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sabhi\Downloads\"/>
    </mc:Choice>
  </mc:AlternateContent>
  <xr:revisionPtr revIDLastSave="0" documentId="13_ncr:1_{19AF9601-2BA4-4709-B41C-F3BA127D91D0}" xr6:coauthVersionLast="47" xr6:coauthVersionMax="47" xr10:uidLastSave="{00000000-0000-0000-0000-000000000000}"/>
  <bookViews>
    <workbookView xWindow="-110" yWindow="-110" windowWidth="19420" windowHeight="10300" firstSheet="1" activeTab="4" xr2:uid="{00000000-000D-0000-FFFF-FFFF00000000}"/>
  </bookViews>
  <sheets>
    <sheet name="Segment Profitability Dashboard" sheetId="13" r:id="rId1"/>
    <sheet name="Total Revenue (2)" sheetId="9" r:id="rId2"/>
    <sheet name="conditional formating" sheetId="8" r:id="rId3"/>
    <sheet name="City wise total revenue" sheetId="7" r:id="rId4"/>
    <sheet name="Total Revenue" sheetId="6" r:id="rId5"/>
    <sheet name="Pivot table" sheetId="4" r:id="rId6"/>
    <sheet name="Solution 1 (2)" sheetId="2" r:id="rId7"/>
    <sheet name="Solution 1" sheetId="1" r:id="rId8"/>
  </sheets>
  <definedNames>
    <definedName name="Slicer_Age">#N/A</definedName>
    <definedName name="Slicer_City">#N/A</definedName>
    <definedName name="Slicer_Gender">#N/A</definedName>
    <definedName name="Slicer_Membership_Type">#N/A</definedName>
    <definedName name="Slicer_Referred">#N/A</definedName>
  </definedNames>
  <calcPr calcId="191029"/>
  <pivotCaches>
    <pivotCache cacheId="7" r:id="rId9"/>
    <pivotCache cacheId="13" r:id="rId10"/>
    <pivotCache cacheId="3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7" roundtripDataChecksum="GJwS0+B45xNQM+LKEkjyJlcr0UGtKlsJIMlgA/KehTo="/>
    </ext>
  </extLst>
</workbook>
</file>

<file path=xl/calcChain.xml><?xml version="1.0" encoding="utf-8"?>
<calcChain xmlns="http://schemas.openxmlformats.org/spreadsheetml/2006/main">
  <c r="N3" i="9" l="1"/>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2" i="9"/>
  <c r="L36" i="9"/>
  <c r="M36" i="9" s="1"/>
  <c r="L35" i="9"/>
  <c r="M35" i="9" s="1"/>
  <c r="L34" i="9"/>
  <c r="M34" i="9" s="1"/>
  <c r="L33" i="9"/>
  <c r="M33" i="9" s="1"/>
  <c r="L32" i="9"/>
  <c r="M32" i="9" s="1"/>
  <c r="L31" i="9"/>
  <c r="M31" i="9" s="1"/>
  <c r="L30" i="9"/>
  <c r="M30" i="9" s="1"/>
  <c r="L29" i="9"/>
  <c r="M29" i="9" s="1"/>
  <c r="L28" i="9"/>
  <c r="M28" i="9" s="1"/>
  <c r="L27" i="9"/>
  <c r="M27" i="9" s="1"/>
  <c r="L26" i="9"/>
  <c r="M26" i="9" s="1"/>
  <c r="L25" i="9"/>
  <c r="M25" i="9" s="1"/>
  <c r="L24" i="9"/>
  <c r="M24" i="9" s="1"/>
  <c r="L23" i="9"/>
  <c r="M23" i="9" s="1"/>
  <c r="L22" i="9"/>
  <c r="M22" i="9" s="1"/>
  <c r="L21" i="9"/>
  <c r="M21" i="9" s="1"/>
  <c r="L20" i="9"/>
  <c r="M20" i="9" s="1"/>
  <c r="L19" i="9"/>
  <c r="M19" i="9" s="1"/>
  <c r="L18" i="9"/>
  <c r="M18" i="9" s="1"/>
  <c r="L17" i="9"/>
  <c r="M17" i="9" s="1"/>
  <c r="L16" i="9"/>
  <c r="M16" i="9" s="1"/>
  <c r="L15" i="9"/>
  <c r="M15" i="9" s="1"/>
  <c r="L14" i="9"/>
  <c r="M14" i="9" s="1"/>
  <c r="L13" i="9"/>
  <c r="M13" i="9" s="1"/>
  <c r="L12" i="9"/>
  <c r="M12" i="9" s="1"/>
  <c r="L11" i="9"/>
  <c r="M11" i="9" s="1"/>
  <c r="L10" i="9"/>
  <c r="M10" i="9" s="1"/>
  <c r="L9" i="9"/>
  <c r="M9" i="9" s="1"/>
  <c r="M40" i="9" s="1"/>
  <c r="L8" i="9"/>
  <c r="M8" i="9" s="1"/>
  <c r="L7" i="9"/>
  <c r="M7" i="9" s="1"/>
  <c r="L6" i="9"/>
  <c r="M6" i="9" s="1"/>
  <c r="L5" i="9"/>
  <c r="M5" i="9" s="1"/>
  <c r="L4" i="9"/>
  <c r="M4" i="9" s="1"/>
  <c r="L3" i="9"/>
  <c r="M3" i="9" s="1"/>
  <c r="L2" i="9"/>
  <c r="M2" i="9" s="1"/>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M41" i="6"/>
  <c r="M40" i="6"/>
  <c r="M4" i="6"/>
  <c r="M10" i="6"/>
  <c r="M11" i="6"/>
  <c r="M12" i="6"/>
  <c r="M18" i="6"/>
  <c r="M19" i="6"/>
  <c r="M20" i="6"/>
  <c r="M26" i="6"/>
  <c r="M27" i="6"/>
  <c r="M28" i="6"/>
  <c r="M34" i="6"/>
  <c r="M35" i="6"/>
  <c r="M36" i="6"/>
  <c r="L36" i="6"/>
  <c r="L35" i="6"/>
  <c r="L34" i="6"/>
  <c r="L33" i="6"/>
  <c r="M33" i="6" s="1"/>
  <c r="L32" i="6"/>
  <c r="M32" i="6" s="1"/>
  <c r="L31" i="6"/>
  <c r="M31" i="6" s="1"/>
  <c r="L30" i="6"/>
  <c r="M30" i="6" s="1"/>
  <c r="L29" i="6"/>
  <c r="M29" i="6" s="1"/>
  <c r="L28" i="6"/>
  <c r="L27" i="6"/>
  <c r="L26" i="6"/>
  <c r="L25" i="6"/>
  <c r="M25" i="6" s="1"/>
  <c r="L24" i="6"/>
  <c r="M24" i="6" s="1"/>
  <c r="L23" i="6"/>
  <c r="M23" i="6" s="1"/>
  <c r="L22" i="6"/>
  <c r="M22" i="6" s="1"/>
  <c r="L21" i="6"/>
  <c r="M21" i="6" s="1"/>
  <c r="L20" i="6"/>
  <c r="L19" i="6"/>
  <c r="L18" i="6"/>
  <c r="L17" i="6"/>
  <c r="M17" i="6" s="1"/>
  <c r="L16" i="6"/>
  <c r="M16" i="6" s="1"/>
  <c r="L15" i="6"/>
  <c r="M15" i="6" s="1"/>
  <c r="L14" i="6"/>
  <c r="M14" i="6" s="1"/>
  <c r="L13" i="6"/>
  <c r="M13" i="6" s="1"/>
  <c r="L12" i="6"/>
  <c r="L11" i="6"/>
  <c r="L10" i="6"/>
  <c r="L9" i="6"/>
  <c r="M9" i="6" s="1"/>
  <c r="L8" i="6"/>
  <c r="M8" i="6" s="1"/>
  <c r="L7" i="6"/>
  <c r="M7" i="6" s="1"/>
  <c r="L6" i="6"/>
  <c r="M6" i="6" s="1"/>
  <c r="L5" i="6"/>
  <c r="M5" i="6" s="1"/>
  <c r="L4" i="6"/>
  <c r="L3" i="6"/>
  <c r="M3" i="6" s="1"/>
  <c r="L2" i="6"/>
  <c r="M2" i="6" s="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2"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M41" i="9" l="1"/>
</calcChain>
</file>

<file path=xl/sharedStrings.xml><?xml version="1.0" encoding="utf-8"?>
<sst xmlns="http://schemas.openxmlformats.org/spreadsheetml/2006/main" count="1033" uniqueCount="118">
  <si>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</si>
  <si>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</si>
  <si>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</si>
  <si>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</si>
  <si>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</si>
  <si>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</si>
  <si>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</si>
  <si>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</si>
  <si>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</si>
  <si>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</si>
  <si>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</si>
  <si>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</si>
  <si>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</si>
  <si>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</si>
  <si>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</si>
  <si>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</si>
  <si>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</si>
  <si>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</si>
  <si>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</si>
  <si>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</si>
  <si>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</si>
  <si>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</si>
  <si>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</si>
  <si>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</si>
  <si>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</si>
  <si>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</si>
  <si>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</si>
  <si>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</si>
  <si>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</si>
  <si>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</si>
  <si>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</si>
  <si>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</si>
  <si>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</si>
  <si>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</si>
  <si>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</si>
  <si>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</si>
  <si>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</si>
  <si>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</si>
  <si>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</si>
  <si>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</si>
  <si>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</si>
  <si>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</si>
  <si>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</si>
  <si>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</si>
  <si>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</si>
  <si>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</si>
  <si>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</si>
  <si>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</si>
  <si>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</si>
  <si>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</si>
  <si>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</si>
  <si>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</si>
  <si>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</si>
  <si>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</si>
  <si>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</si>
  <si>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</si>
  <si>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</si>
  <si>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</si>
  <si>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</si>
  <si>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</si>
  <si>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</si>
  <si>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</si>
  <si>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</si>
  <si>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</si>
  <si>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</si>
  <si>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</si>
  <si>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</si>
  <si>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</si>
  <si>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</si>
  <si>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</si>
  <si>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</si>
  <si>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</si>
  <si>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</si>
  <si>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</si>
  <si>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</si>
  <si>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</si>
  <si>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</si>
  <si>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</si>
  <si>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</si>
  <si>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</si>
  <si>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</si>
  <si>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</si>
  <si>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</si>
  <si>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</si>
  <si>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</si>
  <si>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</si>
  <si>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</si>
  <si>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</si>
  <si>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</si>
  <si>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</si>
  <si>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</si>
  <si>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</si>
  <si>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</si>
  <si>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</si>
  <si>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</si>
  <si>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</si>
  <si>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</si>
  <si>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</si>
  <si>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</si>
  <si>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</si>
  <si>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</si>
  <si>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</si>
  <si>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</si>
  <si>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</si>
  <si>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</si>
  <si>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</si>
  <si>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</si>
  <si>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 duration in Month</t>
  </si>
  <si>
    <t>Referred</t>
  </si>
  <si>
    <t>Row Labels</t>
  </si>
  <si>
    <t>No</t>
  </si>
  <si>
    <t>Yes</t>
  </si>
  <si>
    <t>Grand Total</t>
  </si>
  <si>
    <t>Average of Monthly_Fee</t>
  </si>
  <si>
    <t>Total Revenue</t>
  </si>
  <si>
    <t>Sum of Total Revenue</t>
  </si>
  <si>
    <t>Total revenue premium member</t>
  </si>
  <si>
    <t>Total revenue Family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</si>
</sst>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14009]yyyy/mm/dd;@"/>
  </numFmts>
  <fonts count="7"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scheme val="minor"/>
    </font>
    <font>
      <b/>
      <sz val="11"/>
      <color theme="1"/>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5">
    <xf numFmtId="0" fontId="0" fillId="0" borderId="0" xfId="0"/>
    <xf numFmtId="0" fontId="2" fillId="0" borderId="1" xfId="0" applyFont="1" applyBorder="1" applyAlignment="1">
      <alignment horizontal="center" vertical="top"/>
    </xf>
    <xf numFmtId="0" fontId="3" fillId="0" borderId="0" xfId="0" applyFont="1"/>
    <xf numFmtId="0" fontId="1" fillId="0" borderId="0" xfId="0" applyFont="1"/>
    <xf numFmtId="169" fontId="2" fillId="0" borderId="1" xfId="0" applyNumberFormat="1" applyFont="1" applyBorder="1" applyAlignment="1">
      <alignment horizontal="center" vertical="top"/>
    </xf>
    <xf numFmtId="169" fontId="4" fillId="0" borderId="0" xfId="0" applyNumberFormat="1" applyFont="1"/>
    <xf numFmtId="169" fontId="0" fillId="0" borderId="0" xfId="0" applyNumberFormat="1"/>
    <xf numFmtId="0" fontId="5" fillId="0" borderId="0" xfId="0" applyFont="1"/>
    <xf numFmtId="0" fontId="0" fillId="0" borderId="0" xfId="0" pivotButton="1"/>
    <xf numFmtId="0" fontId="0" fillId="0" borderId="0" xfId="0" applyAlignment="1">
      <alignment horizontal="left"/>
    </xf>
    <xf numFmtId="0" fontId="0" fillId="0" borderId="0" xfId="0" applyNumberFormat="1"/>
    <xf numFmtId="0" fontId="6" fillId="0" borderId="2" xfId="0" applyFont="1" applyFill="1" applyBorder="1" applyAlignment="1">
      <alignment horizontal="center" vertical="top"/>
    </xf>
    <xf numFmtId="49" fontId="2" fillId="0" borderId="1" xfId="0" applyNumberFormat="1" applyFont="1" applyBorder="1" applyAlignment="1">
      <alignment horizontal="center" vertical="top"/>
    </xf>
    <xf numFmtId="0" fontId="6" fillId="0" borderId="0" xfId="0" applyFont="1" applyFill="1" applyBorder="1" applyAlignment="1">
      <alignment horizontal="center" vertical="top"/>
    </xf>
    <xf numFmtId="0" fontId="6" fillId="0" borderId="1" xfId="0" applyFont="1" applyBorder="1" applyAlignment="1">
      <alignment horizontal="center" vertical="top"/>
    </xf>
  </cellXfs>
  <cellStyles count="1">
    <cellStyle name="Normal" xfId="0" builtinId="0"/>
  </cellStyles>
  <dxfs count="4">
    <dxf>
      <fill>
        <patternFill>
          <bgColor rgb="FFFF0000"/>
        </patternFill>
      </fill>
    </dxf>
    <dxf>
      <fill>
        <patternFill>
          <bgColor rgb="FFFF0000"/>
        </patternFill>
      </fill>
    </dxf>
    <dxf>
      <fill>
        <patternFill>
          <bgColor rgb="FFFF000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customschemas.google.com/relationships/workbookmetadata" Target="metadata"/><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[Advanced_Fitness_Members_India.xlsx]Segment Profitability Dashboard!PivotTable7</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 Profitability Dashboard'!$B$3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Profitability Dashboard'!$A$4:$A$8</c:f>
              <c:strCache>
                <c:ptCount val="4"/>
                <c:pt idx="0">
                  <c:v>Basic</c:v>
                </c:pt>
                <c:pt idx="1">
                  <c:v>Family</c:v>
                </c:pt>
                <c:pt idx="2">
                  <c:v>Premium</c:v>
                </c:pt>
                <c:pt idx="3">
                  <c:v>Standard</c:v>
                </c:pt>
              </c:strCache>
            </c:strRef>
          </c:cat>
          <c:val>
            <c:numRef>
              <c:f>'Segment Profitability Dashboard'!$B$4:$B$8</c:f>
              <c:numCache>
                <c:formatCode>General</c:formatCode>
                <c:ptCount val="4"/>
                <c:pt idx="0">
                  <c:v>40000</c:v>
                </c:pt>
                <c:pt idx="1">
                  <c:v>82500</c:v>
                </c:pt>
                <c:pt idx="2">
                  <c:v>75600</c:v>
                </c:pt>
                <c:pt idx="3">
                  <c:v>96000</c:v>
                </c:pt>
              </c:numCache>
            </c:numRef>
          </c:val>
          <c:extLst>
            <c:ext xmlns:c16="http://schemas.microsoft.com/office/drawing/2014/chart" uri="{C3380CC4-5D6E-409C-BE32-E72D297353CC}">
              <c16:uniqueId val="{00000000-21B2-449C-8215-1DB1AC41AFBF}"/>
            </c:ext>
          </c:extLst>
        </c:ser>
        <c:dLbls>
          <c:dLblPos val="outEnd"/>
          <c:showLegendKey val="0"/>
          <c:showVal val="1"/>
          <c:showCatName val="0"/>
          <c:showSerName val="0"/>
          <c:showPercent val="0"/>
          <c:showBubbleSize val="0"/>
        </c:dLbls>
        <c:gapWidth val="100"/>
        <c:overlap val="-24"/>
        <c:axId val="190101536"/>
        <c:axId val="190104416"/>
      </c:barChart>
      <c:catAx>
        <c:axId val="190101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04416"/>
        <c:crosses val="autoZero"/>
        <c:auto val="1"/>
        <c:lblAlgn val="ctr"/>
        <c:lblOffset val="100"/>
        <c:noMultiLvlLbl val="0"/>
      </c:catAx>
      <c:valAx>
        <c:axId val="190104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0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[Advanced_Fitness_Members_India.xlsx]City wise total revenue!PivotTable3</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 wise total revenue'!$B$1</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'City wise total revenue'!$A$2:$A$8</c:f>
              <c:strCache>
                <c:ptCount val="6"/>
                <c:pt idx="0">
                  <c:v>Bengaluru</c:v>
                </c:pt>
                <c:pt idx="1">
                  <c:v>Delhi</c:v>
                </c:pt>
                <c:pt idx="2">
                  <c:v>Hyderabad</c:v>
                </c:pt>
                <c:pt idx="3">
                  <c:v>Kolkata</c:v>
                </c:pt>
                <c:pt idx="4">
                  <c:v>Mumbai</c:v>
                </c:pt>
                <c:pt idx="5">
                  <c:v>Pune</c:v>
                </c:pt>
              </c:strCache>
            </c:strRef>
          </c:cat>
          <c:val>
            <c:numRef>
              <c:f>'City wise total revenue'!$B$2:$B$8</c:f>
              <c:numCache>
                <c:formatCode>General</c:formatCode>
                <c:ptCount val="6"/>
                <c:pt idx="0">
                  <c:v>58300</c:v>
                </c:pt>
                <c:pt idx="1">
                  <c:v>53900</c:v>
                </c:pt>
                <c:pt idx="2">
                  <c:v>32000</c:v>
                </c:pt>
                <c:pt idx="3">
                  <c:v>39400</c:v>
                </c:pt>
                <c:pt idx="4">
                  <c:v>85700</c:v>
                </c:pt>
                <c:pt idx="5">
                  <c:v>24800</c:v>
                </c:pt>
              </c:numCache>
            </c:numRef>
          </c:val>
          <c:extLst>
            <c:ext xmlns:c16="http://schemas.microsoft.com/office/drawing/2014/chart" uri="{C3380CC4-5D6E-409C-BE32-E72D297353CC}">
              <c16:uniqueId val="{00000002-3157-4EA6-B5D2-C61794A9FB9D}"/>
            </c:ext>
          </c:extLst>
        </c:ser>
        <c:dLbls>
          <c:dLblPos val="outEnd"/>
          <c:showLegendKey val="0"/>
          <c:showVal val="1"/>
          <c:showCatName val="0"/>
          <c:showSerName val="0"/>
          <c:showPercent val="0"/>
          <c:showBubbleSize val="0"/>
        </c:dLbls>
        <c:gapWidth val="269"/>
        <c:overlap val="-20"/>
        <c:axId val="190076576"/>
        <c:axId val="190086176"/>
      </c:barChart>
      <c:catAx>
        <c:axId val="1900765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90086176"/>
        <c:crosses val="autoZero"/>
        <c:auto val="1"/>
        <c:lblAlgn val="ctr"/>
        <c:lblOffset val="100"/>
        <c:noMultiLvlLbl val="0"/>
      </c:catAx>
      <c:valAx>
        <c:axId val="19008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007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[Advanced_Fitness_Members_India.xlsx]Pivot table!PivotTable2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table'!$A$2:$A$4</c:f>
              <c:strCache>
                <c:ptCount val="2"/>
                <c:pt idx="0">
                  <c:v>No</c:v>
                </c:pt>
                <c:pt idx="1">
                  <c:v>Yes</c:v>
                </c:pt>
              </c:strCache>
            </c:strRef>
          </c:cat>
          <c:val>
            <c:numRef>
              <c:f>'Pivot table'!$B$2:$B$4</c:f>
              <c:numCache>
                <c:formatCode>General</c:formatCode>
                <c:ptCount val="2"/>
                <c:pt idx="0">
                  <c:v>1530</c:v>
                </c:pt>
                <c:pt idx="1">
                  <c:v>1406.6666666666667</c:v>
                </c:pt>
              </c:numCache>
            </c:numRef>
          </c:val>
          <c:extLst>
            <c:ext xmlns:c16="http://schemas.microsoft.com/office/drawing/2014/chart" uri="{C3380CC4-5D6E-409C-BE32-E72D297353CC}">
              <c16:uniqueId val="{00000000-B1A4-4D30-8168-626E0668F39F}"/>
            </c:ext>
          </c:extLst>
        </c:ser>
        <c:dLbls>
          <c:showLegendKey val="0"/>
          <c:showVal val="0"/>
          <c:showCatName val="0"/>
          <c:showSerName val="0"/>
          <c:showPercent val="0"/>
          <c:showBubbleSize val="0"/>
        </c:dLbls>
        <c:gapWidth val="100"/>
        <c:overlap val="-24"/>
        <c:axId val="1086304528"/>
        <c:axId val="1086306928"/>
      </c:barChart>
      <c:catAx>
        <c:axId val="10863045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Referred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6306928"/>
        <c:crosses val="autoZero"/>
        <c:auto val="1"/>
        <c:lblAlgn val="ctr"/>
        <c:lblOffset val="100"/>
        <c:noMultiLvlLbl val="0"/>
      </c:catAx>
      <c:valAx>
        <c:axId val="10863069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Monthly</a:t>
                </a:r>
                <a:r>
                  <a:rPr lang="en-IN" baseline="0"/>
                  <a:t> fee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63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568325</xdr:colOff>
      <xdr:row>0</xdr:row>
      <xdr:rowOff>133350</xdr:rowOff>
    </xdr:from>
    <xdr:to>
      <xdr:col>11</xdr:col>
      <xdr:colOff>444500</xdr:colOff>
      <xdr:row>14</xdr:row>
      <xdr:rowOff>127000</xdr:rowOff>
    </xdr:to>
    <xdr:graphicFrame macro="">
      <xdr:nvGraphicFramePr>
        <xdr:cNvPr id="3" name="Chart 2">
          <a:extLst>
            <a:ext uri="{FF2B5EF4-FFF2-40B4-BE49-F238E27FC236}">
              <a16:creationId xmlns:a16="http://schemas.microsoft.com/office/drawing/2014/main" id="{4C7BDF5A-CC43-9B52-37DC-A61F25FC3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31750</xdr:colOff>
      <xdr:row>1</xdr:row>
      <xdr:rowOff>177800</xdr:rowOff>
    </xdr:from>
    <xdr:to>
      <xdr:col>5</xdr:col>
      <xdr:colOff>31750</xdr:colOff>
      <xdr:row>15</xdr:row>
      <xdr:rowOff>123825</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8FCC7642-5FCD-877A-95E8-02BA2011D3E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235200"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15</xdr:row>
      <xdr:rowOff>6351</xdr:rowOff>
    </xdr:from>
    <xdr:to>
      <xdr:col>9</xdr:col>
      <xdr:colOff>552450</xdr:colOff>
      <xdr:row>19</xdr:row>
      <xdr:rowOff>133351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BD188539-820A-2294-3430-DFFE3FBAF56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213350" y="2768601"/>
              <a:ext cx="1809750" cy="86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577850</xdr:colOff>
      <xdr:row>10</xdr:row>
      <xdr:rowOff>88901</xdr:rowOff>
    </xdr:from>
    <xdr:to>
      <xdr:col>15</xdr:col>
      <xdr:colOff>6350</xdr:colOff>
      <xdr:row>18</xdr:row>
      <xdr:rowOff>44451</xdr:rowOff>
    </xdr:to>
    <mc:AlternateContent xmlns:mc="http://schemas.openxmlformats.org/markup-compatibility/2006">
      <mc:Choice xmlns:a14="http://schemas.microsoft.com/office/drawing/2010/main" Requires="a14">
        <xdr:graphicFrame macro="">
          <xdr:nvGraphicFramePr>
            <xdr:cNvPr id="6" name="Membership_Type">
              <a:extLst>
                <a:ext uri="{FF2B5EF4-FFF2-40B4-BE49-F238E27FC236}">
                  <a16:creationId xmlns:a16="http://schemas.microsoft.com/office/drawing/2014/main" id="{D9CF5758-9FDB-F6F6-C5DB-189B716EFC8A}"/>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8267700" y="1930401"/>
              <a:ext cx="18669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558800</xdr:colOff>
      <xdr:row>0</xdr:row>
      <xdr:rowOff>107951</xdr:rowOff>
    </xdr:from>
    <xdr:to>
      <xdr:col>15</xdr:col>
      <xdr:colOff>6350</xdr:colOff>
      <xdr:row>10</xdr:row>
      <xdr:rowOff>31751</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C22C801F-0CB4-99F1-C33C-B1E71A65F4A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248650" y="107951"/>
              <a:ext cx="1885950" cy="1765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133349</xdr:rowOff>
    </xdr:from>
    <xdr:to>
      <xdr:col>1</xdr:col>
      <xdr:colOff>1327150</xdr:colOff>
      <xdr:row>15</xdr:row>
      <xdr:rowOff>25400</xdr:rowOff>
    </xdr:to>
    <mc:AlternateContent xmlns:mc="http://schemas.openxmlformats.org/markup-compatibility/2006">
      <mc:Choice xmlns:a14="http://schemas.microsoft.com/office/drawing/2010/main" Requires="a14">
        <xdr:graphicFrame macro="">
          <xdr:nvGraphicFramePr>
            <xdr:cNvPr id="8" name="Referred">
              <a:extLst>
                <a:ext uri="{FF2B5EF4-FFF2-40B4-BE49-F238E27FC236}">
                  <a16:creationId xmlns:a16="http://schemas.microsoft.com/office/drawing/2014/main" id="{B45E6AB5-5BBC-B764-8F27-EF9EB5DE98CA}"/>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dr:sp macro="" textlink="">
          <xdr:nvSpPr>
            <xdr:cNvPr id="0" name=""/>
            <xdr:cNvSpPr>
              <a:spLocks noTextEdit="1"/>
            </xdr:cNvSpPr>
          </xdr:nvSpPr>
          <xdr:spPr>
            <a:xfrm>
              <a:off x="0" y="1606549"/>
              <a:ext cx="2190750" cy="1181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387350</xdr:colOff>
      <xdr:row>18</xdr:row>
      <xdr:rowOff>139700</xdr:rowOff>
    </xdr:to>
    <xdr:graphicFrame macro="">
      <xdr:nvGraphicFramePr>
        <xdr:cNvPr id="2" name="Chart 1">
          <a:extLst>
            <a:ext uri="{FF2B5EF4-FFF2-40B4-BE49-F238E27FC236}">
              <a16:creationId xmlns:a16="http://schemas.microsoft.com/office/drawing/2014/main" id="{42CDF583-E549-1E13-B8BF-5A226FFBD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89EDA722-2135-AC65-07C1-9690E66E4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Shek" refreshedDate="45799.683407291668" createdVersion="8" refreshedVersion="8" minRefreshableVersion="3" recordCount="35" xr:uid="{729671E9-2087-41C7-9C89-B844DA20E5CA}">
  <cacheSource type="worksheet">
    <worksheetSource ref="B1:L36" sheet="Solution 1 (2)"/>
  </cacheSource>
  <cacheFields count="11">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69">
      <sharedItems containsSemiMixedTypes="0" containsNonDate="0" containsDate="1" containsString="0" minDate="2023-05-19T00:00:00" maxDate="2025-02-27T00:00:00"/>
    </cacheField>
    <cacheField name="End_Date" numFmtId="169">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er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Shek" refreshedDate="45799.69164247685" createdVersion="8" refreshedVersion="8" minRefreshableVersion="3" recordCount="35" xr:uid="{F4D3AFBE-9FAD-4274-B812-11C0A7BBB6BF}">
  <cacheSource type="worksheet">
    <worksheetSource ref="B1:M36" sheet="Total Revenue"/>
  </cacheSource>
  <cacheFields count="12">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9">
      <sharedItems containsSemiMixedTypes="0" containsNonDate="0" containsDate="1" containsString="0" minDate="2023-05-19T00:00:00" maxDate="2025-02-27T00:00:00"/>
    </cacheField>
    <cacheField name="End_Date" numFmtId="169">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 duration in Month" numFmtId="0">
      <sharedItems containsSemiMixedTypes="0" containsString="0" containsNumber="1" containsInteger="1" minValue="0" maxValue="19"/>
    </cacheField>
    <cacheField name="Total Revenue" numFmtId="0">
      <sharedItems containsSemiMixedTypes="0" containsString="0" containsNumber="1" containsInteger="1" minValue="0" maxValue="37500" count="24">
        <n v="4800"/>
        <n v="800"/>
        <n v="7200"/>
        <n v="17500"/>
        <n v="2400"/>
        <n v="0"/>
        <n v="3600"/>
        <n v="6000"/>
        <n v="16800"/>
        <n v="5400"/>
        <n v="5600"/>
        <n v="2500"/>
        <n v="14400"/>
        <n v="37500"/>
        <n v="8000"/>
        <n v="15000"/>
        <n v="32400"/>
        <n v="18000"/>
        <n v="12000"/>
        <n v="1200"/>
        <n v="7500"/>
        <n v="15200"/>
        <n v="8400"/>
        <n v="132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Shek" refreshedDate="45799.725538078703" createdVersion="8" refreshedVersion="8" minRefreshableVersion="3" recordCount="35" xr:uid="{48A2C3E8-EB1D-4539-AC7C-F7ACBD0EA44B}">
  <cacheSource type="worksheet">
    <worksheetSource ref="B1:N36" sheet="Total Revenue (2)"/>
  </cacheSource>
  <cacheFields count="13">
    <cacheField name="Full_Name" numFmtId="0">
      <sharedItems/>
    </cacheField>
    <cacheField name="Age" numFmtId="0">
      <sharedItems containsSemiMixedTypes="0" containsString="0" containsNumber="1" containsInteger="1" minValue="19" maxValue="59" count="26">
        <n v="59"/>
        <n v="27"/>
        <n v="24"/>
        <n v="31"/>
        <n v="19"/>
        <n v="40"/>
        <n v="41"/>
        <n v="43"/>
        <n v="42"/>
        <n v="37"/>
        <n v="48"/>
        <n v="36"/>
        <n v="39"/>
        <n v="44"/>
        <n v="35"/>
        <n v="56"/>
        <n v="28"/>
        <n v="57"/>
        <n v="26"/>
        <n v="25"/>
        <n v="53"/>
        <n v="29"/>
        <n v="52"/>
        <n v="20"/>
        <n v="22"/>
        <n v="23"/>
      </sharedItems>
    </cacheField>
    <cacheField name="Gender" numFmtId="0">
      <sharedItems count="2">
        <s v="Male"/>
        <s v="Female"/>
      </sharedItems>
    </cacheField>
    <cacheField name="Membership_Type" numFmtId="0">
      <sharedItems count="4">
        <s v="Basic"/>
        <s v="Standard"/>
        <s v="Family"/>
        <s v="Premium"/>
      </sharedItems>
    </cacheField>
    <cacheField name="Start_Date" numFmtId="169">
      <sharedItems containsSemiMixedTypes="0" containsNonDate="0" containsDate="1" containsString="0" minDate="2023-05-19T00:00:00" maxDate="2025-02-27T00:00:00"/>
    </cacheField>
    <cacheField name="End_Date" numFmtId="169">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 duration in Month" numFmtId="0">
      <sharedItems containsSemiMixedTypes="0" containsString="0" containsNumber="1" containsInteger="1" minValue="0" maxValue="19"/>
    </cacheField>
    <cacheField name="Total Revenue" numFmtId="0">
      <sharedItems containsSemiMixedTypes="0" containsString="0" containsNumber="1" containsInteger="1" minValue="0" maxValue="37500"/>
    </cacheField>
    <cacheField name="Referred" numFmtId="0">
      <sharedItems count="2">
        <s v="Yes"/>
        <s v="No"/>
      </sharedItems>
    </cacheField>
  </cacheFields>
  <extLst>
    <ext xmlns:x14="http://schemas.microsoft.com/office/spreadsheetml/2009/9/main" uri="{725AE2AE-9491-48be-B2B4-4EB974FC3084}">
      <x14:pivotCacheDefinition pivotCacheId="1541980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s v="Basic"/>
    <d v="2023-11-05T00:00:00"/>
    <d v="2024-05-13T00:00:00"/>
    <n v="800"/>
    <n v="25"/>
    <s v="Bengaluru"/>
    <s v="Hiran Shan"/>
    <x v="0"/>
  </r>
  <r>
    <s v="Parinaaz Shanker"/>
    <n v="27"/>
    <s v="Male"/>
    <s v="Basic"/>
    <d v="2025-02-26T00:00:00"/>
    <d v="2025-03-24T00:00:00"/>
    <n v="800"/>
    <n v="20"/>
    <s v="Pune"/>
    <s v="Kiara Kakar"/>
    <x v="0"/>
  </r>
  <r>
    <s v="Aniruddh Batra"/>
    <n v="24"/>
    <s v="Male"/>
    <s v="Standard"/>
    <d v="2023-09-22T00:00:00"/>
    <d v="2024-03-20T00:00:00"/>
    <n v="1200"/>
    <n v="18"/>
    <s v="Hyderabad"/>
    <s v="Jhanvi Chaudhary"/>
    <x v="0"/>
  </r>
  <r>
    <s v="Madhup Kapur"/>
    <n v="31"/>
    <s v="Female"/>
    <s v="Standard"/>
    <d v="2024-07-06T00:00:00"/>
    <d v="2024-10-22T00:00:00"/>
    <n v="1200"/>
    <n v="16"/>
    <s v="Hyderabad"/>
    <s v="Tara Swaminathan"/>
    <x v="0"/>
  </r>
  <r>
    <s v="Rasha Kakar"/>
    <n v="19"/>
    <s v="Male"/>
    <s v="Family"/>
    <d v="2023-12-26T00:00:00"/>
    <d v="2024-07-28T00:00:00"/>
    <n v="2500"/>
    <n v="12"/>
    <s v="Bengaluru"/>
    <s v="Madhav Singh"/>
    <x v="0"/>
  </r>
  <r>
    <s v="Ehsaan Batra"/>
    <n v="40"/>
    <s v="Male"/>
    <s v="Basic"/>
    <d v="2024-01-26T00:00:00"/>
    <d v="2024-04-10T00:00:00"/>
    <n v="800"/>
    <n v="14"/>
    <s v="Mumbai"/>
    <s v="Shray Ramakrishnan"/>
    <x v="0"/>
  </r>
  <r>
    <s v="Zara Bains"/>
    <n v="41"/>
    <s v="Female"/>
    <s v="Basic"/>
    <d v="2024-10-23T00:00:00"/>
    <d v="2025-01-20T00:00:00"/>
    <n v="800"/>
    <n v="25"/>
    <s v="Pune"/>
    <m/>
    <x v="1"/>
  </r>
  <r>
    <s v="Uthkarsh Baral"/>
    <n v="43"/>
    <s v="Male"/>
    <s v="Premium"/>
    <d v="2024-06-07T00:00:00"/>
    <d v="2024-09-28T00:00:00"/>
    <n v="1800"/>
    <n v="28"/>
    <s v="Kolkata"/>
    <m/>
    <x v="1"/>
  </r>
  <r>
    <s v="Kashvi Char"/>
    <n v="42"/>
    <s v="Male"/>
    <s v="Basic"/>
    <d v="2024-10-04T00:00:00"/>
    <d v="2024-10-17T00:00:00"/>
    <n v="800"/>
    <n v="3"/>
    <s v="Kolkata"/>
    <s v="Nitara Comar"/>
    <x v="0"/>
  </r>
  <r>
    <s v="Dhanush Varma"/>
    <n v="37"/>
    <s v="Male"/>
    <s v="Standard"/>
    <d v="2023-10-03T00:00:00"/>
    <d v="2023-12-20T00:00:00"/>
    <n v="1200"/>
    <n v="29"/>
    <s v="Mumbai"/>
    <s v="Ranbir Karan"/>
    <x v="0"/>
  </r>
  <r>
    <s v="Ishaan Goyal"/>
    <n v="48"/>
    <s v="Female"/>
    <s v="Standard"/>
    <d v="2024-01-06T00:00:00"/>
    <d v="2024-06-16T00:00:00"/>
    <n v="1200"/>
    <n v="13"/>
    <s v="Bengaluru"/>
    <s v="Rati Sanghvi"/>
    <x v="0"/>
  </r>
  <r>
    <s v="Mahika Ravi"/>
    <n v="36"/>
    <s v="Male"/>
    <s v="Standard"/>
    <d v="2023-08-16T00:00:00"/>
    <d v="2024-10-03T00:00:00"/>
    <n v="1200"/>
    <n v="19"/>
    <s v="Kolkata"/>
    <s v="Ishaan Kashyap"/>
    <x v="0"/>
  </r>
  <r>
    <s v="Purab Reddy"/>
    <n v="48"/>
    <s v="Female"/>
    <s v="Premium"/>
    <d v="2024-09-21T00:00:00"/>
    <d v="2024-12-15T00:00:00"/>
    <n v="1800"/>
    <n v="22"/>
    <s v="Kolkata"/>
    <m/>
    <x v="1"/>
  </r>
  <r>
    <s v="Tiya Soni"/>
    <n v="39"/>
    <s v="Male"/>
    <s v="Standard"/>
    <d v="2023-05-19T00:00:00"/>
    <d v="2023-11-12T00:00:00"/>
    <n v="1200"/>
    <n v="28"/>
    <s v="Mumbai"/>
    <m/>
    <x v="1"/>
  </r>
  <r>
    <s v="Zara Dugar"/>
    <n v="44"/>
    <s v="Female"/>
    <s v="Basic"/>
    <d v="2024-02-11T00:00:00"/>
    <d v="2024-09-05T00:00:00"/>
    <n v="800"/>
    <n v="8"/>
    <s v="Hyderabad"/>
    <m/>
    <x v="1"/>
  </r>
  <r>
    <s v="Lakshit Mander"/>
    <n v="39"/>
    <s v="Male"/>
    <s v="Family"/>
    <d v="2025-02-14T00:00:00"/>
    <d v="2025-03-16T00:00:00"/>
    <n v="2500"/>
    <n v="14"/>
    <s v="Kolkata"/>
    <m/>
    <x v="1"/>
  </r>
  <r>
    <s v="Neysa Krish"/>
    <n v="35"/>
    <s v="Male"/>
    <s v="Standard"/>
    <d v="2024-02-07T00:00:00"/>
    <d v="2025-01-28T00:00:00"/>
    <n v="1200"/>
    <n v="25"/>
    <s v="Hyderabad"/>
    <m/>
    <x v="1"/>
  </r>
  <r>
    <s v="Prerak Boase"/>
    <n v="56"/>
    <s v="Female"/>
    <s v="Family"/>
    <d v="2023-10-14T00:00:00"/>
    <d v="2024-12-23T00:00:00"/>
    <n v="2500"/>
    <n v="13"/>
    <s v="Delhi"/>
    <m/>
    <x v="1"/>
  </r>
  <r>
    <s v="Siya Master"/>
    <n v="27"/>
    <s v="Female"/>
    <s v="Basic"/>
    <d v="2024-03-03T00:00:00"/>
    <d v="2025-01-07T00:00:00"/>
    <n v="800"/>
    <n v="26"/>
    <s v="Mumbai"/>
    <m/>
    <x v="1"/>
  </r>
  <r>
    <s v="Madhup Biswas"/>
    <n v="28"/>
    <s v="Male"/>
    <s v="Family"/>
    <d v="2024-05-05T00:00:00"/>
    <d v="2024-11-12T00:00:00"/>
    <n v="2500"/>
    <n v="21"/>
    <s v="Mumbai"/>
    <s v="Tanya Bajwa"/>
    <x v="0"/>
  </r>
  <r>
    <s v="Indrans Ratti"/>
    <n v="57"/>
    <s v="Female"/>
    <s v="Premium"/>
    <d v="2023-08-08T00:00:00"/>
    <d v="2025-01-17T00:00:00"/>
    <n v="1800"/>
    <n v="19"/>
    <s v="Mumbai"/>
    <m/>
    <x v="1"/>
  </r>
  <r>
    <s v="Kimaya Balay"/>
    <n v="26"/>
    <s v="Female"/>
    <s v="Premium"/>
    <d v="2024-01-29T00:00:00"/>
    <d v="2024-11-20T00:00:00"/>
    <n v="1800"/>
    <n v="5"/>
    <s v="Bengaluru"/>
    <m/>
    <x v="1"/>
  </r>
  <r>
    <s v="Eva Dass"/>
    <n v="48"/>
    <s v="Male"/>
    <s v="Premium"/>
    <d v="2024-06-08T00:00:00"/>
    <d v="2024-06-12T00:00:00"/>
    <n v="1800"/>
    <n v="18"/>
    <s v="Delhi"/>
    <m/>
    <x v="1"/>
  </r>
  <r>
    <s v="Pihu Wali"/>
    <n v="25"/>
    <s v="Female"/>
    <s v="Standard"/>
    <d v="2024-05-27T00:00:00"/>
    <d v="2025-03-14T00:00:00"/>
    <n v="1200"/>
    <n v="6"/>
    <s v="Bengaluru"/>
    <m/>
    <x v="1"/>
  </r>
  <r>
    <s v="Tiya Rege"/>
    <n v="53"/>
    <s v="Male"/>
    <s v="Premium"/>
    <d v="2023-12-26T00:00:00"/>
    <d v="2024-03-21T00:00:00"/>
    <n v="1800"/>
    <n v="17"/>
    <s v="Mumbai"/>
    <s v="Adira Brar"/>
    <x v="0"/>
  </r>
  <r>
    <s v="Aarav Sen"/>
    <n v="42"/>
    <s v="Female"/>
    <s v="Standard"/>
    <d v="2025-02-14T00:00:00"/>
    <d v="2025-03-11T00:00:00"/>
    <n v="1200"/>
    <n v="3"/>
    <s v="Delhi"/>
    <m/>
    <x v="1"/>
  </r>
  <r>
    <s v="Dishani Bera"/>
    <n v="24"/>
    <s v="Male"/>
    <s v="Family"/>
    <d v="2025-02-10T00:00:00"/>
    <d v="2025-03-10T00:00:00"/>
    <n v="2500"/>
    <n v="28"/>
    <s v="Mumbai"/>
    <m/>
    <x v="1"/>
  </r>
  <r>
    <s v="Indrans Grover"/>
    <n v="53"/>
    <s v="Male"/>
    <s v="Standard"/>
    <d v="2024-11-18T00:00:00"/>
    <d v="2024-12-19T00:00:00"/>
    <n v="1200"/>
    <n v="23"/>
    <s v="Pune"/>
    <m/>
    <x v="1"/>
  </r>
  <r>
    <s v="Kismat Edwin"/>
    <n v="29"/>
    <s v="Female"/>
    <s v="Family"/>
    <d v="2024-04-19T00:00:00"/>
    <d v="2024-04-26T00:00:00"/>
    <n v="2500"/>
    <n v="8"/>
    <s v="Hyderabad"/>
    <m/>
    <x v="1"/>
  </r>
  <r>
    <s v="Taran Vyas"/>
    <n v="31"/>
    <s v="Female"/>
    <s v="Family"/>
    <d v="2025-01-10T00:00:00"/>
    <d v="2025-03-29T00:00:00"/>
    <n v="2500"/>
    <n v="23"/>
    <s v="Kolkata"/>
    <s v="Nakul Balakrishnan"/>
    <x v="0"/>
  </r>
  <r>
    <s v="Jiya Baral"/>
    <n v="52"/>
    <s v="Female"/>
    <s v="Basic"/>
    <d v="2023-06-11T00:00:00"/>
    <d v="2024-12-30T00:00:00"/>
    <n v="800"/>
    <n v="9"/>
    <s v="Delhi"/>
    <s v="Darshit Sidhu"/>
    <x v="0"/>
  </r>
  <r>
    <s v="Gokul Sahni"/>
    <n v="20"/>
    <s v="Male"/>
    <s v="Standard"/>
    <d v="2024-04-09T00:00:00"/>
    <d v="2024-11-08T00:00:00"/>
    <n v="1200"/>
    <n v="2"/>
    <s v="Mumbai"/>
    <m/>
    <x v="1"/>
  </r>
  <r>
    <s v="Prerak Lalla"/>
    <n v="22"/>
    <s v="Male"/>
    <s v="Basic"/>
    <d v="2025-02-11T00:00:00"/>
    <d v="2025-03-24T00:00:00"/>
    <n v="800"/>
    <n v="30"/>
    <s v="Mumbai"/>
    <m/>
    <x v="1"/>
  </r>
  <r>
    <s v="Hrishita Shroff"/>
    <n v="23"/>
    <s v="Male"/>
    <s v="Premium"/>
    <d v="2024-10-23T00:00:00"/>
    <d v="2025-03-05T00:00:00"/>
    <n v="1800"/>
    <n v="23"/>
    <s v="Pune"/>
    <s v="Riya Dugal"/>
    <x v="0"/>
  </r>
  <r>
    <s v="Oorja Sachar"/>
    <n v="27"/>
    <s v="Female"/>
    <s v="Standard"/>
    <d v="2024-01-21T00:00:00"/>
    <d v="2024-12-26T00:00:00"/>
    <n v="1200"/>
    <n v="27"/>
    <s v="Pune"/>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d v="2023-11-05T00:00:00"/>
    <d v="2024-05-13T00:00:00"/>
    <n v="800"/>
    <n v="25"/>
    <x v="0"/>
    <s v="Hiran Shan"/>
    <n v="6"/>
    <x v="0"/>
  </r>
  <r>
    <s v="Parinaaz Shanker"/>
    <n v="27"/>
    <s v="Male"/>
    <x v="0"/>
    <d v="2025-02-26T00:00:00"/>
    <d v="2025-03-24T00:00:00"/>
    <n v="800"/>
    <n v="20"/>
    <x v="1"/>
    <s v="Kiara Kakar"/>
    <n v="1"/>
    <x v="1"/>
  </r>
  <r>
    <s v="Aniruddh Batra"/>
    <n v="24"/>
    <s v="Male"/>
    <x v="1"/>
    <d v="2023-09-22T00:00:00"/>
    <d v="2024-03-20T00:00:00"/>
    <n v="1200"/>
    <n v="18"/>
    <x v="2"/>
    <s v="Jhanvi Chaudhary"/>
    <n v="6"/>
    <x v="2"/>
  </r>
  <r>
    <s v="Madhup Kapur"/>
    <n v="31"/>
    <s v="Female"/>
    <x v="1"/>
    <d v="2024-07-06T00:00:00"/>
    <d v="2024-10-22T00:00:00"/>
    <n v="1200"/>
    <n v="16"/>
    <x v="2"/>
    <s v="Tara Swaminathan"/>
    <n v="4"/>
    <x v="0"/>
  </r>
  <r>
    <s v="Rasha Kakar"/>
    <n v="19"/>
    <s v="Male"/>
    <x v="2"/>
    <d v="2023-12-26T00:00:00"/>
    <d v="2024-07-28T00:00:00"/>
    <n v="2500"/>
    <n v="12"/>
    <x v="0"/>
    <s v="Madhav Singh"/>
    <n v="7"/>
    <x v="3"/>
  </r>
  <r>
    <s v="Ehsaan Batra"/>
    <n v="40"/>
    <s v="Male"/>
    <x v="0"/>
    <d v="2024-01-26T00:00:00"/>
    <d v="2024-04-10T00:00:00"/>
    <n v="800"/>
    <n v="14"/>
    <x v="3"/>
    <s v="Shray Ramakrishnan"/>
    <n v="3"/>
    <x v="4"/>
  </r>
  <r>
    <s v="Zara Bains"/>
    <n v="41"/>
    <s v="Female"/>
    <x v="0"/>
    <d v="2024-10-23T00:00:00"/>
    <d v="2025-01-20T00:00:00"/>
    <n v="800"/>
    <n v="25"/>
    <x v="1"/>
    <m/>
    <n v="3"/>
    <x v="4"/>
  </r>
  <r>
    <s v="Uthkarsh Baral"/>
    <n v="43"/>
    <s v="Male"/>
    <x v="3"/>
    <d v="2024-06-07T00:00:00"/>
    <d v="2024-09-28T00:00:00"/>
    <n v="1800"/>
    <n v="28"/>
    <x v="4"/>
    <m/>
    <n v="4"/>
    <x v="2"/>
  </r>
  <r>
    <s v="Kashvi Char"/>
    <n v="42"/>
    <s v="Male"/>
    <x v="0"/>
    <d v="2024-10-04T00:00:00"/>
    <d v="2024-10-17T00:00:00"/>
    <n v="800"/>
    <n v="3"/>
    <x v="4"/>
    <s v="Nitara Comar"/>
    <n v="0"/>
    <x v="5"/>
  </r>
  <r>
    <s v="Dhanush Varma"/>
    <n v="37"/>
    <s v="Male"/>
    <x v="1"/>
    <d v="2023-10-03T00:00:00"/>
    <d v="2023-12-20T00:00:00"/>
    <n v="1200"/>
    <n v="29"/>
    <x v="3"/>
    <s v="Ranbir Karan"/>
    <n v="3"/>
    <x v="6"/>
  </r>
  <r>
    <s v="Ishaan Goyal"/>
    <n v="48"/>
    <s v="Female"/>
    <x v="1"/>
    <d v="2024-01-06T00:00:00"/>
    <d v="2024-06-16T00:00:00"/>
    <n v="1200"/>
    <n v="13"/>
    <x v="0"/>
    <s v="Rati Sanghvi"/>
    <n v="5"/>
    <x v="7"/>
  </r>
  <r>
    <s v="Mahika Ravi"/>
    <n v="36"/>
    <s v="Male"/>
    <x v="1"/>
    <d v="2023-08-16T00:00:00"/>
    <d v="2024-10-03T00:00:00"/>
    <n v="1200"/>
    <n v="19"/>
    <x v="4"/>
    <s v="Ishaan Kashyap"/>
    <n v="14"/>
    <x v="8"/>
  </r>
  <r>
    <s v="Purab Reddy"/>
    <n v="48"/>
    <s v="Female"/>
    <x v="3"/>
    <d v="2024-09-21T00:00:00"/>
    <d v="2024-12-15T00:00:00"/>
    <n v="1800"/>
    <n v="22"/>
    <x v="4"/>
    <m/>
    <n v="3"/>
    <x v="9"/>
  </r>
  <r>
    <s v="Tiya Soni"/>
    <n v="39"/>
    <s v="Male"/>
    <x v="1"/>
    <d v="2023-05-19T00:00:00"/>
    <d v="2023-11-12T00:00:00"/>
    <n v="1200"/>
    <n v="28"/>
    <x v="3"/>
    <m/>
    <n v="6"/>
    <x v="2"/>
  </r>
  <r>
    <s v="Zara Dugar"/>
    <n v="44"/>
    <s v="Female"/>
    <x v="0"/>
    <d v="2024-02-11T00:00:00"/>
    <d v="2024-09-05T00:00:00"/>
    <n v="800"/>
    <n v="8"/>
    <x v="2"/>
    <m/>
    <n v="7"/>
    <x v="10"/>
  </r>
  <r>
    <s v="Lakshit Mander"/>
    <n v="39"/>
    <s v="Male"/>
    <x v="2"/>
    <d v="2025-02-14T00:00:00"/>
    <d v="2025-03-16T00:00:00"/>
    <n v="2500"/>
    <n v="14"/>
    <x v="4"/>
    <m/>
    <n v="1"/>
    <x v="11"/>
  </r>
  <r>
    <s v="Neysa Krish"/>
    <n v="35"/>
    <s v="Male"/>
    <x v="1"/>
    <d v="2024-02-07T00:00:00"/>
    <d v="2025-01-28T00:00:00"/>
    <n v="1200"/>
    <n v="25"/>
    <x v="2"/>
    <m/>
    <n v="12"/>
    <x v="12"/>
  </r>
  <r>
    <s v="Prerak Boase"/>
    <n v="56"/>
    <s v="Female"/>
    <x v="2"/>
    <d v="2023-10-14T00:00:00"/>
    <d v="2024-12-23T00:00:00"/>
    <n v="2500"/>
    <n v="13"/>
    <x v="5"/>
    <m/>
    <n v="15"/>
    <x v="13"/>
  </r>
  <r>
    <s v="Siya Master"/>
    <n v="27"/>
    <s v="Female"/>
    <x v="0"/>
    <d v="2024-03-03T00:00:00"/>
    <d v="2025-01-07T00:00:00"/>
    <n v="800"/>
    <n v="26"/>
    <x v="3"/>
    <m/>
    <n v="10"/>
    <x v="14"/>
  </r>
  <r>
    <s v="Madhup Biswas"/>
    <n v="28"/>
    <s v="Male"/>
    <x v="2"/>
    <d v="2024-05-05T00:00:00"/>
    <d v="2024-11-12T00:00:00"/>
    <n v="2500"/>
    <n v="21"/>
    <x v="3"/>
    <s v="Tanya Bajwa"/>
    <n v="6"/>
    <x v="15"/>
  </r>
  <r>
    <s v="Indrans Ratti"/>
    <n v="57"/>
    <s v="Female"/>
    <x v="3"/>
    <d v="2023-08-08T00:00:00"/>
    <d v="2025-01-17T00:00:00"/>
    <n v="1800"/>
    <n v="19"/>
    <x v="3"/>
    <m/>
    <n v="18"/>
    <x v="16"/>
  </r>
  <r>
    <s v="Kimaya Balay"/>
    <n v="26"/>
    <s v="Female"/>
    <x v="3"/>
    <d v="2024-01-29T00:00:00"/>
    <d v="2024-11-20T00:00:00"/>
    <n v="1800"/>
    <n v="5"/>
    <x v="0"/>
    <m/>
    <n v="10"/>
    <x v="17"/>
  </r>
  <r>
    <s v="Eva Dass"/>
    <n v="48"/>
    <s v="Male"/>
    <x v="3"/>
    <d v="2024-06-08T00:00:00"/>
    <d v="2024-06-12T00:00:00"/>
    <n v="1800"/>
    <n v="18"/>
    <x v="5"/>
    <m/>
    <n v="0"/>
    <x v="5"/>
  </r>
  <r>
    <s v="Pihu Wali"/>
    <n v="25"/>
    <s v="Female"/>
    <x v="1"/>
    <d v="2024-05-27T00:00:00"/>
    <d v="2025-03-14T00:00:00"/>
    <n v="1200"/>
    <n v="6"/>
    <x v="0"/>
    <m/>
    <n v="10"/>
    <x v="18"/>
  </r>
  <r>
    <s v="Tiya Rege"/>
    <n v="53"/>
    <s v="Male"/>
    <x v="3"/>
    <d v="2023-12-26T00:00:00"/>
    <d v="2024-03-21T00:00:00"/>
    <n v="1800"/>
    <n v="17"/>
    <x v="3"/>
    <s v="Adira Brar"/>
    <n v="3"/>
    <x v="9"/>
  </r>
  <r>
    <s v="Aarav Sen"/>
    <n v="42"/>
    <s v="Female"/>
    <x v="1"/>
    <d v="2025-02-14T00:00:00"/>
    <d v="2025-03-11T00:00:00"/>
    <n v="1200"/>
    <n v="3"/>
    <x v="5"/>
    <m/>
    <n v="1"/>
    <x v="19"/>
  </r>
  <r>
    <s v="Dishani Bera"/>
    <n v="24"/>
    <s v="Male"/>
    <x v="2"/>
    <d v="2025-02-10T00:00:00"/>
    <d v="2025-03-10T00:00:00"/>
    <n v="2500"/>
    <n v="28"/>
    <x v="3"/>
    <m/>
    <n v="1"/>
    <x v="11"/>
  </r>
  <r>
    <s v="Indrans Grover"/>
    <n v="53"/>
    <s v="Male"/>
    <x v="1"/>
    <d v="2024-11-18T00:00:00"/>
    <d v="2024-12-19T00:00:00"/>
    <n v="1200"/>
    <n v="23"/>
    <x v="1"/>
    <m/>
    <n v="1"/>
    <x v="19"/>
  </r>
  <r>
    <s v="Kismat Edwin"/>
    <n v="29"/>
    <s v="Female"/>
    <x v="2"/>
    <d v="2024-04-19T00:00:00"/>
    <d v="2024-04-26T00:00:00"/>
    <n v="2500"/>
    <n v="8"/>
    <x v="2"/>
    <m/>
    <n v="0"/>
    <x v="5"/>
  </r>
  <r>
    <s v="Taran Vyas"/>
    <n v="31"/>
    <s v="Female"/>
    <x v="2"/>
    <d v="2025-01-10T00:00:00"/>
    <d v="2025-03-29T00:00:00"/>
    <n v="2500"/>
    <n v="23"/>
    <x v="4"/>
    <s v="Nakul Balakrishnan"/>
    <n v="3"/>
    <x v="20"/>
  </r>
  <r>
    <s v="Jiya Baral"/>
    <n v="52"/>
    <s v="Female"/>
    <x v="0"/>
    <d v="2023-06-11T00:00:00"/>
    <d v="2024-12-30T00:00:00"/>
    <n v="800"/>
    <n v="9"/>
    <x v="5"/>
    <s v="Darshit Sidhu"/>
    <n v="19"/>
    <x v="21"/>
  </r>
  <r>
    <s v="Gokul Sahni"/>
    <n v="20"/>
    <s v="Male"/>
    <x v="1"/>
    <d v="2024-04-09T00:00:00"/>
    <d v="2024-11-08T00:00:00"/>
    <n v="1200"/>
    <n v="2"/>
    <x v="3"/>
    <m/>
    <n v="7"/>
    <x v="22"/>
  </r>
  <r>
    <s v="Prerak Lalla"/>
    <n v="22"/>
    <s v="Male"/>
    <x v="0"/>
    <d v="2025-02-11T00:00:00"/>
    <d v="2025-03-24T00:00:00"/>
    <n v="800"/>
    <n v="30"/>
    <x v="3"/>
    <m/>
    <n v="1"/>
    <x v="1"/>
  </r>
  <r>
    <s v="Hrishita Shroff"/>
    <n v="23"/>
    <s v="Male"/>
    <x v="3"/>
    <d v="2024-10-23T00:00:00"/>
    <d v="2025-03-05T00:00:00"/>
    <n v="1800"/>
    <n v="23"/>
    <x v="1"/>
    <s v="Riya Dugal"/>
    <n v="4"/>
    <x v="2"/>
  </r>
  <r>
    <s v="Oorja Sachar"/>
    <n v="27"/>
    <s v="Female"/>
    <x v="1"/>
    <d v="2024-01-21T00:00:00"/>
    <d v="2024-12-26T00:00:00"/>
    <n v="1200"/>
    <n v="27"/>
    <x v="1"/>
    <m/>
    <n v="11"/>
    <x v="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x v="0"/>
    <x v="0"/>
    <x v="0"/>
    <d v="2023-11-05T00:00:00"/>
    <d v="2024-05-13T00:00:00"/>
    <n v="800"/>
    <n v="25"/>
    <x v="0"/>
    <s v="Hiran Shan"/>
    <n v="6"/>
    <n v="4800"/>
    <x v="0"/>
  </r>
  <r>
    <s v="Parinaaz Shanker"/>
    <x v="1"/>
    <x v="0"/>
    <x v="0"/>
    <d v="2025-02-26T00:00:00"/>
    <d v="2025-03-24T00:00:00"/>
    <n v="800"/>
    <n v="20"/>
    <x v="1"/>
    <s v="Kiara Kakar"/>
    <n v="1"/>
    <n v="800"/>
    <x v="0"/>
  </r>
  <r>
    <s v="Aniruddh Batra"/>
    <x v="2"/>
    <x v="0"/>
    <x v="1"/>
    <d v="2023-09-22T00:00:00"/>
    <d v="2024-03-20T00:00:00"/>
    <n v="1200"/>
    <n v="18"/>
    <x v="2"/>
    <s v="Jhanvi Chaudhary"/>
    <n v="6"/>
    <n v="7200"/>
    <x v="0"/>
  </r>
  <r>
    <s v="Madhup Kapur"/>
    <x v="3"/>
    <x v="1"/>
    <x v="1"/>
    <d v="2024-07-06T00:00:00"/>
    <d v="2024-10-22T00:00:00"/>
    <n v="1200"/>
    <n v="16"/>
    <x v="2"/>
    <s v="Tara Swaminathan"/>
    <n v="4"/>
    <n v="4800"/>
    <x v="0"/>
  </r>
  <r>
    <s v="Rasha Kakar"/>
    <x v="4"/>
    <x v="0"/>
    <x v="2"/>
    <d v="2023-12-26T00:00:00"/>
    <d v="2024-07-28T00:00:00"/>
    <n v="2500"/>
    <n v="12"/>
    <x v="0"/>
    <s v="Madhav Singh"/>
    <n v="7"/>
    <n v="17500"/>
    <x v="0"/>
  </r>
  <r>
    <s v="Ehsaan Batra"/>
    <x v="5"/>
    <x v="0"/>
    <x v="0"/>
    <d v="2024-01-26T00:00:00"/>
    <d v="2024-04-10T00:00:00"/>
    <n v="800"/>
    <n v="14"/>
    <x v="3"/>
    <s v="Shray Ramakrishnan"/>
    <n v="3"/>
    <n v="2400"/>
    <x v="0"/>
  </r>
  <r>
    <s v="Zara Bains"/>
    <x v="6"/>
    <x v="1"/>
    <x v="0"/>
    <d v="2024-10-23T00:00:00"/>
    <d v="2025-01-20T00:00:00"/>
    <n v="800"/>
    <n v="25"/>
    <x v="1"/>
    <m/>
    <n v="3"/>
    <n v="2400"/>
    <x v="1"/>
  </r>
  <r>
    <s v="Uthkarsh Baral"/>
    <x v="7"/>
    <x v="0"/>
    <x v="3"/>
    <d v="2024-06-07T00:00:00"/>
    <d v="2024-09-28T00:00:00"/>
    <n v="1800"/>
    <n v="28"/>
    <x v="4"/>
    <m/>
    <n v="4"/>
    <n v="7200"/>
    <x v="1"/>
  </r>
  <r>
    <s v="Kashvi Char"/>
    <x v="8"/>
    <x v="0"/>
    <x v="0"/>
    <d v="2024-10-04T00:00:00"/>
    <d v="2024-10-17T00:00:00"/>
    <n v="800"/>
    <n v="3"/>
    <x v="4"/>
    <s v="Nitara Comar"/>
    <n v="0"/>
    <n v="0"/>
    <x v="0"/>
  </r>
  <r>
    <s v="Dhanush Varma"/>
    <x v="9"/>
    <x v="0"/>
    <x v="1"/>
    <d v="2023-10-03T00:00:00"/>
    <d v="2023-12-20T00:00:00"/>
    <n v="1200"/>
    <n v="29"/>
    <x v="3"/>
    <s v="Ranbir Karan"/>
    <n v="3"/>
    <n v="3600"/>
    <x v="0"/>
  </r>
  <r>
    <s v="Ishaan Goyal"/>
    <x v="10"/>
    <x v="1"/>
    <x v="1"/>
    <d v="2024-01-06T00:00:00"/>
    <d v="2024-06-16T00:00:00"/>
    <n v="1200"/>
    <n v="13"/>
    <x v="0"/>
    <s v="Rati Sanghvi"/>
    <n v="5"/>
    <n v="6000"/>
    <x v="0"/>
  </r>
  <r>
    <s v="Mahika Ravi"/>
    <x v="11"/>
    <x v="0"/>
    <x v="1"/>
    <d v="2023-08-16T00:00:00"/>
    <d v="2024-10-03T00:00:00"/>
    <n v="1200"/>
    <n v="19"/>
    <x v="4"/>
    <s v="Ishaan Kashyap"/>
    <n v="14"/>
    <n v="16800"/>
    <x v="0"/>
  </r>
  <r>
    <s v="Purab Reddy"/>
    <x v="10"/>
    <x v="1"/>
    <x v="3"/>
    <d v="2024-09-21T00:00:00"/>
    <d v="2024-12-15T00:00:00"/>
    <n v="1800"/>
    <n v="22"/>
    <x v="4"/>
    <m/>
    <n v="3"/>
    <n v="5400"/>
    <x v="1"/>
  </r>
  <r>
    <s v="Tiya Soni"/>
    <x v="12"/>
    <x v="0"/>
    <x v="1"/>
    <d v="2023-05-19T00:00:00"/>
    <d v="2023-11-12T00:00:00"/>
    <n v="1200"/>
    <n v="28"/>
    <x v="3"/>
    <m/>
    <n v="6"/>
    <n v="7200"/>
    <x v="1"/>
  </r>
  <r>
    <s v="Zara Dugar"/>
    <x v="13"/>
    <x v="1"/>
    <x v="0"/>
    <d v="2024-02-11T00:00:00"/>
    <d v="2024-09-05T00:00:00"/>
    <n v="800"/>
    <n v="8"/>
    <x v="2"/>
    <m/>
    <n v="7"/>
    <n v="5600"/>
    <x v="1"/>
  </r>
  <r>
    <s v="Lakshit Mander"/>
    <x v="12"/>
    <x v="0"/>
    <x v="2"/>
    <d v="2025-02-14T00:00:00"/>
    <d v="2025-03-16T00:00:00"/>
    <n v="2500"/>
    <n v="14"/>
    <x v="4"/>
    <m/>
    <n v="1"/>
    <n v="2500"/>
    <x v="1"/>
  </r>
  <r>
    <s v="Neysa Krish"/>
    <x v="14"/>
    <x v="0"/>
    <x v="1"/>
    <d v="2024-02-07T00:00:00"/>
    <d v="2025-01-28T00:00:00"/>
    <n v="1200"/>
    <n v="25"/>
    <x v="2"/>
    <m/>
    <n v="12"/>
    <n v="14400"/>
    <x v="1"/>
  </r>
  <r>
    <s v="Prerak Boase"/>
    <x v="15"/>
    <x v="1"/>
    <x v="2"/>
    <d v="2023-10-14T00:00:00"/>
    <d v="2024-12-23T00:00:00"/>
    <n v="2500"/>
    <n v="13"/>
    <x v="5"/>
    <m/>
    <n v="15"/>
    <n v="37500"/>
    <x v="1"/>
  </r>
  <r>
    <s v="Siya Master"/>
    <x v="1"/>
    <x v="1"/>
    <x v="0"/>
    <d v="2024-03-03T00:00:00"/>
    <d v="2025-01-07T00:00:00"/>
    <n v="800"/>
    <n v="26"/>
    <x v="3"/>
    <m/>
    <n v="10"/>
    <n v="8000"/>
    <x v="1"/>
  </r>
  <r>
    <s v="Madhup Biswas"/>
    <x v="16"/>
    <x v="0"/>
    <x v="2"/>
    <d v="2024-05-05T00:00:00"/>
    <d v="2024-11-12T00:00:00"/>
    <n v="2500"/>
    <n v="21"/>
    <x v="3"/>
    <s v="Tanya Bajwa"/>
    <n v="6"/>
    <n v="15000"/>
    <x v="0"/>
  </r>
  <r>
    <s v="Indrans Ratti"/>
    <x v="17"/>
    <x v="1"/>
    <x v="3"/>
    <d v="2023-08-08T00:00:00"/>
    <d v="2025-01-17T00:00:00"/>
    <n v="1800"/>
    <n v="19"/>
    <x v="3"/>
    <m/>
    <n v="18"/>
    <n v="32400"/>
    <x v="1"/>
  </r>
  <r>
    <s v="Kimaya Balay"/>
    <x v="18"/>
    <x v="1"/>
    <x v="3"/>
    <d v="2024-01-29T00:00:00"/>
    <d v="2024-11-20T00:00:00"/>
    <n v="1800"/>
    <n v="5"/>
    <x v="0"/>
    <m/>
    <n v="10"/>
    <n v="18000"/>
    <x v="1"/>
  </r>
  <r>
    <s v="Eva Dass"/>
    <x v="10"/>
    <x v="0"/>
    <x v="3"/>
    <d v="2024-06-08T00:00:00"/>
    <d v="2024-06-12T00:00:00"/>
    <n v="1800"/>
    <n v="18"/>
    <x v="5"/>
    <m/>
    <n v="0"/>
    <n v="0"/>
    <x v="1"/>
  </r>
  <r>
    <s v="Pihu Wali"/>
    <x v="19"/>
    <x v="1"/>
    <x v="1"/>
    <d v="2024-05-27T00:00:00"/>
    <d v="2025-03-14T00:00:00"/>
    <n v="1200"/>
    <n v="6"/>
    <x v="0"/>
    <m/>
    <n v="10"/>
    <n v="12000"/>
    <x v="1"/>
  </r>
  <r>
    <s v="Tiya Rege"/>
    <x v="20"/>
    <x v="0"/>
    <x v="3"/>
    <d v="2023-12-26T00:00:00"/>
    <d v="2024-03-21T00:00:00"/>
    <n v="1800"/>
    <n v="17"/>
    <x v="3"/>
    <s v="Adira Brar"/>
    <n v="3"/>
    <n v="5400"/>
    <x v="0"/>
  </r>
  <r>
    <s v="Aarav Sen"/>
    <x v="8"/>
    <x v="1"/>
    <x v="1"/>
    <d v="2025-02-14T00:00:00"/>
    <d v="2025-03-11T00:00:00"/>
    <n v="1200"/>
    <n v="3"/>
    <x v="5"/>
    <m/>
    <n v="1"/>
    <n v="1200"/>
    <x v="1"/>
  </r>
  <r>
    <s v="Dishani Bera"/>
    <x v="2"/>
    <x v="0"/>
    <x v="2"/>
    <d v="2025-02-10T00:00:00"/>
    <d v="2025-03-10T00:00:00"/>
    <n v="2500"/>
    <n v="28"/>
    <x v="3"/>
    <m/>
    <n v="1"/>
    <n v="2500"/>
    <x v="1"/>
  </r>
  <r>
    <s v="Indrans Grover"/>
    <x v="20"/>
    <x v="0"/>
    <x v="1"/>
    <d v="2024-11-18T00:00:00"/>
    <d v="2024-12-19T00:00:00"/>
    <n v="1200"/>
    <n v="23"/>
    <x v="1"/>
    <m/>
    <n v="1"/>
    <n v="1200"/>
    <x v="1"/>
  </r>
  <r>
    <s v="Kismat Edwin"/>
    <x v="21"/>
    <x v="1"/>
    <x v="2"/>
    <d v="2024-04-19T00:00:00"/>
    <d v="2024-04-26T00:00:00"/>
    <n v="2500"/>
    <n v="8"/>
    <x v="2"/>
    <m/>
    <n v="0"/>
    <n v="0"/>
    <x v="1"/>
  </r>
  <r>
    <s v="Taran Vyas"/>
    <x v="3"/>
    <x v="1"/>
    <x v="2"/>
    <d v="2025-01-10T00:00:00"/>
    <d v="2025-03-29T00:00:00"/>
    <n v="2500"/>
    <n v="23"/>
    <x v="4"/>
    <s v="Nakul Balakrishnan"/>
    <n v="3"/>
    <n v="7500"/>
    <x v="0"/>
  </r>
  <r>
    <s v="Jiya Baral"/>
    <x v="22"/>
    <x v="1"/>
    <x v="0"/>
    <d v="2023-06-11T00:00:00"/>
    <d v="2024-12-30T00:00:00"/>
    <n v="800"/>
    <n v="9"/>
    <x v="5"/>
    <s v="Darshit Sidhu"/>
    <n v="19"/>
    <n v="15200"/>
    <x v="0"/>
  </r>
  <r>
    <s v="Gokul Sahni"/>
    <x v="23"/>
    <x v="0"/>
    <x v="1"/>
    <d v="2024-04-09T00:00:00"/>
    <d v="2024-11-08T00:00:00"/>
    <n v="1200"/>
    <n v="2"/>
    <x v="3"/>
    <m/>
    <n v="7"/>
    <n v="8400"/>
    <x v="1"/>
  </r>
  <r>
    <s v="Prerak Lalla"/>
    <x v="24"/>
    <x v="0"/>
    <x v="0"/>
    <d v="2025-02-11T00:00:00"/>
    <d v="2025-03-24T00:00:00"/>
    <n v="800"/>
    <n v="30"/>
    <x v="3"/>
    <m/>
    <n v="1"/>
    <n v="800"/>
    <x v="1"/>
  </r>
  <r>
    <s v="Hrishita Shroff"/>
    <x v="25"/>
    <x v="0"/>
    <x v="3"/>
    <d v="2024-10-23T00:00:00"/>
    <d v="2025-03-05T00:00:00"/>
    <n v="1800"/>
    <n v="23"/>
    <x v="1"/>
    <s v="Riya Dugal"/>
    <n v="4"/>
    <n v="7200"/>
    <x v="0"/>
  </r>
  <r>
    <s v="Oorja Sachar"/>
    <x v="1"/>
    <x v="1"/>
    <x v="1"/>
    <d v="2024-01-21T00:00:00"/>
    <d v="2024-12-26T00:00:00"/>
    <n v="1200"/>
    <n v="27"/>
    <x v="1"/>
    <m/>
    <n v="11"/>
    <n v="132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15E30B-2968-48DE-BEE7-45AEEB6CFFD2}"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3">
    <pivotField showAll="0"/>
    <pivotField showAll="0">
      <items count="27">
        <item x="4"/>
        <item x="23"/>
        <item x="24"/>
        <item x="25"/>
        <item x="2"/>
        <item x="19"/>
        <item x="18"/>
        <item x="1"/>
        <item x="16"/>
        <item x="21"/>
        <item x="3"/>
        <item x="14"/>
        <item x="11"/>
        <item x="9"/>
        <item x="12"/>
        <item x="5"/>
        <item x="6"/>
        <item x="8"/>
        <item x="7"/>
        <item x="13"/>
        <item x="10"/>
        <item x="22"/>
        <item x="20"/>
        <item x="15"/>
        <item x="17"/>
        <item x="0"/>
        <item t="default"/>
      </items>
    </pivotField>
    <pivotField showAll="0">
      <items count="3">
        <item x="1"/>
        <item x="0"/>
        <item t="default"/>
      </items>
    </pivotField>
    <pivotField axis="axisRow" showAll="0">
      <items count="5">
        <item sd="0" x="0"/>
        <item sd="0" x="2"/>
        <item sd="0" x="3"/>
        <item sd="0" x="1"/>
        <item t="default"/>
      </items>
    </pivotField>
    <pivotField numFmtId="169" showAll="0"/>
    <pivotField numFmtId="169" showAll="0"/>
    <pivotField showAll="0"/>
    <pivotField showAll="0"/>
    <pivotField axis="axisRow" showAll="0">
      <items count="7">
        <item x="0"/>
        <item x="5"/>
        <item x="2"/>
        <item x="4"/>
        <item x="3"/>
        <item x="1"/>
        <item t="default"/>
      </items>
    </pivotField>
    <pivotField showAll="0"/>
    <pivotField showAll="0"/>
    <pivotField dataField="1" showAll="0"/>
    <pivotField axis="axisRow" showAll="0">
      <items count="3">
        <item x="1"/>
        <item x="0"/>
        <item t="default"/>
      </items>
    </pivotField>
  </pivotFields>
  <rowFields count="3">
    <field x="3"/>
    <field x="8"/>
    <field x="12"/>
  </rowFields>
  <rowItems count="5">
    <i>
      <x/>
    </i>
    <i>
      <x v="1"/>
    </i>
    <i>
      <x v="2"/>
    </i>
    <i>
      <x v="3"/>
    </i>
    <i t="grand">
      <x/>
    </i>
  </rowItems>
  <colItems count="1">
    <i/>
  </colItems>
  <dataFields count="1">
    <dataField name="Sum of Total Revenue" fld="11"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8C3373-42D7-47EC-9443-9A548022F300}"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2">
    <pivotField showAll="0"/>
    <pivotField showAll="0"/>
    <pivotField showAll="0"/>
    <pivotField showAll="0">
      <items count="5">
        <item x="0"/>
        <item x="2"/>
        <item x="3"/>
        <item x="1"/>
        <item t="default"/>
      </items>
    </pivotField>
    <pivotField numFmtId="169" showAll="0"/>
    <pivotField numFmtId="169" showAll="0"/>
    <pivotField showAll="0"/>
    <pivotField showAll="0"/>
    <pivotField axis="axisRow" showAll="0">
      <items count="7">
        <item x="0"/>
        <item x="5"/>
        <item x="2"/>
        <item x="4"/>
        <item x="3"/>
        <item x="1"/>
        <item t="default"/>
      </items>
    </pivotField>
    <pivotField showAll="0"/>
    <pivotField showAll="0"/>
    <pivotField dataField="1" showAll="0">
      <items count="25">
        <item x="5"/>
        <item x="1"/>
        <item x="19"/>
        <item x="4"/>
        <item x="11"/>
        <item x="6"/>
        <item x="0"/>
        <item x="9"/>
        <item x="10"/>
        <item x="7"/>
        <item x="2"/>
        <item x="20"/>
        <item x="14"/>
        <item x="22"/>
        <item x="18"/>
        <item x="23"/>
        <item x="12"/>
        <item x="15"/>
        <item x="21"/>
        <item x="8"/>
        <item x="3"/>
        <item x="17"/>
        <item x="16"/>
        <item x="13"/>
        <item t="default"/>
      </items>
    </pivotField>
  </pivotFields>
  <rowFields count="1">
    <field x="8"/>
  </rowFields>
  <rowItems count="7">
    <i>
      <x/>
    </i>
    <i>
      <x v="1"/>
    </i>
    <i>
      <x v="2"/>
    </i>
    <i>
      <x v="3"/>
    </i>
    <i>
      <x v="4"/>
    </i>
    <i>
      <x v="5"/>
    </i>
    <i t="grand">
      <x/>
    </i>
  </rowItems>
  <colItems count="1">
    <i/>
  </colItems>
  <dataFields count="1">
    <dataField name="Sum of Total Revenue"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08AD6-9CA7-4858-AB8C-9CFD62163A7A}"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1">
    <pivotField showAll="0"/>
    <pivotField showAll="0"/>
    <pivotField showAll="0"/>
    <pivotField showAll="0"/>
    <pivotField numFmtId="169" showAll="0"/>
    <pivotField numFmtId="169" showAll="0"/>
    <pivotField dataField="1" showAll="0"/>
    <pivotField showAll="0"/>
    <pivotField showAll="0"/>
    <pivotField showAll="0"/>
    <pivotField axis="axisRow" showAll="0">
      <items count="3">
        <item x="1"/>
        <item x="0"/>
        <item t="default"/>
      </items>
    </pivotField>
  </pivotFields>
  <rowFields count="1">
    <field x="10"/>
  </rowFields>
  <rowItems count="3">
    <i>
      <x/>
    </i>
    <i>
      <x v="1"/>
    </i>
    <i t="grand">
      <x/>
    </i>
  </rowItems>
  <colItems count="1">
    <i/>
  </colItems>
  <dataFields count="1">
    <dataField name="Average of Monthly_Fee" fld="6" subtotal="average" baseField="1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D661DC6-42F1-49EF-96F4-3ACECC533AE3}" sourceName="Age">
  <pivotTables>
    <pivotTable tabId="13" name="PivotTable7"/>
  </pivotTables>
  <data>
    <tabular pivotCacheId="1541980400">
      <items count="26">
        <i x="4" s="1"/>
        <i x="23" s="1"/>
        <i x="24" s="1"/>
        <i x="25" s="1"/>
        <i x="2" s="1"/>
        <i x="19" s="1"/>
        <i x="18" s="1"/>
        <i x="1" s="1"/>
        <i x="16" s="1"/>
        <i x="21" s="1"/>
        <i x="3" s="1"/>
        <i x="14" s="1"/>
        <i x="11" s="1"/>
        <i x="9" s="1"/>
        <i x="12" s="1"/>
        <i x="5" s="1"/>
        <i x="6" s="1"/>
        <i x="8" s="1"/>
        <i x="7" s="1"/>
        <i x="13" s="1"/>
        <i x="10" s="1"/>
        <i x="22" s="1"/>
        <i x="20" s="1"/>
        <i x="15" s="1"/>
        <i x="1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2D50C3-E2C3-4418-B5B5-3B019C134E30}" sourceName="Gender">
  <pivotTables>
    <pivotTable tabId="13" name="PivotTable7"/>
  </pivotTables>
  <data>
    <tabular pivotCacheId="154198040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10145289-13EB-4ECA-AE6A-EB393335DC90}" sourceName="Membership_Type">
  <pivotTables>
    <pivotTable tabId="13" name="PivotTable7"/>
  </pivotTables>
  <data>
    <tabular pivotCacheId="1541980400">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4FEF701-168D-41BA-935E-79C43D4C32A8}" sourceName="City">
  <pivotTables>
    <pivotTable tabId="13" name="PivotTable7"/>
  </pivotTables>
  <data>
    <tabular pivotCacheId="1541980400">
      <items count="6">
        <i x="0" s="1"/>
        <i x="5" s="1"/>
        <i x="2" s="1"/>
        <i x="4"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63EADF61-A1D4-4B98-B70B-E917BE20B229}" sourceName="Referred">
  <pivotTables>
    <pivotTable tabId="13" name="PivotTable7"/>
  </pivotTables>
  <data>
    <tabular pivotCacheId="15419804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716CD7E9-045C-419B-9ADA-92053B933412}" cache="Slicer_Age" caption="Age" rowHeight="241300"/>
  <slicer name="Gender" xr10:uid="{EFE1A7E7-B8B0-42D4-B3CD-D13847C4C32C}" cache="Slicer_Gender" caption="Gender" rowHeight="241300"/>
  <slicer name="Membership_Type" xr10:uid="{7B7A69D9-F7F3-4F30-8453-8A6CED520BD0}" cache="Slicer_Membership_Type" caption="Membership_Type" rowHeight="241300"/>
  <slicer name="City" xr10:uid="{A2020242-B78E-42AF-99BE-1EAAAB67B0F7}" cache="Slicer_City" caption="City" rowHeight="241300"/>
  <slicer name="Referred" xr10:uid="{E7094897-F19D-4C78-8FD6-4611BEFED08B}" cache="Slicer_Referred" caption="Referred"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5A775-68BB-4969-AA32-254A0AEDCB9F}">
  <dimension ref="A3:B8"/>
  <sheetViews>
    <sheetView workbookViewId="0">
      <selection activeCell="N3" sqref="N3"/>
    </sheetView>
  </sheetViews>
  <sheetFormatPr defaultRowHeight="14.5" x14ac:dyDescent="0.35"/>
  <cols>
    <col min="1" max="1" width="12.36328125" bestFit="1" customWidth="1"/>
    <col min="2" max="2" width="19.1796875" bestFit="1" customWidth="1"/>
  </cols>
  <sheetData>
    <row r="3" spans="1:2" x14ac:dyDescent="0.35">
      <c r="A3" s="8" t="s">
        <v>109</v>
      </c>
      <c r="B3" t="s">
        <v>115</v>
      </c>
    </row>
    <row r="4" spans="1:2" x14ac:dyDescent="0.35">
      <c r="A4" s="9" t="s">
        <v>13</v>
      </c>
      <c r="B4" s="10">
        <v>40000</v>
      </c>
    </row>
    <row r="5" spans="1:2" x14ac:dyDescent="0.35">
      <c r="A5" s="9" t="s">
        <v>31</v>
      </c>
      <c r="B5" s="10">
        <v>82500</v>
      </c>
    </row>
    <row r="6" spans="1:2" x14ac:dyDescent="0.35">
      <c r="A6" s="9" t="s">
        <v>41</v>
      </c>
      <c r="B6" s="10">
        <v>75600</v>
      </c>
    </row>
    <row r="7" spans="1:2" x14ac:dyDescent="0.35">
      <c r="A7" s="9" t="s">
        <v>22</v>
      </c>
      <c r="B7" s="10">
        <v>96000</v>
      </c>
    </row>
    <row r="8" spans="1:2" x14ac:dyDescent="0.35">
      <c r="A8" s="9" t="s">
        <v>112</v>
      </c>
      <c r="B8" s="10">
        <v>294100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F6280-EE54-4067-927A-C5404DC3B7E3}">
  <dimension ref="A1:N1000"/>
  <sheetViews>
    <sheetView topLeftCell="B1" workbookViewId="0">
      <selection activeCell="B2" sqref="B2"/>
    </sheetView>
  </sheetViews>
  <sheetFormatPr defaultColWidth="14.453125" defaultRowHeight="15" customHeight="1" x14ac:dyDescent="0.35"/>
  <cols>
    <col min="1" max="1" width="8.7265625" customWidth="1"/>
    <col min="2" max="2" width="15.1796875" bestFit="1" customWidth="1"/>
    <col min="3" max="4" width="8.7265625" customWidth="1"/>
    <col min="5" max="5" width="16.54296875" bestFit="1" customWidth="1"/>
    <col min="6" max="7" width="10.08984375" style="6" bestFit="1" customWidth="1"/>
    <col min="8" max="8" width="11.81640625" bestFit="1" customWidth="1"/>
    <col min="9" max="9" width="10.54296875" bestFit="1" customWidth="1"/>
    <col min="10" max="10" width="10" bestFit="1" customWidth="1"/>
    <col min="11" max="11" width="18" bestFit="1" customWidth="1"/>
    <col min="12" max="12" width="27.54296875" bestFit="1" customWidth="1"/>
    <col min="13" max="13" width="12.7265625" bestFit="1" customWidth="1"/>
    <col min="14" max="26" width="8.7265625" customWidth="1"/>
  </cols>
  <sheetData>
    <row r="1" spans="1:14" ht="14.5" x14ac:dyDescent="0.35">
      <c r="A1" s="1"/>
      <c r="B1" s="1" t="s">
        <v>0</v>
      </c>
      <c r="C1" s="1" t="s">
        <v>1</v>
      </c>
      <c r="D1" s="1" t="s">
        <v>2</v>
      </c>
      <c r="E1" s="12" t="s">
        <v>3</v>
      </c>
      <c r="F1" s="4" t="s">
        <v>4</v>
      </c>
      <c r="G1" s="4" t="s">
        <v>5</v>
      </c>
      <c r="H1" s="1" t="s">
        <v>6</v>
      </c>
      <c r="I1" s="1" t="s">
        <v>7</v>
      </c>
      <c r="J1" s="1" t="s">
        <v>8</v>
      </c>
      <c r="K1" s="1" t="s">
        <v>9</v>
      </c>
      <c r="L1" s="7" t="s">
        <v>107</v>
      </c>
      <c r="M1" s="11" t="s">
        <v>114</v>
      </c>
      <c r="N1" s="7" t="s">
        <v>108</v>
      </c>
    </row>
    <row r="2" spans="1:14" ht="14.5" x14ac:dyDescent="0.35">
      <c r="A2" s="2" t="s">
        <v>10</v>
      </c>
      <c r="B2" s="2" t="s">
        <v>11</v>
      </c>
      <c r="C2" s="2">
        <v>59</v>
      </c>
      <c r="D2" s="2" t="s">
        <v>12</v>
      </c>
      <c r="E2" s="2" t="s">
        <v>13</v>
      </c>
      <c r="F2" s="5">
        <v>45235</v>
      </c>
      <c r="G2" s="5">
        <v>45425</v>
      </c>
      <c r="H2" s="2">
        <v>800</v>
      </c>
      <c r="I2" s="2">
        <v>25</v>
      </c>
      <c r="J2" s="2" t="s">
        <v>14</v>
      </c>
      <c r="K2" s="2" t="s">
        <v>15</v>
      </c>
      <c r="L2">
        <f t="shared" ref="L2:L36" si="0">ROUND((G2 - F2) / 30, 0)</f>
        <v>6</v>
      </c>
      <c r="M2">
        <f>H2*L2</f>
        <v>4800</v>
      </c>
      <c r="N2" t="str">
        <f>IF(ISBLANK(K2), "No", "Yes")</f>
        <v>Yes</v>
      </c>
    </row>
    <row r="3" spans="1:14" ht="14.5" x14ac:dyDescent="0.35">
      <c r="A3" s="2" t="s">
        <v>16</v>
      </c>
      <c r="B3" s="2" t="s">
        <v>17</v>
      </c>
      <c r="C3" s="2">
        <v>27</v>
      </c>
      <c r="D3" s="2" t="s">
        <v>12</v>
      </c>
      <c r="E3" s="2" t="s">
        <v>13</v>
      </c>
      <c r="F3" s="5">
        <v>45714</v>
      </c>
      <c r="G3" s="5">
        <v>45740</v>
      </c>
      <c r="H3" s="2">
        <v>800</v>
      </c>
      <c r="I3" s="2">
        <v>20</v>
      </c>
      <c r="J3" s="2" t="s">
        <v>18</v>
      </c>
      <c r="K3" s="2" t="s">
        <v>19</v>
      </c>
      <c r="L3">
        <f t="shared" si="0"/>
        <v>1</v>
      </c>
      <c r="M3">
        <f t="shared" ref="M3:M36" si="1">H3*L3</f>
        <v>800</v>
      </c>
      <c r="N3" t="str">
        <f t="shared" ref="N3:N36" si="2">IF(ISBLANK(K3), "No", "Yes")</f>
        <v>Yes</v>
      </c>
    </row>
    <row r="4" spans="1:14" ht="14.5" x14ac:dyDescent="0.35">
      <c r="A4" s="2" t="s">
        <v>20</v>
      </c>
      <c r="B4" s="2" t="s">
        <v>21</v>
      </c>
      <c r="C4" s="2">
        <v>24</v>
      </c>
      <c r="D4" s="2" t="s">
        <v>12</v>
      </c>
      <c r="E4" s="2" t="s">
        <v>22</v>
      </c>
      <c r="F4" s="5">
        <v>45191</v>
      </c>
      <c r="G4" s="5">
        <v>45371</v>
      </c>
      <c r="H4" s="2">
        <v>1200</v>
      </c>
      <c r="I4" s="2">
        <v>18</v>
      </c>
      <c r="J4" s="2" t="s">
        <v>23</v>
      </c>
      <c r="K4" s="2" t="s">
        <v>24</v>
      </c>
      <c r="L4">
        <f t="shared" si="0"/>
        <v>6</v>
      </c>
      <c r="M4">
        <f t="shared" si="1"/>
        <v>7200</v>
      </c>
      <c r="N4" t="str">
        <f t="shared" si="2"/>
        <v>Yes</v>
      </c>
    </row>
    <row r="5" spans="1:14" ht="14.5" x14ac:dyDescent="0.35">
      <c r="A5" s="2" t="s">
        <v>25</v>
      </c>
      <c r="B5" s="2" t="s">
        <v>26</v>
      </c>
      <c r="C5" s="2">
        <v>31</v>
      </c>
      <c r="D5" s="2" t="s">
        <v>27</v>
      </c>
      <c r="E5" s="2" t="s">
        <v>22</v>
      </c>
      <c r="F5" s="5">
        <v>45479</v>
      </c>
      <c r="G5" s="5">
        <v>45587</v>
      </c>
      <c r="H5" s="2">
        <v>1200</v>
      </c>
      <c r="I5" s="2">
        <v>16</v>
      </c>
      <c r="J5" s="2" t="s">
        <v>23</v>
      </c>
      <c r="K5" s="2" t="s">
        <v>28</v>
      </c>
      <c r="L5">
        <f t="shared" si="0"/>
        <v>4</v>
      </c>
      <c r="M5">
        <f t="shared" si="1"/>
        <v>4800</v>
      </c>
      <c r="N5" t="str">
        <f t="shared" si="2"/>
        <v>Yes</v>
      </c>
    </row>
    <row r="6" spans="1:14" ht="14.5" x14ac:dyDescent="0.35">
      <c r="A6" s="2" t="s">
        <v>29</v>
      </c>
      <c r="B6" s="2" t="s">
        <v>30</v>
      </c>
      <c r="C6" s="2">
        <v>19</v>
      </c>
      <c r="D6" s="2" t="s">
        <v>12</v>
      </c>
      <c r="E6" s="2" t="s">
        <v>31</v>
      </c>
      <c r="F6" s="5">
        <v>45286</v>
      </c>
      <c r="G6" s="5">
        <v>45501</v>
      </c>
      <c r="H6" s="2">
        <v>2500</v>
      </c>
      <c r="I6" s="2">
        <v>12</v>
      </c>
      <c r="J6" s="2" t="s">
        <v>14</v>
      </c>
      <c r="K6" s="2" t="s">
        <v>32</v>
      </c>
      <c r="L6">
        <f t="shared" si="0"/>
        <v>7</v>
      </c>
      <c r="M6">
        <f t="shared" si="1"/>
        <v>17500</v>
      </c>
      <c r="N6" t="str">
        <f t="shared" si="2"/>
        <v>Yes</v>
      </c>
    </row>
    <row r="7" spans="1:14" ht="14.5" x14ac:dyDescent="0.35">
      <c r="A7" s="2" t="s">
        <v>33</v>
      </c>
      <c r="B7" s="2" t="s">
        <v>34</v>
      </c>
      <c r="C7" s="2">
        <v>40</v>
      </c>
      <c r="D7" s="2" t="s">
        <v>12</v>
      </c>
      <c r="E7" s="2" t="s">
        <v>13</v>
      </c>
      <c r="F7" s="5">
        <v>45317</v>
      </c>
      <c r="G7" s="5">
        <v>45392</v>
      </c>
      <c r="H7" s="2">
        <v>800</v>
      </c>
      <c r="I7" s="2">
        <v>14</v>
      </c>
      <c r="J7" s="2" t="s">
        <v>35</v>
      </c>
      <c r="K7" s="2" t="s">
        <v>36</v>
      </c>
      <c r="L7">
        <f t="shared" si="0"/>
        <v>3</v>
      </c>
      <c r="M7">
        <f t="shared" si="1"/>
        <v>2400</v>
      </c>
      <c r="N7" t="str">
        <f t="shared" si="2"/>
        <v>Yes</v>
      </c>
    </row>
    <row r="8" spans="1:14" ht="14.5" x14ac:dyDescent="0.35">
      <c r="A8" s="2" t="s">
        <v>37</v>
      </c>
      <c r="B8" s="2" t="s">
        <v>38</v>
      </c>
      <c r="C8" s="2">
        <v>41</v>
      </c>
      <c r="D8" s="2" t="s">
        <v>27</v>
      </c>
      <c r="E8" s="2" t="s">
        <v>13</v>
      </c>
      <c r="F8" s="5">
        <v>45588</v>
      </c>
      <c r="G8" s="5">
        <v>45677</v>
      </c>
      <c r="H8" s="2">
        <v>800</v>
      </c>
      <c r="I8" s="2">
        <v>25</v>
      </c>
      <c r="J8" s="2" t="s">
        <v>18</v>
      </c>
      <c r="L8">
        <f t="shared" si="0"/>
        <v>3</v>
      </c>
      <c r="M8">
        <f t="shared" si="1"/>
        <v>2400</v>
      </c>
      <c r="N8" t="str">
        <f t="shared" si="2"/>
        <v>No</v>
      </c>
    </row>
    <row r="9" spans="1:14" ht="14.5" x14ac:dyDescent="0.35">
      <c r="A9" s="2" t="s">
        <v>39</v>
      </c>
      <c r="B9" s="2" t="s">
        <v>40</v>
      </c>
      <c r="C9" s="2">
        <v>43</v>
      </c>
      <c r="D9" s="2" t="s">
        <v>12</v>
      </c>
      <c r="E9" s="2" t="s">
        <v>41</v>
      </c>
      <c r="F9" s="5">
        <v>45450</v>
      </c>
      <c r="G9" s="5">
        <v>45563</v>
      </c>
      <c r="H9" s="2">
        <v>1800</v>
      </c>
      <c r="I9" s="2">
        <v>28</v>
      </c>
      <c r="J9" s="2" t="s">
        <v>42</v>
      </c>
      <c r="L9">
        <f t="shared" si="0"/>
        <v>4</v>
      </c>
      <c r="M9">
        <f t="shared" si="1"/>
        <v>7200</v>
      </c>
      <c r="N9" t="str">
        <f t="shared" si="2"/>
        <v>No</v>
      </c>
    </row>
    <row r="10" spans="1:14" ht="14.5" x14ac:dyDescent="0.35">
      <c r="A10" s="2" t="s">
        <v>43</v>
      </c>
      <c r="B10" s="2" t="s">
        <v>44</v>
      </c>
      <c r="C10" s="2">
        <v>42</v>
      </c>
      <c r="D10" s="2" t="s">
        <v>12</v>
      </c>
      <c r="E10" s="2" t="s">
        <v>13</v>
      </c>
      <c r="F10" s="5">
        <v>45569</v>
      </c>
      <c r="G10" s="5">
        <v>45582</v>
      </c>
      <c r="H10" s="2">
        <v>800</v>
      </c>
      <c r="I10" s="2">
        <v>3</v>
      </c>
      <c r="J10" s="2" t="s">
        <v>42</v>
      </c>
      <c r="K10" s="2" t="s">
        <v>45</v>
      </c>
      <c r="L10">
        <f t="shared" si="0"/>
        <v>0</v>
      </c>
      <c r="M10">
        <f t="shared" si="1"/>
        <v>0</v>
      </c>
      <c r="N10" t="str">
        <f t="shared" si="2"/>
        <v>Yes</v>
      </c>
    </row>
    <row r="11" spans="1:14" ht="14.5" x14ac:dyDescent="0.35">
      <c r="A11" s="2" t="s">
        <v>46</v>
      </c>
      <c r="B11" s="2" t="s">
        <v>47</v>
      </c>
      <c r="C11" s="2">
        <v>37</v>
      </c>
      <c r="D11" s="2" t="s">
        <v>12</v>
      </c>
      <c r="E11" s="2" t="s">
        <v>22</v>
      </c>
      <c r="F11" s="5">
        <v>45202</v>
      </c>
      <c r="G11" s="5">
        <v>45280</v>
      </c>
      <c r="H11" s="2">
        <v>1200</v>
      </c>
      <c r="I11" s="2">
        <v>29</v>
      </c>
      <c r="J11" s="2" t="s">
        <v>35</v>
      </c>
      <c r="K11" s="2" t="s">
        <v>48</v>
      </c>
      <c r="L11">
        <f t="shared" si="0"/>
        <v>3</v>
      </c>
      <c r="M11">
        <f t="shared" si="1"/>
        <v>3600</v>
      </c>
      <c r="N11" t="str">
        <f t="shared" si="2"/>
        <v>Yes</v>
      </c>
    </row>
    <row r="12" spans="1:14" ht="14.5" x14ac:dyDescent="0.35">
      <c r="A12" s="2" t="s">
        <v>49</v>
      </c>
      <c r="B12" s="2" t="s">
        <v>50</v>
      </c>
      <c r="C12" s="2">
        <v>48</v>
      </c>
      <c r="D12" s="2" t="s">
        <v>27</v>
      </c>
      <c r="E12" s="2" t="s">
        <v>22</v>
      </c>
      <c r="F12" s="5">
        <v>45297</v>
      </c>
      <c r="G12" s="5">
        <v>45459</v>
      </c>
      <c r="H12" s="2">
        <v>1200</v>
      </c>
      <c r="I12" s="2">
        <v>13</v>
      </c>
      <c r="J12" s="2" t="s">
        <v>14</v>
      </c>
      <c r="K12" s="2" t="s">
        <v>51</v>
      </c>
      <c r="L12">
        <f t="shared" si="0"/>
        <v>5</v>
      </c>
      <c r="M12">
        <f t="shared" si="1"/>
        <v>6000</v>
      </c>
      <c r="N12" t="str">
        <f t="shared" si="2"/>
        <v>Yes</v>
      </c>
    </row>
    <row r="13" spans="1:14" ht="14.5" x14ac:dyDescent="0.35">
      <c r="A13" s="2" t="s">
        <v>52</v>
      </c>
      <c r="B13" s="2" t="s">
        <v>53</v>
      </c>
      <c r="C13" s="2">
        <v>36</v>
      </c>
      <c r="D13" s="2" t="s">
        <v>12</v>
      </c>
      <c r="E13" s="2" t="s">
        <v>22</v>
      </c>
      <c r="F13" s="5">
        <v>45154</v>
      </c>
      <c r="G13" s="5">
        <v>45568</v>
      </c>
      <c r="H13" s="2">
        <v>1200</v>
      </c>
      <c r="I13" s="2">
        <v>19</v>
      </c>
      <c r="J13" s="2" t="s">
        <v>42</v>
      </c>
      <c r="K13" s="2" t="s">
        <v>54</v>
      </c>
      <c r="L13">
        <f t="shared" si="0"/>
        <v>14</v>
      </c>
      <c r="M13">
        <f t="shared" si="1"/>
        <v>16800</v>
      </c>
      <c r="N13" t="str">
        <f t="shared" si="2"/>
        <v>Yes</v>
      </c>
    </row>
    <row r="14" spans="1:14" ht="14.5" x14ac:dyDescent="0.35">
      <c r="A14" s="2" t="s">
        <v>55</v>
      </c>
      <c r="B14" s="2" t="s">
        <v>56</v>
      </c>
      <c r="C14" s="2">
        <v>48</v>
      </c>
      <c r="D14" s="2" t="s">
        <v>27</v>
      </c>
      <c r="E14" s="2" t="s">
        <v>41</v>
      </c>
      <c r="F14" s="5">
        <v>45556</v>
      </c>
      <c r="G14" s="5">
        <v>45641</v>
      </c>
      <c r="H14" s="2">
        <v>1800</v>
      </c>
      <c r="I14" s="2">
        <v>22</v>
      </c>
      <c r="J14" s="2" t="s">
        <v>42</v>
      </c>
      <c r="L14">
        <f t="shared" si="0"/>
        <v>3</v>
      </c>
      <c r="M14">
        <f t="shared" si="1"/>
        <v>5400</v>
      </c>
      <c r="N14" t="str">
        <f t="shared" si="2"/>
        <v>No</v>
      </c>
    </row>
    <row r="15" spans="1:14" ht="14.5" x14ac:dyDescent="0.35">
      <c r="A15" s="2" t="s">
        <v>57</v>
      </c>
      <c r="B15" s="2" t="s">
        <v>58</v>
      </c>
      <c r="C15" s="2">
        <v>39</v>
      </c>
      <c r="D15" s="2" t="s">
        <v>12</v>
      </c>
      <c r="E15" s="2" t="s">
        <v>22</v>
      </c>
      <c r="F15" s="5">
        <v>45065</v>
      </c>
      <c r="G15" s="5">
        <v>45242</v>
      </c>
      <c r="H15" s="2">
        <v>1200</v>
      </c>
      <c r="I15" s="2">
        <v>28</v>
      </c>
      <c r="J15" s="2" t="s">
        <v>35</v>
      </c>
      <c r="L15">
        <f t="shared" si="0"/>
        <v>6</v>
      </c>
      <c r="M15">
        <f t="shared" si="1"/>
        <v>7200</v>
      </c>
      <c r="N15" t="str">
        <f t="shared" si="2"/>
        <v>No</v>
      </c>
    </row>
    <row r="16" spans="1:14" ht="14.5" x14ac:dyDescent="0.35">
      <c r="A16" s="2" t="s">
        <v>59</v>
      </c>
      <c r="B16" s="2" t="s">
        <v>60</v>
      </c>
      <c r="C16" s="2">
        <v>44</v>
      </c>
      <c r="D16" s="2" t="s">
        <v>27</v>
      </c>
      <c r="E16" s="2" t="s">
        <v>13</v>
      </c>
      <c r="F16" s="5">
        <v>45333</v>
      </c>
      <c r="G16" s="5">
        <v>45540</v>
      </c>
      <c r="H16" s="2">
        <v>800</v>
      </c>
      <c r="I16" s="2">
        <v>8</v>
      </c>
      <c r="J16" s="2" t="s">
        <v>23</v>
      </c>
      <c r="L16">
        <f t="shared" si="0"/>
        <v>7</v>
      </c>
      <c r="M16">
        <f t="shared" si="1"/>
        <v>5600</v>
      </c>
      <c r="N16" t="str">
        <f t="shared" si="2"/>
        <v>No</v>
      </c>
    </row>
    <row r="17" spans="1:14" ht="14.5" x14ac:dyDescent="0.35">
      <c r="A17" s="2" t="s">
        <v>61</v>
      </c>
      <c r="B17" s="2" t="s">
        <v>62</v>
      </c>
      <c r="C17" s="2">
        <v>39</v>
      </c>
      <c r="D17" s="2" t="s">
        <v>12</v>
      </c>
      <c r="E17" s="2" t="s">
        <v>31</v>
      </c>
      <c r="F17" s="5">
        <v>45702</v>
      </c>
      <c r="G17" s="5">
        <v>45732</v>
      </c>
      <c r="H17" s="2">
        <v>2500</v>
      </c>
      <c r="I17" s="2">
        <v>14</v>
      </c>
      <c r="J17" s="2" t="s">
        <v>42</v>
      </c>
      <c r="L17">
        <f t="shared" si="0"/>
        <v>1</v>
      </c>
      <c r="M17">
        <f t="shared" si="1"/>
        <v>2500</v>
      </c>
      <c r="N17" t="str">
        <f t="shared" si="2"/>
        <v>No</v>
      </c>
    </row>
    <row r="18" spans="1:14" ht="14.5" x14ac:dyDescent="0.35">
      <c r="A18" s="2" t="s">
        <v>63</v>
      </c>
      <c r="B18" s="2" t="s">
        <v>64</v>
      </c>
      <c r="C18" s="2">
        <v>35</v>
      </c>
      <c r="D18" s="2" t="s">
        <v>12</v>
      </c>
      <c r="E18" s="2" t="s">
        <v>22</v>
      </c>
      <c r="F18" s="5">
        <v>45329</v>
      </c>
      <c r="G18" s="5">
        <v>45685</v>
      </c>
      <c r="H18" s="2">
        <v>1200</v>
      </c>
      <c r="I18" s="2">
        <v>25</v>
      </c>
      <c r="J18" s="2" t="s">
        <v>23</v>
      </c>
      <c r="L18">
        <f t="shared" si="0"/>
        <v>12</v>
      </c>
      <c r="M18">
        <f t="shared" si="1"/>
        <v>14400</v>
      </c>
      <c r="N18" t="str">
        <f t="shared" si="2"/>
        <v>No</v>
      </c>
    </row>
    <row r="19" spans="1:14" ht="14.5" x14ac:dyDescent="0.35">
      <c r="A19" s="2" t="s">
        <v>65</v>
      </c>
      <c r="B19" s="2" t="s">
        <v>66</v>
      </c>
      <c r="C19" s="2">
        <v>56</v>
      </c>
      <c r="D19" s="2" t="s">
        <v>27</v>
      </c>
      <c r="E19" s="2" t="s">
        <v>31</v>
      </c>
      <c r="F19" s="5">
        <v>45213</v>
      </c>
      <c r="G19" s="5">
        <v>45649</v>
      </c>
      <c r="H19" s="2">
        <v>2500</v>
      </c>
      <c r="I19" s="2">
        <v>13</v>
      </c>
      <c r="J19" s="2" t="s">
        <v>67</v>
      </c>
      <c r="L19">
        <f t="shared" si="0"/>
        <v>15</v>
      </c>
      <c r="M19">
        <f t="shared" si="1"/>
        <v>37500</v>
      </c>
      <c r="N19" t="str">
        <f t="shared" si="2"/>
        <v>No</v>
      </c>
    </row>
    <row r="20" spans="1:14" ht="14.5" x14ac:dyDescent="0.35">
      <c r="A20" s="2" t="s">
        <v>68</v>
      </c>
      <c r="B20" s="2" t="s">
        <v>69</v>
      </c>
      <c r="C20" s="2">
        <v>27</v>
      </c>
      <c r="D20" s="2" t="s">
        <v>27</v>
      </c>
      <c r="E20" s="2" t="s">
        <v>13</v>
      </c>
      <c r="F20" s="5">
        <v>45354</v>
      </c>
      <c r="G20" s="5">
        <v>45664</v>
      </c>
      <c r="H20" s="2">
        <v>800</v>
      </c>
      <c r="I20" s="2">
        <v>26</v>
      </c>
      <c r="J20" s="2" t="s">
        <v>35</v>
      </c>
      <c r="L20">
        <f t="shared" si="0"/>
        <v>10</v>
      </c>
      <c r="M20">
        <f t="shared" si="1"/>
        <v>8000</v>
      </c>
      <c r="N20" t="str">
        <f t="shared" si="2"/>
        <v>No</v>
      </c>
    </row>
    <row r="21" spans="1:14" ht="15.75" customHeight="1" x14ac:dyDescent="0.35">
      <c r="A21" s="2" t="s">
        <v>70</v>
      </c>
      <c r="B21" s="2" t="s">
        <v>71</v>
      </c>
      <c r="C21" s="2">
        <v>28</v>
      </c>
      <c r="D21" s="2" t="s">
        <v>12</v>
      </c>
      <c r="E21" s="2" t="s">
        <v>31</v>
      </c>
      <c r="F21" s="5">
        <v>45417</v>
      </c>
      <c r="G21" s="5">
        <v>45608</v>
      </c>
      <c r="H21" s="2">
        <v>2500</v>
      </c>
      <c r="I21" s="2">
        <v>21</v>
      </c>
      <c r="J21" s="2" t="s">
        <v>35</v>
      </c>
      <c r="K21" s="2" t="s">
        <v>72</v>
      </c>
      <c r="L21">
        <f t="shared" si="0"/>
        <v>6</v>
      </c>
      <c r="M21">
        <f t="shared" si="1"/>
        <v>15000</v>
      </c>
      <c r="N21" t="str">
        <f t="shared" si="2"/>
        <v>Yes</v>
      </c>
    </row>
    <row r="22" spans="1:14" ht="15.75" customHeight="1" x14ac:dyDescent="0.35">
      <c r="A22" s="2" t="s">
        <v>73</v>
      </c>
      <c r="B22" s="2" t="s">
        <v>74</v>
      </c>
      <c r="C22" s="2">
        <v>57</v>
      </c>
      <c r="D22" s="2" t="s">
        <v>27</v>
      </c>
      <c r="E22" s="2" t="s">
        <v>41</v>
      </c>
      <c r="F22" s="5">
        <v>45146</v>
      </c>
      <c r="G22" s="5">
        <v>45674</v>
      </c>
      <c r="H22" s="2">
        <v>1800</v>
      </c>
      <c r="I22" s="2">
        <v>19</v>
      </c>
      <c r="J22" s="2" t="s">
        <v>35</v>
      </c>
      <c r="L22">
        <f t="shared" si="0"/>
        <v>18</v>
      </c>
      <c r="M22">
        <f t="shared" si="1"/>
        <v>32400</v>
      </c>
      <c r="N22" t="str">
        <f t="shared" si="2"/>
        <v>No</v>
      </c>
    </row>
    <row r="23" spans="1:14" ht="15.75" customHeight="1" x14ac:dyDescent="0.35">
      <c r="A23" s="2" t="s">
        <v>75</v>
      </c>
      <c r="B23" s="2" t="s">
        <v>76</v>
      </c>
      <c r="C23" s="2">
        <v>26</v>
      </c>
      <c r="D23" s="2" t="s">
        <v>27</v>
      </c>
      <c r="E23" s="2" t="s">
        <v>41</v>
      </c>
      <c r="F23" s="5">
        <v>45320</v>
      </c>
      <c r="G23" s="5">
        <v>45616</v>
      </c>
      <c r="H23" s="2">
        <v>1800</v>
      </c>
      <c r="I23" s="2">
        <v>5</v>
      </c>
      <c r="J23" s="2" t="s">
        <v>14</v>
      </c>
      <c r="L23">
        <f t="shared" si="0"/>
        <v>10</v>
      </c>
      <c r="M23">
        <f t="shared" si="1"/>
        <v>18000</v>
      </c>
      <c r="N23" t="str">
        <f t="shared" si="2"/>
        <v>No</v>
      </c>
    </row>
    <row r="24" spans="1:14" ht="15.75" customHeight="1" x14ac:dyDescent="0.35">
      <c r="A24" s="2" t="s">
        <v>77</v>
      </c>
      <c r="B24" s="2" t="s">
        <v>78</v>
      </c>
      <c r="C24" s="2">
        <v>48</v>
      </c>
      <c r="D24" s="2" t="s">
        <v>12</v>
      </c>
      <c r="E24" s="2" t="s">
        <v>41</v>
      </c>
      <c r="F24" s="5">
        <v>45451</v>
      </c>
      <c r="G24" s="5">
        <v>45455</v>
      </c>
      <c r="H24" s="2">
        <v>1800</v>
      </c>
      <c r="I24" s="2">
        <v>18</v>
      </c>
      <c r="J24" s="2" t="s">
        <v>67</v>
      </c>
      <c r="L24">
        <f t="shared" si="0"/>
        <v>0</v>
      </c>
      <c r="M24">
        <f t="shared" si="1"/>
        <v>0</v>
      </c>
      <c r="N24" t="str">
        <f t="shared" si="2"/>
        <v>No</v>
      </c>
    </row>
    <row r="25" spans="1:14" ht="15.75" customHeight="1" x14ac:dyDescent="0.35">
      <c r="A25" s="2" t="s">
        <v>79</v>
      </c>
      <c r="B25" s="2" t="s">
        <v>80</v>
      </c>
      <c r="C25" s="2">
        <v>25</v>
      </c>
      <c r="D25" s="2" t="s">
        <v>27</v>
      </c>
      <c r="E25" s="2" t="s">
        <v>22</v>
      </c>
      <c r="F25" s="5">
        <v>45439</v>
      </c>
      <c r="G25" s="5">
        <v>45730</v>
      </c>
      <c r="H25" s="2">
        <v>1200</v>
      </c>
      <c r="I25" s="2">
        <v>6</v>
      </c>
      <c r="J25" s="2" t="s">
        <v>14</v>
      </c>
      <c r="L25">
        <f t="shared" si="0"/>
        <v>10</v>
      </c>
      <c r="M25">
        <f t="shared" si="1"/>
        <v>12000</v>
      </c>
      <c r="N25" t="str">
        <f t="shared" si="2"/>
        <v>No</v>
      </c>
    </row>
    <row r="26" spans="1:14" ht="15.75" customHeight="1" x14ac:dyDescent="0.35">
      <c r="A26" s="2" t="s">
        <v>81</v>
      </c>
      <c r="B26" s="2" t="s">
        <v>82</v>
      </c>
      <c r="C26" s="2">
        <v>53</v>
      </c>
      <c r="D26" s="2" t="s">
        <v>12</v>
      </c>
      <c r="E26" s="2" t="s">
        <v>41</v>
      </c>
      <c r="F26" s="5">
        <v>45286</v>
      </c>
      <c r="G26" s="5">
        <v>45372</v>
      </c>
      <c r="H26" s="2">
        <v>1800</v>
      </c>
      <c r="I26" s="2">
        <v>17</v>
      </c>
      <c r="J26" s="2" t="s">
        <v>35</v>
      </c>
      <c r="K26" s="2" t="s">
        <v>83</v>
      </c>
      <c r="L26">
        <f t="shared" si="0"/>
        <v>3</v>
      </c>
      <c r="M26">
        <f t="shared" si="1"/>
        <v>5400</v>
      </c>
      <c r="N26" t="str">
        <f t="shared" si="2"/>
        <v>Yes</v>
      </c>
    </row>
    <row r="27" spans="1:14" ht="15.75" customHeight="1" x14ac:dyDescent="0.35">
      <c r="A27" s="2" t="s">
        <v>84</v>
      </c>
      <c r="B27" s="2" t="s">
        <v>85</v>
      </c>
      <c r="C27" s="2">
        <v>42</v>
      </c>
      <c r="D27" s="2" t="s">
        <v>27</v>
      </c>
      <c r="E27" s="2" t="s">
        <v>22</v>
      </c>
      <c r="F27" s="5">
        <v>45702</v>
      </c>
      <c r="G27" s="5">
        <v>45727</v>
      </c>
      <c r="H27" s="2">
        <v>1200</v>
      </c>
      <c r="I27" s="2">
        <v>3</v>
      </c>
      <c r="J27" s="2" t="s">
        <v>67</v>
      </c>
      <c r="L27">
        <f t="shared" si="0"/>
        <v>1</v>
      </c>
      <c r="M27">
        <f t="shared" si="1"/>
        <v>1200</v>
      </c>
      <c r="N27" t="str">
        <f t="shared" si="2"/>
        <v>No</v>
      </c>
    </row>
    <row r="28" spans="1:14" ht="15.75" customHeight="1" x14ac:dyDescent="0.35">
      <c r="A28" s="2" t="s">
        <v>86</v>
      </c>
      <c r="B28" s="2" t="s">
        <v>87</v>
      </c>
      <c r="C28" s="2">
        <v>24</v>
      </c>
      <c r="D28" s="2" t="s">
        <v>12</v>
      </c>
      <c r="E28" s="2" t="s">
        <v>31</v>
      </c>
      <c r="F28" s="5">
        <v>45698</v>
      </c>
      <c r="G28" s="5">
        <v>45726</v>
      </c>
      <c r="H28" s="2">
        <v>2500</v>
      </c>
      <c r="I28" s="2">
        <v>28</v>
      </c>
      <c r="J28" s="2" t="s">
        <v>35</v>
      </c>
      <c r="L28">
        <f t="shared" si="0"/>
        <v>1</v>
      </c>
      <c r="M28">
        <f t="shared" si="1"/>
        <v>2500</v>
      </c>
      <c r="N28" t="str">
        <f t="shared" si="2"/>
        <v>No</v>
      </c>
    </row>
    <row r="29" spans="1:14" ht="15.75" customHeight="1" x14ac:dyDescent="0.35">
      <c r="A29" s="2" t="s">
        <v>88</v>
      </c>
      <c r="B29" s="2" t="s">
        <v>89</v>
      </c>
      <c r="C29" s="2">
        <v>53</v>
      </c>
      <c r="D29" s="2" t="s">
        <v>12</v>
      </c>
      <c r="E29" s="2" t="s">
        <v>22</v>
      </c>
      <c r="F29" s="5">
        <v>45614</v>
      </c>
      <c r="G29" s="5">
        <v>45645</v>
      </c>
      <c r="H29" s="2">
        <v>1200</v>
      </c>
      <c r="I29" s="2">
        <v>23</v>
      </c>
      <c r="J29" s="2" t="s">
        <v>18</v>
      </c>
      <c r="L29">
        <f t="shared" si="0"/>
        <v>1</v>
      </c>
      <c r="M29">
        <f t="shared" si="1"/>
        <v>1200</v>
      </c>
      <c r="N29" t="str">
        <f t="shared" si="2"/>
        <v>No</v>
      </c>
    </row>
    <row r="30" spans="1:14" ht="15.75" customHeight="1" x14ac:dyDescent="0.35">
      <c r="A30" s="2" t="s">
        <v>90</v>
      </c>
      <c r="B30" s="2" t="s">
        <v>91</v>
      </c>
      <c r="C30" s="2">
        <v>29</v>
      </c>
      <c r="D30" s="2" t="s">
        <v>27</v>
      </c>
      <c r="E30" s="2" t="s">
        <v>31</v>
      </c>
      <c r="F30" s="5">
        <v>45401</v>
      </c>
      <c r="G30" s="5">
        <v>45408</v>
      </c>
      <c r="H30" s="2">
        <v>2500</v>
      </c>
      <c r="I30" s="2">
        <v>8</v>
      </c>
      <c r="J30" s="2" t="s">
        <v>23</v>
      </c>
      <c r="L30">
        <f t="shared" si="0"/>
        <v>0</v>
      </c>
      <c r="M30">
        <f t="shared" si="1"/>
        <v>0</v>
      </c>
      <c r="N30" t="str">
        <f t="shared" si="2"/>
        <v>No</v>
      </c>
    </row>
    <row r="31" spans="1:14" ht="15.75" customHeight="1" x14ac:dyDescent="0.35">
      <c r="A31" s="2" t="s">
        <v>92</v>
      </c>
      <c r="B31" s="2" t="s">
        <v>93</v>
      </c>
      <c r="C31" s="2">
        <v>31</v>
      </c>
      <c r="D31" s="2" t="s">
        <v>27</v>
      </c>
      <c r="E31" s="2" t="s">
        <v>31</v>
      </c>
      <c r="F31" s="5">
        <v>45667</v>
      </c>
      <c r="G31" s="5">
        <v>45745</v>
      </c>
      <c r="H31" s="2">
        <v>2500</v>
      </c>
      <c r="I31" s="2">
        <v>23</v>
      </c>
      <c r="J31" s="2" t="s">
        <v>42</v>
      </c>
      <c r="K31" s="2" t="s">
        <v>94</v>
      </c>
      <c r="L31">
        <f t="shared" si="0"/>
        <v>3</v>
      </c>
      <c r="M31">
        <f t="shared" si="1"/>
        <v>7500</v>
      </c>
      <c r="N31" t="str">
        <f t="shared" si="2"/>
        <v>Yes</v>
      </c>
    </row>
    <row r="32" spans="1:14" ht="15.75" customHeight="1" x14ac:dyDescent="0.35">
      <c r="A32" s="2" t="s">
        <v>95</v>
      </c>
      <c r="B32" s="2" t="s">
        <v>96</v>
      </c>
      <c r="C32" s="2">
        <v>52</v>
      </c>
      <c r="D32" s="2" t="s">
        <v>27</v>
      </c>
      <c r="E32" s="2" t="s">
        <v>13</v>
      </c>
      <c r="F32" s="5">
        <v>45088</v>
      </c>
      <c r="G32" s="5">
        <v>45656</v>
      </c>
      <c r="H32" s="2">
        <v>800</v>
      </c>
      <c r="I32" s="2">
        <v>9</v>
      </c>
      <c r="J32" s="2" t="s">
        <v>67</v>
      </c>
      <c r="K32" s="2" t="s">
        <v>97</v>
      </c>
      <c r="L32">
        <f t="shared" si="0"/>
        <v>19</v>
      </c>
      <c r="M32">
        <f t="shared" si="1"/>
        <v>15200</v>
      </c>
      <c r="N32" t="str">
        <f t="shared" si="2"/>
        <v>Yes</v>
      </c>
    </row>
    <row r="33" spans="1:14" ht="15.75" customHeight="1" x14ac:dyDescent="0.35">
      <c r="A33" s="2" t="s">
        <v>98</v>
      </c>
      <c r="B33" s="2" t="s">
        <v>99</v>
      </c>
      <c r="C33" s="2">
        <v>20</v>
      </c>
      <c r="D33" s="2" t="s">
        <v>12</v>
      </c>
      <c r="E33" s="2" t="s">
        <v>22</v>
      </c>
      <c r="F33" s="5">
        <v>45391</v>
      </c>
      <c r="G33" s="5">
        <v>45604</v>
      </c>
      <c r="H33" s="2">
        <v>1200</v>
      </c>
      <c r="I33" s="2">
        <v>2</v>
      </c>
      <c r="J33" s="2" t="s">
        <v>35</v>
      </c>
      <c r="L33">
        <f t="shared" si="0"/>
        <v>7</v>
      </c>
      <c r="M33">
        <f t="shared" si="1"/>
        <v>8400</v>
      </c>
      <c r="N33" t="str">
        <f t="shared" si="2"/>
        <v>No</v>
      </c>
    </row>
    <row r="34" spans="1:14" ht="15.75" customHeight="1" x14ac:dyDescent="0.35">
      <c r="A34" s="2" t="s">
        <v>100</v>
      </c>
      <c r="B34" s="2" t="s">
        <v>101</v>
      </c>
      <c r="C34" s="2">
        <v>22</v>
      </c>
      <c r="D34" s="2" t="s">
        <v>12</v>
      </c>
      <c r="E34" s="2" t="s">
        <v>13</v>
      </c>
      <c r="F34" s="5">
        <v>45699</v>
      </c>
      <c r="G34" s="5">
        <v>45740</v>
      </c>
      <c r="H34" s="2">
        <v>800</v>
      </c>
      <c r="I34" s="2">
        <v>30</v>
      </c>
      <c r="J34" s="2" t="s">
        <v>35</v>
      </c>
      <c r="L34">
        <f t="shared" si="0"/>
        <v>1</v>
      </c>
      <c r="M34">
        <f t="shared" si="1"/>
        <v>800</v>
      </c>
      <c r="N34" t="str">
        <f t="shared" si="2"/>
        <v>No</v>
      </c>
    </row>
    <row r="35" spans="1:14" ht="15.75" customHeight="1" x14ac:dyDescent="0.35">
      <c r="A35" s="2" t="s">
        <v>102</v>
      </c>
      <c r="B35" s="2" t="s">
        <v>103</v>
      </c>
      <c r="C35" s="2">
        <v>23</v>
      </c>
      <c r="D35" s="2" t="s">
        <v>12</v>
      </c>
      <c r="E35" s="2" t="s">
        <v>41</v>
      </c>
      <c r="F35" s="5">
        <v>45588</v>
      </c>
      <c r="G35" s="5">
        <v>45721</v>
      </c>
      <c r="H35" s="2">
        <v>1800</v>
      </c>
      <c r="I35" s="2">
        <v>23</v>
      </c>
      <c r="J35" s="2" t="s">
        <v>18</v>
      </c>
      <c r="K35" s="2" t="s">
        <v>104</v>
      </c>
      <c r="L35">
        <f t="shared" si="0"/>
        <v>4</v>
      </c>
      <c r="M35">
        <f t="shared" si="1"/>
        <v>7200</v>
      </c>
      <c r="N35" t="str">
        <f t="shared" si="2"/>
        <v>Yes</v>
      </c>
    </row>
    <row r="36" spans="1:14" ht="15.75" customHeight="1" x14ac:dyDescent="0.35">
      <c r="A36" s="2" t="s">
        <v>105</v>
      </c>
      <c r="B36" s="2" t="s">
        <v>106</v>
      </c>
      <c r="C36" s="2">
        <v>27</v>
      </c>
      <c r="D36" s="2" t="s">
        <v>27</v>
      </c>
      <c r="E36" s="2" t="s">
        <v>22</v>
      </c>
      <c r="F36" s="5">
        <v>45312</v>
      </c>
      <c r="G36" s="5">
        <v>45652</v>
      </c>
      <c r="H36" s="2">
        <v>1200</v>
      </c>
      <c r="I36" s="2">
        <v>27</v>
      </c>
      <c r="J36" s="2" t="s">
        <v>18</v>
      </c>
      <c r="L36">
        <f t="shared" si="0"/>
        <v>11</v>
      </c>
      <c r="M36">
        <f t="shared" si="1"/>
        <v>13200</v>
      </c>
      <c r="N36" t="str">
        <f t="shared" si="2"/>
        <v>No</v>
      </c>
    </row>
    <row r="37" spans="1:14" ht="15.75" customHeight="1" x14ac:dyDescent="0.35"/>
    <row r="38" spans="1:14" ht="15.75" customHeight="1" x14ac:dyDescent="0.35"/>
    <row r="39" spans="1:14" ht="15.75" customHeight="1" x14ac:dyDescent="0.35"/>
    <row r="40" spans="1:14" ht="15.75" customHeight="1" x14ac:dyDescent="0.35">
      <c r="B40" s="3"/>
      <c r="D40" s="3"/>
      <c r="L40" s="3" t="s">
        <v>116</v>
      </c>
      <c r="M40">
        <f>SUMIF(E2:E36,"Premium",M2:M36)</f>
        <v>75600</v>
      </c>
    </row>
    <row r="41" spans="1:14" ht="15.75" customHeight="1" x14ac:dyDescent="0.35">
      <c r="L41" s="3" t="s">
        <v>117</v>
      </c>
      <c r="M41">
        <f>SUMIF(E2:E36,"Family",M2:M36)</f>
        <v>82500</v>
      </c>
    </row>
    <row r="42" spans="1:14" ht="15.75" customHeight="1" x14ac:dyDescent="0.35"/>
    <row r="43" spans="1:14" ht="15.75" customHeight="1" x14ac:dyDescent="0.35"/>
    <row r="44" spans="1:14" ht="15.75" customHeight="1" x14ac:dyDescent="0.35"/>
    <row r="45" spans="1:14" ht="15.75" customHeight="1" x14ac:dyDescent="0.35"/>
    <row r="46" spans="1:14" ht="15.75" customHeight="1" x14ac:dyDescent="0.35"/>
    <row r="47" spans="1:14" ht="15.75" customHeight="1" x14ac:dyDescent="0.35"/>
    <row r="48" spans="1:14"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03EA7-B9DE-4D54-B06C-B76B84500339}">
  <dimension ref="A1:L1000"/>
  <sheetViews>
    <sheetView workbookViewId="0">
      <selection activeCell="H38" sqref="H38"/>
    </sheetView>
  </sheetViews>
  <sheetFormatPr defaultColWidth="14.453125" defaultRowHeight="15" customHeight="1" x14ac:dyDescent="0.35"/>
  <cols>
    <col min="1" max="1" width="8.7265625" customWidth="1"/>
    <col min="2" max="2" width="15.1796875" bestFit="1" customWidth="1"/>
    <col min="3" max="4" width="8.7265625" customWidth="1"/>
    <col min="5" max="5" width="16.54296875" bestFit="1" customWidth="1"/>
    <col min="6" max="7" width="10.08984375" style="6" bestFit="1" customWidth="1"/>
    <col min="8" max="8" width="11.81640625" bestFit="1" customWidth="1"/>
    <col min="9" max="9" width="10.54296875" bestFit="1" customWidth="1"/>
    <col min="10" max="10" width="10" bestFit="1" customWidth="1"/>
    <col min="11" max="11" width="18" bestFit="1" customWidth="1"/>
    <col min="12" max="12" width="27.54296875" bestFit="1" customWidth="1"/>
    <col min="13" max="26" width="8.7265625" customWidth="1"/>
  </cols>
  <sheetData>
    <row r="1" spans="1:12" ht="14.5" x14ac:dyDescent="0.35">
      <c r="A1" s="1"/>
      <c r="B1" s="1" t="s">
        <v>0</v>
      </c>
      <c r="C1" s="1" t="s">
        <v>1</v>
      </c>
      <c r="D1" s="1" t="s">
        <v>2</v>
      </c>
      <c r="E1" s="1" t="s">
        <v>3</v>
      </c>
      <c r="F1" s="4" t="s">
        <v>4</v>
      </c>
      <c r="G1" s="4" t="s">
        <v>5</v>
      </c>
      <c r="H1" s="1" t="s">
        <v>6</v>
      </c>
      <c r="I1" s="14" t="s">
        <v>7</v>
      </c>
      <c r="J1" s="1" t="s">
        <v>8</v>
      </c>
      <c r="K1" s="1" t="s">
        <v>9</v>
      </c>
      <c r="L1" s="7" t="s">
        <v>107</v>
      </c>
    </row>
    <row r="2" spans="1:12" ht="14.5" x14ac:dyDescent="0.35">
      <c r="A2" s="2" t="s">
        <v>10</v>
      </c>
      <c r="B2" s="2" t="s">
        <v>11</v>
      </c>
      <c r="C2" s="2">
        <v>59</v>
      </c>
      <c r="D2" s="2" t="s">
        <v>12</v>
      </c>
      <c r="E2" s="2" t="s">
        <v>13</v>
      </c>
      <c r="F2" s="5">
        <v>45235</v>
      </c>
      <c r="G2" s="5">
        <v>45425</v>
      </c>
      <c r="H2" s="2">
        <v>800</v>
      </c>
      <c r="I2" s="2">
        <v>25</v>
      </c>
      <c r="J2" s="2" t="s">
        <v>14</v>
      </c>
      <c r="K2" s="2" t="s">
        <v>15</v>
      </c>
      <c r="L2">
        <f t="shared" ref="L2:L36" si="0">ROUND((G2 - F2) / 30, 0)</f>
        <v>6</v>
      </c>
    </row>
    <row r="3" spans="1:12" ht="14.5" x14ac:dyDescent="0.35">
      <c r="A3" s="2" t="s">
        <v>16</v>
      </c>
      <c r="B3" s="2" t="s">
        <v>17</v>
      </c>
      <c r="C3" s="2">
        <v>27</v>
      </c>
      <c r="D3" s="2" t="s">
        <v>12</v>
      </c>
      <c r="E3" s="2" t="s">
        <v>13</v>
      </c>
      <c r="F3" s="5">
        <v>45714</v>
      </c>
      <c r="G3" s="5">
        <v>45740</v>
      </c>
      <c r="H3" s="2">
        <v>800</v>
      </c>
      <c r="I3" s="2">
        <v>20</v>
      </c>
      <c r="J3" s="2" t="s">
        <v>18</v>
      </c>
      <c r="K3" s="2" t="s">
        <v>19</v>
      </c>
      <c r="L3">
        <f t="shared" si="0"/>
        <v>1</v>
      </c>
    </row>
    <row r="4" spans="1:12" ht="14.5" x14ac:dyDescent="0.35">
      <c r="A4" s="2" t="s">
        <v>20</v>
      </c>
      <c r="B4" s="2" t="s">
        <v>21</v>
      </c>
      <c r="C4" s="2">
        <v>24</v>
      </c>
      <c r="D4" s="2" t="s">
        <v>12</v>
      </c>
      <c r="E4" s="2" t="s">
        <v>22</v>
      </c>
      <c r="F4" s="5">
        <v>45191</v>
      </c>
      <c r="G4" s="5">
        <v>45371</v>
      </c>
      <c r="H4" s="2">
        <v>1200</v>
      </c>
      <c r="I4" s="2">
        <v>18</v>
      </c>
      <c r="J4" s="2" t="s">
        <v>23</v>
      </c>
      <c r="K4" s="2" t="s">
        <v>24</v>
      </c>
      <c r="L4">
        <f t="shared" si="0"/>
        <v>6</v>
      </c>
    </row>
    <row r="5" spans="1:12" ht="14.5" x14ac:dyDescent="0.35">
      <c r="A5" s="2" t="s">
        <v>25</v>
      </c>
      <c r="B5" s="2" t="s">
        <v>26</v>
      </c>
      <c r="C5" s="2">
        <v>31</v>
      </c>
      <c r="D5" s="2" t="s">
        <v>27</v>
      </c>
      <c r="E5" s="2" t="s">
        <v>22</v>
      </c>
      <c r="F5" s="5">
        <v>45479</v>
      </c>
      <c r="G5" s="5">
        <v>45587</v>
      </c>
      <c r="H5" s="2">
        <v>1200</v>
      </c>
      <c r="I5" s="2">
        <v>16</v>
      </c>
      <c r="J5" s="2" t="s">
        <v>23</v>
      </c>
      <c r="K5" s="2" t="s">
        <v>28</v>
      </c>
      <c r="L5">
        <f t="shared" si="0"/>
        <v>4</v>
      </c>
    </row>
    <row r="6" spans="1:12" ht="14.5" x14ac:dyDescent="0.35">
      <c r="A6" s="2" t="s">
        <v>29</v>
      </c>
      <c r="B6" s="2" t="s">
        <v>30</v>
      </c>
      <c r="C6" s="2">
        <v>19</v>
      </c>
      <c r="D6" s="2" t="s">
        <v>12</v>
      </c>
      <c r="E6" s="2" t="s">
        <v>31</v>
      </c>
      <c r="F6" s="5">
        <v>45286</v>
      </c>
      <c r="G6" s="5">
        <v>45501</v>
      </c>
      <c r="H6" s="2">
        <v>2500</v>
      </c>
      <c r="I6" s="2">
        <v>12</v>
      </c>
      <c r="J6" s="2" t="s">
        <v>14</v>
      </c>
      <c r="K6" s="2" t="s">
        <v>32</v>
      </c>
      <c r="L6">
        <f t="shared" si="0"/>
        <v>7</v>
      </c>
    </row>
    <row r="7" spans="1:12" ht="14.5" x14ac:dyDescent="0.35">
      <c r="A7" s="2" t="s">
        <v>33</v>
      </c>
      <c r="B7" s="2" t="s">
        <v>34</v>
      </c>
      <c r="C7" s="2">
        <v>40</v>
      </c>
      <c r="D7" s="2" t="s">
        <v>12</v>
      </c>
      <c r="E7" s="2" t="s">
        <v>13</v>
      </c>
      <c r="F7" s="5">
        <v>45317</v>
      </c>
      <c r="G7" s="5">
        <v>45392</v>
      </c>
      <c r="H7" s="2">
        <v>800</v>
      </c>
      <c r="I7" s="2">
        <v>14</v>
      </c>
      <c r="J7" s="2" t="s">
        <v>35</v>
      </c>
      <c r="K7" s="2" t="s">
        <v>36</v>
      </c>
      <c r="L7">
        <f t="shared" si="0"/>
        <v>3</v>
      </c>
    </row>
    <row r="8" spans="1:12" ht="14.5" x14ac:dyDescent="0.35">
      <c r="A8" s="2" t="s">
        <v>37</v>
      </c>
      <c r="B8" s="2" t="s">
        <v>38</v>
      </c>
      <c r="C8" s="2">
        <v>41</v>
      </c>
      <c r="D8" s="2" t="s">
        <v>27</v>
      </c>
      <c r="E8" s="2" t="s">
        <v>13</v>
      </c>
      <c r="F8" s="5">
        <v>45588</v>
      </c>
      <c r="G8" s="5">
        <v>45677</v>
      </c>
      <c r="H8" s="2">
        <v>800</v>
      </c>
      <c r="I8" s="2">
        <v>25</v>
      </c>
      <c r="J8" s="2" t="s">
        <v>18</v>
      </c>
      <c r="L8">
        <f t="shared" si="0"/>
        <v>3</v>
      </c>
    </row>
    <row r="9" spans="1:12" ht="14.5" x14ac:dyDescent="0.35">
      <c r="A9" s="2" t="s">
        <v>39</v>
      </c>
      <c r="B9" s="2" t="s">
        <v>40</v>
      </c>
      <c r="C9" s="2">
        <v>43</v>
      </c>
      <c r="D9" s="2" t="s">
        <v>12</v>
      </c>
      <c r="E9" s="2" t="s">
        <v>41</v>
      </c>
      <c r="F9" s="5">
        <v>45450</v>
      </c>
      <c r="G9" s="5">
        <v>45563</v>
      </c>
      <c r="H9" s="2">
        <v>1800</v>
      </c>
      <c r="I9" s="2">
        <v>28</v>
      </c>
      <c r="J9" s="2" t="s">
        <v>42</v>
      </c>
      <c r="L9">
        <f t="shared" si="0"/>
        <v>4</v>
      </c>
    </row>
    <row r="10" spans="1:12" ht="14.5" x14ac:dyDescent="0.35">
      <c r="A10" s="2" t="s">
        <v>43</v>
      </c>
      <c r="B10" s="2" t="s">
        <v>44</v>
      </c>
      <c r="C10" s="2">
        <v>42</v>
      </c>
      <c r="D10" s="2" t="s">
        <v>12</v>
      </c>
      <c r="E10" s="2" t="s">
        <v>13</v>
      </c>
      <c r="F10" s="5">
        <v>45569</v>
      </c>
      <c r="G10" s="5">
        <v>45582</v>
      </c>
      <c r="H10" s="2">
        <v>800</v>
      </c>
      <c r="I10" s="2">
        <v>3</v>
      </c>
      <c r="J10" s="2" t="s">
        <v>42</v>
      </c>
      <c r="K10" s="2" t="s">
        <v>45</v>
      </c>
      <c r="L10">
        <f t="shared" si="0"/>
        <v>0</v>
      </c>
    </row>
    <row r="11" spans="1:12" ht="14.5" x14ac:dyDescent="0.35">
      <c r="A11" s="2" t="s">
        <v>46</v>
      </c>
      <c r="B11" s="2" t="s">
        <v>47</v>
      </c>
      <c r="C11" s="2">
        <v>37</v>
      </c>
      <c r="D11" s="2" t="s">
        <v>12</v>
      </c>
      <c r="E11" s="2" t="s">
        <v>22</v>
      </c>
      <c r="F11" s="5">
        <v>45202</v>
      </c>
      <c r="G11" s="5">
        <v>45280</v>
      </c>
      <c r="H11" s="2">
        <v>1200</v>
      </c>
      <c r="I11" s="2">
        <v>29</v>
      </c>
      <c r="J11" s="2" t="s">
        <v>35</v>
      </c>
      <c r="K11" s="2" t="s">
        <v>48</v>
      </c>
      <c r="L11">
        <f t="shared" si="0"/>
        <v>3</v>
      </c>
    </row>
    <row r="12" spans="1:12" ht="14.5" x14ac:dyDescent="0.35">
      <c r="A12" s="2" t="s">
        <v>49</v>
      </c>
      <c r="B12" s="2" t="s">
        <v>50</v>
      </c>
      <c r="C12" s="2">
        <v>48</v>
      </c>
      <c r="D12" s="2" t="s">
        <v>27</v>
      </c>
      <c r="E12" s="2" t="s">
        <v>22</v>
      </c>
      <c r="F12" s="5">
        <v>45297</v>
      </c>
      <c r="G12" s="5">
        <v>45459</v>
      </c>
      <c r="H12" s="2">
        <v>1200</v>
      </c>
      <c r="I12" s="2">
        <v>13</v>
      </c>
      <c r="J12" s="2" t="s">
        <v>14</v>
      </c>
      <c r="K12" s="2" t="s">
        <v>51</v>
      </c>
      <c r="L12">
        <f t="shared" si="0"/>
        <v>5</v>
      </c>
    </row>
    <row r="13" spans="1:12" ht="14.5" x14ac:dyDescent="0.35">
      <c r="A13" s="2" t="s">
        <v>52</v>
      </c>
      <c r="B13" s="2" t="s">
        <v>53</v>
      </c>
      <c r="C13" s="2">
        <v>36</v>
      </c>
      <c r="D13" s="2" t="s">
        <v>12</v>
      </c>
      <c r="E13" s="2" t="s">
        <v>22</v>
      </c>
      <c r="F13" s="5">
        <v>45154</v>
      </c>
      <c r="G13" s="5">
        <v>45568</v>
      </c>
      <c r="H13" s="2">
        <v>1200</v>
      </c>
      <c r="I13" s="2">
        <v>19</v>
      </c>
      <c r="J13" s="2" t="s">
        <v>42</v>
      </c>
      <c r="K13" s="2" t="s">
        <v>54</v>
      </c>
      <c r="L13">
        <f t="shared" si="0"/>
        <v>14</v>
      </c>
    </row>
    <row r="14" spans="1:12" ht="14.5" x14ac:dyDescent="0.35">
      <c r="A14" s="2" t="s">
        <v>55</v>
      </c>
      <c r="B14" s="2" t="s">
        <v>56</v>
      </c>
      <c r="C14" s="2">
        <v>48</v>
      </c>
      <c r="D14" s="2" t="s">
        <v>27</v>
      </c>
      <c r="E14" s="2" t="s">
        <v>41</v>
      </c>
      <c r="F14" s="5">
        <v>45556</v>
      </c>
      <c r="G14" s="5">
        <v>45641</v>
      </c>
      <c r="H14" s="2">
        <v>1800</v>
      </c>
      <c r="I14" s="2">
        <v>22</v>
      </c>
      <c r="J14" s="2" t="s">
        <v>42</v>
      </c>
      <c r="L14">
        <f t="shared" si="0"/>
        <v>3</v>
      </c>
    </row>
    <row r="15" spans="1:12" ht="14.5" x14ac:dyDescent="0.35">
      <c r="A15" s="2" t="s">
        <v>57</v>
      </c>
      <c r="B15" s="2" t="s">
        <v>58</v>
      </c>
      <c r="C15" s="2">
        <v>39</v>
      </c>
      <c r="D15" s="2" t="s">
        <v>12</v>
      </c>
      <c r="E15" s="2" t="s">
        <v>22</v>
      </c>
      <c r="F15" s="5">
        <v>45065</v>
      </c>
      <c r="G15" s="5">
        <v>45242</v>
      </c>
      <c r="H15" s="2">
        <v>1200</v>
      </c>
      <c r="I15" s="2">
        <v>28</v>
      </c>
      <c r="J15" s="2" t="s">
        <v>35</v>
      </c>
      <c r="L15">
        <f t="shared" si="0"/>
        <v>6</v>
      </c>
    </row>
    <row r="16" spans="1:12" ht="14.5" x14ac:dyDescent="0.35">
      <c r="A16" s="2" t="s">
        <v>59</v>
      </c>
      <c r="B16" s="2" t="s">
        <v>60</v>
      </c>
      <c r="C16" s="2">
        <v>44</v>
      </c>
      <c r="D16" s="2" t="s">
        <v>27</v>
      </c>
      <c r="E16" s="2" t="s">
        <v>13</v>
      </c>
      <c r="F16" s="5">
        <v>45333</v>
      </c>
      <c r="G16" s="5">
        <v>45540</v>
      </c>
      <c r="H16" s="2">
        <v>800</v>
      </c>
      <c r="I16" s="2">
        <v>8</v>
      </c>
      <c r="J16" s="2" t="s">
        <v>23</v>
      </c>
      <c r="L16">
        <f t="shared" si="0"/>
        <v>7</v>
      </c>
    </row>
    <row r="17" spans="1:12" ht="14.5" x14ac:dyDescent="0.35">
      <c r="A17" s="2" t="s">
        <v>61</v>
      </c>
      <c r="B17" s="2" t="s">
        <v>62</v>
      </c>
      <c r="C17" s="2">
        <v>39</v>
      </c>
      <c r="D17" s="2" t="s">
        <v>12</v>
      </c>
      <c r="E17" s="2" t="s">
        <v>31</v>
      </c>
      <c r="F17" s="5">
        <v>45702</v>
      </c>
      <c r="G17" s="5">
        <v>45732</v>
      </c>
      <c r="H17" s="2">
        <v>2500</v>
      </c>
      <c r="I17" s="2">
        <v>14</v>
      </c>
      <c r="J17" s="2" t="s">
        <v>42</v>
      </c>
      <c r="L17">
        <f t="shared" si="0"/>
        <v>1</v>
      </c>
    </row>
    <row r="18" spans="1:12" ht="14.5" x14ac:dyDescent="0.35">
      <c r="A18" s="2" t="s">
        <v>63</v>
      </c>
      <c r="B18" s="2" t="s">
        <v>64</v>
      </c>
      <c r="C18" s="2">
        <v>35</v>
      </c>
      <c r="D18" s="2" t="s">
        <v>12</v>
      </c>
      <c r="E18" s="2" t="s">
        <v>22</v>
      </c>
      <c r="F18" s="5">
        <v>45329</v>
      </c>
      <c r="G18" s="5">
        <v>45685</v>
      </c>
      <c r="H18" s="2">
        <v>1200</v>
      </c>
      <c r="I18" s="2">
        <v>25</v>
      </c>
      <c r="J18" s="2" t="s">
        <v>23</v>
      </c>
      <c r="L18">
        <f t="shared" si="0"/>
        <v>12</v>
      </c>
    </row>
    <row r="19" spans="1:12" ht="14.5" x14ac:dyDescent="0.35">
      <c r="A19" s="2" t="s">
        <v>65</v>
      </c>
      <c r="B19" s="2" t="s">
        <v>66</v>
      </c>
      <c r="C19" s="2">
        <v>56</v>
      </c>
      <c r="D19" s="2" t="s">
        <v>27</v>
      </c>
      <c r="E19" s="2" t="s">
        <v>31</v>
      </c>
      <c r="F19" s="5">
        <v>45213</v>
      </c>
      <c r="G19" s="5">
        <v>45649</v>
      </c>
      <c r="H19" s="2">
        <v>2500</v>
      </c>
      <c r="I19" s="2">
        <v>13</v>
      </c>
      <c r="J19" s="2" t="s">
        <v>67</v>
      </c>
      <c r="L19">
        <f t="shared" si="0"/>
        <v>15</v>
      </c>
    </row>
    <row r="20" spans="1:12" ht="14.5" x14ac:dyDescent="0.35">
      <c r="A20" s="2" t="s">
        <v>68</v>
      </c>
      <c r="B20" s="2" t="s">
        <v>69</v>
      </c>
      <c r="C20" s="2">
        <v>27</v>
      </c>
      <c r="D20" s="2" t="s">
        <v>27</v>
      </c>
      <c r="E20" s="2" t="s">
        <v>13</v>
      </c>
      <c r="F20" s="5">
        <v>45354</v>
      </c>
      <c r="G20" s="5">
        <v>45664</v>
      </c>
      <c r="H20" s="2">
        <v>800</v>
      </c>
      <c r="I20" s="2">
        <v>26</v>
      </c>
      <c r="J20" s="2" t="s">
        <v>35</v>
      </c>
      <c r="L20">
        <f t="shared" si="0"/>
        <v>10</v>
      </c>
    </row>
    <row r="21" spans="1:12" ht="15.75" customHeight="1" x14ac:dyDescent="0.35">
      <c r="A21" s="2" t="s">
        <v>70</v>
      </c>
      <c r="B21" s="2" t="s">
        <v>71</v>
      </c>
      <c r="C21" s="2">
        <v>28</v>
      </c>
      <c r="D21" s="2" t="s">
        <v>12</v>
      </c>
      <c r="E21" s="2" t="s">
        <v>31</v>
      </c>
      <c r="F21" s="5">
        <v>45417</v>
      </c>
      <c r="G21" s="5">
        <v>45608</v>
      </c>
      <c r="H21" s="2">
        <v>2500</v>
      </c>
      <c r="I21" s="2">
        <v>21</v>
      </c>
      <c r="J21" s="2" t="s">
        <v>35</v>
      </c>
      <c r="K21" s="2" t="s">
        <v>72</v>
      </c>
      <c r="L21">
        <f t="shared" si="0"/>
        <v>6</v>
      </c>
    </row>
    <row r="22" spans="1:12" ht="15.75" customHeight="1" x14ac:dyDescent="0.35">
      <c r="A22" s="2" t="s">
        <v>73</v>
      </c>
      <c r="B22" s="2" t="s">
        <v>74</v>
      </c>
      <c r="C22" s="2">
        <v>57</v>
      </c>
      <c r="D22" s="2" t="s">
        <v>27</v>
      </c>
      <c r="E22" s="2" t="s">
        <v>41</v>
      </c>
      <c r="F22" s="5">
        <v>45146</v>
      </c>
      <c r="G22" s="5">
        <v>45674</v>
      </c>
      <c r="H22" s="2">
        <v>1800</v>
      </c>
      <c r="I22" s="2">
        <v>19</v>
      </c>
      <c r="J22" s="2" t="s">
        <v>35</v>
      </c>
      <c r="L22">
        <f t="shared" si="0"/>
        <v>18</v>
      </c>
    </row>
    <row r="23" spans="1:12" ht="15.75" customHeight="1" x14ac:dyDescent="0.35">
      <c r="A23" s="2" t="s">
        <v>75</v>
      </c>
      <c r="B23" s="2" t="s">
        <v>76</v>
      </c>
      <c r="C23" s="2">
        <v>26</v>
      </c>
      <c r="D23" s="2" t="s">
        <v>27</v>
      </c>
      <c r="E23" s="2" t="s">
        <v>41</v>
      </c>
      <c r="F23" s="5">
        <v>45320</v>
      </c>
      <c r="G23" s="5">
        <v>45616</v>
      </c>
      <c r="H23" s="2">
        <v>1800</v>
      </c>
      <c r="I23" s="2">
        <v>5</v>
      </c>
      <c r="J23" s="2" t="s">
        <v>14</v>
      </c>
      <c r="L23">
        <f t="shared" si="0"/>
        <v>10</v>
      </c>
    </row>
    <row r="24" spans="1:12" ht="15.75" customHeight="1" x14ac:dyDescent="0.35">
      <c r="A24" s="2" t="s">
        <v>77</v>
      </c>
      <c r="B24" s="2" t="s">
        <v>78</v>
      </c>
      <c r="C24" s="2">
        <v>48</v>
      </c>
      <c r="D24" s="2" t="s">
        <v>12</v>
      </c>
      <c r="E24" s="2" t="s">
        <v>41</v>
      </c>
      <c r="F24" s="5">
        <v>45451</v>
      </c>
      <c r="G24" s="5">
        <v>45455</v>
      </c>
      <c r="H24" s="2">
        <v>1800</v>
      </c>
      <c r="I24" s="2">
        <v>18</v>
      </c>
      <c r="J24" s="2" t="s">
        <v>67</v>
      </c>
      <c r="L24">
        <f t="shared" si="0"/>
        <v>0</v>
      </c>
    </row>
    <row r="25" spans="1:12" ht="15.75" customHeight="1" x14ac:dyDescent="0.35">
      <c r="A25" s="2" t="s">
        <v>79</v>
      </c>
      <c r="B25" s="2" t="s">
        <v>80</v>
      </c>
      <c r="C25" s="2">
        <v>25</v>
      </c>
      <c r="D25" s="2" t="s">
        <v>27</v>
      </c>
      <c r="E25" s="2" t="s">
        <v>22</v>
      </c>
      <c r="F25" s="5">
        <v>45439</v>
      </c>
      <c r="G25" s="5">
        <v>45730</v>
      </c>
      <c r="H25" s="2">
        <v>1200</v>
      </c>
      <c r="I25" s="2">
        <v>6</v>
      </c>
      <c r="J25" s="2" t="s">
        <v>14</v>
      </c>
      <c r="L25">
        <f t="shared" si="0"/>
        <v>10</v>
      </c>
    </row>
    <row r="26" spans="1:12" ht="15.75" customHeight="1" x14ac:dyDescent="0.35">
      <c r="A26" s="2" t="s">
        <v>81</v>
      </c>
      <c r="B26" s="2" t="s">
        <v>82</v>
      </c>
      <c r="C26" s="2">
        <v>53</v>
      </c>
      <c r="D26" s="2" t="s">
        <v>12</v>
      </c>
      <c r="E26" s="2" t="s">
        <v>41</v>
      </c>
      <c r="F26" s="5">
        <v>45286</v>
      </c>
      <c r="G26" s="5">
        <v>45372</v>
      </c>
      <c r="H26" s="2">
        <v>1800</v>
      </c>
      <c r="I26" s="2">
        <v>17</v>
      </c>
      <c r="J26" s="2" t="s">
        <v>35</v>
      </c>
      <c r="K26" s="2" t="s">
        <v>83</v>
      </c>
      <c r="L26">
        <f t="shared" si="0"/>
        <v>3</v>
      </c>
    </row>
    <row r="27" spans="1:12" ht="15.75" customHeight="1" x14ac:dyDescent="0.35">
      <c r="A27" s="2" t="s">
        <v>84</v>
      </c>
      <c r="B27" s="2" t="s">
        <v>85</v>
      </c>
      <c r="C27" s="2">
        <v>42</v>
      </c>
      <c r="D27" s="2" t="s">
        <v>27</v>
      </c>
      <c r="E27" s="2" t="s">
        <v>22</v>
      </c>
      <c r="F27" s="5">
        <v>45702</v>
      </c>
      <c r="G27" s="5">
        <v>45727</v>
      </c>
      <c r="H27" s="2">
        <v>1200</v>
      </c>
      <c r="I27" s="2">
        <v>3</v>
      </c>
      <c r="J27" s="2" t="s">
        <v>67</v>
      </c>
      <c r="L27">
        <f t="shared" si="0"/>
        <v>1</v>
      </c>
    </row>
    <row r="28" spans="1:12" ht="15.75" customHeight="1" x14ac:dyDescent="0.35">
      <c r="A28" s="2" t="s">
        <v>86</v>
      </c>
      <c r="B28" s="2" t="s">
        <v>87</v>
      </c>
      <c r="C28" s="2">
        <v>24</v>
      </c>
      <c r="D28" s="2" t="s">
        <v>12</v>
      </c>
      <c r="E28" s="2" t="s">
        <v>31</v>
      </c>
      <c r="F28" s="5">
        <v>45698</v>
      </c>
      <c r="G28" s="5">
        <v>45726</v>
      </c>
      <c r="H28" s="2">
        <v>2500</v>
      </c>
      <c r="I28" s="2">
        <v>28</v>
      </c>
      <c r="J28" s="2" t="s">
        <v>35</v>
      </c>
      <c r="L28">
        <f t="shared" si="0"/>
        <v>1</v>
      </c>
    </row>
    <row r="29" spans="1:12" ht="15.75" customHeight="1" x14ac:dyDescent="0.35">
      <c r="A29" s="2" t="s">
        <v>88</v>
      </c>
      <c r="B29" s="2" t="s">
        <v>89</v>
      </c>
      <c r="C29" s="2">
        <v>53</v>
      </c>
      <c r="D29" s="2" t="s">
        <v>12</v>
      </c>
      <c r="E29" s="2" t="s">
        <v>22</v>
      </c>
      <c r="F29" s="5">
        <v>45614</v>
      </c>
      <c r="G29" s="5">
        <v>45645</v>
      </c>
      <c r="H29" s="2">
        <v>1200</v>
      </c>
      <c r="I29" s="2">
        <v>23</v>
      </c>
      <c r="J29" s="2" t="s">
        <v>18</v>
      </c>
      <c r="L29">
        <f t="shared" si="0"/>
        <v>1</v>
      </c>
    </row>
    <row r="30" spans="1:12" ht="15.75" customHeight="1" x14ac:dyDescent="0.35">
      <c r="A30" s="2" t="s">
        <v>90</v>
      </c>
      <c r="B30" s="2" t="s">
        <v>91</v>
      </c>
      <c r="C30" s="2">
        <v>29</v>
      </c>
      <c r="D30" s="2" t="s">
        <v>27</v>
      </c>
      <c r="E30" s="2" t="s">
        <v>31</v>
      </c>
      <c r="F30" s="5">
        <v>45401</v>
      </c>
      <c r="G30" s="5">
        <v>45408</v>
      </c>
      <c r="H30" s="2">
        <v>2500</v>
      </c>
      <c r="I30" s="2">
        <v>8</v>
      </c>
      <c r="J30" s="2" t="s">
        <v>23</v>
      </c>
      <c r="L30">
        <f t="shared" si="0"/>
        <v>0</v>
      </c>
    </row>
    <row r="31" spans="1:12" ht="15.75" customHeight="1" x14ac:dyDescent="0.35">
      <c r="A31" s="2" t="s">
        <v>92</v>
      </c>
      <c r="B31" s="2" t="s">
        <v>93</v>
      </c>
      <c r="C31" s="2">
        <v>31</v>
      </c>
      <c r="D31" s="2" t="s">
        <v>27</v>
      </c>
      <c r="E31" s="2" t="s">
        <v>31</v>
      </c>
      <c r="F31" s="5">
        <v>45667</v>
      </c>
      <c r="G31" s="5">
        <v>45745</v>
      </c>
      <c r="H31" s="2">
        <v>2500</v>
      </c>
      <c r="I31" s="2">
        <v>23</v>
      </c>
      <c r="J31" s="2" t="s">
        <v>42</v>
      </c>
      <c r="K31" s="2" t="s">
        <v>94</v>
      </c>
      <c r="L31">
        <f t="shared" si="0"/>
        <v>3</v>
      </c>
    </row>
    <row r="32" spans="1:12" ht="15.75" customHeight="1" x14ac:dyDescent="0.35">
      <c r="A32" s="2" t="s">
        <v>95</v>
      </c>
      <c r="B32" s="2" t="s">
        <v>96</v>
      </c>
      <c r="C32" s="2">
        <v>52</v>
      </c>
      <c r="D32" s="2" t="s">
        <v>27</v>
      </c>
      <c r="E32" s="2" t="s">
        <v>13</v>
      </c>
      <c r="F32" s="5">
        <v>45088</v>
      </c>
      <c r="G32" s="5">
        <v>45656</v>
      </c>
      <c r="H32" s="2">
        <v>800</v>
      </c>
      <c r="I32" s="2">
        <v>9</v>
      </c>
      <c r="J32" s="2" t="s">
        <v>67</v>
      </c>
      <c r="K32" s="2" t="s">
        <v>97</v>
      </c>
      <c r="L32">
        <f t="shared" si="0"/>
        <v>19</v>
      </c>
    </row>
    <row r="33" spans="1:12" ht="15.75" customHeight="1" x14ac:dyDescent="0.35">
      <c r="A33" s="2" t="s">
        <v>98</v>
      </c>
      <c r="B33" s="2" t="s">
        <v>99</v>
      </c>
      <c r="C33" s="2">
        <v>20</v>
      </c>
      <c r="D33" s="2" t="s">
        <v>12</v>
      </c>
      <c r="E33" s="2" t="s">
        <v>22</v>
      </c>
      <c r="F33" s="5">
        <v>45391</v>
      </c>
      <c r="G33" s="5">
        <v>45604</v>
      </c>
      <c r="H33" s="2">
        <v>1200</v>
      </c>
      <c r="I33" s="2">
        <v>2</v>
      </c>
      <c r="J33" s="2" t="s">
        <v>35</v>
      </c>
      <c r="L33">
        <f t="shared" si="0"/>
        <v>7</v>
      </c>
    </row>
    <row r="34" spans="1:12" ht="15.75" customHeight="1" x14ac:dyDescent="0.35">
      <c r="A34" s="2" t="s">
        <v>100</v>
      </c>
      <c r="B34" s="2" t="s">
        <v>101</v>
      </c>
      <c r="C34" s="2">
        <v>22</v>
      </c>
      <c r="D34" s="2" t="s">
        <v>12</v>
      </c>
      <c r="E34" s="2" t="s">
        <v>13</v>
      </c>
      <c r="F34" s="5">
        <v>45699</v>
      </c>
      <c r="G34" s="5">
        <v>45740</v>
      </c>
      <c r="H34" s="2">
        <v>800</v>
      </c>
      <c r="I34" s="2">
        <v>30</v>
      </c>
      <c r="J34" s="2" t="s">
        <v>35</v>
      </c>
      <c r="L34">
        <f t="shared" si="0"/>
        <v>1</v>
      </c>
    </row>
    <row r="35" spans="1:12" ht="15.75" customHeight="1" x14ac:dyDescent="0.35">
      <c r="A35" s="2" t="s">
        <v>102</v>
      </c>
      <c r="B35" s="2" t="s">
        <v>103</v>
      </c>
      <c r="C35" s="2">
        <v>23</v>
      </c>
      <c r="D35" s="2" t="s">
        <v>12</v>
      </c>
      <c r="E35" s="2" t="s">
        <v>41</v>
      </c>
      <c r="F35" s="5">
        <v>45588</v>
      </c>
      <c r="G35" s="5">
        <v>45721</v>
      </c>
      <c r="H35" s="2">
        <v>1800</v>
      </c>
      <c r="I35" s="2">
        <v>23</v>
      </c>
      <c r="J35" s="2" t="s">
        <v>18</v>
      </c>
      <c r="K35" s="2" t="s">
        <v>104</v>
      </c>
      <c r="L35">
        <f t="shared" si="0"/>
        <v>4</v>
      </c>
    </row>
    <row r="36" spans="1:12" ht="15.75" customHeight="1" x14ac:dyDescent="0.35">
      <c r="A36" s="2" t="s">
        <v>105</v>
      </c>
      <c r="B36" s="2" t="s">
        <v>106</v>
      </c>
      <c r="C36" s="2">
        <v>27</v>
      </c>
      <c r="D36" s="2" t="s">
        <v>27</v>
      </c>
      <c r="E36" s="2" t="s">
        <v>22</v>
      </c>
      <c r="F36" s="5">
        <v>45312</v>
      </c>
      <c r="G36" s="5">
        <v>45652</v>
      </c>
      <c r="H36" s="2">
        <v>1200</v>
      </c>
      <c r="I36" s="2">
        <v>27</v>
      </c>
      <c r="J36" s="2" t="s">
        <v>18</v>
      </c>
      <c r="L36">
        <f t="shared" si="0"/>
        <v>11</v>
      </c>
    </row>
    <row r="37" spans="1:12" ht="15.75" customHeight="1" x14ac:dyDescent="0.35"/>
    <row r="38" spans="1:12" ht="15.75" customHeight="1" x14ac:dyDescent="0.35"/>
    <row r="39" spans="1:12" ht="15.75" customHeight="1" x14ac:dyDescent="0.35"/>
    <row r="40" spans="1:12" ht="15.75" customHeight="1" x14ac:dyDescent="0.35">
      <c r="B40" s="3"/>
    </row>
    <row r="41" spans="1:12" ht="15.75" customHeight="1" x14ac:dyDescent="0.35"/>
    <row r="42" spans="1:12" ht="15.75" customHeight="1" x14ac:dyDescent="0.35"/>
    <row r="43" spans="1:12" ht="15.75" customHeight="1" x14ac:dyDescent="0.35"/>
    <row r="44" spans="1:12" ht="15.75" customHeight="1" x14ac:dyDescent="0.35"/>
    <row r="45" spans="1:12" ht="15.75" customHeight="1" x14ac:dyDescent="0.35"/>
    <row r="46" spans="1:12" ht="15.75" customHeight="1" x14ac:dyDescent="0.35"/>
    <row r="47" spans="1:12" ht="15.75" customHeight="1" x14ac:dyDescent="0.35"/>
    <row r="48" spans="1:1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I1:I1048576">
    <cfRule type="expression" dxfId="3" priority="6">
      <formula>AND(Attendance &lt; 8, Membership_Duration_Months &gt;= 6)</formula>
    </cfRule>
    <cfRule type="expression" dxfId="2" priority="5">
      <formula>AND($I$2:$I$36 &lt; 8, $L$2:$L$36 &gt;= 6)</formula>
    </cfRule>
    <cfRule type="expression" dxfId="1" priority="4">
      <formula>AND(Attendance &lt; 8, Membership_Duration_Months &gt;= 6)</formula>
    </cfRule>
  </conditionalFormatting>
  <conditionalFormatting sqref="I1:I36">
    <cfRule type="expression" dxfId="0" priority="3">
      <formula>AND($I$2:$I$36 &lt; 8, $L$2:$L$36 &gt;= 6)</formula>
    </cfRule>
  </conditionalFormatting>
  <conditionalFormatting sqref="I2:I36">
    <cfRule type="colorScale" priority="1">
      <colorScale>
        <cfvo type="min"/>
        <cfvo type="percentile" val="50"/>
        <cfvo type="max"/>
        <color rgb="FFF8696B"/>
        <color rgb="FFFCFCFF"/>
        <color rgb="FF63BE7B"/>
      </colorScale>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9A51D-9B9F-48CC-B729-1835E78AF76E}">
  <dimension ref="A1:B8"/>
  <sheetViews>
    <sheetView workbookViewId="0">
      <selection activeCell="M3" sqref="M3"/>
    </sheetView>
  </sheetViews>
  <sheetFormatPr defaultRowHeight="14.5" x14ac:dyDescent="0.35"/>
  <cols>
    <col min="1" max="1" width="12.36328125" bestFit="1" customWidth="1"/>
    <col min="2" max="2" width="19.1796875" bestFit="1" customWidth="1"/>
  </cols>
  <sheetData>
    <row r="1" spans="1:2" x14ac:dyDescent="0.35">
      <c r="A1" s="8" t="s">
        <v>109</v>
      </c>
      <c r="B1" t="s">
        <v>115</v>
      </c>
    </row>
    <row r="2" spans="1:2" x14ac:dyDescent="0.35">
      <c r="A2" s="9" t="s">
        <v>14</v>
      </c>
      <c r="B2" s="10">
        <v>58300</v>
      </c>
    </row>
    <row r="3" spans="1:2" x14ac:dyDescent="0.35">
      <c r="A3" s="9" t="s">
        <v>67</v>
      </c>
      <c r="B3" s="10">
        <v>53900</v>
      </c>
    </row>
    <row r="4" spans="1:2" x14ac:dyDescent="0.35">
      <c r="A4" s="9" t="s">
        <v>23</v>
      </c>
      <c r="B4" s="10">
        <v>32000</v>
      </c>
    </row>
    <row r="5" spans="1:2" x14ac:dyDescent="0.35">
      <c r="A5" s="9" t="s">
        <v>42</v>
      </c>
      <c r="B5" s="10">
        <v>39400</v>
      </c>
    </row>
    <row r="6" spans="1:2" x14ac:dyDescent="0.35">
      <c r="A6" s="9" t="s">
        <v>35</v>
      </c>
      <c r="B6" s="10">
        <v>85700</v>
      </c>
    </row>
    <row r="7" spans="1:2" x14ac:dyDescent="0.35">
      <c r="A7" s="9" t="s">
        <v>18</v>
      </c>
      <c r="B7" s="10">
        <v>24800</v>
      </c>
    </row>
    <row r="8" spans="1:2" x14ac:dyDescent="0.35">
      <c r="A8" s="9" t="s">
        <v>112</v>
      </c>
      <c r="B8" s="10">
        <v>294100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9CCE-9C7E-4CA5-9AD2-20D3A2B21F8F}">
  <dimension ref="A1:N1000"/>
  <sheetViews>
    <sheetView tabSelected="1" topLeftCell="E1" workbookViewId="0">
      <selection activeCell="M42" sqref="M42"/>
    </sheetView>
  </sheetViews>
  <sheetFormatPr defaultColWidth="14.453125" defaultRowHeight="15" customHeight="1" x14ac:dyDescent="0.35"/>
  <cols>
    <col min="1" max="1" width="8.7265625" customWidth="1"/>
    <col min="2" max="2" width="15.1796875" bestFit="1" customWidth="1"/>
    <col min="3" max="4" width="8.7265625" customWidth="1"/>
    <col min="5" max="5" width="16.54296875" bestFit="1" customWidth="1"/>
    <col min="6" max="7" width="10.08984375" style="6" bestFit="1" customWidth="1"/>
    <col min="8" max="8" width="11.81640625" bestFit="1" customWidth="1"/>
    <col min="9" max="9" width="10.54296875" bestFit="1" customWidth="1"/>
    <col min="10" max="10" width="10" bestFit="1" customWidth="1"/>
    <col min="11" max="11" width="18" bestFit="1" customWidth="1"/>
    <col min="12" max="12" width="27.54296875" bestFit="1" customWidth="1"/>
    <col min="13" max="13" width="12.7265625" bestFit="1" customWidth="1"/>
    <col min="14" max="26" width="8.7265625" customWidth="1"/>
  </cols>
  <sheetData>
    <row r="1" spans="1:14" ht="14.5" x14ac:dyDescent="0.35">
      <c r="A1" s="1"/>
      <c r="B1" s="1" t="s">
        <v>0</v>
      </c>
      <c r="C1" s="1" t="s">
        <v>1</v>
      </c>
      <c r="D1" s="1" t="s">
        <v>2</v>
      </c>
      <c r="E1" s="12" t="s">
        <v>3</v>
      </c>
      <c r="F1" s="4" t="s">
        <v>4</v>
      </c>
      <c r="G1" s="4" t="s">
        <v>5</v>
      </c>
      <c r="H1" s="1" t="s">
        <v>6</v>
      </c>
      <c r="I1" s="1" t="s">
        <v>7</v>
      </c>
      <c r="J1" s="1" t="s">
        <v>8</v>
      </c>
      <c r="K1" s="1" t="s">
        <v>9</v>
      </c>
      <c r="L1" s="7" t="s">
        <v>107</v>
      </c>
      <c r="M1" s="11" t="s">
        <v>114</v>
      </c>
      <c r="N1" s="13"/>
    </row>
    <row r="2" spans="1:14" ht="14.5" x14ac:dyDescent="0.35">
      <c r="A2" s="2" t="s">
        <v>10</v>
      </c>
      <c r="B2" s="2" t="s">
        <v>11</v>
      </c>
      <c r="C2" s="2">
        <v>59</v>
      </c>
      <c r="D2" s="2" t="s">
        <v>12</v>
      </c>
      <c r="E2" s="2" t="s">
        <v>13</v>
      </c>
      <c r="F2" s="5">
        <v>45235</v>
      </c>
      <c r="G2" s="5">
        <v>45425</v>
      </c>
      <c r="H2" s="2">
        <v>800</v>
      </c>
      <c r="I2" s="2">
        <v>25</v>
      </c>
      <c r="J2" s="2" t="s">
        <v>14</v>
      </c>
      <c r="K2" s="2" t="s">
        <v>15</v>
      </c>
      <c r="L2">
        <f t="shared" ref="L2:L36" si="0">ROUND((G2 - F2) / 30, 0)</f>
        <v>6</v>
      </c>
      <c r="M2">
        <f>H2*L2</f>
        <v>4800</v>
      </c>
    </row>
    <row r="3" spans="1:14" ht="14.5" x14ac:dyDescent="0.35">
      <c r="A3" s="2" t="s">
        <v>16</v>
      </c>
      <c r="B3" s="2" t="s">
        <v>17</v>
      </c>
      <c r="C3" s="2">
        <v>27</v>
      </c>
      <c r="D3" s="2" t="s">
        <v>12</v>
      </c>
      <c r="E3" s="2" t="s">
        <v>13</v>
      </c>
      <c r="F3" s="5">
        <v>45714</v>
      </c>
      <c r="G3" s="5">
        <v>45740</v>
      </c>
      <c r="H3" s="2">
        <v>800</v>
      </c>
      <c r="I3" s="2">
        <v>20</v>
      </c>
      <c r="J3" s="2" t="s">
        <v>18</v>
      </c>
      <c r="K3" s="2" t="s">
        <v>19</v>
      </c>
      <c r="L3">
        <f t="shared" si="0"/>
        <v>1</v>
      </c>
      <c r="M3">
        <f t="shared" ref="M3:M36" si="1">H3*L3</f>
        <v>800</v>
      </c>
    </row>
    <row r="4" spans="1:14" ht="14.5" x14ac:dyDescent="0.35">
      <c r="A4" s="2" t="s">
        <v>20</v>
      </c>
      <c r="B4" s="2" t="s">
        <v>21</v>
      </c>
      <c r="C4" s="2">
        <v>24</v>
      </c>
      <c r="D4" s="2" t="s">
        <v>12</v>
      </c>
      <c r="E4" s="2" t="s">
        <v>22</v>
      </c>
      <c r="F4" s="5">
        <v>45191</v>
      </c>
      <c r="G4" s="5">
        <v>45371</v>
      </c>
      <c r="H4" s="2">
        <v>1200</v>
      </c>
      <c r="I4" s="2">
        <v>18</v>
      </c>
      <c r="J4" s="2" t="s">
        <v>23</v>
      </c>
      <c r="K4" s="2" t="s">
        <v>24</v>
      </c>
      <c r="L4">
        <f t="shared" si="0"/>
        <v>6</v>
      </c>
      <c r="M4">
        <f t="shared" si="1"/>
        <v>7200</v>
      </c>
    </row>
    <row r="5" spans="1:14" ht="14.5" x14ac:dyDescent="0.35">
      <c r="A5" s="2" t="s">
        <v>25</v>
      </c>
      <c r="B5" s="2" t="s">
        <v>26</v>
      </c>
      <c r="C5" s="2">
        <v>31</v>
      </c>
      <c r="D5" s="2" t="s">
        <v>27</v>
      </c>
      <c r="E5" s="2" t="s">
        <v>22</v>
      </c>
      <c r="F5" s="5">
        <v>45479</v>
      </c>
      <c r="G5" s="5">
        <v>45587</v>
      </c>
      <c r="H5" s="2">
        <v>1200</v>
      </c>
      <c r="I5" s="2">
        <v>16</v>
      </c>
      <c r="J5" s="2" t="s">
        <v>23</v>
      </c>
      <c r="K5" s="2" t="s">
        <v>28</v>
      </c>
      <c r="L5">
        <f t="shared" si="0"/>
        <v>4</v>
      </c>
      <c r="M5">
        <f t="shared" si="1"/>
        <v>4800</v>
      </c>
    </row>
    <row r="6" spans="1:14" ht="14.5" x14ac:dyDescent="0.35">
      <c r="A6" s="2" t="s">
        <v>29</v>
      </c>
      <c r="B6" s="2" t="s">
        <v>30</v>
      </c>
      <c r="C6" s="2">
        <v>19</v>
      </c>
      <c r="D6" s="2" t="s">
        <v>12</v>
      </c>
      <c r="E6" s="2" t="s">
        <v>31</v>
      </c>
      <c r="F6" s="5">
        <v>45286</v>
      </c>
      <c r="G6" s="5">
        <v>45501</v>
      </c>
      <c r="H6" s="2">
        <v>2500</v>
      </c>
      <c r="I6" s="2">
        <v>12</v>
      </c>
      <c r="J6" s="2" t="s">
        <v>14</v>
      </c>
      <c r="K6" s="2" t="s">
        <v>32</v>
      </c>
      <c r="L6">
        <f t="shared" si="0"/>
        <v>7</v>
      </c>
      <c r="M6">
        <f t="shared" si="1"/>
        <v>17500</v>
      </c>
    </row>
    <row r="7" spans="1:14" ht="14.5" x14ac:dyDescent="0.35">
      <c r="A7" s="2" t="s">
        <v>33</v>
      </c>
      <c r="B7" s="2" t="s">
        <v>34</v>
      </c>
      <c r="C7" s="2">
        <v>40</v>
      </c>
      <c r="D7" s="2" t="s">
        <v>12</v>
      </c>
      <c r="E7" s="2" t="s">
        <v>13</v>
      </c>
      <c r="F7" s="5">
        <v>45317</v>
      </c>
      <c r="G7" s="5">
        <v>45392</v>
      </c>
      <c r="H7" s="2">
        <v>800</v>
      </c>
      <c r="I7" s="2">
        <v>14</v>
      </c>
      <c r="J7" s="2" t="s">
        <v>35</v>
      </c>
      <c r="K7" s="2" t="s">
        <v>36</v>
      </c>
      <c r="L7">
        <f t="shared" si="0"/>
        <v>3</v>
      </c>
      <c r="M7">
        <f t="shared" si="1"/>
        <v>2400</v>
      </c>
    </row>
    <row r="8" spans="1:14" ht="14.5" x14ac:dyDescent="0.35">
      <c r="A8" s="2" t="s">
        <v>37</v>
      </c>
      <c r="B8" s="2" t="s">
        <v>38</v>
      </c>
      <c r="C8" s="2">
        <v>41</v>
      </c>
      <c r="D8" s="2" t="s">
        <v>27</v>
      </c>
      <c r="E8" s="2" t="s">
        <v>13</v>
      </c>
      <c r="F8" s="5">
        <v>45588</v>
      </c>
      <c r="G8" s="5">
        <v>45677</v>
      </c>
      <c r="H8" s="2">
        <v>800</v>
      </c>
      <c r="I8" s="2">
        <v>25</v>
      </c>
      <c r="J8" s="2" t="s">
        <v>18</v>
      </c>
      <c r="L8">
        <f t="shared" si="0"/>
        <v>3</v>
      </c>
      <c r="M8">
        <f t="shared" si="1"/>
        <v>2400</v>
      </c>
    </row>
    <row r="9" spans="1:14" ht="14.5" x14ac:dyDescent="0.35">
      <c r="A9" s="2" t="s">
        <v>39</v>
      </c>
      <c r="B9" s="2" t="s">
        <v>40</v>
      </c>
      <c r="C9" s="2">
        <v>43</v>
      </c>
      <c r="D9" s="2" t="s">
        <v>12</v>
      </c>
      <c r="E9" s="2" t="s">
        <v>41</v>
      </c>
      <c r="F9" s="5">
        <v>45450</v>
      </c>
      <c r="G9" s="5">
        <v>45563</v>
      </c>
      <c r="H9" s="2">
        <v>1800</v>
      </c>
      <c r="I9" s="2">
        <v>28</v>
      </c>
      <c r="J9" s="2" t="s">
        <v>42</v>
      </c>
      <c r="L9">
        <f t="shared" si="0"/>
        <v>4</v>
      </c>
      <c r="M9">
        <f t="shared" si="1"/>
        <v>7200</v>
      </c>
    </row>
    <row r="10" spans="1:14" ht="14.5" x14ac:dyDescent="0.35">
      <c r="A10" s="2" t="s">
        <v>43</v>
      </c>
      <c r="B10" s="2" t="s">
        <v>44</v>
      </c>
      <c r="C10" s="2">
        <v>42</v>
      </c>
      <c r="D10" s="2" t="s">
        <v>12</v>
      </c>
      <c r="E10" s="2" t="s">
        <v>13</v>
      </c>
      <c r="F10" s="5">
        <v>45569</v>
      </c>
      <c r="G10" s="5">
        <v>45582</v>
      </c>
      <c r="H10" s="2">
        <v>800</v>
      </c>
      <c r="I10" s="2">
        <v>3</v>
      </c>
      <c r="J10" s="2" t="s">
        <v>42</v>
      </c>
      <c r="K10" s="2" t="s">
        <v>45</v>
      </c>
      <c r="L10">
        <f t="shared" si="0"/>
        <v>0</v>
      </c>
      <c r="M10">
        <f t="shared" si="1"/>
        <v>0</v>
      </c>
    </row>
    <row r="11" spans="1:14" ht="14.5" x14ac:dyDescent="0.35">
      <c r="A11" s="2" t="s">
        <v>46</v>
      </c>
      <c r="B11" s="2" t="s">
        <v>47</v>
      </c>
      <c r="C11" s="2">
        <v>37</v>
      </c>
      <c r="D11" s="2" t="s">
        <v>12</v>
      </c>
      <c r="E11" s="2" t="s">
        <v>22</v>
      </c>
      <c r="F11" s="5">
        <v>45202</v>
      </c>
      <c r="G11" s="5">
        <v>45280</v>
      </c>
      <c r="H11" s="2">
        <v>1200</v>
      </c>
      <c r="I11" s="2">
        <v>29</v>
      </c>
      <c r="J11" s="2" t="s">
        <v>35</v>
      </c>
      <c r="K11" s="2" t="s">
        <v>48</v>
      </c>
      <c r="L11">
        <f t="shared" si="0"/>
        <v>3</v>
      </c>
      <c r="M11">
        <f t="shared" si="1"/>
        <v>3600</v>
      </c>
    </row>
    <row r="12" spans="1:14" ht="14.5" x14ac:dyDescent="0.35">
      <c r="A12" s="2" t="s">
        <v>49</v>
      </c>
      <c r="B12" s="2" t="s">
        <v>50</v>
      </c>
      <c r="C12" s="2">
        <v>48</v>
      </c>
      <c r="D12" s="2" t="s">
        <v>27</v>
      </c>
      <c r="E12" s="2" t="s">
        <v>22</v>
      </c>
      <c r="F12" s="5">
        <v>45297</v>
      </c>
      <c r="G12" s="5">
        <v>45459</v>
      </c>
      <c r="H12" s="2">
        <v>1200</v>
      </c>
      <c r="I12" s="2">
        <v>13</v>
      </c>
      <c r="J12" s="2" t="s">
        <v>14</v>
      </c>
      <c r="K12" s="2" t="s">
        <v>51</v>
      </c>
      <c r="L12">
        <f t="shared" si="0"/>
        <v>5</v>
      </c>
      <c r="M12">
        <f t="shared" si="1"/>
        <v>6000</v>
      </c>
    </row>
    <row r="13" spans="1:14" ht="14.5" x14ac:dyDescent="0.35">
      <c r="A13" s="2" t="s">
        <v>52</v>
      </c>
      <c r="B13" s="2" t="s">
        <v>53</v>
      </c>
      <c r="C13" s="2">
        <v>36</v>
      </c>
      <c r="D13" s="2" t="s">
        <v>12</v>
      </c>
      <c r="E13" s="2" t="s">
        <v>22</v>
      </c>
      <c r="F13" s="5">
        <v>45154</v>
      </c>
      <c r="G13" s="5">
        <v>45568</v>
      </c>
      <c r="H13" s="2">
        <v>1200</v>
      </c>
      <c r="I13" s="2">
        <v>19</v>
      </c>
      <c r="J13" s="2" t="s">
        <v>42</v>
      </c>
      <c r="K13" s="2" t="s">
        <v>54</v>
      </c>
      <c r="L13">
        <f t="shared" si="0"/>
        <v>14</v>
      </c>
      <c r="M13">
        <f t="shared" si="1"/>
        <v>16800</v>
      </c>
    </row>
    <row r="14" spans="1:14" ht="14.5" x14ac:dyDescent="0.35">
      <c r="A14" s="2" t="s">
        <v>55</v>
      </c>
      <c r="B14" s="2" t="s">
        <v>56</v>
      </c>
      <c r="C14" s="2">
        <v>48</v>
      </c>
      <c r="D14" s="2" t="s">
        <v>27</v>
      </c>
      <c r="E14" s="2" t="s">
        <v>41</v>
      </c>
      <c r="F14" s="5">
        <v>45556</v>
      </c>
      <c r="G14" s="5">
        <v>45641</v>
      </c>
      <c r="H14" s="2">
        <v>1800</v>
      </c>
      <c r="I14" s="2">
        <v>22</v>
      </c>
      <c r="J14" s="2" t="s">
        <v>42</v>
      </c>
      <c r="L14">
        <f t="shared" si="0"/>
        <v>3</v>
      </c>
      <c r="M14">
        <f t="shared" si="1"/>
        <v>5400</v>
      </c>
    </row>
    <row r="15" spans="1:14" ht="14.5" x14ac:dyDescent="0.35">
      <c r="A15" s="2" t="s">
        <v>57</v>
      </c>
      <c r="B15" s="2" t="s">
        <v>58</v>
      </c>
      <c r="C15" s="2">
        <v>39</v>
      </c>
      <c r="D15" s="2" t="s">
        <v>12</v>
      </c>
      <c r="E15" s="2" t="s">
        <v>22</v>
      </c>
      <c r="F15" s="5">
        <v>45065</v>
      </c>
      <c r="G15" s="5">
        <v>45242</v>
      </c>
      <c r="H15" s="2">
        <v>1200</v>
      </c>
      <c r="I15" s="2">
        <v>28</v>
      </c>
      <c r="J15" s="2" t="s">
        <v>35</v>
      </c>
      <c r="L15">
        <f t="shared" si="0"/>
        <v>6</v>
      </c>
      <c r="M15">
        <f t="shared" si="1"/>
        <v>7200</v>
      </c>
    </row>
    <row r="16" spans="1:14" ht="14.5" x14ac:dyDescent="0.35">
      <c r="A16" s="2" t="s">
        <v>59</v>
      </c>
      <c r="B16" s="2" t="s">
        <v>60</v>
      </c>
      <c r="C16" s="2">
        <v>44</v>
      </c>
      <c r="D16" s="2" t="s">
        <v>27</v>
      </c>
      <c r="E16" s="2" t="s">
        <v>13</v>
      </c>
      <c r="F16" s="5">
        <v>45333</v>
      </c>
      <c r="G16" s="5">
        <v>45540</v>
      </c>
      <c r="H16" s="2">
        <v>800</v>
      </c>
      <c r="I16" s="2">
        <v>8</v>
      </c>
      <c r="J16" s="2" t="s">
        <v>23</v>
      </c>
      <c r="L16">
        <f t="shared" si="0"/>
        <v>7</v>
      </c>
      <c r="M16">
        <f t="shared" si="1"/>
        <v>5600</v>
      </c>
    </row>
    <row r="17" spans="1:13" ht="14.5" x14ac:dyDescent="0.35">
      <c r="A17" s="2" t="s">
        <v>61</v>
      </c>
      <c r="B17" s="2" t="s">
        <v>62</v>
      </c>
      <c r="C17" s="2">
        <v>39</v>
      </c>
      <c r="D17" s="2" t="s">
        <v>12</v>
      </c>
      <c r="E17" s="2" t="s">
        <v>31</v>
      </c>
      <c r="F17" s="5">
        <v>45702</v>
      </c>
      <c r="G17" s="5">
        <v>45732</v>
      </c>
      <c r="H17" s="2">
        <v>2500</v>
      </c>
      <c r="I17" s="2">
        <v>14</v>
      </c>
      <c r="J17" s="2" t="s">
        <v>42</v>
      </c>
      <c r="L17">
        <f t="shared" si="0"/>
        <v>1</v>
      </c>
      <c r="M17">
        <f t="shared" si="1"/>
        <v>2500</v>
      </c>
    </row>
    <row r="18" spans="1:13" ht="14.5" x14ac:dyDescent="0.35">
      <c r="A18" s="2" t="s">
        <v>63</v>
      </c>
      <c r="B18" s="2" t="s">
        <v>64</v>
      </c>
      <c r="C18" s="2">
        <v>35</v>
      </c>
      <c r="D18" s="2" t="s">
        <v>12</v>
      </c>
      <c r="E18" s="2" t="s">
        <v>22</v>
      </c>
      <c r="F18" s="5">
        <v>45329</v>
      </c>
      <c r="G18" s="5">
        <v>45685</v>
      </c>
      <c r="H18" s="2">
        <v>1200</v>
      </c>
      <c r="I18" s="2">
        <v>25</v>
      </c>
      <c r="J18" s="2" t="s">
        <v>23</v>
      </c>
      <c r="L18">
        <f t="shared" si="0"/>
        <v>12</v>
      </c>
      <c r="M18">
        <f t="shared" si="1"/>
        <v>14400</v>
      </c>
    </row>
    <row r="19" spans="1:13" ht="14.5" x14ac:dyDescent="0.35">
      <c r="A19" s="2" t="s">
        <v>65</v>
      </c>
      <c r="B19" s="2" t="s">
        <v>66</v>
      </c>
      <c r="C19" s="2">
        <v>56</v>
      </c>
      <c r="D19" s="2" t="s">
        <v>27</v>
      </c>
      <c r="E19" s="2" t="s">
        <v>31</v>
      </c>
      <c r="F19" s="5">
        <v>45213</v>
      </c>
      <c r="G19" s="5">
        <v>45649</v>
      </c>
      <c r="H19" s="2">
        <v>2500</v>
      </c>
      <c r="I19" s="2">
        <v>13</v>
      </c>
      <c r="J19" s="2" t="s">
        <v>67</v>
      </c>
      <c r="L19">
        <f t="shared" si="0"/>
        <v>15</v>
      </c>
      <c r="M19">
        <f t="shared" si="1"/>
        <v>37500</v>
      </c>
    </row>
    <row r="20" spans="1:13" ht="14.5" x14ac:dyDescent="0.35">
      <c r="A20" s="2" t="s">
        <v>68</v>
      </c>
      <c r="B20" s="2" t="s">
        <v>69</v>
      </c>
      <c r="C20" s="2">
        <v>27</v>
      </c>
      <c r="D20" s="2" t="s">
        <v>27</v>
      </c>
      <c r="E20" s="2" t="s">
        <v>13</v>
      </c>
      <c r="F20" s="5">
        <v>45354</v>
      </c>
      <c r="G20" s="5">
        <v>45664</v>
      </c>
      <c r="H20" s="2">
        <v>800</v>
      </c>
      <c r="I20" s="2">
        <v>26</v>
      </c>
      <c r="J20" s="2" t="s">
        <v>35</v>
      </c>
      <c r="L20">
        <f t="shared" si="0"/>
        <v>10</v>
      </c>
      <c r="M20">
        <f t="shared" si="1"/>
        <v>8000</v>
      </c>
    </row>
    <row r="21" spans="1:13" ht="15.75" customHeight="1" x14ac:dyDescent="0.35">
      <c r="A21" s="2" t="s">
        <v>70</v>
      </c>
      <c r="B21" s="2" t="s">
        <v>71</v>
      </c>
      <c r="C21" s="2">
        <v>28</v>
      </c>
      <c r="D21" s="2" t="s">
        <v>12</v>
      </c>
      <c r="E21" s="2" t="s">
        <v>31</v>
      </c>
      <c r="F21" s="5">
        <v>45417</v>
      </c>
      <c r="G21" s="5">
        <v>45608</v>
      </c>
      <c r="H21" s="2">
        <v>2500</v>
      </c>
      <c r="I21" s="2">
        <v>21</v>
      </c>
      <c r="J21" s="2" t="s">
        <v>35</v>
      </c>
      <c r="K21" s="2" t="s">
        <v>72</v>
      </c>
      <c r="L21">
        <f t="shared" si="0"/>
        <v>6</v>
      </c>
      <c r="M21">
        <f t="shared" si="1"/>
        <v>15000</v>
      </c>
    </row>
    <row r="22" spans="1:13" ht="15.75" customHeight="1" x14ac:dyDescent="0.35">
      <c r="A22" s="2" t="s">
        <v>73</v>
      </c>
      <c r="B22" s="2" t="s">
        <v>74</v>
      </c>
      <c r="C22" s="2">
        <v>57</v>
      </c>
      <c r="D22" s="2" t="s">
        <v>27</v>
      </c>
      <c r="E22" s="2" t="s">
        <v>41</v>
      </c>
      <c r="F22" s="5">
        <v>45146</v>
      </c>
      <c r="G22" s="5">
        <v>45674</v>
      </c>
      <c r="H22" s="2">
        <v>1800</v>
      </c>
      <c r="I22" s="2">
        <v>19</v>
      </c>
      <c r="J22" s="2" t="s">
        <v>35</v>
      </c>
      <c r="L22">
        <f t="shared" si="0"/>
        <v>18</v>
      </c>
      <c r="M22">
        <f t="shared" si="1"/>
        <v>32400</v>
      </c>
    </row>
    <row r="23" spans="1:13" ht="15.75" customHeight="1" x14ac:dyDescent="0.35">
      <c r="A23" s="2" t="s">
        <v>75</v>
      </c>
      <c r="B23" s="2" t="s">
        <v>76</v>
      </c>
      <c r="C23" s="2">
        <v>26</v>
      </c>
      <c r="D23" s="2" t="s">
        <v>27</v>
      </c>
      <c r="E23" s="2" t="s">
        <v>41</v>
      </c>
      <c r="F23" s="5">
        <v>45320</v>
      </c>
      <c r="G23" s="5">
        <v>45616</v>
      </c>
      <c r="H23" s="2">
        <v>1800</v>
      </c>
      <c r="I23" s="2">
        <v>5</v>
      </c>
      <c r="J23" s="2" t="s">
        <v>14</v>
      </c>
      <c r="L23">
        <f t="shared" si="0"/>
        <v>10</v>
      </c>
      <c r="M23">
        <f t="shared" si="1"/>
        <v>18000</v>
      </c>
    </row>
    <row r="24" spans="1:13" ht="15.75" customHeight="1" x14ac:dyDescent="0.35">
      <c r="A24" s="2" t="s">
        <v>77</v>
      </c>
      <c r="B24" s="2" t="s">
        <v>78</v>
      </c>
      <c r="C24" s="2">
        <v>48</v>
      </c>
      <c r="D24" s="2" t="s">
        <v>12</v>
      </c>
      <c r="E24" s="2" t="s">
        <v>41</v>
      </c>
      <c r="F24" s="5">
        <v>45451</v>
      </c>
      <c r="G24" s="5">
        <v>45455</v>
      </c>
      <c r="H24" s="2">
        <v>1800</v>
      </c>
      <c r="I24" s="2">
        <v>18</v>
      </c>
      <c r="J24" s="2" t="s">
        <v>67</v>
      </c>
      <c r="L24">
        <f t="shared" si="0"/>
        <v>0</v>
      </c>
      <c r="M24">
        <f t="shared" si="1"/>
        <v>0</v>
      </c>
    </row>
    <row r="25" spans="1:13" ht="15.75" customHeight="1" x14ac:dyDescent="0.35">
      <c r="A25" s="2" t="s">
        <v>79</v>
      </c>
      <c r="B25" s="2" t="s">
        <v>80</v>
      </c>
      <c r="C25" s="2">
        <v>25</v>
      </c>
      <c r="D25" s="2" t="s">
        <v>27</v>
      </c>
      <c r="E25" s="2" t="s">
        <v>22</v>
      </c>
      <c r="F25" s="5">
        <v>45439</v>
      </c>
      <c r="G25" s="5">
        <v>45730</v>
      </c>
      <c r="H25" s="2">
        <v>1200</v>
      </c>
      <c r="I25" s="2">
        <v>6</v>
      </c>
      <c r="J25" s="2" t="s">
        <v>14</v>
      </c>
      <c r="L25">
        <f t="shared" si="0"/>
        <v>10</v>
      </c>
      <c r="M25">
        <f t="shared" si="1"/>
        <v>12000</v>
      </c>
    </row>
    <row r="26" spans="1:13" ht="15.75" customHeight="1" x14ac:dyDescent="0.35">
      <c r="A26" s="2" t="s">
        <v>81</v>
      </c>
      <c r="B26" s="2" t="s">
        <v>82</v>
      </c>
      <c r="C26" s="2">
        <v>53</v>
      </c>
      <c r="D26" s="2" t="s">
        <v>12</v>
      </c>
      <c r="E26" s="2" t="s">
        <v>41</v>
      </c>
      <c r="F26" s="5">
        <v>45286</v>
      </c>
      <c r="G26" s="5">
        <v>45372</v>
      </c>
      <c r="H26" s="2">
        <v>1800</v>
      </c>
      <c r="I26" s="2">
        <v>17</v>
      </c>
      <c r="J26" s="2" t="s">
        <v>35</v>
      </c>
      <c r="K26" s="2" t="s">
        <v>83</v>
      </c>
      <c r="L26">
        <f t="shared" si="0"/>
        <v>3</v>
      </c>
      <c r="M26">
        <f t="shared" si="1"/>
        <v>5400</v>
      </c>
    </row>
    <row r="27" spans="1:13" ht="15.75" customHeight="1" x14ac:dyDescent="0.35">
      <c r="A27" s="2" t="s">
        <v>84</v>
      </c>
      <c r="B27" s="2" t="s">
        <v>85</v>
      </c>
      <c r="C27" s="2">
        <v>42</v>
      </c>
      <c r="D27" s="2" t="s">
        <v>27</v>
      </c>
      <c r="E27" s="2" t="s">
        <v>22</v>
      </c>
      <c r="F27" s="5">
        <v>45702</v>
      </c>
      <c r="G27" s="5">
        <v>45727</v>
      </c>
      <c r="H27" s="2">
        <v>1200</v>
      </c>
      <c r="I27" s="2">
        <v>3</v>
      </c>
      <c r="J27" s="2" t="s">
        <v>67</v>
      </c>
      <c r="L27">
        <f t="shared" si="0"/>
        <v>1</v>
      </c>
      <c r="M27">
        <f t="shared" si="1"/>
        <v>1200</v>
      </c>
    </row>
    <row r="28" spans="1:13" ht="15.75" customHeight="1" x14ac:dyDescent="0.35">
      <c r="A28" s="2" t="s">
        <v>86</v>
      </c>
      <c r="B28" s="2" t="s">
        <v>87</v>
      </c>
      <c r="C28" s="2">
        <v>24</v>
      </c>
      <c r="D28" s="2" t="s">
        <v>12</v>
      </c>
      <c r="E28" s="2" t="s">
        <v>31</v>
      </c>
      <c r="F28" s="5">
        <v>45698</v>
      </c>
      <c r="G28" s="5">
        <v>45726</v>
      </c>
      <c r="H28" s="2">
        <v>2500</v>
      </c>
      <c r="I28" s="2">
        <v>28</v>
      </c>
      <c r="J28" s="2" t="s">
        <v>35</v>
      </c>
      <c r="L28">
        <f t="shared" si="0"/>
        <v>1</v>
      </c>
      <c r="M28">
        <f t="shared" si="1"/>
        <v>2500</v>
      </c>
    </row>
    <row r="29" spans="1:13" ht="15.75" customHeight="1" x14ac:dyDescent="0.35">
      <c r="A29" s="2" t="s">
        <v>88</v>
      </c>
      <c r="B29" s="2" t="s">
        <v>89</v>
      </c>
      <c r="C29" s="2">
        <v>53</v>
      </c>
      <c r="D29" s="2" t="s">
        <v>12</v>
      </c>
      <c r="E29" s="2" t="s">
        <v>22</v>
      </c>
      <c r="F29" s="5">
        <v>45614</v>
      </c>
      <c r="G29" s="5">
        <v>45645</v>
      </c>
      <c r="H29" s="2">
        <v>1200</v>
      </c>
      <c r="I29" s="2">
        <v>23</v>
      </c>
      <c r="J29" s="2" t="s">
        <v>18</v>
      </c>
      <c r="L29">
        <f t="shared" si="0"/>
        <v>1</v>
      </c>
      <c r="M29">
        <f t="shared" si="1"/>
        <v>1200</v>
      </c>
    </row>
    <row r="30" spans="1:13" ht="15.75" customHeight="1" x14ac:dyDescent="0.35">
      <c r="A30" s="2" t="s">
        <v>90</v>
      </c>
      <c r="B30" s="2" t="s">
        <v>91</v>
      </c>
      <c r="C30" s="2">
        <v>29</v>
      </c>
      <c r="D30" s="2" t="s">
        <v>27</v>
      </c>
      <c r="E30" s="2" t="s">
        <v>31</v>
      </c>
      <c r="F30" s="5">
        <v>45401</v>
      </c>
      <c r="G30" s="5">
        <v>45408</v>
      </c>
      <c r="H30" s="2">
        <v>2500</v>
      </c>
      <c r="I30" s="2">
        <v>8</v>
      </c>
      <c r="J30" s="2" t="s">
        <v>23</v>
      </c>
      <c r="L30">
        <f t="shared" si="0"/>
        <v>0</v>
      </c>
      <c r="M30">
        <f t="shared" si="1"/>
        <v>0</v>
      </c>
    </row>
    <row r="31" spans="1:13" ht="15.75" customHeight="1" x14ac:dyDescent="0.35">
      <c r="A31" s="2" t="s">
        <v>92</v>
      </c>
      <c r="B31" s="2" t="s">
        <v>93</v>
      </c>
      <c r="C31" s="2">
        <v>31</v>
      </c>
      <c r="D31" s="2" t="s">
        <v>27</v>
      </c>
      <c r="E31" s="2" t="s">
        <v>31</v>
      </c>
      <c r="F31" s="5">
        <v>45667</v>
      </c>
      <c r="G31" s="5">
        <v>45745</v>
      </c>
      <c r="H31" s="2">
        <v>2500</v>
      </c>
      <c r="I31" s="2">
        <v>23</v>
      </c>
      <c r="J31" s="2" t="s">
        <v>42</v>
      </c>
      <c r="K31" s="2" t="s">
        <v>94</v>
      </c>
      <c r="L31">
        <f t="shared" si="0"/>
        <v>3</v>
      </c>
      <c r="M31">
        <f t="shared" si="1"/>
        <v>7500</v>
      </c>
    </row>
    <row r="32" spans="1:13" ht="15.75" customHeight="1" x14ac:dyDescent="0.35">
      <c r="A32" s="2" t="s">
        <v>95</v>
      </c>
      <c r="B32" s="2" t="s">
        <v>96</v>
      </c>
      <c r="C32" s="2">
        <v>52</v>
      </c>
      <c r="D32" s="2" t="s">
        <v>27</v>
      </c>
      <c r="E32" s="2" t="s">
        <v>13</v>
      </c>
      <c r="F32" s="5">
        <v>45088</v>
      </c>
      <c r="G32" s="5">
        <v>45656</v>
      </c>
      <c r="H32" s="2">
        <v>800</v>
      </c>
      <c r="I32" s="2">
        <v>9</v>
      </c>
      <c r="J32" s="2" t="s">
        <v>67</v>
      </c>
      <c r="K32" s="2" t="s">
        <v>97</v>
      </c>
      <c r="L32">
        <f t="shared" si="0"/>
        <v>19</v>
      </c>
      <c r="M32">
        <f t="shared" si="1"/>
        <v>15200</v>
      </c>
    </row>
    <row r="33" spans="1:13" ht="15.75" customHeight="1" x14ac:dyDescent="0.35">
      <c r="A33" s="2" t="s">
        <v>98</v>
      </c>
      <c r="B33" s="2" t="s">
        <v>99</v>
      </c>
      <c r="C33" s="2">
        <v>20</v>
      </c>
      <c r="D33" s="2" t="s">
        <v>12</v>
      </c>
      <c r="E33" s="2" t="s">
        <v>22</v>
      </c>
      <c r="F33" s="5">
        <v>45391</v>
      </c>
      <c r="G33" s="5">
        <v>45604</v>
      </c>
      <c r="H33" s="2">
        <v>1200</v>
      </c>
      <c r="I33" s="2">
        <v>2</v>
      </c>
      <c r="J33" s="2" t="s">
        <v>35</v>
      </c>
      <c r="L33">
        <f t="shared" si="0"/>
        <v>7</v>
      </c>
      <c r="M33">
        <f t="shared" si="1"/>
        <v>8400</v>
      </c>
    </row>
    <row r="34" spans="1:13" ht="15.75" customHeight="1" x14ac:dyDescent="0.35">
      <c r="A34" s="2" t="s">
        <v>100</v>
      </c>
      <c r="B34" s="2" t="s">
        <v>101</v>
      </c>
      <c r="C34" s="2">
        <v>22</v>
      </c>
      <c r="D34" s="2" t="s">
        <v>12</v>
      </c>
      <c r="E34" s="2" t="s">
        <v>13</v>
      </c>
      <c r="F34" s="5">
        <v>45699</v>
      </c>
      <c r="G34" s="5">
        <v>45740</v>
      </c>
      <c r="H34" s="2">
        <v>800</v>
      </c>
      <c r="I34" s="2">
        <v>30</v>
      </c>
      <c r="J34" s="2" t="s">
        <v>35</v>
      </c>
      <c r="L34">
        <f t="shared" si="0"/>
        <v>1</v>
      </c>
      <c r="M34">
        <f t="shared" si="1"/>
        <v>800</v>
      </c>
    </row>
    <row r="35" spans="1:13" ht="15.75" customHeight="1" x14ac:dyDescent="0.35">
      <c r="A35" s="2" t="s">
        <v>102</v>
      </c>
      <c r="B35" s="2" t="s">
        <v>103</v>
      </c>
      <c r="C35" s="2">
        <v>23</v>
      </c>
      <c r="D35" s="2" t="s">
        <v>12</v>
      </c>
      <c r="E35" s="2" t="s">
        <v>41</v>
      </c>
      <c r="F35" s="5">
        <v>45588</v>
      </c>
      <c r="G35" s="5">
        <v>45721</v>
      </c>
      <c r="H35" s="2">
        <v>1800</v>
      </c>
      <c r="I35" s="2">
        <v>23</v>
      </c>
      <c r="J35" s="2" t="s">
        <v>18</v>
      </c>
      <c r="K35" s="2" t="s">
        <v>104</v>
      </c>
      <c r="L35">
        <f t="shared" si="0"/>
        <v>4</v>
      </c>
      <c r="M35">
        <f t="shared" si="1"/>
        <v>7200</v>
      </c>
    </row>
    <row r="36" spans="1:13" ht="15.75" customHeight="1" x14ac:dyDescent="0.35">
      <c r="A36" s="2" t="s">
        <v>105</v>
      </c>
      <c r="B36" s="2" t="s">
        <v>106</v>
      </c>
      <c r="C36" s="2">
        <v>27</v>
      </c>
      <c r="D36" s="2" t="s">
        <v>27</v>
      </c>
      <c r="E36" s="2" t="s">
        <v>22</v>
      </c>
      <c r="F36" s="5">
        <v>45312</v>
      </c>
      <c r="G36" s="5">
        <v>45652</v>
      </c>
      <c r="H36" s="2">
        <v>1200</v>
      </c>
      <c r="I36" s="2">
        <v>27</v>
      </c>
      <c r="J36" s="2" t="s">
        <v>18</v>
      </c>
      <c r="L36">
        <f t="shared" si="0"/>
        <v>11</v>
      </c>
      <c r="M36">
        <f t="shared" si="1"/>
        <v>13200</v>
      </c>
    </row>
    <row r="37" spans="1:13" ht="15.75" customHeight="1" x14ac:dyDescent="0.35"/>
    <row r="38" spans="1:13" ht="15.75" customHeight="1" x14ac:dyDescent="0.35"/>
    <row r="39" spans="1:13" ht="15.75" customHeight="1" x14ac:dyDescent="0.35"/>
    <row r="40" spans="1:13" ht="15.75" customHeight="1" x14ac:dyDescent="0.35">
      <c r="B40" s="3"/>
      <c r="D40" s="3"/>
      <c r="L40" s="3" t="s">
        <v>116</v>
      </c>
      <c r="M40">
        <f>SUMIF(E2:E36,"Premium",M2:M36)</f>
        <v>75600</v>
      </c>
    </row>
    <row r="41" spans="1:13" ht="15.75" customHeight="1" x14ac:dyDescent="0.35">
      <c r="L41" s="3" t="s">
        <v>117</v>
      </c>
      <c r="M41">
        <f>SUMIF(E2:E36,"Family",M2:M36)</f>
        <v>82500</v>
      </c>
    </row>
    <row r="42" spans="1:13" ht="15.75" customHeight="1" x14ac:dyDescent="0.35"/>
    <row r="43" spans="1:13" ht="15.75" customHeight="1" x14ac:dyDescent="0.35"/>
    <row r="44" spans="1:13" ht="15.75" customHeight="1" x14ac:dyDescent="0.35"/>
    <row r="45" spans="1:13" ht="15.75" customHeight="1" x14ac:dyDescent="0.35"/>
    <row r="46" spans="1:13" ht="15.75" customHeight="1" x14ac:dyDescent="0.35"/>
    <row r="47" spans="1:13" ht="15.75" customHeight="1" x14ac:dyDescent="0.35"/>
    <row r="48" spans="1:13"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20661-5F09-48BA-9879-C8FA0CE0D875}">
  <dimension ref="A1:B4"/>
  <sheetViews>
    <sheetView workbookViewId="0">
      <selection activeCell="L19" sqref="L19"/>
    </sheetView>
  </sheetViews>
  <sheetFormatPr defaultRowHeight="14.5" x14ac:dyDescent="0.35"/>
  <cols>
    <col min="1" max="1" width="12.36328125" bestFit="1" customWidth="1"/>
    <col min="2" max="2" width="21.453125" bestFit="1" customWidth="1"/>
  </cols>
  <sheetData>
    <row r="1" spans="1:2" x14ac:dyDescent="0.35">
      <c r="A1" s="8" t="s">
        <v>109</v>
      </c>
      <c r="B1" t="s">
        <v>113</v>
      </c>
    </row>
    <row r="2" spans="1:2" x14ac:dyDescent="0.35">
      <c r="A2" s="9" t="s">
        <v>110</v>
      </c>
      <c r="B2" s="10">
        <v>1530</v>
      </c>
    </row>
    <row r="3" spans="1:2" x14ac:dyDescent="0.35">
      <c r="A3" s="9" t="s">
        <v>111</v>
      </c>
      <c r="B3" s="10">
        <v>1406.6666666666667</v>
      </c>
    </row>
    <row r="4" spans="1:2" x14ac:dyDescent="0.35">
      <c r="A4" s="9" t="s">
        <v>112</v>
      </c>
      <c r="B4" s="10">
        <v>1477.1428571428571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622C1-B736-4C81-9FC6-338F7E0DEAA2}">
  <dimension ref="A1:L1000"/>
  <sheetViews>
    <sheetView topLeftCell="A24" workbookViewId="0">
      <selection activeCell="L1" sqref="L1:L36"/>
    </sheetView>
  </sheetViews>
  <sheetFormatPr defaultColWidth="14.453125" defaultRowHeight="15" customHeight="1" x14ac:dyDescent="0.35"/>
  <cols>
    <col min="1" max="1" width="8.7265625" customWidth="1"/>
    <col min="2" max="2" width="15.1796875" bestFit="1" customWidth="1"/>
    <col min="3" max="4" width="8.7265625" customWidth="1"/>
    <col min="5" max="5" width="16.54296875" bestFit="1" customWidth="1"/>
    <col min="6" max="7" width="10.08984375" style="6" bestFit="1" customWidth="1"/>
    <col min="8" max="8" width="11.81640625" bestFit="1" customWidth="1"/>
    <col min="9" max="9" width="10.54296875" bestFit="1" customWidth="1"/>
    <col min="10" max="10" width="10" bestFit="1" customWidth="1"/>
    <col min="11" max="11" width="18" bestFit="1" customWidth="1"/>
    <col min="12" max="12" width="8.08984375" bestFit="1" customWidth="1"/>
    <col min="13" max="26" width="8.7265625" customWidth="1"/>
  </cols>
  <sheetData>
    <row r="1" spans="1:12" ht="14.5" x14ac:dyDescent="0.35">
      <c r="A1" s="1"/>
      <c r="B1" s="1" t="s">
        <v>0</v>
      </c>
      <c r="C1" s="1" t="s">
        <v>1</v>
      </c>
      <c r="D1" s="1" t="s">
        <v>2</v>
      </c>
      <c r="E1" s="1" t="s">
        <v>3</v>
      </c>
      <c r="F1" s="4" t="s">
        <v>4</v>
      </c>
      <c r="G1" s="4" t="s">
        <v>5</v>
      </c>
      <c r="H1" s="1" t="s">
        <v>6</v>
      </c>
      <c r="I1" s="1" t="s">
        <v>7</v>
      </c>
      <c r="J1" s="1" t="s">
        <v>8</v>
      </c>
      <c r="K1" s="1" t="s">
        <v>9</v>
      </c>
      <c r="L1" s="7" t="s">
        <v>108</v>
      </c>
    </row>
    <row r="2" spans="1:12" ht="14.5" x14ac:dyDescent="0.35">
      <c r="A2" s="2" t="s">
        <v>10</v>
      </c>
      <c r="B2" s="2" t="s">
        <v>11</v>
      </c>
      <c r="C2" s="2">
        <v>59</v>
      </c>
      <c r="D2" s="2" t="s">
        <v>12</v>
      </c>
      <c r="E2" s="2" t="s">
        <v>13</v>
      </c>
      <c r="F2" s="5">
        <v>45235</v>
      </c>
      <c r="G2" s="5">
        <v>45425</v>
      </c>
      <c r="H2" s="2">
        <v>800</v>
      </c>
      <c r="I2" s="2">
        <v>25</v>
      </c>
      <c r="J2" s="2" t="s">
        <v>14</v>
      </c>
      <c r="K2" s="2" t="s">
        <v>15</v>
      </c>
      <c r="L2" t="str">
        <f>IF(ISBLANK(K2), "No", "Yes")</f>
        <v>Yes</v>
      </c>
    </row>
    <row r="3" spans="1:12" ht="14.5" x14ac:dyDescent="0.35">
      <c r="A3" s="2" t="s">
        <v>16</v>
      </c>
      <c r="B3" s="2" t="s">
        <v>17</v>
      </c>
      <c r="C3" s="2">
        <v>27</v>
      </c>
      <c r="D3" s="2" t="s">
        <v>12</v>
      </c>
      <c r="E3" s="2" t="s">
        <v>13</v>
      </c>
      <c r="F3" s="5">
        <v>45714</v>
      </c>
      <c r="G3" s="5">
        <v>45740</v>
      </c>
      <c r="H3" s="2">
        <v>800</v>
      </c>
      <c r="I3" s="2">
        <v>20</v>
      </c>
      <c r="J3" s="2" t="s">
        <v>18</v>
      </c>
      <c r="K3" s="2" t="s">
        <v>19</v>
      </c>
      <c r="L3" t="str">
        <f t="shared" ref="L3:L36" si="0">IF(ISBLANK(K3), "No", "Yes")</f>
        <v>Yes</v>
      </c>
    </row>
    <row r="4" spans="1:12" ht="14.5" x14ac:dyDescent="0.35">
      <c r="A4" s="2" t="s">
        <v>20</v>
      </c>
      <c r="B4" s="2" t="s">
        <v>21</v>
      </c>
      <c r="C4" s="2">
        <v>24</v>
      </c>
      <c r="D4" s="2" t="s">
        <v>12</v>
      </c>
      <c r="E4" s="2" t="s">
        <v>22</v>
      </c>
      <c r="F4" s="5">
        <v>45191</v>
      </c>
      <c r="G4" s="5">
        <v>45371</v>
      </c>
      <c r="H4" s="2">
        <v>1200</v>
      </c>
      <c r="I4" s="2">
        <v>18</v>
      </c>
      <c r="J4" s="2" t="s">
        <v>23</v>
      </c>
      <c r="K4" s="2" t="s">
        <v>24</v>
      </c>
      <c r="L4" t="str">
        <f t="shared" si="0"/>
        <v>Yes</v>
      </c>
    </row>
    <row r="5" spans="1:12" ht="14.5" x14ac:dyDescent="0.35">
      <c r="A5" s="2" t="s">
        <v>25</v>
      </c>
      <c r="B5" s="2" t="s">
        <v>26</v>
      </c>
      <c r="C5" s="2">
        <v>31</v>
      </c>
      <c r="D5" s="2" t="s">
        <v>27</v>
      </c>
      <c r="E5" s="2" t="s">
        <v>22</v>
      </c>
      <c r="F5" s="5">
        <v>45479</v>
      </c>
      <c r="G5" s="5">
        <v>45587</v>
      </c>
      <c r="H5" s="2">
        <v>1200</v>
      </c>
      <c r="I5" s="2">
        <v>16</v>
      </c>
      <c r="J5" s="2" t="s">
        <v>23</v>
      </c>
      <c r="K5" s="2" t="s">
        <v>28</v>
      </c>
      <c r="L5" t="str">
        <f t="shared" si="0"/>
        <v>Yes</v>
      </c>
    </row>
    <row r="6" spans="1:12" ht="14.5" x14ac:dyDescent="0.35">
      <c r="A6" s="2" t="s">
        <v>29</v>
      </c>
      <c r="B6" s="2" t="s">
        <v>30</v>
      </c>
      <c r="C6" s="2">
        <v>19</v>
      </c>
      <c r="D6" s="2" t="s">
        <v>12</v>
      </c>
      <c r="E6" s="2" t="s">
        <v>31</v>
      </c>
      <c r="F6" s="5">
        <v>45286</v>
      </c>
      <c r="G6" s="5">
        <v>45501</v>
      </c>
      <c r="H6" s="2">
        <v>2500</v>
      </c>
      <c r="I6" s="2">
        <v>12</v>
      </c>
      <c r="J6" s="2" t="s">
        <v>14</v>
      </c>
      <c r="K6" s="2" t="s">
        <v>32</v>
      </c>
      <c r="L6" t="str">
        <f t="shared" si="0"/>
        <v>Yes</v>
      </c>
    </row>
    <row r="7" spans="1:12" ht="14.5" x14ac:dyDescent="0.35">
      <c r="A7" s="2" t="s">
        <v>33</v>
      </c>
      <c r="B7" s="2" t="s">
        <v>34</v>
      </c>
      <c r="C7" s="2">
        <v>40</v>
      </c>
      <c r="D7" s="2" t="s">
        <v>12</v>
      </c>
      <c r="E7" s="2" t="s">
        <v>13</v>
      </c>
      <c r="F7" s="5">
        <v>45317</v>
      </c>
      <c r="G7" s="5">
        <v>45392</v>
      </c>
      <c r="H7" s="2">
        <v>800</v>
      </c>
      <c r="I7" s="2">
        <v>14</v>
      </c>
      <c r="J7" s="2" t="s">
        <v>35</v>
      </c>
      <c r="K7" s="2" t="s">
        <v>36</v>
      </c>
      <c r="L7" t="str">
        <f t="shared" si="0"/>
        <v>Yes</v>
      </c>
    </row>
    <row r="8" spans="1:12" ht="14.5" x14ac:dyDescent="0.35">
      <c r="A8" s="2" t="s">
        <v>37</v>
      </c>
      <c r="B8" s="2" t="s">
        <v>38</v>
      </c>
      <c r="C8" s="2">
        <v>41</v>
      </c>
      <c r="D8" s="2" t="s">
        <v>27</v>
      </c>
      <c r="E8" s="2" t="s">
        <v>13</v>
      </c>
      <c r="F8" s="5">
        <v>45588</v>
      </c>
      <c r="G8" s="5">
        <v>45677</v>
      </c>
      <c r="H8" s="2">
        <v>800</v>
      </c>
      <c r="I8" s="2">
        <v>25</v>
      </c>
      <c r="J8" s="2" t="s">
        <v>18</v>
      </c>
      <c r="L8" t="str">
        <f t="shared" si="0"/>
        <v>No</v>
      </c>
    </row>
    <row r="9" spans="1:12" ht="14.5" x14ac:dyDescent="0.35">
      <c r="A9" s="2" t="s">
        <v>39</v>
      </c>
      <c r="B9" s="2" t="s">
        <v>40</v>
      </c>
      <c r="C9" s="2">
        <v>43</v>
      </c>
      <c r="D9" s="2" t="s">
        <v>12</v>
      </c>
      <c r="E9" s="2" t="s">
        <v>41</v>
      </c>
      <c r="F9" s="5">
        <v>45450</v>
      </c>
      <c r="G9" s="5">
        <v>45563</v>
      </c>
      <c r="H9" s="2">
        <v>1800</v>
      </c>
      <c r="I9" s="2">
        <v>28</v>
      </c>
      <c r="J9" s="2" t="s">
        <v>42</v>
      </c>
      <c r="L9" t="str">
        <f t="shared" si="0"/>
        <v>No</v>
      </c>
    </row>
    <row r="10" spans="1:12" ht="14.5" x14ac:dyDescent="0.35">
      <c r="A10" s="2" t="s">
        <v>43</v>
      </c>
      <c r="B10" s="2" t="s">
        <v>44</v>
      </c>
      <c r="C10" s="2">
        <v>42</v>
      </c>
      <c r="D10" s="2" t="s">
        <v>12</v>
      </c>
      <c r="E10" s="2" t="s">
        <v>13</v>
      </c>
      <c r="F10" s="5">
        <v>45569</v>
      </c>
      <c r="G10" s="5">
        <v>45582</v>
      </c>
      <c r="H10" s="2">
        <v>800</v>
      </c>
      <c r="I10" s="2">
        <v>3</v>
      </c>
      <c r="J10" s="2" t="s">
        <v>42</v>
      </c>
      <c r="K10" s="2" t="s">
        <v>45</v>
      </c>
      <c r="L10" t="str">
        <f t="shared" si="0"/>
        <v>Yes</v>
      </c>
    </row>
    <row r="11" spans="1:12" ht="14.5" x14ac:dyDescent="0.35">
      <c r="A11" s="2" t="s">
        <v>46</v>
      </c>
      <c r="B11" s="2" t="s">
        <v>47</v>
      </c>
      <c r="C11" s="2">
        <v>37</v>
      </c>
      <c r="D11" s="2" t="s">
        <v>12</v>
      </c>
      <c r="E11" s="2" t="s">
        <v>22</v>
      </c>
      <c r="F11" s="5">
        <v>45202</v>
      </c>
      <c r="G11" s="5">
        <v>45280</v>
      </c>
      <c r="H11" s="2">
        <v>1200</v>
      </c>
      <c r="I11" s="2">
        <v>29</v>
      </c>
      <c r="J11" s="2" t="s">
        <v>35</v>
      </c>
      <c r="K11" s="2" t="s">
        <v>48</v>
      </c>
      <c r="L11" t="str">
        <f t="shared" si="0"/>
        <v>Yes</v>
      </c>
    </row>
    <row r="12" spans="1:12" ht="14.5" x14ac:dyDescent="0.35">
      <c r="A12" s="2" t="s">
        <v>49</v>
      </c>
      <c r="B12" s="2" t="s">
        <v>50</v>
      </c>
      <c r="C12" s="2">
        <v>48</v>
      </c>
      <c r="D12" s="2" t="s">
        <v>27</v>
      </c>
      <c r="E12" s="2" t="s">
        <v>22</v>
      </c>
      <c r="F12" s="5">
        <v>45297</v>
      </c>
      <c r="G12" s="5">
        <v>45459</v>
      </c>
      <c r="H12" s="2">
        <v>1200</v>
      </c>
      <c r="I12" s="2">
        <v>13</v>
      </c>
      <c r="J12" s="2" t="s">
        <v>14</v>
      </c>
      <c r="K12" s="2" t="s">
        <v>51</v>
      </c>
      <c r="L12" t="str">
        <f t="shared" si="0"/>
        <v>Yes</v>
      </c>
    </row>
    <row r="13" spans="1:12" ht="14.5" x14ac:dyDescent="0.35">
      <c r="A13" s="2" t="s">
        <v>52</v>
      </c>
      <c r="B13" s="2" t="s">
        <v>53</v>
      </c>
      <c r="C13" s="2">
        <v>36</v>
      </c>
      <c r="D13" s="2" t="s">
        <v>12</v>
      </c>
      <c r="E13" s="2" t="s">
        <v>22</v>
      </c>
      <c r="F13" s="5">
        <v>45154</v>
      </c>
      <c r="G13" s="5">
        <v>45568</v>
      </c>
      <c r="H13" s="2">
        <v>1200</v>
      </c>
      <c r="I13" s="2">
        <v>19</v>
      </c>
      <c r="J13" s="2" t="s">
        <v>42</v>
      </c>
      <c r="K13" s="2" t="s">
        <v>54</v>
      </c>
      <c r="L13" t="str">
        <f t="shared" si="0"/>
        <v>Yes</v>
      </c>
    </row>
    <row r="14" spans="1:12" ht="14.5" x14ac:dyDescent="0.35">
      <c r="A14" s="2" t="s">
        <v>55</v>
      </c>
      <c r="B14" s="2" t="s">
        <v>56</v>
      </c>
      <c r="C14" s="2">
        <v>48</v>
      </c>
      <c r="D14" s="2" t="s">
        <v>27</v>
      </c>
      <c r="E14" s="2" t="s">
        <v>41</v>
      </c>
      <c r="F14" s="5">
        <v>45556</v>
      </c>
      <c r="G14" s="5">
        <v>45641</v>
      </c>
      <c r="H14" s="2">
        <v>1800</v>
      </c>
      <c r="I14" s="2">
        <v>22</v>
      </c>
      <c r="J14" s="2" t="s">
        <v>42</v>
      </c>
      <c r="L14" t="str">
        <f t="shared" si="0"/>
        <v>No</v>
      </c>
    </row>
    <row r="15" spans="1:12" ht="14.5" x14ac:dyDescent="0.35">
      <c r="A15" s="2" t="s">
        <v>57</v>
      </c>
      <c r="B15" s="2" t="s">
        <v>58</v>
      </c>
      <c r="C15" s="2">
        <v>39</v>
      </c>
      <c r="D15" s="2" t="s">
        <v>12</v>
      </c>
      <c r="E15" s="2" t="s">
        <v>22</v>
      </c>
      <c r="F15" s="5">
        <v>45065</v>
      </c>
      <c r="G15" s="5">
        <v>45242</v>
      </c>
      <c r="H15" s="2">
        <v>1200</v>
      </c>
      <c r="I15" s="2">
        <v>28</v>
      </c>
      <c r="J15" s="2" t="s">
        <v>35</v>
      </c>
      <c r="L15" t="str">
        <f t="shared" si="0"/>
        <v>No</v>
      </c>
    </row>
    <row r="16" spans="1:12" ht="14.5" x14ac:dyDescent="0.35">
      <c r="A16" s="2" t="s">
        <v>59</v>
      </c>
      <c r="B16" s="2" t="s">
        <v>60</v>
      </c>
      <c r="C16" s="2">
        <v>44</v>
      </c>
      <c r="D16" s="2" t="s">
        <v>27</v>
      </c>
      <c r="E16" s="2" t="s">
        <v>13</v>
      </c>
      <c r="F16" s="5">
        <v>45333</v>
      </c>
      <c r="G16" s="5">
        <v>45540</v>
      </c>
      <c r="H16" s="2">
        <v>800</v>
      </c>
      <c r="I16" s="2">
        <v>8</v>
      </c>
      <c r="J16" s="2" t="s">
        <v>23</v>
      </c>
      <c r="L16" t="str">
        <f t="shared" si="0"/>
        <v>No</v>
      </c>
    </row>
    <row r="17" spans="1:12" ht="14.5" x14ac:dyDescent="0.35">
      <c r="A17" s="2" t="s">
        <v>61</v>
      </c>
      <c r="B17" s="2" t="s">
        <v>62</v>
      </c>
      <c r="C17" s="2">
        <v>39</v>
      </c>
      <c r="D17" s="2" t="s">
        <v>12</v>
      </c>
      <c r="E17" s="2" t="s">
        <v>31</v>
      </c>
      <c r="F17" s="5">
        <v>45702</v>
      </c>
      <c r="G17" s="5">
        <v>45732</v>
      </c>
      <c r="H17" s="2">
        <v>2500</v>
      </c>
      <c r="I17" s="2">
        <v>14</v>
      </c>
      <c r="J17" s="2" t="s">
        <v>42</v>
      </c>
      <c r="L17" t="str">
        <f t="shared" si="0"/>
        <v>No</v>
      </c>
    </row>
    <row r="18" spans="1:12" ht="14.5" x14ac:dyDescent="0.35">
      <c r="A18" s="2" t="s">
        <v>63</v>
      </c>
      <c r="B18" s="2" t="s">
        <v>64</v>
      </c>
      <c r="C18" s="2">
        <v>35</v>
      </c>
      <c r="D18" s="2" t="s">
        <v>12</v>
      </c>
      <c r="E18" s="2" t="s">
        <v>22</v>
      </c>
      <c r="F18" s="5">
        <v>45329</v>
      </c>
      <c r="G18" s="5">
        <v>45685</v>
      </c>
      <c r="H18" s="2">
        <v>1200</v>
      </c>
      <c r="I18" s="2">
        <v>25</v>
      </c>
      <c r="J18" s="2" t="s">
        <v>23</v>
      </c>
      <c r="L18" t="str">
        <f t="shared" si="0"/>
        <v>No</v>
      </c>
    </row>
    <row r="19" spans="1:12" ht="14.5" x14ac:dyDescent="0.35">
      <c r="A19" s="2" t="s">
        <v>65</v>
      </c>
      <c r="B19" s="2" t="s">
        <v>66</v>
      </c>
      <c r="C19" s="2">
        <v>56</v>
      </c>
      <c r="D19" s="2" t="s">
        <v>27</v>
      </c>
      <c r="E19" s="2" t="s">
        <v>31</v>
      </c>
      <c r="F19" s="5">
        <v>45213</v>
      </c>
      <c r="G19" s="5">
        <v>45649</v>
      </c>
      <c r="H19" s="2">
        <v>2500</v>
      </c>
      <c r="I19" s="2">
        <v>13</v>
      </c>
      <c r="J19" s="2" t="s">
        <v>67</v>
      </c>
      <c r="L19" t="str">
        <f t="shared" si="0"/>
        <v>No</v>
      </c>
    </row>
    <row r="20" spans="1:12" ht="14.5" x14ac:dyDescent="0.35">
      <c r="A20" s="2" t="s">
        <v>68</v>
      </c>
      <c r="B20" s="2" t="s">
        <v>69</v>
      </c>
      <c r="C20" s="2">
        <v>27</v>
      </c>
      <c r="D20" s="2" t="s">
        <v>27</v>
      </c>
      <c r="E20" s="2" t="s">
        <v>13</v>
      </c>
      <c r="F20" s="5">
        <v>45354</v>
      </c>
      <c r="G20" s="5">
        <v>45664</v>
      </c>
      <c r="H20" s="2">
        <v>800</v>
      </c>
      <c r="I20" s="2">
        <v>26</v>
      </c>
      <c r="J20" s="2" t="s">
        <v>35</v>
      </c>
      <c r="L20" t="str">
        <f t="shared" si="0"/>
        <v>No</v>
      </c>
    </row>
    <row r="21" spans="1:12" ht="15.75" customHeight="1" x14ac:dyDescent="0.35">
      <c r="A21" s="2" t="s">
        <v>70</v>
      </c>
      <c r="B21" s="2" t="s">
        <v>71</v>
      </c>
      <c r="C21" s="2">
        <v>28</v>
      </c>
      <c r="D21" s="2" t="s">
        <v>12</v>
      </c>
      <c r="E21" s="2" t="s">
        <v>31</v>
      </c>
      <c r="F21" s="5">
        <v>45417</v>
      </c>
      <c r="G21" s="5">
        <v>45608</v>
      </c>
      <c r="H21" s="2">
        <v>2500</v>
      </c>
      <c r="I21" s="2">
        <v>21</v>
      </c>
      <c r="J21" s="2" t="s">
        <v>35</v>
      </c>
      <c r="K21" s="2" t="s">
        <v>72</v>
      </c>
      <c r="L21" t="str">
        <f t="shared" si="0"/>
        <v>Yes</v>
      </c>
    </row>
    <row r="22" spans="1:12" ht="15.75" customHeight="1" x14ac:dyDescent="0.35">
      <c r="A22" s="2" t="s">
        <v>73</v>
      </c>
      <c r="B22" s="2" t="s">
        <v>74</v>
      </c>
      <c r="C22" s="2">
        <v>57</v>
      </c>
      <c r="D22" s="2" t="s">
        <v>27</v>
      </c>
      <c r="E22" s="2" t="s">
        <v>41</v>
      </c>
      <c r="F22" s="5">
        <v>45146</v>
      </c>
      <c r="G22" s="5">
        <v>45674</v>
      </c>
      <c r="H22" s="2">
        <v>1800</v>
      </c>
      <c r="I22" s="2">
        <v>19</v>
      </c>
      <c r="J22" s="2" t="s">
        <v>35</v>
      </c>
      <c r="L22" t="str">
        <f t="shared" si="0"/>
        <v>No</v>
      </c>
    </row>
    <row r="23" spans="1:12" ht="15.75" customHeight="1" x14ac:dyDescent="0.35">
      <c r="A23" s="2" t="s">
        <v>75</v>
      </c>
      <c r="B23" s="2" t="s">
        <v>76</v>
      </c>
      <c r="C23" s="2">
        <v>26</v>
      </c>
      <c r="D23" s="2" t="s">
        <v>27</v>
      </c>
      <c r="E23" s="2" t="s">
        <v>41</v>
      </c>
      <c r="F23" s="5">
        <v>45320</v>
      </c>
      <c r="G23" s="5">
        <v>45616</v>
      </c>
      <c r="H23" s="2">
        <v>1800</v>
      </c>
      <c r="I23" s="2">
        <v>5</v>
      </c>
      <c r="J23" s="2" t="s">
        <v>14</v>
      </c>
      <c r="L23" t="str">
        <f t="shared" si="0"/>
        <v>No</v>
      </c>
    </row>
    <row r="24" spans="1:12" ht="15.75" customHeight="1" x14ac:dyDescent="0.35">
      <c r="A24" s="2" t="s">
        <v>77</v>
      </c>
      <c r="B24" s="2" t="s">
        <v>78</v>
      </c>
      <c r="C24" s="2">
        <v>48</v>
      </c>
      <c r="D24" s="2" t="s">
        <v>12</v>
      </c>
      <c r="E24" s="2" t="s">
        <v>41</v>
      </c>
      <c r="F24" s="5">
        <v>45451</v>
      </c>
      <c r="G24" s="5">
        <v>45455</v>
      </c>
      <c r="H24" s="2">
        <v>1800</v>
      </c>
      <c r="I24" s="2">
        <v>18</v>
      </c>
      <c r="J24" s="2" t="s">
        <v>67</v>
      </c>
      <c r="L24" t="str">
        <f t="shared" si="0"/>
        <v>No</v>
      </c>
    </row>
    <row r="25" spans="1:12" ht="15.75" customHeight="1" x14ac:dyDescent="0.35">
      <c r="A25" s="2" t="s">
        <v>79</v>
      </c>
      <c r="B25" s="2" t="s">
        <v>80</v>
      </c>
      <c r="C25" s="2">
        <v>25</v>
      </c>
      <c r="D25" s="2" t="s">
        <v>27</v>
      </c>
      <c r="E25" s="2" t="s">
        <v>22</v>
      </c>
      <c r="F25" s="5">
        <v>45439</v>
      </c>
      <c r="G25" s="5">
        <v>45730</v>
      </c>
      <c r="H25" s="2">
        <v>1200</v>
      </c>
      <c r="I25" s="2">
        <v>6</v>
      </c>
      <c r="J25" s="2" t="s">
        <v>14</v>
      </c>
      <c r="L25" t="str">
        <f t="shared" si="0"/>
        <v>No</v>
      </c>
    </row>
    <row r="26" spans="1:12" ht="15.75" customHeight="1" x14ac:dyDescent="0.35">
      <c r="A26" s="2" t="s">
        <v>81</v>
      </c>
      <c r="B26" s="2" t="s">
        <v>82</v>
      </c>
      <c r="C26" s="2">
        <v>53</v>
      </c>
      <c r="D26" s="2" t="s">
        <v>12</v>
      </c>
      <c r="E26" s="2" t="s">
        <v>41</v>
      </c>
      <c r="F26" s="5">
        <v>45286</v>
      </c>
      <c r="G26" s="5">
        <v>45372</v>
      </c>
      <c r="H26" s="2">
        <v>1800</v>
      </c>
      <c r="I26" s="2">
        <v>17</v>
      </c>
      <c r="J26" s="2" t="s">
        <v>35</v>
      </c>
      <c r="K26" s="2" t="s">
        <v>83</v>
      </c>
      <c r="L26" t="str">
        <f t="shared" si="0"/>
        <v>Yes</v>
      </c>
    </row>
    <row r="27" spans="1:12" ht="15.75" customHeight="1" x14ac:dyDescent="0.35">
      <c r="A27" s="2" t="s">
        <v>84</v>
      </c>
      <c r="B27" s="2" t="s">
        <v>85</v>
      </c>
      <c r="C27" s="2">
        <v>42</v>
      </c>
      <c r="D27" s="2" t="s">
        <v>27</v>
      </c>
      <c r="E27" s="2" t="s">
        <v>22</v>
      </c>
      <c r="F27" s="5">
        <v>45702</v>
      </c>
      <c r="G27" s="5">
        <v>45727</v>
      </c>
      <c r="H27" s="2">
        <v>1200</v>
      </c>
      <c r="I27" s="2">
        <v>3</v>
      </c>
      <c r="J27" s="2" t="s">
        <v>67</v>
      </c>
      <c r="L27" t="str">
        <f t="shared" si="0"/>
        <v>No</v>
      </c>
    </row>
    <row r="28" spans="1:12" ht="15.75" customHeight="1" x14ac:dyDescent="0.35">
      <c r="A28" s="2" t="s">
        <v>86</v>
      </c>
      <c r="B28" s="2" t="s">
        <v>87</v>
      </c>
      <c r="C28" s="2">
        <v>24</v>
      </c>
      <c r="D28" s="2" t="s">
        <v>12</v>
      </c>
      <c r="E28" s="2" t="s">
        <v>31</v>
      </c>
      <c r="F28" s="5">
        <v>45698</v>
      </c>
      <c r="G28" s="5">
        <v>45726</v>
      </c>
      <c r="H28" s="2">
        <v>2500</v>
      </c>
      <c r="I28" s="2">
        <v>28</v>
      </c>
      <c r="J28" s="2" t="s">
        <v>35</v>
      </c>
      <c r="L28" t="str">
        <f t="shared" si="0"/>
        <v>No</v>
      </c>
    </row>
    <row r="29" spans="1:12" ht="15.75" customHeight="1" x14ac:dyDescent="0.35">
      <c r="A29" s="2" t="s">
        <v>88</v>
      </c>
      <c r="B29" s="2" t="s">
        <v>89</v>
      </c>
      <c r="C29" s="2">
        <v>53</v>
      </c>
      <c r="D29" s="2" t="s">
        <v>12</v>
      </c>
      <c r="E29" s="2" t="s">
        <v>22</v>
      </c>
      <c r="F29" s="5">
        <v>45614</v>
      </c>
      <c r="G29" s="5">
        <v>45645</v>
      </c>
      <c r="H29" s="2">
        <v>1200</v>
      </c>
      <c r="I29" s="2">
        <v>23</v>
      </c>
      <c r="J29" s="2" t="s">
        <v>18</v>
      </c>
      <c r="L29" t="str">
        <f t="shared" si="0"/>
        <v>No</v>
      </c>
    </row>
    <row r="30" spans="1:12" ht="15.75" customHeight="1" x14ac:dyDescent="0.35">
      <c r="A30" s="2" t="s">
        <v>90</v>
      </c>
      <c r="B30" s="2" t="s">
        <v>91</v>
      </c>
      <c r="C30" s="2">
        <v>29</v>
      </c>
      <c r="D30" s="2" t="s">
        <v>27</v>
      </c>
      <c r="E30" s="2" t="s">
        <v>31</v>
      </c>
      <c r="F30" s="5">
        <v>45401</v>
      </c>
      <c r="G30" s="5">
        <v>45408</v>
      </c>
      <c r="H30" s="2">
        <v>2500</v>
      </c>
      <c r="I30" s="2">
        <v>8</v>
      </c>
      <c r="J30" s="2" t="s">
        <v>23</v>
      </c>
      <c r="L30" t="str">
        <f t="shared" si="0"/>
        <v>No</v>
      </c>
    </row>
    <row r="31" spans="1:12" ht="15.75" customHeight="1" x14ac:dyDescent="0.35">
      <c r="A31" s="2" t="s">
        <v>92</v>
      </c>
      <c r="B31" s="2" t="s">
        <v>93</v>
      </c>
      <c r="C31" s="2">
        <v>31</v>
      </c>
      <c r="D31" s="2" t="s">
        <v>27</v>
      </c>
      <c r="E31" s="2" t="s">
        <v>31</v>
      </c>
      <c r="F31" s="5">
        <v>45667</v>
      </c>
      <c r="G31" s="5">
        <v>45745</v>
      </c>
      <c r="H31" s="2">
        <v>2500</v>
      </c>
      <c r="I31" s="2">
        <v>23</v>
      </c>
      <c r="J31" s="2" t="s">
        <v>42</v>
      </c>
      <c r="K31" s="2" t="s">
        <v>94</v>
      </c>
      <c r="L31" t="str">
        <f t="shared" si="0"/>
        <v>Yes</v>
      </c>
    </row>
    <row r="32" spans="1:12" ht="15.75" customHeight="1" x14ac:dyDescent="0.35">
      <c r="A32" s="2" t="s">
        <v>95</v>
      </c>
      <c r="B32" s="2" t="s">
        <v>96</v>
      </c>
      <c r="C32" s="2">
        <v>52</v>
      </c>
      <c r="D32" s="2" t="s">
        <v>27</v>
      </c>
      <c r="E32" s="2" t="s">
        <v>13</v>
      </c>
      <c r="F32" s="5">
        <v>45088</v>
      </c>
      <c r="G32" s="5">
        <v>45656</v>
      </c>
      <c r="H32" s="2">
        <v>800</v>
      </c>
      <c r="I32" s="2">
        <v>9</v>
      </c>
      <c r="J32" s="2" t="s">
        <v>67</v>
      </c>
      <c r="K32" s="2" t="s">
        <v>97</v>
      </c>
      <c r="L32" t="str">
        <f t="shared" si="0"/>
        <v>Yes</v>
      </c>
    </row>
    <row r="33" spans="1:12" ht="15.75" customHeight="1" x14ac:dyDescent="0.35">
      <c r="A33" s="2" t="s">
        <v>98</v>
      </c>
      <c r="B33" s="2" t="s">
        <v>99</v>
      </c>
      <c r="C33" s="2">
        <v>20</v>
      </c>
      <c r="D33" s="2" t="s">
        <v>12</v>
      </c>
      <c r="E33" s="2" t="s">
        <v>22</v>
      </c>
      <c r="F33" s="5">
        <v>45391</v>
      </c>
      <c r="G33" s="5">
        <v>45604</v>
      </c>
      <c r="H33" s="2">
        <v>1200</v>
      </c>
      <c r="I33" s="2">
        <v>2</v>
      </c>
      <c r="J33" s="2" t="s">
        <v>35</v>
      </c>
      <c r="L33" t="str">
        <f t="shared" si="0"/>
        <v>No</v>
      </c>
    </row>
    <row r="34" spans="1:12" ht="15.75" customHeight="1" x14ac:dyDescent="0.35">
      <c r="A34" s="2" t="s">
        <v>100</v>
      </c>
      <c r="B34" s="2" t="s">
        <v>101</v>
      </c>
      <c r="C34" s="2">
        <v>22</v>
      </c>
      <c r="D34" s="2" t="s">
        <v>12</v>
      </c>
      <c r="E34" s="2" t="s">
        <v>13</v>
      </c>
      <c r="F34" s="5">
        <v>45699</v>
      </c>
      <c r="G34" s="5">
        <v>45740</v>
      </c>
      <c r="H34" s="2">
        <v>800</v>
      </c>
      <c r="I34" s="2">
        <v>30</v>
      </c>
      <c r="J34" s="2" t="s">
        <v>35</v>
      </c>
      <c r="L34" t="str">
        <f t="shared" si="0"/>
        <v>No</v>
      </c>
    </row>
    <row r="35" spans="1:12" ht="15.75" customHeight="1" x14ac:dyDescent="0.35">
      <c r="A35" s="2" t="s">
        <v>102</v>
      </c>
      <c r="B35" s="2" t="s">
        <v>103</v>
      </c>
      <c r="C35" s="2">
        <v>23</v>
      </c>
      <c r="D35" s="2" t="s">
        <v>12</v>
      </c>
      <c r="E35" s="2" t="s">
        <v>41</v>
      </c>
      <c r="F35" s="5">
        <v>45588</v>
      </c>
      <c r="G35" s="5">
        <v>45721</v>
      </c>
      <c r="H35" s="2">
        <v>1800</v>
      </c>
      <c r="I35" s="2">
        <v>23</v>
      </c>
      <c r="J35" s="2" t="s">
        <v>18</v>
      </c>
      <c r="K35" s="2" t="s">
        <v>104</v>
      </c>
      <c r="L35" t="str">
        <f t="shared" si="0"/>
        <v>Yes</v>
      </c>
    </row>
    <row r="36" spans="1:12" ht="15.75" customHeight="1" x14ac:dyDescent="0.35">
      <c r="A36" s="2" t="s">
        <v>105</v>
      </c>
      <c r="B36" s="2" t="s">
        <v>106</v>
      </c>
      <c r="C36" s="2">
        <v>27</v>
      </c>
      <c r="D36" s="2" t="s">
        <v>27</v>
      </c>
      <c r="E36" s="2" t="s">
        <v>22</v>
      </c>
      <c r="F36" s="5">
        <v>45312</v>
      </c>
      <c r="G36" s="5">
        <v>45652</v>
      </c>
      <c r="H36" s="2">
        <v>1200</v>
      </c>
      <c r="I36" s="2">
        <v>27</v>
      </c>
      <c r="J36" s="2" t="s">
        <v>18</v>
      </c>
      <c r="L36" t="str">
        <f t="shared" si="0"/>
        <v>No</v>
      </c>
    </row>
    <row r="37" spans="1:12" ht="15.75" customHeight="1" x14ac:dyDescent="0.35"/>
    <row r="38" spans="1:12" ht="15.75" customHeight="1" x14ac:dyDescent="0.35"/>
    <row r="39" spans="1:12" ht="15.75" customHeight="1" x14ac:dyDescent="0.35"/>
    <row r="40" spans="1:12" ht="15.75" customHeight="1" x14ac:dyDescent="0.35">
      <c r="B40" s="3"/>
    </row>
    <row r="41" spans="1:12" ht="15.75" customHeight="1" x14ac:dyDescent="0.35"/>
    <row r="42" spans="1:12" ht="15.75" customHeight="1" x14ac:dyDescent="0.35"/>
    <row r="43" spans="1:12" ht="15.75" customHeight="1" x14ac:dyDescent="0.35"/>
    <row r="44" spans="1:12" ht="15.75" customHeight="1" x14ac:dyDescent="0.35"/>
    <row r="45" spans="1:12" ht="15.75" customHeight="1" x14ac:dyDescent="0.35"/>
    <row r="46" spans="1:12" ht="15.75" customHeight="1" x14ac:dyDescent="0.35"/>
    <row r="47" spans="1:12" ht="15.75" customHeight="1" x14ac:dyDescent="0.35"/>
    <row r="48" spans="1:1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workbookViewId="0">
      <selection activeCell="L3" sqref="L2:L3"/>
    </sheetView>
  </sheetViews>
  <sheetFormatPr defaultColWidth="14.453125" defaultRowHeight="15" customHeight="1" x14ac:dyDescent="0.35"/>
  <cols>
    <col min="1" max="1" width="8.7265625" customWidth="1"/>
    <col min="2" max="2" width="15.1796875" bestFit="1" customWidth="1"/>
    <col min="3" max="4" width="8.7265625" customWidth="1"/>
    <col min="5" max="5" width="16.54296875" bestFit="1" customWidth="1"/>
    <col min="6" max="7" width="10.08984375" style="6" bestFit="1" customWidth="1"/>
    <col min="8" max="8" width="11.81640625" bestFit="1" customWidth="1"/>
    <col min="9" max="9" width="10.54296875" bestFit="1" customWidth="1"/>
    <col min="10" max="10" width="10" bestFit="1" customWidth="1"/>
    <col min="11" max="11" width="18" bestFit="1" customWidth="1"/>
    <col min="12" max="12" width="27.54296875" bestFit="1" customWidth="1"/>
    <col min="13" max="26" width="8.7265625" customWidth="1"/>
  </cols>
  <sheetData>
    <row r="1" spans="1:12" ht="14.5" x14ac:dyDescent="0.35">
      <c r="A1" s="1"/>
      <c r="B1" s="1" t="s">
        <v>0</v>
      </c>
      <c r="C1" s="1" t="s">
        <v>1</v>
      </c>
      <c r="D1" s="1" t="s">
        <v>2</v>
      </c>
      <c r="E1" s="1" t="s">
        <v>3</v>
      </c>
      <c r="F1" s="4" t="s">
        <v>4</v>
      </c>
      <c r="G1" s="4" t="s">
        <v>5</v>
      </c>
      <c r="H1" s="1" t="s">
        <v>6</v>
      </c>
      <c r="I1" s="1" t="s">
        <v>7</v>
      </c>
      <c r="J1" s="1" t="s">
        <v>8</v>
      </c>
      <c r="K1" s="1" t="s">
        <v>9</v>
      </c>
      <c r="L1" s="7" t="s">
        <v>107</v>
      </c>
    </row>
    <row r="2" spans="1:12" ht="14.5" x14ac:dyDescent="0.35">
      <c r="A2" s="2" t="s">
        <v>10</v>
      </c>
      <c r="B2" s="2" t="s">
        <v>11</v>
      </c>
      <c r="C2" s="2">
        <v>59</v>
      </c>
      <c r="D2" s="2" t="s">
        <v>12</v>
      </c>
      <c r="E2" s="2" t="s">
        <v>13</v>
      </c>
      <c r="F2" s="5">
        <v>45235</v>
      </c>
      <c r="G2" s="5">
        <v>45425</v>
      </c>
      <c r="H2" s="2">
        <v>800</v>
      </c>
      <c r="I2" s="2">
        <v>25</v>
      </c>
      <c r="J2" s="2" t="s">
        <v>14</v>
      </c>
      <c r="K2" s="2" t="s">
        <v>15</v>
      </c>
      <c r="L2">
        <f t="shared" ref="L2:L36" si="0">ROUND((G2 - F2) / 30, 0)</f>
        <v>6</v>
      </c>
    </row>
    <row r="3" spans="1:12" ht="14.5" x14ac:dyDescent="0.35">
      <c r="A3" s="2" t="s">
        <v>16</v>
      </c>
      <c r="B3" s="2" t="s">
        <v>17</v>
      </c>
      <c r="C3" s="2">
        <v>27</v>
      </c>
      <c r="D3" s="2" t="s">
        <v>12</v>
      </c>
      <c r="E3" s="2" t="s">
        <v>13</v>
      </c>
      <c r="F3" s="5">
        <v>45714</v>
      </c>
      <c r="G3" s="5">
        <v>45740</v>
      </c>
      <c r="H3" s="2">
        <v>800</v>
      </c>
      <c r="I3" s="2">
        <v>20</v>
      </c>
      <c r="J3" s="2" t="s">
        <v>18</v>
      </c>
      <c r="K3" s="2" t="s">
        <v>19</v>
      </c>
      <c r="L3">
        <f t="shared" si="0"/>
        <v>1</v>
      </c>
    </row>
    <row r="4" spans="1:12" ht="14.5" x14ac:dyDescent="0.35">
      <c r="A4" s="2" t="s">
        <v>20</v>
      </c>
      <c r="B4" s="2" t="s">
        <v>21</v>
      </c>
      <c r="C4" s="2">
        <v>24</v>
      </c>
      <c r="D4" s="2" t="s">
        <v>12</v>
      </c>
      <c r="E4" s="2" t="s">
        <v>22</v>
      </c>
      <c r="F4" s="5">
        <v>45191</v>
      </c>
      <c r="G4" s="5">
        <v>45371</v>
      </c>
      <c r="H4" s="2">
        <v>1200</v>
      </c>
      <c r="I4" s="2">
        <v>18</v>
      </c>
      <c r="J4" s="2" t="s">
        <v>23</v>
      </c>
      <c r="K4" s="2" t="s">
        <v>24</v>
      </c>
      <c r="L4">
        <f t="shared" si="0"/>
        <v>6</v>
      </c>
    </row>
    <row r="5" spans="1:12" ht="14.5" x14ac:dyDescent="0.35">
      <c r="A5" s="2" t="s">
        <v>25</v>
      </c>
      <c r="B5" s="2" t="s">
        <v>26</v>
      </c>
      <c r="C5" s="2">
        <v>31</v>
      </c>
      <c r="D5" s="2" t="s">
        <v>27</v>
      </c>
      <c r="E5" s="2" t="s">
        <v>22</v>
      </c>
      <c r="F5" s="5">
        <v>45479</v>
      </c>
      <c r="G5" s="5">
        <v>45587</v>
      </c>
      <c r="H5" s="2">
        <v>1200</v>
      </c>
      <c r="I5" s="2">
        <v>16</v>
      </c>
      <c r="J5" s="2" t="s">
        <v>23</v>
      </c>
      <c r="K5" s="2" t="s">
        <v>28</v>
      </c>
      <c r="L5">
        <f t="shared" si="0"/>
        <v>4</v>
      </c>
    </row>
    <row r="6" spans="1:12" ht="14.5" x14ac:dyDescent="0.35">
      <c r="A6" s="2" t="s">
        <v>29</v>
      </c>
      <c r="B6" s="2" t="s">
        <v>30</v>
      </c>
      <c r="C6" s="2">
        <v>19</v>
      </c>
      <c r="D6" s="2" t="s">
        <v>12</v>
      </c>
      <c r="E6" s="2" t="s">
        <v>31</v>
      </c>
      <c r="F6" s="5">
        <v>45286</v>
      </c>
      <c r="G6" s="5">
        <v>45501</v>
      </c>
      <c r="H6" s="2">
        <v>2500</v>
      </c>
      <c r="I6" s="2">
        <v>12</v>
      </c>
      <c r="J6" s="2" t="s">
        <v>14</v>
      </c>
      <c r="K6" s="2" t="s">
        <v>32</v>
      </c>
      <c r="L6">
        <f t="shared" si="0"/>
        <v>7</v>
      </c>
    </row>
    <row r="7" spans="1:12" ht="14.5" x14ac:dyDescent="0.35">
      <c r="A7" s="2" t="s">
        <v>33</v>
      </c>
      <c r="B7" s="2" t="s">
        <v>34</v>
      </c>
      <c r="C7" s="2">
        <v>40</v>
      </c>
      <c r="D7" s="2" t="s">
        <v>12</v>
      </c>
      <c r="E7" s="2" t="s">
        <v>13</v>
      </c>
      <c r="F7" s="5">
        <v>45317</v>
      </c>
      <c r="G7" s="5">
        <v>45392</v>
      </c>
      <c r="H7" s="2">
        <v>800</v>
      </c>
      <c r="I7" s="2">
        <v>14</v>
      </c>
      <c r="J7" s="2" t="s">
        <v>35</v>
      </c>
      <c r="K7" s="2" t="s">
        <v>36</v>
      </c>
      <c r="L7">
        <f t="shared" si="0"/>
        <v>3</v>
      </c>
    </row>
    <row r="8" spans="1:12" ht="14.5" x14ac:dyDescent="0.35">
      <c r="A8" s="2" t="s">
        <v>37</v>
      </c>
      <c r="B8" s="2" t="s">
        <v>38</v>
      </c>
      <c r="C8" s="2">
        <v>41</v>
      </c>
      <c r="D8" s="2" t="s">
        <v>27</v>
      </c>
      <c r="E8" s="2" t="s">
        <v>13</v>
      </c>
      <c r="F8" s="5">
        <v>45588</v>
      </c>
      <c r="G8" s="5">
        <v>45677</v>
      </c>
      <c r="H8" s="2">
        <v>800</v>
      </c>
      <c r="I8" s="2">
        <v>25</v>
      </c>
      <c r="J8" s="2" t="s">
        <v>18</v>
      </c>
      <c r="L8">
        <f t="shared" si="0"/>
        <v>3</v>
      </c>
    </row>
    <row r="9" spans="1:12" ht="14.5" x14ac:dyDescent="0.35">
      <c r="A9" s="2" t="s">
        <v>39</v>
      </c>
      <c r="B9" s="2" t="s">
        <v>40</v>
      </c>
      <c r="C9" s="2">
        <v>43</v>
      </c>
      <c r="D9" s="2" t="s">
        <v>12</v>
      </c>
      <c r="E9" s="2" t="s">
        <v>41</v>
      </c>
      <c r="F9" s="5">
        <v>45450</v>
      </c>
      <c r="G9" s="5">
        <v>45563</v>
      </c>
      <c r="H9" s="2">
        <v>1800</v>
      </c>
      <c r="I9" s="2">
        <v>28</v>
      </c>
      <c r="J9" s="2" t="s">
        <v>42</v>
      </c>
      <c r="L9">
        <f t="shared" si="0"/>
        <v>4</v>
      </c>
    </row>
    <row r="10" spans="1:12" ht="14.5" x14ac:dyDescent="0.35">
      <c r="A10" s="2" t="s">
        <v>43</v>
      </c>
      <c r="B10" s="2" t="s">
        <v>44</v>
      </c>
      <c r="C10" s="2">
        <v>42</v>
      </c>
      <c r="D10" s="2" t="s">
        <v>12</v>
      </c>
      <c r="E10" s="2" t="s">
        <v>13</v>
      </c>
      <c r="F10" s="5">
        <v>45569</v>
      </c>
      <c r="G10" s="5">
        <v>45582</v>
      </c>
      <c r="H10" s="2">
        <v>800</v>
      </c>
      <c r="I10" s="2">
        <v>3</v>
      </c>
      <c r="J10" s="2" t="s">
        <v>42</v>
      </c>
      <c r="K10" s="2" t="s">
        <v>45</v>
      </c>
      <c r="L10">
        <f t="shared" si="0"/>
        <v>0</v>
      </c>
    </row>
    <row r="11" spans="1:12" ht="14.5" x14ac:dyDescent="0.35">
      <c r="A11" s="2" t="s">
        <v>46</v>
      </c>
      <c r="B11" s="2" t="s">
        <v>47</v>
      </c>
      <c r="C11" s="2">
        <v>37</v>
      </c>
      <c r="D11" s="2" t="s">
        <v>12</v>
      </c>
      <c r="E11" s="2" t="s">
        <v>22</v>
      </c>
      <c r="F11" s="5">
        <v>45202</v>
      </c>
      <c r="G11" s="5">
        <v>45280</v>
      </c>
      <c r="H11" s="2">
        <v>1200</v>
      </c>
      <c r="I11" s="2">
        <v>29</v>
      </c>
      <c r="J11" s="2" t="s">
        <v>35</v>
      </c>
      <c r="K11" s="2" t="s">
        <v>48</v>
      </c>
      <c r="L11">
        <f t="shared" si="0"/>
        <v>3</v>
      </c>
    </row>
    <row r="12" spans="1:12" ht="14.5" x14ac:dyDescent="0.35">
      <c r="A12" s="2" t="s">
        <v>49</v>
      </c>
      <c r="B12" s="2" t="s">
        <v>50</v>
      </c>
      <c r="C12" s="2">
        <v>48</v>
      </c>
      <c r="D12" s="2" t="s">
        <v>27</v>
      </c>
      <c r="E12" s="2" t="s">
        <v>22</v>
      </c>
      <c r="F12" s="5">
        <v>45297</v>
      </c>
      <c r="G12" s="5">
        <v>45459</v>
      </c>
      <c r="H12" s="2">
        <v>1200</v>
      </c>
      <c r="I12" s="2">
        <v>13</v>
      </c>
      <c r="J12" s="2" t="s">
        <v>14</v>
      </c>
      <c r="K12" s="2" t="s">
        <v>51</v>
      </c>
      <c r="L12">
        <f t="shared" si="0"/>
        <v>5</v>
      </c>
    </row>
    <row r="13" spans="1:12" ht="14.5" x14ac:dyDescent="0.35">
      <c r="A13" s="2" t="s">
        <v>52</v>
      </c>
      <c r="B13" s="2" t="s">
        <v>53</v>
      </c>
      <c r="C13" s="2">
        <v>36</v>
      </c>
      <c r="D13" s="2" t="s">
        <v>12</v>
      </c>
      <c r="E13" s="2" t="s">
        <v>22</v>
      </c>
      <c r="F13" s="5">
        <v>45154</v>
      </c>
      <c r="G13" s="5">
        <v>45568</v>
      </c>
      <c r="H13" s="2">
        <v>1200</v>
      </c>
      <c r="I13" s="2">
        <v>19</v>
      </c>
      <c r="J13" s="2" t="s">
        <v>42</v>
      </c>
      <c r="K13" s="2" t="s">
        <v>54</v>
      </c>
      <c r="L13">
        <f t="shared" si="0"/>
        <v>14</v>
      </c>
    </row>
    <row r="14" spans="1:12" ht="14.5" x14ac:dyDescent="0.35">
      <c r="A14" s="2" t="s">
        <v>55</v>
      </c>
      <c r="B14" s="2" t="s">
        <v>56</v>
      </c>
      <c r="C14" s="2">
        <v>48</v>
      </c>
      <c r="D14" s="2" t="s">
        <v>27</v>
      </c>
      <c r="E14" s="2" t="s">
        <v>41</v>
      </c>
      <c r="F14" s="5">
        <v>45556</v>
      </c>
      <c r="G14" s="5">
        <v>45641</v>
      </c>
      <c r="H14" s="2">
        <v>1800</v>
      </c>
      <c r="I14" s="2">
        <v>22</v>
      </c>
      <c r="J14" s="2" t="s">
        <v>42</v>
      </c>
      <c r="L14">
        <f t="shared" si="0"/>
        <v>3</v>
      </c>
    </row>
    <row r="15" spans="1:12" ht="14.5" x14ac:dyDescent="0.35">
      <c r="A15" s="2" t="s">
        <v>57</v>
      </c>
      <c r="B15" s="2" t="s">
        <v>58</v>
      </c>
      <c r="C15" s="2">
        <v>39</v>
      </c>
      <c r="D15" s="2" t="s">
        <v>12</v>
      </c>
      <c r="E15" s="2" t="s">
        <v>22</v>
      </c>
      <c r="F15" s="5">
        <v>45065</v>
      </c>
      <c r="G15" s="5">
        <v>45242</v>
      </c>
      <c r="H15" s="2">
        <v>1200</v>
      </c>
      <c r="I15" s="2">
        <v>28</v>
      </c>
      <c r="J15" s="2" t="s">
        <v>35</v>
      </c>
      <c r="L15">
        <f t="shared" si="0"/>
        <v>6</v>
      </c>
    </row>
    <row r="16" spans="1:12" ht="14.5" x14ac:dyDescent="0.35">
      <c r="A16" s="2" t="s">
        <v>59</v>
      </c>
      <c r="B16" s="2" t="s">
        <v>60</v>
      </c>
      <c r="C16" s="2">
        <v>44</v>
      </c>
      <c r="D16" s="2" t="s">
        <v>27</v>
      </c>
      <c r="E16" s="2" t="s">
        <v>13</v>
      </c>
      <c r="F16" s="5">
        <v>45333</v>
      </c>
      <c r="G16" s="5">
        <v>45540</v>
      </c>
      <c r="H16" s="2">
        <v>800</v>
      </c>
      <c r="I16" s="2">
        <v>8</v>
      </c>
      <c r="J16" s="2" t="s">
        <v>23</v>
      </c>
      <c r="L16">
        <f t="shared" si="0"/>
        <v>7</v>
      </c>
    </row>
    <row r="17" spans="1:12" ht="14.5" x14ac:dyDescent="0.35">
      <c r="A17" s="2" t="s">
        <v>61</v>
      </c>
      <c r="B17" s="2" t="s">
        <v>62</v>
      </c>
      <c r="C17" s="2">
        <v>39</v>
      </c>
      <c r="D17" s="2" t="s">
        <v>12</v>
      </c>
      <c r="E17" s="2" t="s">
        <v>31</v>
      </c>
      <c r="F17" s="5">
        <v>45702</v>
      </c>
      <c r="G17" s="5">
        <v>45732</v>
      </c>
      <c r="H17" s="2">
        <v>2500</v>
      </c>
      <c r="I17" s="2">
        <v>14</v>
      </c>
      <c r="J17" s="2" t="s">
        <v>42</v>
      </c>
      <c r="L17">
        <f t="shared" si="0"/>
        <v>1</v>
      </c>
    </row>
    <row r="18" spans="1:12" ht="14.5" x14ac:dyDescent="0.35">
      <c r="A18" s="2" t="s">
        <v>63</v>
      </c>
      <c r="B18" s="2" t="s">
        <v>64</v>
      </c>
      <c r="C18" s="2">
        <v>35</v>
      </c>
      <c r="D18" s="2" t="s">
        <v>12</v>
      </c>
      <c r="E18" s="2" t="s">
        <v>22</v>
      </c>
      <c r="F18" s="5">
        <v>45329</v>
      </c>
      <c r="G18" s="5">
        <v>45685</v>
      </c>
      <c r="H18" s="2">
        <v>1200</v>
      </c>
      <c r="I18" s="2">
        <v>25</v>
      </c>
      <c r="J18" s="2" t="s">
        <v>23</v>
      </c>
      <c r="L18">
        <f t="shared" si="0"/>
        <v>12</v>
      </c>
    </row>
    <row r="19" spans="1:12" ht="14.5" x14ac:dyDescent="0.35">
      <c r="A19" s="2" t="s">
        <v>65</v>
      </c>
      <c r="B19" s="2" t="s">
        <v>66</v>
      </c>
      <c r="C19" s="2">
        <v>56</v>
      </c>
      <c r="D19" s="2" t="s">
        <v>27</v>
      </c>
      <c r="E19" s="2" t="s">
        <v>31</v>
      </c>
      <c r="F19" s="5">
        <v>45213</v>
      </c>
      <c r="G19" s="5">
        <v>45649</v>
      </c>
      <c r="H19" s="2">
        <v>2500</v>
      </c>
      <c r="I19" s="2">
        <v>13</v>
      </c>
      <c r="J19" s="2" t="s">
        <v>67</v>
      </c>
      <c r="L19">
        <f t="shared" si="0"/>
        <v>15</v>
      </c>
    </row>
    <row r="20" spans="1:12" ht="14.5" x14ac:dyDescent="0.35">
      <c r="A20" s="2" t="s">
        <v>68</v>
      </c>
      <c r="B20" s="2" t="s">
        <v>69</v>
      </c>
      <c r="C20" s="2">
        <v>27</v>
      </c>
      <c r="D20" s="2" t="s">
        <v>27</v>
      </c>
      <c r="E20" s="2" t="s">
        <v>13</v>
      </c>
      <c r="F20" s="5">
        <v>45354</v>
      </c>
      <c r="G20" s="5">
        <v>45664</v>
      </c>
      <c r="H20" s="2">
        <v>800</v>
      </c>
      <c r="I20" s="2">
        <v>26</v>
      </c>
      <c r="J20" s="2" t="s">
        <v>35</v>
      </c>
      <c r="L20">
        <f t="shared" si="0"/>
        <v>10</v>
      </c>
    </row>
    <row r="21" spans="1:12" ht="15.75" customHeight="1" x14ac:dyDescent="0.35">
      <c r="A21" s="2" t="s">
        <v>70</v>
      </c>
      <c r="B21" s="2" t="s">
        <v>71</v>
      </c>
      <c r="C21" s="2">
        <v>28</v>
      </c>
      <c r="D21" s="2" t="s">
        <v>12</v>
      </c>
      <c r="E21" s="2" t="s">
        <v>31</v>
      </c>
      <c r="F21" s="5">
        <v>45417</v>
      </c>
      <c r="G21" s="5">
        <v>45608</v>
      </c>
      <c r="H21" s="2">
        <v>2500</v>
      </c>
      <c r="I21" s="2">
        <v>21</v>
      </c>
      <c r="J21" s="2" t="s">
        <v>35</v>
      </c>
      <c r="K21" s="2" t="s">
        <v>72</v>
      </c>
      <c r="L21">
        <f t="shared" si="0"/>
        <v>6</v>
      </c>
    </row>
    <row r="22" spans="1:12" ht="15.75" customHeight="1" x14ac:dyDescent="0.35">
      <c r="A22" s="2" t="s">
        <v>73</v>
      </c>
      <c r="B22" s="2" t="s">
        <v>74</v>
      </c>
      <c r="C22" s="2">
        <v>57</v>
      </c>
      <c r="D22" s="2" t="s">
        <v>27</v>
      </c>
      <c r="E22" s="2" t="s">
        <v>41</v>
      </c>
      <c r="F22" s="5">
        <v>45146</v>
      </c>
      <c r="G22" s="5">
        <v>45674</v>
      </c>
      <c r="H22" s="2">
        <v>1800</v>
      </c>
      <c r="I22" s="2">
        <v>19</v>
      </c>
      <c r="J22" s="2" t="s">
        <v>35</v>
      </c>
      <c r="L22">
        <f t="shared" si="0"/>
        <v>18</v>
      </c>
    </row>
    <row r="23" spans="1:12" ht="15.75" customHeight="1" x14ac:dyDescent="0.35">
      <c r="A23" s="2" t="s">
        <v>75</v>
      </c>
      <c r="B23" s="2" t="s">
        <v>76</v>
      </c>
      <c r="C23" s="2">
        <v>26</v>
      </c>
      <c r="D23" s="2" t="s">
        <v>27</v>
      </c>
      <c r="E23" s="2" t="s">
        <v>41</v>
      </c>
      <c r="F23" s="5">
        <v>45320</v>
      </c>
      <c r="G23" s="5">
        <v>45616</v>
      </c>
      <c r="H23" s="2">
        <v>1800</v>
      </c>
      <c r="I23" s="2">
        <v>5</v>
      </c>
      <c r="J23" s="2" t="s">
        <v>14</v>
      </c>
      <c r="L23">
        <f t="shared" si="0"/>
        <v>10</v>
      </c>
    </row>
    <row r="24" spans="1:12" ht="15.75" customHeight="1" x14ac:dyDescent="0.35">
      <c r="A24" s="2" t="s">
        <v>77</v>
      </c>
      <c r="B24" s="2" t="s">
        <v>78</v>
      </c>
      <c r="C24" s="2">
        <v>48</v>
      </c>
      <c r="D24" s="2" t="s">
        <v>12</v>
      </c>
      <c r="E24" s="2" t="s">
        <v>41</v>
      </c>
      <c r="F24" s="5">
        <v>45451</v>
      </c>
      <c r="G24" s="5">
        <v>45455</v>
      </c>
      <c r="H24" s="2">
        <v>1800</v>
      </c>
      <c r="I24" s="2">
        <v>18</v>
      </c>
      <c r="J24" s="2" t="s">
        <v>67</v>
      </c>
      <c r="L24">
        <f t="shared" si="0"/>
        <v>0</v>
      </c>
    </row>
    <row r="25" spans="1:12" ht="15.75" customHeight="1" x14ac:dyDescent="0.35">
      <c r="A25" s="2" t="s">
        <v>79</v>
      </c>
      <c r="B25" s="2" t="s">
        <v>80</v>
      </c>
      <c r="C25" s="2">
        <v>25</v>
      </c>
      <c r="D25" s="2" t="s">
        <v>27</v>
      </c>
      <c r="E25" s="2" t="s">
        <v>22</v>
      </c>
      <c r="F25" s="5">
        <v>45439</v>
      </c>
      <c r="G25" s="5">
        <v>45730</v>
      </c>
      <c r="H25" s="2">
        <v>1200</v>
      </c>
      <c r="I25" s="2">
        <v>6</v>
      </c>
      <c r="J25" s="2" t="s">
        <v>14</v>
      </c>
      <c r="L25">
        <f t="shared" si="0"/>
        <v>10</v>
      </c>
    </row>
    <row r="26" spans="1:12" ht="15.75" customHeight="1" x14ac:dyDescent="0.35">
      <c r="A26" s="2" t="s">
        <v>81</v>
      </c>
      <c r="B26" s="2" t="s">
        <v>82</v>
      </c>
      <c r="C26" s="2">
        <v>53</v>
      </c>
      <c r="D26" s="2" t="s">
        <v>12</v>
      </c>
      <c r="E26" s="2" t="s">
        <v>41</v>
      </c>
      <c r="F26" s="5">
        <v>45286</v>
      </c>
      <c r="G26" s="5">
        <v>45372</v>
      </c>
      <c r="H26" s="2">
        <v>1800</v>
      </c>
      <c r="I26" s="2">
        <v>17</v>
      </c>
      <c r="J26" s="2" t="s">
        <v>35</v>
      </c>
      <c r="K26" s="2" t="s">
        <v>83</v>
      </c>
      <c r="L26">
        <f t="shared" si="0"/>
        <v>3</v>
      </c>
    </row>
    <row r="27" spans="1:12" ht="15.75" customHeight="1" x14ac:dyDescent="0.35">
      <c r="A27" s="2" t="s">
        <v>84</v>
      </c>
      <c r="B27" s="2" t="s">
        <v>85</v>
      </c>
      <c r="C27" s="2">
        <v>42</v>
      </c>
      <c r="D27" s="2" t="s">
        <v>27</v>
      </c>
      <c r="E27" s="2" t="s">
        <v>22</v>
      </c>
      <c r="F27" s="5">
        <v>45702</v>
      </c>
      <c r="G27" s="5">
        <v>45727</v>
      </c>
      <c r="H27" s="2">
        <v>1200</v>
      </c>
      <c r="I27" s="2">
        <v>3</v>
      </c>
      <c r="J27" s="2" t="s">
        <v>67</v>
      </c>
      <c r="L27">
        <f t="shared" si="0"/>
        <v>1</v>
      </c>
    </row>
    <row r="28" spans="1:12" ht="15.75" customHeight="1" x14ac:dyDescent="0.35">
      <c r="A28" s="2" t="s">
        <v>86</v>
      </c>
      <c r="B28" s="2" t="s">
        <v>87</v>
      </c>
      <c r="C28" s="2">
        <v>24</v>
      </c>
      <c r="D28" s="2" t="s">
        <v>12</v>
      </c>
      <c r="E28" s="2" t="s">
        <v>31</v>
      </c>
      <c r="F28" s="5">
        <v>45698</v>
      </c>
      <c r="G28" s="5">
        <v>45726</v>
      </c>
      <c r="H28" s="2">
        <v>2500</v>
      </c>
      <c r="I28" s="2">
        <v>28</v>
      </c>
      <c r="J28" s="2" t="s">
        <v>35</v>
      </c>
      <c r="L28">
        <f t="shared" si="0"/>
        <v>1</v>
      </c>
    </row>
    <row r="29" spans="1:12" ht="15.75" customHeight="1" x14ac:dyDescent="0.35">
      <c r="A29" s="2" t="s">
        <v>88</v>
      </c>
      <c r="B29" s="2" t="s">
        <v>89</v>
      </c>
      <c r="C29" s="2">
        <v>53</v>
      </c>
      <c r="D29" s="2" t="s">
        <v>12</v>
      </c>
      <c r="E29" s="2" t="s">
        <v>22</v>
      </c>
      <c r="F29" s="5">
        <v>45614</v>
      </c>
      <c r="G29" s="5">
        <v>45645</v>
      </c>
      <c r="H29" s="2">
        <v>1200</v>
      </c>
      <c r="I29" s="2">
        <v>23</v>
      </c>
      <c r="J29" s="2" t="s">
        <v>18</v>
      </c>
      <c r="L29">
        <f t="shared" si="0"/>
        <v>1</v>
      </c>
    </row>
    <row r="30" spans="1:12" ht="15.75" customHeight="1" x14ac:dyDescent="0.35">
      <c r="A30" s="2" t="s">
        <v>90</v>
      </c>
      <c r="B30" s="2" t="s">
        <v>91</v>
      </c>
      <c r="C30" s="2">
        <v>29</v>
      </c>
      <c r="D30" s="2" t="s">
        <v>27</v>
      </c>
      <c r="E30" s="2" t="s">
        <v>31</v>
      </c>
      <c r="F30" s="5">
        <v>45401</v>
      </c>
      <c r="G30" s="5">
        <v>45408</v>
      </c>
      <c r="H30" s="2">
        <v>2500</v>
      </c>
      <c r="I30" s="2">
        <v>8</v>
      </c>
      <c r="J30" s="2" t="s">
        <v>23</v>
      </c>
      <c r="L30">
        <f t="shared" si="0"/>
        <v>0</v>
      </c>
    </row>
    <row r="31" spans="1:12" ht="15.75" customHeight="1" x14ac:dyDescent="0.35">
      <c r="A31" s="2" t="s">
        <v>92</v>
      </c>
      <c r="B31" s="2" t="s">
        <v>93</v>
      </c>
      <c r="C31" s="2">
        <v>31</v>
      </c>
      <c r="D31" s="2" t="s">
        <v>27</v>
      </c>
      <c r="E31" s="2" t="s">
        <v>31</v>
      </c>
      <c r="F31" s="5">
        <v>45667</v>
      </c>
      <c r="G31" s="5">
        <v>45745</v>
      </c>
      <c r="H31" s="2">
        <v>2500</v>
      </c>
      <c r="I31" s="2">
        <v>23</v>
      </c>
      <c r="J31" s="2" t="s">
        <v>42</v>
      </c>
      <c r="K31" s="2" t="s">
        <v>94</v>
      </c>
      <c r="L31">
        <f t="shared" si="0"/>
        <v>3</v>
      </c>
    </row>
    <row r="32" spans="1:12" ht="15.75" customHeight="1" x14ac:dyDescent="0.35">
      <c r="A32" s="2" t="s">
        <v>95</v>
      </c>
      <c r="B32" s="2" t="s">
        <v>96</v>
      </c>
      <c r="C32" s="2">
        <v>52</v>
      </c>
      <c r="D32" s="2" t="s">
        <v>27</v>
      </c>
      <c r="E32" s="2" t="s">
        <v>13</v>
      </c>
      <c r="F32" s="5">
        <v>45088</v>
      </c>
      <c r="G32" s="5">
        <v>45656</v>
      </c>
      <c r="H32" s="2">
        <v>800</v>
      </c>
      <c r="I32" s="2">
        <v>9</v>
      </c>
      <c r="J32" s="2" t="s">
        <v>67</v>
      </c>
      <c r="K32" s="2" t="s">
        <v>97</v>
      </c>
      <c r="L32">
        <f t="shared" si="0"/>
        <v>19</v>
      </c>
    </row>
    <row r="33" spans="1:12" ht="15.75" customHeight="1" x14ac:dyDescent="0.35">
      <c r="A33" s="2" t="s">
        <v>98</v>
      </c>
      <c r="B33" s="2" t="s">
        <v>99</v>
      </c>
      <c r="C33" s="2">
        <v>20</v>
      </c>
      <c r="D33" s="2" t="s">
        <v>12</v>
      </c>
      <c r="E33" s="2" t="s">
        <v>22</v>
      </c>
      <c r="F33" s="5">
        <v>45391</v>
      </c>
      <c r="G33" s="5">
        <v>45604</v>
      </c>
      <c r="H33" s="2">
        <v>1200</v>
      </c>
      <c r="I33" s="2">
        <v>2</v>
      </c>
      <c r="J33" s="2" t="s">
        <v>35</v>
      </c>
      <c r="L33">
        <f t="shared" si="0"/>
        <v>7</v>
      </c>
    </row>
    <row r="34" spans="1:12" ht="15.75" customHeight="1" x14ac:dyDescent="0.35">
      <c r="A34" s="2" t="s">
        <v>100</v>
      </c>
      <c r="B34" s="2" t="s">
        <v>101</v>
      </c>
      <c r="C34" s="2">
        <v>22</v>
      </c>
      <c r="D34" s="2" t="s">
        <v>12</v>
      </c>
      <c r="E34" s="2" t="s">
        <v>13</v>
      </c>
      <c r="F34" s="5">
        <v>45699</v>
      </c>
      <c r="G34" s="5">
        <v>45740</v>
      </c>
      <c r="H34" s="2">
        <v>800</v>
      </c>
      <c r="I34" s="2">
        <v>30</v>
      </c>
      <c r="J34" s="2" t="s">
        <v>35</v>
      </c>
      <c r="L34">
        <f t="shared" si="0"/>
        <v>1</v>
      </c>
    </row>
    <row r="35" spans="1:12" ht="15.75" customHeight="1" x14ac:dyDescent="0.35">
      <c r="A35" s="2" t="s">
        <v>102</v>
      </c>
      <c r="B35" s="2" t="s">
        <v>103</v>
      </c>
      <c r="C35" s="2">
        <v>23</v>
      </c>
      <c r="D35" s="2" t="s">
        <v>12</v>
      </c>
      <c r="E35" s="2" t="s">
        <v>41</v>
      </c>
      <c r="F35" s="5">
        <v>45588</v>
      </c>
      <c r="G35" s="5">
        <v>45721</v>
      </c>
      <c r="H35" s="2">
        <v>1800</v>
      </c>
      <c r="I35" s="2">
        <v>23</v>
      </c>
      <c r="J35" s="2" t="s">
        <v>18</v>
      </c>
      <c r="K35" s="2" t="s">
        <v>104</v>
      </c>
      <c r="L35">
        <f t="shared" si="0"/>
        <v>4</v>
      </c>
    </row>
    <row r="36" spans="1:12" ht="15.75" customHeight="1" x14ac:dyDescent="0.35">
      <c r="A36" s="2" t="s">
        <v>105</v>
      </c>
      <c r="B36" s="2" t="s">
        <v>106</v>
      </c>
      <c r="C36" s="2">
        <v>27</v>
      </c>
      <c r="D36" s="2" t="s">
        <v>27</v>
      </c>
      <c r="E36" s="2" t="s">
        <v>22</v>
      </c>
      <c r="F36" s="5">
        <v>45312</v>
      </c>
      <c r="G36" s="5">
        <v>45652</v>
      </c>
      <c r="H36" s="2">
        <v>1200</v>
      </c>
      <c r="I36" s="2">
        <v>27</v>
      </c>
      <c r="J36" s="2" t="s">
        <v>18</v>
      </c>
      <c r="L36">
        <f t="shared" si="0"/>
        <v>11</v>
      </c>
    </row>
    <row r="37" spans="1:12" ht="15.75" customHeight="1" x14ac:dyDescent="0.35"/>
    <row r="38" spans="1:12" ht="15.75" customHeight="1" x14ac:dyDescent="0.35"/>
    <row r="39" spans="1:12" ht="15.75" customHeight="1" x14ac:dyDescent="0.35"/>
    <row r="40" spans="1:12" ht="15.75" customHeight="1" x14ac:dyDescent="0.35">
      <c r="B40" s="3"/>
    </row>
    <row r="41" spans="1:12" ht="15.75" customHeight="1" x14ac:dyDescent="0.35"/>
    <row r="42" spans="1:12" ht="15.75" customHeight="1" x14ac:dyDescent="0.35"/>
    <row r="43" spans="1:12" ht="15.75" customHeight="1" x14ac:dyDescent="0.35"/>
    <row r="44" spans="1:12" ht="15.75" customHeight="1" x14ac:dyDescent="0.35"/>
    <row r="45" spans="1:12" ht="15.75" customHeight="1" x14ac:dyDescent="0.35"/>
    <row r="46" spans="1:12" ht="15.75" customHeight="1" x14ac:dyDescent="0.35"/>
    <row r="47" spans="1:12" ht="15.75" customHeight="1" x14ac:dyDescent="0.35"/>
    <row r="48" spans="1:1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Segment Profitability Dashboard</vt:lpstr>
      <vt:lpstr>Total Revenue (2)</vt:lpstr>
      <vt:lpstr>conditional formating</vt:lpstr>
      <vt:lpstr>City wise total revenue</vt:lpstr>
      <vt:lpstr>Total Revenue</vt:lpstr>
      <vt:lpstr>Pivot table</vt:lpstr>
      <vt:lpstr>Solution 1 (2)</vt:lpstr>
      <vt:lpstr>Solution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 Shek</cp:lastModifiedBy>
  <dcterms:created xsi:type="dcterms:W3CDTF">2025-04-06T20:54:03Z</dcterms:created>
  <dcterms:modified xsi:type="dcterms:W3CDTF">2025-05-22T12:07:13Z</dcterms:modified>
</cp:coreProperties>
</file>