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codeName="ThisWorkbook"/>
  <mc:AlternateContent xmlns:mc="http://schemas.openxmlformats.org/markup-compatibility/2006">
    <mc:Choice Requires="x15">
      <x15ac:absPath xmlns:x15ac="http://schemas.microsoft.com/office/spreadsheetml/2010/11/ac" url="https://testlivesalfordac-my.sharepoint.com/personal/s_vonhunerbein_salford_ac_uk/Documents/Sabine/teaching/maths/L4_mathematical modelling/2022_2023/CurrentCourseMaterials/T2_scripts/S2W1Data characterisation/DataSets/"/>
    </mc:Choice>
  </mc:AlternateContent>
  <xr:revisionPtr revIDLastSave="0" documentId="8_{94FB2D06-4729-4987-864C-975FED37C5ED}" xr6:coauthVersionLast="47" xr6:coauthVersionMax="47" xr10:uidLastSave="{00000000-0000-0000-0000-000000000000}"/>
  <bookViews>
    <workbookView xWindow="28680" yWindow="-120" windowWidth="29040" windowHeight="15840" tabRatio="617"/>
  </bookViews>
  <sheets>
    <sheet name="Highlight sheet" sheetId="7" r:id="rId1"/>
    <sheet name="Elec Bills  (St)" sheetId="5" r:id="rId2"/>
    <sheet name="Elec Bills (E7) " sheetId="6" r:id="rId3"/>
    <sheet name="Methodology" sheetId="8" r:id="rId4"/>
    <sheet name="Long Run" sheetId="9" r:id="rId5"/>
    <sheet name="Calculations" sheetId="3" state="hidden" r:id="rId6"/>
  </sheets>
  <externalReferences>
    <externalReference r:id="rId7"/>
  </externalReferences>
  <definedNames>
    <definedName name="INPUT_BOX">[1]Calculation!$C$1</definedName>
    <definedName name="_xlnm.Print_Area" localSheetId="1">'Elec Bills  (St)'!$A$1:$M$56</definedName>
    <definedName name="_xlnm.Print_Area" localSheetId="2">'Elec Bills (E7) '!$A$1:$M$38</definedName>
    <definedName name="_xlnm.Print_Area" localSheetId="4">'Long Run'!$A$1:$M$66</definedName>
    <definedName name="_xlnm.Print_Area" localSheetId="3">Methodology!$A$1:$K$59</definedName>
    <definedName name="t25Q2">#REF!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9" l="1"/>
  <c r="D7" i="9"/>
  <c r="E7" i="9"/>
  <c r="K7" i="9"/>
  <c r="L7" i="9"/>
  <c r="M7" i="9"/>
  <c r="C8" i="9"/>
  <c r="D8" i="9"/>
  <c r="E8" i="9"/>
  <c r="K8" i="9"/>
  <c r="L8" i="9"/>
  <c r="M8" i="9"/>
  <c r="C9" i="9"/>
  <c r="D9" i="9"/>
  <c r="E9" i="9"/>
  <c r="K9" i="9"/>
  <c r="L9" i="9"/>
  <c r="M9" i="9"/>
  <c r="C10" i="9"/>
  <c r="D10" i="9"/>
  <c r="E10" i="9"/>
  <c r="K10" i="9"/>
  <c r="L10" i="9"/>
  <c r="M10" i="9"/>
  <c r="C11" i="9"/>
  <c r="D11" i="9"/>
  <c r="E11" i="9"/>
  <c r="G11" i="9"/>
  <c r="H11" i="9"/>
  <c r="I11" i="9"/>
  <c r="K11" i="9"/>
  <c r="L11" i="9"/>
  <c r="M11" i="9"/>
  <c r="L34" i="9"/>
  <c r="D35" i="9"/>
  <c r="E36" i="9"/>
  <c r="K36" i="9"/>
  <c r="I37" i="9"/>
  <c r="M54" i="9"/>
  <c r="L54" i="9"/>
  <c r="I54" i="9"/>
  <c r="M53" i="9"/>
  <c r="M57" i="9" s="1"/>
  <c r="K53" i="9"/>
  <c r="I53" i="9"/>
  <c r="I57" i="9" s="1"/>
  <c r="D53" i="9"/>
  <c r="C53" i="9"/>
  <c r="K52" i="9"/>
  <c r="D52" i="9"/>
  <c r="L51" i="9"/>
  <c r="G51" i="9"/>
  <c r="E51" i="9"/>
  <c r="M50" i="9"/>
  <c r="M56" i="9" s="1"/>
  <c r="H50" i="9"/>
  <c r="G50" i="9"/>
  <c r="H49" i="9"/>
  <c r="D49" i="9"/>
  <c r="E48" i="9"/>
  <c r="K47" i="9"/>
  <c r="H47" i="9"/>
  <c r="G47" i="9"/>
  <c r="L46" i="9"/>
  <c r="H46" i="9"/>
  <c r="M45" i="9"/>
  <c r="K45" i="9"/>
  <c r="C45" i="9"/>
  <c r="K44" i="9"/>
  <c r="E44" i="9"/>
  <c r="L43" i="9"/>
  <c r="G43" i="9"/>
  <c r="E43" i="9"/>
  <c r="C43" i="9"/>
  <c r="D42" i="9"/>
  <c r="C42" i="9"/>
  <c r="H41" i="9"/>
  <c r="E41" i="9"/>
  <c r="K40" i="9"/>
  <c r="G40" i="9"/>
  <c r="E40" i="9"/>
  <c r="H39" i="9"/>
  <c r="G39" i="9"/>
  <c r="L38" i="9"/>
  <c r="H38" i="9"/>
  <c r="M28" i="9"/>
  <c r="M31" i="9" s="1"/>
  <c r="L28" i="9"/>
  <c r="L31" i="9" s="1"/>
  <c r="K28" i="9"/>
  <c r="K31" i="9" s="1"/>
  <c r="I28" i="9"/>
  <c r="H28" i="9"/>
  <c r="G28" i="9"/>
  <c r="E28" i="9"/>
  <c r="D28" i="9"/>
  <c r="D31" i="9" s="1"/>
  <c r="C28" i="9"/>
  <c r="M27" i="9"/>
  <c r="L27" i="9"/>
  <c r="K27" i="9"/>
  <c r="I27" i="9"/>
  <c r="H27" i="9"/>
  <c r="G27" i="9"/>
  <c r="E27" i="9"/>
  <c r="D27" i="9"/>
  <c r="C27" i="9"/>
  <c r="M26" i="9"/>
  <c r="L26" i="9"/>
  <c r="K26" i="9"/>
  <c r="I26" i="9"/>
  <c r="H26" i="9"/>
  <c r="G26" i="9"/>
  <c r="E26" i="9"/>
  <c r="D26" i="9"/>
  <c r="C26" i="9"/>
  <c r="M25" i="9"/>
  <c r="L25" i="9"/>
  <c r="K25" i="9"/>
  <c r="I25" i="9"/>
  <c r="H25" i="9"/>
  <c r="G25" i="9"/>
  <c r="E25" i="9"/>
  <c r="D25" i="9"/>
  <c r="C25" i="9"/>
  <c r="M24" i="9"/>
  <c r="L24" i="9"/>
  <c r="K24" i="9"/>
  <c r="I24" i="9"/>
  <c r="H24" i="9"/>
  <c r="H30" i="9"/>
  <c r="G24" i="9"/>
  <c r="G30" i="9" s="1"/>
  <c r="E24" i="9"/>
  <c r="D24" i="9"/>
  <c r="C24" i="9"/>
  <c r="C30" i="9"/>
  <c r="M23" i="9"/>
  <c r="L23" i="9"/>
  <c r="K23" i="9"/>
  <c r="I23" i="9"/>
  <c r="H23" i="9"/>
  <c r="G23" i="9"/>
  <c r="E23" i="9"/>
  <c r="D23" i="9"/>
  <c r="C23" i="9"/>
  <c r="M22" i="9"/>
  <c r="L22" i="9"/>
  <c r="K22" i="9"/>
  <c r="I22" i="9"/>
  <c r="H22" i="9"/>
  <c r="G22" i="9"/>
  <c r="E22" i="9"/>
  <c r="D22" i="9"/>
  <c r="C22" i="9"/>
  <c r="M21" i="9"/>
  <c r="L21" i="9"/>
  <c r="K21" i="9"/>
  <c r="I21" i="9"/>
  <c r="H21" i="9"/>
  <c r="G21" i="9"/>
  <c r="E21" i="9"/>
  <c r="D21" i="9"/>
  <c r="C21" i="9"/>
  <c r="M20" i="9"/>
  <c r="L20" i="9"/>
  <c r="K20" i="9"/>
  <c r="I20" i="9"/>
  <c r="H20" i="9"/>
  <c r="G20" i="9"/>
  <c r="E20" i="9"/>
  <c r="D20" i="9"/>
  <c r="C20" i="9"/>
  <c r="M19" i="9"/>
  <c r="L19" i="9"/>
  <c r="K19" i="9"/>
  <c r="I19" i="9"/>
  <c r="H19" i="9"/>
  <c r="G19" i="9"/>
  <c r="E19" i="9"/>
  <c r="D19" i="9"/>
  <c r="C19" i="9"/>
  <c r="M18" i="9"/>
  <c r="L18" i="9"/>
  <c r="K18" i="9"/>
  <c r="I18" i="9"/>
  <c r="H18" i="9"/>
  <c r="G18" i="9"/>
  <c r="E18" i="9"/>
  <c r="D18" i="9"/>
  <c r="C18" i="9"/>
  <c r="M17" i="9"/>
  <c r="L17" i="9"/>
  <c r="K17" i="9"/>
  <c r="I17" i="9"/>
  <c r="H17" i="9"/>
  <c r="G17" i="9"/>
  <c r="E17" i="9"/>
  <c r="D17" i="9"/>
  <c r="C17" i="9"/>
  <c r="M16" i="9"/>
  <c r="L16" i="9"/>
  <c r="K16" i="9"/>
  <c r="I16" i="9"/>
  <c r="H16" i="9"/>
  <c r="G16" i="9"/>
  <c r="E16" i="9"/>
  <c r="D16" i="9"/>
  <c r="C16" i="9"/>
  <c r="M15" i="9"/>
  <c r="L15" i="9"/>
  <c r="K15" i="9"/>
  <c r="I15" i="9"/>
  <c r="H15" i="9"/>
  <c r="G15" i="9"/>
  <c r="E15" i="9"/>
  <c r="D15" i="9"/>
  <c r="C15" i="9"/>
  <c r="M14" i="9"/>
  <c r="L14" i="9"/>
  <c r="K14" i="9"/>
  <c r="I14" i="9"/>
  <c r="H14" i="9"/>
  <c r="G14" i="9"/>
  <c r="E14" i="9"/>
  <c r="D14" i="9"/>
  <c r="C14" i="9"/>
  <c r="M13" i="9"/>
  <c r="L13" i="9"/>
  <c r="K13" i="9"/>
  <c r="I13" i="9"/>
  <c r="H13" i="9"/>
  <c r="G13" i="9"/>
  <c r="E13" i="9"/>
  <c r="D13" i="9"/>
  <c r="C13" i="9"/>
  <c r="M12" i="9"/>
  <c r="L12" i="9"/>
  <c r="K12" i="9"/>
  <c r="I12" i="9"/>
  <c r="H12" i="9"/>
  <c r="G12" i="9"/>
  <c r="E12" i="9"/>
  <c r="D12" i="9"/>
  <c r="C12" i="9"/>
  <c r="R32" i="3"/>
  <c r="U14" i="6"/>
  <c r="Q56" i="3"/>
  <c r="D26" i="6"/>
  <c r="D28" i="6" s="1"/>
  <c r="C14" i="6"/>
  <c r="N14" i="6"/>
  <c r="D14" i="6"/>
  <c r="E14" i="6"/>
  <c r="G14" i="6"/>
  <c r="G16" i="6" s="1"/>
  <c r="H14" i="6"/>
  <c r="H16" i="6" s="1"/>
  <c r="I14" i="6"/>
  <c r="I16" i="6" s="1"/>
  <c r="K14" i="6"/>
  <c r="V14" i="6" s="1"/>
  <c r="L14" i="6"/>
  <c r="W14" i="6" s="1"/>
  <c r="M14" i="6"/>
  <c r="C23" i="5"/>
  <c r="D23" i="5"/>
  <c r="D26" i="5" s="1"/>
  <c r="E23" i="5"/>
  <c r="E25" i="5" s="1"/>
  <c r="G23" i="5"/>
  <c r="G25" i="5"/>
  <c r="H23" i="5"/>
  <c r="I23" i="5"/>
  <c r="I25" i="5" s="1"/>
  <c r="K23" i="5"/>
  <c r="K25" i="5" s="1"/>
  <c r="L23" i="5"/>
  <c r="M23" i="5"/>
  <c r="D31" i="3"/>
  <c r="E31" i="3"/>
  <c r="G31" i="3"/>
  <c r="H31" i="3"/>
  <c r="I31" i="3"/>
  <c r="K31" i="3"/>
  <c r="L31" i="3"/>
  <c r="M31" i="3"/>
  <c r="D32" i="3"/>
  <c r="E32" i="3"/>
  <c r="G32" i="3"/>
  <c r="H32" i="3"/>
  <c r="I32" i="3"/>
  <c r="K32" i="3"/>
  <c r="L32" i="3"/>
  <c r="M32" i="3"/>
  <c r="C32" i="3"/>
  <c r="C31" i="3"/>
  <c r="Q32" i="3"/>
  <c r="T32" i="3"/>
  <c r="U32" i="3"/>
  <c r="V32" i="3"/>
  <c r="X32" i="3"/>
  <c r="Y32" i="3"/>
  <c r="Z32" i="3"/>
  <c r="P32" i="3"/>
  <c r="M56" i="3"/>
  <c r="M44" i="5"/>
  <c r="M46" i="5" s="1"/>
  <c r="C56" i="3"/>
  <c r="C54" i="9" s="1"/>
  <c r="D56" i="3"/>
  <c r="D54" i="9" s="1"/>
  <c r="E56" i="3"/>
  <c r="E54" i="9" s="1"/>
  <c r="E44" i="5"/>
  <c r="E46" i="5" s="1"/>
  <c r="G56" i="3"/>
  <c r="G54" i="9" s="1"/>
  <c r="G44" i="5"/>
  <c r="G46" i="5" s="1"/>
  <c r="H56" i="3"/>
  <c r="H54" i="9" s="1"/>
  <c r="I56" i="3"/>
  <c r="I44" i="5" s="1"/>
  <c r="K56" i="3"/>
  <c r="K54" i="9" s="1"/>
  <c r="K44" i="5"/>
  <c r="K46" i="5" s="1"/>
  <c r="L56" i="3"/>
  <c r="L44" i="5"/>
  <c r="P56" i="3"/>
  <c r="P59" i="3" s="1"/>
  <c r="R56" i="3"/>
  <c r="E26" i="6"/>
  <c r="T56" i="3"/>
  <c r="G26" i="6"/>
  <c r="U56" i="3"/>
  <c r="H26" i="6"/>
  <c r="H28" i="6" s="1"/>
  <c r="V56" i="3"/>
  <c r="I26" i="6"/>
  <c r="X56" i="3"/>
  <c r="Y56" i="3"/>
  <c r="L26" i="6" s="1"/>
  <c r="L28" i="6" s="1"/>
  <c r="Z56" i="3"/>
  <c r="M26" i="6"/>
  <c r="C22" i="5"/>
  <c r="C26" i="5"/>
  <c r="C19" i="5"/>
  <c r="C25" i="5" s="1"/>
  <c r="M22" i="5"/>
  <c r="M19" i="5"/>
  <c r="M25" i="5" s="1"/>
  <c r="L22" i="5"/>
  <c r="L19" i="5"/>
  <c r="L25" i="5" s="1"/>
  <c r="K22" i="5"/>
  <c r="K19" i="5"/>
  <c r="I22" i="5"/>
  <c r="I19" i="5"/>
  <c r="H22" i="5"/>
  <c r="H19" i="5"/>
  <c r="H25" i="5" s="1"/>
  <c r="G22" i="5"/>
  <c r="G19" i="5"/>
  <c r="D22" i="5"/>
  <c r="D19" i="5"/>
  <c r="E22" i="5"/>
  <c r="E19" i="5"/>
  <c r="R55" i="3"/>
  <c r="E25" i="6"/>
  <c r="E28" i="6" s="1"/>
  <c r="C13" i="6"/>
  <c r="C16" i="6"/>
  <c r="D13" i="6"/>
  <c r="O14" i="6" s="1"/>
  <c r="E13" i="6"/>
  <c r="G13" i="6"/>
  <c r="H13" i="6"/>
  <c r="I13" i="6"/>
  <c r="K13" i="6"/>
  <c r="L13" i="6"/>
  <c r="M13" i="6"/>
  <c r="X14" i="6" s="1"/>
  <c r="M16" i="6"/>
  <c r="E21" i="5"/>
  <c r="P55" i="3"/>
  <c r="C25" i="6" s="1"/>
  <c r="Q55" i="3"/>
  <c r="Q59" i="3" s="1"/>
  <c r="D25" i="6"/>
  <c r="T55" i="3"/>
  <c r="T59" i="3"/>
  <c r="G25" i="6"/>
  <c r="G28" i="6" s="1"/>
  <c r="U55" i="3"/>
  <c r="H25" i="6"/>
  <c r="V55" i="3"/>
  <c r="I25" i="6"/>
  <c r="X55" i="3"/>
  <c r="K25" i="6" s="1"/>
  <c r="K28" i="6" s="1"/>
  <c r="Y55" i="3"/>
  <c r="L25" i="6" s="1"/>
  <c r="Y59" i="3"/>
  <c r="Z55" i="3"/>
  <c r="M25" i="6" s="1"/>
  <c r="M28" i="6" s="1"/>
  <c r="C55" i="3"/>
  <c r="C43" i="5"/>
  <c r="D55" i="3"/>
  <c r="D43" i="5"/>
  <c r="E55" i="3"/>
  <c r="E43" i="5" s="1"/>
  <c r="E47" i="5" s="1"/>
  <c r="G55" i="3"/>
  <c r="G53" i="9" s="1"/>
  <c r="G43" i="5"/>
  <c r="H55" i="3"/>
  <c r="H53" i="9" s="1"/>
  <c r="I55" i="3"/>
  <c r="I59" i="3" s="1"/>
  <c r="I43" i="5"/>
  <c r="K55" i="3"/>
  <c r="L55" i="3"/>
  <c r="L59" i="3" s="1"/>
  <c r="L43" i="5"/>
  <c r="M55" i="3"/>
  <c r="C11" i="6"/>
  <c r="D11" i="6"/>
  <c r="E11" i="6"/>
  <c r="G11" i="6"/>
  <c r="H11" i="6"/>
  <c r="I11" i="6"/>
  <c r="K11" i="6"/>
  <c r="L11" i="6"/>
  <c r="M11" i="6"/>
  <c r="C12" i="6"/>
  <c r="D12" i="6"/>
  <c r="E12" i="6"/>
  <c r="G12" i="6"/>
  <c r="H12" i="6"/>
  <c r="I12" i="6"/>
  <c r="K12" i="6"/>
  <c r="L12" i="6"/>
  <c r="M12" i="6"/>
  <c r="P54" i="3"/>
  <c r="C24" i="6"/>
  <c r="Q54" i="3"/>
  <c r="D24" i="6"/>
  <c r="R54" i="3"/>
  <c r="E24" i="6" s="1"/>
  <c r="T54" i="3"/>
  <c r="G24" i="6"/>
  <c r="U54" i="3"/>
  <c r="H24" i="6"/>
  <c r="V54" i="3"/>
  <c r="I24" i="6" s="1"/>
  <c r="X54" i="3"/>
  <c r="K24" i="6"/>
  <c r="Y54" i="3"/>
  <c r="L24" i="6" s="1"/>
  <c r="Z54" i="3"/>
  <c r="C54" i="3"/>
  <c r="C52" i="9" s="1"/>
  <c r="C42" i="5"/>
  <c r="D54" i="3"/>
  <c r="E54" i="3"/>
  <c r="E52" i="9" s="1"/>
  <c r="G54" i="3"/>
  <c r="G52" i="9" s="1"/>
  <c r="H54" i="3"/>
  <c r="H52" i="9" s="1"/>
  <c r="I54" i="3"/>
  <c r="I52" i="9" s="1"/>
  <c r="K54" i="3"/>
  <c r="L54" i="3"/>
  <c r="L52" i="9" s="1"/>
  <c r="M54" i="3"/>
  <c r="M52" i="9" s="1"/>
  <c r="C20" i="5"/>
  <c r="D20" i="5"/>
  <c r="E20" i="5"/>
  <c r="G20" i="5"/>
  <c r="H20" i="5"/>
  <c r="I20" i="5"/>
  <c r="K20" i="5"/>
  <c r="L20" i="5"/>
  <c r="M20" i="5"/>
  <c r="C21" i="5"/>
  <c r="D21" i="5"/>
  <c r="G21" i="5"/>
  <c r="H21" i="5"/>
  <c r="I21" i="5"/>
  <c r="K21" i="5"/>
  <c r="L21" i="5"/>
  <c r="M21" i="5"/>
  <c r="C53" i="3"/>
  <c r="C51" i="9" s="1"/>
  <c r="P53" i="3"/>
  <c r="C23" i="6"/>
  <c r="P52" i="3"/>
  <c r="Q52" i="3"/>
  <c r="R52" i="3"/>
  <c r="E22" i="6"/>
  <c r="T52" i="3"/>
  <c r="G22" i="6" s="1"/>
  <c r="U52" i="3"/>
  <c r="H22" i="6"/>
  <c r="V52" i="3"/>
  <c r="X52" i="3"/>
  <c r="K22" i="6" s="1"/>
  <c r="Y52" i="3"/>
  <c r="L22" i="6" s="1"/>
  <c r="Z52" i="3"/>
  <c r="M22" i="6"/>
  <c r="Q53" i="3"/>
  <c r="R53" i="3"/>
  <c r="T53" i="3"/>
  <c r="U53" i="3"/>
  <c r="V53" i="3"/>
  <c r="X53" i="3"/>
  <c r="Y53" i="3"/>
  <c r="Z53" i="3"/>
  <c r="D53" i="3"/>
  <c r="D51" i="9" s="1"/>
  <c r="E53" i="3"/>
  <c r="G53" i="3"/>
  <c r="H53" i="3"/>
  <c r="H51" i="9" s="1"/>
  <c r="I53" i="3"/>
  <c r="I51" i="9" s="1"/>
  <c r="K53" i="3"/>
  <c r="K51" i="9" s="1"/>
  <c r="L53" i="3"/>
  <c r="M53" i="3"/>
  <c r="M51" i="9" s="1"/>
  <c r="D23" i="6"/>
  <c r="E23" i="6"/>
  <c r="G23" i="6"/>
  <c r="H23" i="6"/>
  <c r="I23" i="6"/>
  <c r="K23" i="6"/>
  <c r="L23" i="6"/>
  <c r="M23" i="6"/>
  <c r="D41" i="5"/>
  <c r="E41" i="5"/>
  <c r="G41" i="5"/>
  <c r="H41" i="5"/>
  <c r="I41" i="5"/>
  <c r="K41" i="5"/>
  <c r="L41" i="5"/>
  <c r="M41" i="5"/>
  <c r="D42" i="3"/>
  <c r="D31" i="5" s="1"/>
  <c r="E42" i="3"/>
  <c r="G42" i="3"/>
  <c r="G41" i="9" s="1"/>
  <c r="H42" i="3"/>
  <c r="I42" i="3"/>
  <c r="I41" i="9" s="1"/>
  <c r="K42" i="3"/>
  <c r="K41" i="9" s="1"/>
  <c r="L42" i="3"/>
  <c r="L41" i="9" s="1"/>
  <c r="M42" i="3"/>
  <c r="M41" i="9" s="1"/>
  <c r="D52" i="3"/>
  <c r="D50" i="9" s="1"/>
  <c r="E52" i="3"/>
  <c r="E50" i="9" s="1"/>
  <c r="E40" i="5"/>
  <c r="G52" i="3"/>
  <c r="G40" i="5"/>
  <c r="H52" i="3"/>
  <c r="H40" i="5"/>
  <c r="I52" i="3"/>
  <c r="I50" i="9" s="1"/>
  <c r="K52" i="3"/>
  <c r="K50" i="9" s="1"/>
  <c r="K40" i="5"/>
  <c r="L52" i="3"/>
  <c r="L58" i="3" s="1"/>
  <c r="L40" i="5"/>
  <c r="M52" i="3"/>
  <c r="M40" i="5"/>
  <c r="C52" i="3"/>
  <c r="C50" i="9" s="1"/>
  <c r="C42" i="3"/>
  <c r="C41" i="9" s="1"/>
  <c r="Q51" i="3"/>
  <c r="D21" i="6"/>
  <c r="R51" i="3"/>
  <c r="E21" i="6" s="1"/>
  <c r="T51" i="3"/>
  <c r="G21" i="6"/>
  <c r="U51" i="3"/>
  <c r="H21" i="6" s="1"/>
  <c r="V51" i="3"/>
  <c r="I21" i="6"/>
  <c r="X51" i="3"/>
  <c r="K21" i="6" s="1"/>
  <c r="Y51" i="3"/>
  <c r="L21" i="6"/>
  <c r="Z51" i="3"/>
  <c r="M21" i="6" s="1"/>
  <c r="P51" i="3"/>
  <c r="C21" i="6"/>
  <c r="E51" i="3"/>
  <c r="E49" i="9" s="1"/>
  <c r="D51" i="3"/>
  <c r="D39" i="5"/>
  <c r="G51" i="3"/>
  <c r="G49" i="9" s="1"/>
  <c r="H51" i="3"/>
  <c r="H39" i="5"/>
  <c r="I51" i="3"/>
  <c r="I49" i="9" s="1"/>
  <c r="I39" i="5"/>
  <c r="K51" i="3"/>
  <c r="K49" i="9" s="1"/>
  <c r="K39" i="5"/>
  <c r="L51" i="3"/>
  <c r="L49" i="9" s="1"/>
  <c r="M51" i="3"/>
  <c r="M49" i="9" s="1"/>
  <c r="M39" i="5"/>
  <c r="C51" i="3"/>
  <c r="C49" i="9" s="1"/>
  <c r="C39" i="5"/>
  <c r="C41" i="3"/>
  <c r="C40" i="9" s="1"/>
  <c r="D41" i="3"/>
  <c r="D40" i="9" s="1"/>
  <c r="D30" i="5"/>
  <c r="E41" i="3"/>
  <c r="E30" i="5" s="1"/>
  <c r="G41" i="3"/>
  <c r="G30" i="5"/>
  <c r="H41" i="3"/>
  <c r="H40" i="9" s="1"/>
  <c r="I41" i="3"/>
  <c r="I40" i="9" s="1"/>
  <c r="I30" i="5"/>
  <c r="K41" i="3"/>
  <c r="K30" i="5" s="1"/>
  <c r="L41" i="3"/>
  <c r="L40" i="9" s="1"/>
  <c r="L30" i="5"/>
  <c r="M41" i="3"/>
  <c r="M40" i="9" s="1"/>
  <c r="D10" i="6"/>
  <c r="E10" i="6"/>
  <c r="G10" i="6"/>
  <c r="H10" i="6"/>
  <c r="I10" i="6"/>
  <c r="K10" i="6"/>
  <c r="L10" i="6"/>
  <c r="M10" i="6"/>
  <c r="C10" i="6"/>
  <c r="D22" i="6"/>
  <c r="I22" i="6"/>
  <c r="C22" i="6"/>
  <c r="D9" i="6"/>
  <c r="E9" i="6"/>
  <c r="G9" i="6"/>
  <c r="H9" i="6"/>
  <c r="I9" i="6"/>
  <c r="K9" i="6"/>
  <c r="L9" i="6"/>
  <c r="M9" i="6"/>
  <c r="C9" i="6"/>
  <c r="E39" i="5"/>
  <c r="C30" i="5"/>
  <c r="D18" i="5"/>
  <c r="E18" i="5"/>
  <c r="G18" i="5"/>
  <c r="H18" i="5"/>
  <c r="I18" i="5"/>
  <c r="K18" i="5"/>
  <c r="L18" i="5"/>
  <c r="M18" i="5"/>
  <c r="C18" i="5"/>
  <c r="D9" i="5"/>
  <c r="E9" i="5"/>
  <c r="G9" i="5"/>
  <c r="H9" i="5"/>
  <c r="I9" i="5"/>
  <c r="K9" i="5"/>
  <c r="L9" i="5"/>
  <c r="M9" i="5"/>
  <c r="C9" i="5"/>
  <c r="X49" i="3"/>
  <c r="K19" i="6"/>
  <c r="Y49" i="3"/>
  <c r="L19" i="6" s="1"/>
  <c r="T49" i="3"/>
  <c r="G19" i="6"/>
  <c r="U49" i="3"/>
  <c r="H19" i="6"/>
  <c r="R50" i="3"/>
  <c r="E20" i="6"/>
  <c r="T50" i="3"/>
  <c r="G20" i="6" s="1"/>
  <c r="U50" i="3"/>
  <c r="H20" i="6"/>
  <c r="V50" i="3"/>
  <c r="I20" i="6" s="1"/>
  <c r="X50" i="3"/>
  <c r="K20" i="6"/>
  <c r="Y50" i="3"/>
  <c r="L20" i="6" s="1"/>
  <c r="Z50" i="3"/>
  <c r="M20" i="6"/>
  <c r="Q49" i="3"/>
  <c r="D19" i="6" s="1"/>
  <c r="Q50" i="3"/>
  <c r="D20" i="6"/>
  <c r="P50" i="3"/>
  <c r="C20" i="6" s="1"/>
  <c r="P49" i="3"/>
  <c r="C19" i="6"/>
  <c r="G7" i="6"/>
  <c r="H7" i="6"/>
  <c r="K7" i="6"/>
  <c r="L7" i="6"/>
  <c r="E8" i="6"/>
  <c r="G8" i="6"/>
  <c r="H8" i="6"/>
  <c r="I8" i="6"/>
  <c r="K8" i="6"/>
  <c r="L8" i="6"/>
  <c r="M8" i="6"/>
  <c r="C8" i="6"/>
  <c r="D8" i="6"/>
  <c r="D7" i="6"/>
  <c r="C7" i="6"/>
  <c r="D45" i="3"/>
  <c r="D43" i="9" s="1"/>
  <c r="E45" i="3"/>
  <c r="G45" i="3"/>
  <c r="H45" i="3"/>
  <c r="H43" i="9" s="1"/>
  <c r="I45" i="3"/>
  <c r="I43" i="9" s="1"/>
  <c r="K45" i="3"/>
  <c r="K43" i="9" s="1"/>
  <c r="L45" i="3"/>
  <c r="M45" i="3"/>
  <c r="M33" i="5" s="1"/>
  <c r="D46" i="3"/>
  <c r="D44" i="9" s="1"/>
  <c r="E46" i="3"/>
  <c r="E34" i="5"/>
  <c r="G46" i="3"/>
  <c r="G44" i="9" s="1"/>
  <c r="G34" i="5"/>
  <c r="H46" i="3"/>
  <c r="H44" i="9" s="1"/>
  <c r="H34" i="5"/>
  <c r="I46" i="3"/>
  <c r="I44" i="9" s="1"/>
  <c r="K46" i="3"/>
  <c r="K34" i="5"/>
  <c r="L46" i="3"/>
  <c r="L44" i="9" s="1"/>
  <c r="L34" i="5"/>
  <c r="M46" i="3"/>
  <c r="M44" i="9" s="1"/>
  <c r="M34" i="5"/>
  <c r="D47" i="3"/>
  <c r="D45" i="9" s="1"/>
  <c r="E47" i="3"/>
  <c r="E45" i="9" s="1"/>
  <c r="E35" i="5"/>
  <c r="G47" i="3"/>
  <c r="G45" i="9" s="1"/>
  <c r="G35" i="5"/>
  <c r="H47" i="3"/>
  <c r="H45" i="9" s="1"/>
  <c r="H35" i="5"/>
  <c r="I47" i="3"/>
  <c r="I35" i="5" s="1"/>
  <c r="K47" i="3"/>
  <c r="K35" i="5"/>
  <c r="L47" i="3"/>
  <c r="L45" i="9" s="1"/>
  <c r="L35" i="5"/>
  <c r="M47" i="3"/>
  <c r="M35" i="5"/>
  <c r="D48" i="3"/>
  <c r="D46" i="9" s="1"/>
  <c r="E48" i="3"/>
  <c r="E46" i="9" s="1"/>
  <c r="E36" i="5"/>
  <c r="G48" i="3"/>
  <c r="G46" i="9" s="1"/>
  <c r="G36" i="5"/>
  <c r="H48" i="3"/>
  <c r="H36" i="5"/>
  <c r="I48" i="3"/>
  <c r="I46" i="9" s="1"/>
  <c r="K48" i="3"/>
  <c r="K46" i="9" s="1"/>
  <c r="K36" i="5"/>
  <c r="L48" i="3"/>
  <c r="L36" i="5"/>
  <c r="M48" i="3"/>
  <c r="M46" i="9" s="1"/>
  <c r="M36" i="5"/>
  <c r="D49" i="3"/>
  <c r="D47" i="9" s="1"/>
  <c r="E49" i="3"/>
  <c r="E47" i="9" s="1"/>
  <c r="E37" i="5"/>
  <c r="G49" i="3"/>
  <c r="G37" i="5"/>
  <c r="H49" i="3"/>
  <c r="H37" i="5"/>
  <c r="I49" i="3"/>
  <c r="I47" i="9" s="1"/>
  <c r="K49" i="3"/>
  <c r="K37" i="5"/>
  <c r="L49" i="3"/>
  <c r="L47" i="9" s="1"/>
  <c r="L37" i="5"/>
  <c r="M49" i="3"/>
  <c r="M47" i="9" s="1"/>
  <c r="M37" i="5"/>
  <c r="D50" i="3"/>
  <c r="D48" i="9" s="1"/>
  <c r="E50" i="3"/>
  <c r="E38" i="5"/>
  <c r="G50" i="3"/>
  <c r="G48" i="9" s="1"/>
  <c r="G38" i="5"/>
  <c r="H50" i="3"/>
  <c r="H48" i="9" s="1"/>
  <c r="H38" i="5"/>
  <c r="I50" i="3"/>
  <c r="I48" i="9" s="1"/>
  <c r="K50" i="3"/>
  <c r="K48" i="9" s="1"/>
  <c r="K38" i="5"/>
  <c r="L50" i="3"/>
  <c r="L48" i="9" s="1"/>
  <c r="L38" i="5"/>
  <c r="M50" i="3"/>
  <c r="M48" i="9" s="1"/>
  <c r="M38" i="5"/>
  <c r="C46" i="3"/>
  <c r="C44" i="9" s="1"/>
  <c r="C47" i="3"/>
  <c r="C35" i="5"/>
  <c r="C48" i="3"/>
  <c r="C46" i="9" s="1"/>
  <c r="C36" i="5"/>
  <c r="C49" i="3"/>
  <c r="C47" i="9" s="1"/>
  <c r="C37" i="5"/>
  <c r="C50" i="3"/>
  <c r="C48" i="9" s="1"/>
  <c r="C45" i="3"/>
  <c r="K35" i="3"/>
  <c r="K34" i="9" s="1"/>
  <c r="L35" i="3"/>
  <c r="M35" i="3"/>
  <c r="M34" i="9" s="1"/>
  <c r="K36" i="3"/>
  <c r="K35" i="9" s="1"/>
  <c r="L36" i="3"/>
  <c r="L35" i="9" s="1"/>
  <c r="M36" i="3"/>
  <c r="M35" i="9" s="1"/>
  <c r="K37" i="3"/>
  <c r="L37" i="3"/>
  <c r="L36" i="9" s="1"/>
  <c r="M37" i="3"/>
  <c r="M36" i="9" s="1"/>
  <c r="K38" i="3"/>
  <c r="K37" i="9" s="1"/>
  <c r="L38" i="3"/>
  <c r="L37" i="9" s="1"/>
  <c r="M38" i="3"/>
  <c r="M37" i="9" s="1"/>
  <c r="K39" i="3"/>
  <c r="K38" i="9" s="1"/>
  <c r="K28" i="5"/>
  <c r="L39" i="3"/>
  <c r="L28" i="5"/>
  <c r="M39" i="3"/>
  <c r="M38" i="9" s="1"/>
  <c r="M28" i="5"/>
  <c r="K40" i="3"/>
  <c r="K39" i="9" s="1"/>
  <c r="L40" i="3"/>
  <c r="L39" i="9" s="1"/>
  <c r="L29" i="5"/>
  <c r="M40" i="3"/>
  <c r="M39" i="9" s="1"/>
  <c r="M29" i="5"/>
  <c r="L31" i="5"/>
  <c r="M31" i="5"/>
  <c r="K43" i="3"/>
  <c r="K42" i="9" s="1"/>
  <c r="L43" i="3"/>
  <c r="L42" i="9" s="1"/>
  <c r="M43" i="3"/>
  <c r="M32" i="5" s="1"/>
  <c r="L34" i="3"/>
  <c r="L33" i="9" s="1"/>
  <c r="M34" i="3"/>
  <c r="M33" i="9" s="1"/>
  <c r="K34" i="3"/>
  <c r="K33" i="9" s="1"/>
  <c r="H38" i="3"/>
  <c r="H37" i="9" s="1"/>
  <c r="I38" i="3"/>
  <c r="H39" i="3"/>
  <c r="H28" i="5"/>
  <c r="I39" i="3"/>
  <c r="I38" i="9" s="1"/>
  <c r="H40" i="3"/>
  <c r="H29" i="5"/>
  <c r="I40" i="3"/>
  <c r="I39" i="9" s="1"/>
  <c r="I29" i="5"/>
  <c r="H31" i="5"/>
  <c r="I31" i="5"/>
  <c r="H43" i="3"/>
  <c r="H32" i="5" s="1"/>
  <c r="I43" i="3"/>
  <c r="I42" i="9" s="1"/>
  <c r="G39" i="3"/>
  <c r="G38" i="9" s="1"/>
  <c r="G28" i="5"/>
  <c r="G40" i="3"/>
  <c r="G29" i="5"/>
  <c r="G31" i="5"/>
  <c r="G43" i="3"/>
  <c r="G42" i="9" s="1"/>
  <c r="G32" i="5"/>
  <c r="G38" i="3"/>
  <c r="G37" i="9" s="1"/>
  <c r="C35" i="3"/>
  <c r="C34" i="9" s="1"/>
  <c r="D35" i="3"/>
  <c r="D34" i="9" s="1"/>
  <c r="E35" i="3"/>
  <c r="E34" i="9" s="1"/>
  <c r="C36" i="3"/>
  <c r="C35" i="9" s="1"/>
  <c r="D36" i="3"/>
  <c r="E36" i="3"/>
  <c r="E35" i="9" s="1"/>
  <c r="C37" i="3"/>
  <c r="C36" i="9" s="1"/>
  <c r="D37" i="3"/>
  <c r="D36" i="9" s="1"/>
  <c r="E37" i="3"/>
  <c r="C38" i="3"/>
  <c r="C37" i="9" s="1"/>
  <c r="D38" i="3"/>
  <c r="D37" i="9" s="1"/>
  <c r="E38" i="3"/>
  <c r="E37" i="9" s="1"/>
  <c r="C39" i="3"/>
  <c r="C38" i="9" s="1"/>
  <c r="C28" i="5"/>
  <c r="D39" i="3"/>
  <c r="D38" i="9" s="1"/>
  <c r="E39" i="3"/>
  <c r="E38" i="9" s="1"/>
  <c r="E28" i="5"/>
  <c r="C40" i="3"/>
  <c r="C39" i="9" s="1"/>
  <c r="C29" i="5"/>
  <c r="D40" i="3"/>
  <c r="D39" i="9" s="1"/>
  <c r="D29" i="5"/>
  <c r="E40" i="3"/>
  <c r="E39" i="9" s="1"/>
  <c r="C31" i="5"/>
  <c r="E31" i="5"/>
  <c r="C43" i="3"/>
  <c r="C32" i="5" s="1"/>
  <c r="D43" i="3"/>
  <c r="E43" i="3"/>
  <c r="E42" i="9" s="1"/>
  <c r="D34" i="3"/>
  <c r="D33" i="9" s="1"/>
  <c r="E34" i="3"/>
  <c r="E33" i="9" s="1"/>
  <c r="C34" i="3"/>
  <c r="C33" i="9" s="1"/>
  <c r="D12" i="5"/>
  <c r="E12" i="5"/>
  <c r="G12" i="5"/>
  <c r="H12" i="5"/>
  <c r="I12" i="5"/>
  <c r="K12" i="5"/>
  <c r="L12" i="5"/>
  <c r="M12" i="5"/>
  <c r="D13" i="5"/>
  <c r="E13" i="5"/>
  <c r="G13" i="5"/>
  <c r="H13" i="5"/>
  <c r="I13" i="5"/>
  <c r="K13" i="5"/>
  <c r="L13" i="5"/>
  <c r="M13" i="5"/>
  <c r="D14" i="5"/>
  <c r="E14" i="5"/>
  <c r="G14" i="5"/>
  <c r="H14" i="5"/>
  <c r="I14" i="5"/>
  <c r="K14" i="5"/>
  <c r="L14" i="5"/>
  <c r="M14" i="5"/>
  <c r="D15" i="5"/>
  <c r="E15" i="5"/>
  <c r="G15" i="5"/>
  <c r="H15" i="5"/>
  <c r="I15" i="5"/>
  <c r="K15" i="5"/>
  <c r="L15" i="5"/>
  <c r="M15" i="5"/>
  <c r="D16" i="5"/>
  <c r="E16" i="5"/>
  <c r="G16" i="5"/>
  <c r="H16" i="5"/>
  <c r="I16" i="5"/>
  <c r="K16" i="5"/>
  <c r="L16" i="5"/>
  <c r="M16" i="5"/>
  <c r="D17" i="5"/>
  <c r="E17" i="5"/>
  <c r="G17" i="5"/>
  <c r="H17" i="5"/>
  <c r="I17" i="5"/>
  <c r="K17" i="5"/>
  <c r="L17" i="5"/>
  <c r="M17" i="5"/>
  <c r="C13" i="5"/>
  <c r="C14" i="5"/>
  <c r="C15" i="5"/>
  <c r="C16" i="5"/>
  <c r="C17" i="5"/>
  <c r="C12" i="5"/>
  <c r="L7" i="5"/>
  <c r="M7" i="5"/>
  <c r="L8" i="5"/>
  <c r="M8" i="5"/>
  <c r="L10" i="5"/>
  <c r="M10" i="5"/>
  <c r="L11" i="5"/>
  <c r="M11" i="5"/>
  <c r="K7" i="5"/>
  <c r="K8" i="5"/>
  <c r="K10" i="5"/>
  <c r="K11" i="5"/>
  <c r="H7" i="5"/>
  <c r="I7" i="5"/>
  <c r="H8" i="5"/>
  <c r="I8" i="5"/>
  <c r="H10" i="5"/>
  <c r="I10" i="5"/>
  <c r="H11" i="5"/>
  <c r="I11" i="5"/>
  <c r="G7" i="5"/>
  <c r="G8" i="5"/>
  <c r="G10" i="5"/>
  <c r="G11" i="5"/>
  <c r="E11" i="5"/>
  <c r="D11" i="5"/>
  <c r="E10" i="5"/>
  <c r="D10" i="5"/>
  <c r="E8" i="5"/>
  <c r="D8" i="5"/>
  <c r="E7" i="5"/>
  <c r="D7" i="5"/>
  <c r="C7" i="5"/>
  <c r="C8" i="5"/>
  <c r="C10" i="5"/>
  <c r="C11" i="5"/>
  <c r="R49" i="3"/>
  <c r="V49" i="3"/>
  <c r="Z49" i="3"/>
  <c r="F38" i="3"/>
  <c r="F39" i="3"/>
  <c r="F40" i="3"/>
  <c r="F41" i="3"/>
  <c r="F42" i="3"/>
  <c r="F43" i="3"/>
  <c r="F45" i="3"/>
  <c r="F46" i="3"/>
  <c r="F47" i="3"/>
  <c r="F48" i="3"/>
  <c r="D32" i="5"/>
  <c r="I32" i="5"/>
  <c r="L32" i="5"/>
  <c r="K32" i="5"/>
  <c r="L33" i="5"/>
  <c r="I33" i="5"/>
  <c r="H33" i="5"/>
  <c r="G33" i="5"/>
  <c r="E33" i="5"/>
  <c r="I42" i="5"/>
  <c r="H42" i="5"/>
  <c r="C33" i="5"/>
  <c r="L42" i="5"/>
  <c r="D42" i="5"/>
  <c r="M24" i="6"/>
  <c r="K42" i="5"/>
  <c r="H43" i="5"/>
  <c r="K43" i="5"/>
  <c r="M43" i="5"/>
  <c r="K16" i="6"/>
  <c r="E16" i="6"/>
  <c r="L16" i="6"/>
  <c r="H26" i="5"/>
  <c r="M26" i="5"/>
  <c r="G26" i="5"/>
  <c r="L26" i="5"/>
  <c r="E26" i="5"/>
  <c r="I28" i="6"/>
  <c r="Z59" i="3"/>
  <c r="U59" i="3"/>
  <c r="R59" i="3"/>
  <c r="G59" i="3"/>
  <c r="D59" i="3"/>
  <c r="G58" i="3"/>
  <c r="K26" i="6"/>
  <c r="V59" i="3"/>
  <c r="M59" i="3"/>
  <c r="K59" i="3"/>
  <c r="M58" i="3"/>
  <c r="K58" i="3"/>
  <c r="L46" i="5"/>
  <c r="L47" i="5"/>
  <c r="C31" i="9"/>
  <c r="E31" i="9"/>
  <c r="H31" i="9"/>
  <c r="E30" i="9"/>
  <c r="D30" i="9"/>
  <c r="I30" i="9"/>
  <c r="L30" i="9"/>
  <c r="G31" i="9"/>
  <c r="I31" i="9"/>
  <c r="G56" i="9" l="1"/>
  <c r="G57" i="9"/>
  <c r="E56" i="9"/>
  <c r="H56" i="9"/>
  <c r="H57" i="9"/>
  <c r="D57" i="9"/>
  <c r="D56" i="9"/>
  <c r="K57" i="9"/>
  <c r="K56" i="9"/>
  <c r="C57" i="9"/>
  <c r="C56" i="9"/>
  <c r="I47" i="5"/>
  <c r="I56" i="9"/>
  <c r="I45" i="9"/>
  <c r="K30" i="9"/>
  <c r="K33" i="5"/>
  <c r="K47" i="5"/>
  <c r="H59" i="3"/>
  <c r="D58" i="3"/>
  <c r="C59" i="3"/>
  <c r="G47" i="5"/>
  <c r="D16" i="6"/>
  <c r="D33" i="5"/>
  <c r="E32" i="5"/>
  <c r="E29" i="5"/>
  <c r="D28" i="5"/>
  <c r="I28" i="5"/>
  <c r="C38" i="5"/>
  <c r="C34" i="5"/>
  <c r="I38" i="5"/>
  <c r="D38" i="5"/>
  <c r="I37" i="5"/>
  <c r="D37" i="5"/>
  <c r="I36" i="5"/>
  <c r="D36" i="5"/>
  <c r="D35" i="5"/>
  <c r="I34" i="5"/>
  <c r="D34" i="5"/>
  <c r="L39" i="5"/>
  <c r="G39" i="5"/>
  <c r="C40" i="5"/>
  <c r="I40" i="5"/>
  <c r="I46" i="5" s="1"/>
  <c r="D40" i="5"/>
  <c r="C41" i="5"/>
  <c r="C26" i="6"/>
  <c r="C28" i="6" s="1"/>
  <c r="H44" i="5"/>
  <c r="C44" i="5"/>
  <c r="K26" i="5"/>
  <c r="D25" i="5"/>
  <c r="L50" i="9"/>
  <c r="L56" i="9" s="1"/>
  <c r="D41" i="9"/>
  <c r="M42" i="9"/>
  <c r="X59" i="3"/>
  <c r="M43" i="9"/>
  <c r="E58" i="3"/>
  <c r="C58" i="3"/>
  <c r="E42" i="5"/>
  <c r="K29" i="5"/>
  <c r="M30" i="5"/>
  <c r="H30" i="5"/>
  <c r="M42" i="5"/>
  <c r="M30" i="9"/>
  <c r="L53" i="9"/>
  <c r="L57" i="9" s="1"/>
  <c r="I58" i="3"/>
  <c r="H58" i="3"/>
  <c r="H42" i="9"/>
  <c r="G42" i="5"/>
  <c r="M47" i="5"/>
  <c r="I26" i="5"/>
  <c r="K31" i="5"/>
  <c r="D44" i="5"/>
  <c r="E53" i="9"/>
  <c r="E57" i="9" s="1"/>
  <c r="E59" i="3"/>
  <c r="D47" i="5" l="1"/>
  <c r="D46" i="5"/>
  <c r="C46" i="5"/>
  <c r="C47" i="5"/>
  <c r="H47" i="5"/>
  <c r="H46" i="5"/>
</calcChain>
</file>

<file path=xl/comments1.xml><?xml version="1.0" encoding="utf-8"?>
<comments xmlns="http://schemas.openxmlformats.org/spreadsheetml/2006/main">
  <authors>
    <author>dprocto</author>
  </authors>
  <commentList>
    <comment ref="N55" authorId="0" shapeId="0">
      <text>
        <r>
          <rPr>
            <b/>
            <sz val="8"/>
            <color indexed="81"/>
            <rFont val="Tahoma"/>
            <family val="2"/>
          </rPr>
          <t>dprocto:</t>
        </r>
        <r>
          <rPr>
            <sz val="8"/>
            <color indexed="81"/>
            <rFont val="Tahoma"/>
            <family val="2"/>
          </rPr>
          <t xml:space="preserve">
Updated 5/10/11</t>
        </r>
      </text>
    </comment>
  </commentList>
</comments>
</file>

<file path=xl/sharedStrings.xml><?xml version="1.0" encoding="utf-8"?>
<sst xmlns="http://schemas.openxmlformats.org/spreadsheetml/2006/main" count="178" uniqueCount="40">
  <si>
    <t>England &amp; Wales</t>
  </si>
  <si>
    <t>Scotland</t>
  </si>
  <si>
    <t>Northern Ireland</t>
  </si>
  <si>
    <t>Main points</t>
  </si>
  <si>
    <t xml:space="preserve">% Change </t>
  </si>
  <si>
    <t>Pounds</t>
  </si>
  <si>
    <t>Cash terms</t>
  </si>
  <si>
    <t>..</t>
  </si>
  <si>
    <t>United Kingdom</t>
  </si>
  <si>
    <r>
      <t>Table 2.2.2 Average annual domestic electricity bills</t>
    </r>
    <r>
      <rPr>
        <b/>
        <vertAlign val="superscript"/>
        <sz val="12"/>
        <rFont val="Arial"/>
        <family val="2"/>
      </rPr>
      <t>(1)(2)</t>
    </r>
    <r>
      <rPr>
        <b/>
        <sz val="12"/>
        <rFont val="Arial"/>
        <family val="2"/>
      </rPr>
      <t xml:space="preserve"> </t>
    </r>
  </si>
  <si>
    <r>
      <t>Prepayment</t>
    </r>
    <r>
      <rPr>
        <b/>
        <vertAlign val="superscript"/>
        <sz val="9"/>
        <rFont val="Arial"/>
        <family val="2"/>
      </rPr>
      <t>(5)</t>
    </r>
  </si>
  <si>
    <r>
      <t>Real terms</t>
    </r>
    <r>
      <rPr>
        <b/>
        <vertAlign val="superscript"/>
        <sz val="9"/>
        <rFont val="Arial"/>
        <family val="2"/>
      </rPr>
      <t>(3)</t>
    </r>
  </si>
  <si>
    <r>
      <t>Standard credit</t>
    </r>
    <r>
      <rPr>
        <b/>
        <vertAlign val="superscript"/>
        <sz val="9"/>
        <rFont val="Arial"/>
        <family val="2"/>
      </rPr>
      <t>(4)</t>
    </r>
  </si>
  <si>
    <t>Direct debit</t>
  </si>
  <si>
    <t>Annual</t>
  </si>
  <si>
    <t>GDP</t>
  </si>
  <si>
    <r>
      <t>Table 2.2.2 Average annual domestic electricity bills</t>
    </r>
    <r>
      <rPr>
        <b/>
        <vertAlign val="superscript"/>
        <sz val="12"/>
        <rFont val="Arial"/>
        <family val="2"/>
      </rPr>
      <t>(1)(2)</t>
    </r>
    <r>
      <rPr>
        <b/>
        <sz val="12"/>
        <rFont val="Arial"/>
        <family val="2"/>
      </rPr>
      <t xml:space="preserve"> for UK countries</t>
    </r>
  </si>
  <si>
    <t>Prepayment</t>
  </si>
  <si>
    <r>
      <t>Direct debit</t>
    </r>
    <r>
      <rPr>
        <b/>
        <vertAlign val="superscript"/>
        <sz val="9"/>
        <rFont val="Arial"/>
        <family val="2"/>
      </rPr>
      <t>(4)</t>
    </r>
  </si>
  <si>
    <t>Standard credit</t>
  </si>
  <si>
    <r>
      <t>Table 2.2.2 Average annual Economy 7 domestic electricity bills</t>
    </r>
    <r>
      <rPr>
        <b/>
        <vertAlign val="superscript"/>
        <sz val="12"/>
        <rFont val="Arial"/>
        <family val="2"/>
      </rPr>
      <t>(1)(2)</t>
    </r>
    <r>
      <rPr>
        <b/>
        <sz val="12"/>
        <rFont val="Arial"/>
        <family val="2"/>
      </rPr>
      <t xml:space="preserve"> for UK countries</t>
    </r>
  </si>
  <si>
    <t>Economy 7</t>
  </si>
  <si>
    <t>standard</t>
  </si>
  <si>
    <r>
      <t>Table 2.2.2 Average annual domestic standard electricity bills</t>
    </r>
    <r>
      <rPr>
        <b/>
        <vertAlign val="superscript"/>
        <sz val="12"/>
        <rFont val="Arial"/>
        <family val="2"/>
      </rPr>
      <t>(1)(2)</t>
    </r>
    <r>
      <rPr>
        <b/>
        <sz val="12"/>
        <rFont val="Arial"/>
        <family val="2"/>
      </rPr>
      <t xml:space="preserve"> for UK countries</t>
    </r>
  </si>
  <si>
    <t>Notes for Table 2.2.2</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</si>
  <si>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</si>
  <si>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</si>
  <si>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All information received from suppliers is quality assured by DECC prior to publication.</t>
  </si>
  <si>
    <t>Bill Calculation Methodology</t>
  </si>
  <si>
    <t xml:space="preserve">Bills reflect the prices of all suppliers and include standing charges. No allowances are made for introductory offers or non-cash benefits that may be available from new suppliers. The bills shown relate to the total bill including VAT in cash terms received during the calendar year, for the payment type shown, including all tariff changes and rebates. Averages are weighted by the number of domestic customers. </t>
  </si>
  <si>
    <t>Consumption</t>
  </si>
  <si>
    <t>For standard electricity an annual consumption of 3,300 kWh is used. For Economy (E7) tariffs a lower unit cost is applied to off-peak (night) consumption. For the total annual consumption of 6,600 kWh, off-peak consumption has been taken as 3,600 kWh.</t>
  </si>
  <si>
    <t>General Notes</t>
  </si>
  <si>
    <r>
      <t>2007</t>
    </r>
    <r>
      <rPr>
        <vertAlign val="superscript"/>
        <sz val="9"/>
        <color indexed="10"/>
        <rFont val="Arial"/>
        <family val="2"/>
      </rPr>
      <t>(5)</t>
    </r>
  </si>
  <si>
    <r>
      <t>2007</t>
    </r>
    <r>
      <rPr>
        <vertAlign val="superscript"/>
        <sz val="9"/>
        <rFont val="Arial"/>
        <family val="2"/>
      </rPr>
      <t>(5)</t>
    </r>
  </si>
  <si>
    <r>
      <t>2007</t>
    </r>
    <r>
      <rPr>
        <vertAlign val="superscript"/>
        <sz val="9"/>
        <rFont val="Arial"/>
        <family val="2"/>
      </rPr>
      <t>(4)</t>
    </r>
  </si>
  <si>
    <t>2007-2011</t>
  </si>
  <si>
    <t>2010-2011</t>
  </si>
  <si>
    <t>Last updated 29th March 2012</t>
  </si>
  <si>
    <t>This information is based on bills in cash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</si>
</sst>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0.0"/>
    <numFmt numFmtId="169" formatCode="0\r"/>
    <numFmt numFmtId="170" formatCode="0\ \ "/>
    <numFmt numFmtId="172" formatCode="\+0.0\ ;\-0.0\ "/>
    <numFmt numFmtId="173" formatCode="0\ "/>
    <numFmt numFmtId="179" formatCode="@\ "/>
    <numFmt numFmtId="182" formatCode="0\ \ \ "/>
    <numFmt numFmtId="196" formatCode="\ 0\r"/>
    <numFmt numFmtId="207" formatCode="_-* #,##0_-;\-* #,##0_-;_-* &quot;-&quot;??_-;_-@_-"/>
    <numFmt numFmtId="208" formatCode="_-[$€-2]* #,##0.00_-;\-[$€-2]* #,##0.00_-;_-[$€-2]* &quot;-&quot;??_-"/>
  </numFmts>
  <fonts count="33" x14ac:knownFonts="1">
    <font>
      <sz val="10"/>
      <name val="Arial"/>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sz val="10"/>
      <name val="Times New Roman"/>
      <family val="1"/>
    </font>
    <font>
      <i/>
      <sz val="9"/>
      <name val="Arial"/>
      <family val="2"/>
    </font>
    <font>
      <i/>
      <sz val="9"/>
      <color indexed="55"/>
      <name val="Arial"/>
      <family val="2"/>
    </font>
    <font>
      <sz val="9"/>
      <color indexed="55"/>
      <name val="Arial"/>
      <family val="2"/>
    </font>
    <font>
      <sz val="9"/>
      <color indexed="12"/>
      <name val="Arial"/>
      <family val="2"/>
    </font>
    <font>
      <sz val="10"/>
      <name val="Arial"/>
      <family val="2"/>
    </font>
    <font>
      <sz val="10"/>
      <color indexed="12"/>
      <name val="Arial"/>
      <family val="2"/>
    </font>
    <font>
      <sz val="13.5"/>
      <color indexed="12"/>
      <name val="Arial"/>
      <family val="2"/>
    </font>
    <font>
      <sz val="10"/>
      <color indexed="12"/>
      <name val="Times New Roman"/>
      <family val="1"/>
    </font>
    <font>
      <b/>
      <u/>
      <sz val="12"/>
      <name val="Arial"/>
      <family val="2"/>
    </font>
    <font>
      <b/>
      <sz val="8"/>
      <name val="Arial"/>
      <family val="2"/>
    </font>
    <font>
      <b/>
      <sz val="11"/>
      <name val="Arial"/>
      <family val="2"/>
    </font>
    <font>
      <sz val="11"/>
      <name val="Arial"/>
      <family val="2"/>
    </font>
    <font>
      <b/>
      <u/>
      <sz val="9"/>
      <name val="Arial"/>
      <family val="2"/>
    </font>
    <font>
      <vertAlign val="superscript"/>
      <sz val="9"/>
      <color indexed="10"/>
      <name val="Arial"/>
      <family val="2"/>
    </font>
    <font>
      <sz val="9"/>
      <color indexed="8"/>
      <name val="Arial"/>
      <family val="2"/>
    </font>
    <font>
      <sz val="9"/>
      <color indexed="10"/>
      <name val="Arial"/>
      <family val="2"/>
    </font>
    <font>
      <sz val="8"/>
      <name val="Arial"/>
      <family val="2"/>
    </font>
    <font>
      <vertAlign val="superscript"/>
      <sz val="9"/>
      <name val="Arial"/>
      <family val="2"/>
    </font>
    <font>
      <sz val="8"/>
      <color indexed="81"/>
      <name val="Tahoma"/>
      <family val="2"/>
    </font>
    <font>
      <b/>
      <sz val="8"/>
      <color indexed="81"/>
      <name val="Tahoma"/>
      <family val="2"/>
    </font>
    <font>
      <sz val="10"/>
      <color theme="0"/>
      <name val="Arial"/>
      <family val="2"/>
    </font>
    <font>
      <sz val="9"/>
      <color theme="0"/>
      <name val="Arial"/>
      <family val="2"/>
    </font>
    <font>
      <b/>
      <sz val="9"/>
      <color theme="0"/>
      <name val="Arial"/>
      <family val="2"/>
    </font>
    <font>
      <sz val="9"/>
      <color rgb="FFFF0000"/>
      <name val="Arial"/>
      <family val="2"/>
    </font>
  </fonts>
  <fills count="3">
    <fill>
      <patternFill patternType="none"/>
    </fill>
    <fill>
      <patternFill patternType="gray125"/>
    </fill>
    <fill>
      <patternFill patternType="solid">
        <fgColor indexed="9"/>
        <bgColor indexed="64"/>
      </patternFill>
    </fill>
  </fills>
  <borders count="7">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double">
        <color indexed="64"/>
      </top>
      <bottom style="thin">
        <color indexed="64"/>
      </bottom>
      <diagonal/>
    </border>
  </borders>
  <cellStyleXfs count="4">
    <xf numFmtId="0" fontId="0" fillId="0" borderId="0"/>
    <xf numFmtId="43" fontId="13" fillId="0" borderId="0" applyFont="0" applyFill="0" applyBorder="0" applyAlignment="0" applyProtection="0"/>
    <xf numFmtId="208" fontId="6" fillId="0" borderId="0" applyFont="0" applyFill="0" applyBorder="0" applyAlignment="0" applyProtection="0"/>
    <xf numFmtId="0" fontId="13" fillId="0" borderId="0"/>
  </cellStyleXfs>
  <cellXfs count="153">
    <xf numFmtId="0" fontId="0" fillId="0" borderId="0" xfId="0"/>
    <xf numFmtId="0" fontId="0" fillId="0" borderId="1" xfId="0" applyBorder="1"/>
    <xf numFmtId="0" fontId="0" fillId="0" borderId="0" xfId="0" applyBorder="1" applyAlignment="1">
      <alignment horizontal="right"/>
    </xf>
    <xf numFmtId="0" fontId="2" fillId="0" borderId="0" xfId="0" applyFont="1" applyBorder="1"/>
    <xf numFmtId="0" fontId="4" fillId="0" borderId="0" xfId="0" applyFont="1"/>
    <xf numFmtId="0" fontId="5" fillId="0" borderId="0" xfId="0" applyFont="1" applyBorder="1" applyAlignment="1">
      <alignment horizontal="center"/>
    </xf>
    <xf numFmtId="0" fontId="4" fillId="0" borderId="2" xfId="0" applyFont="1" applyBorder="1" applyAlignment="1">
      <alignment horizontal="right" wrapText="1"/>
    </xf>
    <xf numFmtId="0" fontId="4" fillId="0" borderId="3" xfId="0" applyFont="1" applyBorder="1" applyAlignment="1">
      <alignment horizontal="right" wrapText="1"/>
    </xf>
    <xf numFmtId="0" fontId="5" fillId="0" borderId="0" xfId="0" applyFont="1"/>
    <xf numFmtId="0" fontId="4" fillId="0" borderId="0" xfId="0" applyFont="1" applyBorder="1" applyAlignment="1">
      <alignment horizontal="right"/>
    </xf>
    <xf numFmtId="0" fontId="5" fillId="0" borderId="0" xfId="0" applyFont="1" applyBorder="1"/>
    <xf numFmtId="0" fontId="4" fillId="0" borderId="3" xfId="0" applyFont="1" applyBorder="1" applyAlignment="1">
      <alignment horizontal="right"/>
    </xf>
    <xf numFmtId="0" fontId="0" fillId="2" borderId="0" xfId="0" applyFill="1"/>
    <xf numFmtId="0" fontId="6" fillId="2" borderId="0" xfId="0" applyFont="1" applyFill="1"/>
    <xf numFmtId="0" fontId="4" fillId="0" borderId="3" xfId="0" applyFont="1" applyBorder="1"/>
    <xf numFmtId="0" fontId="5" fillId="0" borderId="0" xfId="0" applyFont="1" applyFill="1" applyBorder="1"/>
    <xf numFmtId="0" fontId="4" fillId="0" borderId="0" xfId="0" applyFont="1" applyBorder="1" applyAlignment="1">
      <alignment horizontal="right" wrapText="1"/>
    </xf>
    <xf numFmtId="0" fontId="0" fillId="0" borderId="0" xfId="0" applyAlignment="1">
      <alignment horizontal="right"/>
    </xf>
    <xf numFmtId="0" fontId="4" fillId="0" borderId="4" xfId="0" applyFont="1" applyBorder="1" applyAlignment="1">
      <alignment horizontal="right"/>
    </xf>
    <xf numFmtId="0" fontId="5" fillId="0" borderId="0" xfId="0" applyFont="1" applyAlignment="1">
      <alignment horizontal="right"/>
    </xf>
    <xf numFmtId="0" fontId="6" fillId="0" borderId="0" xfId="0" applyFont="1"/>
    <xf numFmtId="170" fontId="4" fillId="0" borderId="0" xfId="0" applyNumberFormat="1" applyFont="1" applyBorder="1" applyAlignment="1">
      <alignment horizontal="right"/>
    </xf>
    <xf numFmtId="172" fontId="4" fillId="0" borderId="0" xfId="0" applyNumberFormat="1" applyFont="1" applyBorder="1" applyAlignment="1">
      <alignment horizontal="right"/>
    </xf>
    <xf numFmtId="172" fontId="4" fillId="0" borderId="3" xfId="0" applyNumberFormat="1" applyFont="1" applyBorder="1" applyAlignment="1">
      <alignment horizontal="right"/>
    </xf>
    <xf numFmtId="173" fontId="4" fillId="0" borderId="0" xfId="0" applyNumberFormat="1" applyFont="1" applyBorder="1" applyAlignment="1">
      <alignment horizontal="right"/>
    </xf>
    <xf numFmtId="173" fontId="4" fillId="0" borderId="0" xfId="0" applyNumberFormat="1" applyFont="1" applyFill="1" applyBorder="1" applyAlignment="1">
      <alignment horizontal="right"/>
    </xf>
    <xf numFmtId="0" fontId="4" fillId="0" borderId="0" xfId="0" applyFont="1" applyFill="1"/>
    <xf numFmtId="0" fontId="4" fillId="0" borderId="3" xfId="0" applyFont="1" applyFill="1" applyBorder="1"/>
    <xf numFmtId="0" fontId="4" fillId="0" borderId="0" xfId="0" applyFont="1" applyAlignment="1">
      <alignment horizontal="right"/>
    </xf>
    <xf numFmtId="164" fontId="8" fillId="0" borderId="0" xfId="0" applyNumberFormat="1" applyFont="1"/>
    <xf numFmtId="1" fontId="4" fillId="0" borderId="0" xfId="0" applyNumberFormat="1" applyFont="1"/>
    <xf numFmtId="1" fontId="4" fillId="0" borderId="0" xfId="0" applyNumberFormat="1" applyFont="1" applyBorder="1" applyAlignment="1">
      <alignment horizontal="right"/>
    </xf>
    <xf numFmtId="1" fontId="4" fillId="0" borderId="0" xfId="0" applyNumberFormat="1" applyFont="1" applyBorder="1"/>
    <xf numFmtId="169" fontId="4" fillId="0" borderId="0" xfId="0" applyNumberFormat="1" applyFont="1" applyBorder="1" applyAlignment="1">
      <alignment horizontal="right"/>
    </xf>
    <xf numFmtId="164" fontId="8" fillId="0" borderId="0" xfId="0" applyNumberFormat="1" applyFont="1" applyFill="1" applyBorder="1"/>
    <xf numFmtId="169" fontId="4" fillId="0" borderId="0" xfId="0" applyNumberFormat="1" applyFont="1" applyBorder="1"/>
    <xf numFmtId="0" fontId="9" fillId="0" borderId="0" xfId="0" applyFont="1" applyBorder="1" applyAlignment="1">
      <alignment horizontal="right" wrapText="1"/>
    </xf>
    <xf numFmtId="0" fontId="10" fillId="0" borderId="0" xfId="0" applyFont="1" applyBorder="1" applyAlignment="1">
      <alignment horizontal="right" wrapText="1"/>
    </xf>
    <xf numFmtId="0" fontId="11" fillId="0" borderId="0" xfId="0" applyFont="1" applyBorder="1" applyAlignment="1">
      <alignment horizontal="right" wrapText="1"/>
    </xf>
    <xf numFmtId="0" fontId="4" fillId="0" borderId="0" xfId="0" applyFont="1" applyBorder="1"/>
    <xf numFmtId="0" fontId="12" fillId="0" borderId="3" xfId="0" applyFont="1" applyBorder="1"/>
    <xf numFmtId="0" fontId="4" fillId="0" borderId="0" xfId="0" applyNumberFormat="1" applyFont="1" applyBorder="1" applyAlignment="1">
      <alignment horizontal="center"/>
    </xf>
    <xf numFmtId="0" fontId="13" fillId="0" borderId="0" xfId="0" applyFont="1" applyAlignment="1">
      <alignment horizontal="right"/>
    </xf>
    <xf numFmtId="0" fontId="13" fillId="0" borderId="0" xfId="0" applyFont="1" applyBorder="1" applyAlignment="1">
      <alignment horizontal="right"/>
    </xf>
    <xf numFmtId="0" fontId="13" fillId="0" borderId="0" xfId="0" applyFont="1"/>
    <xf numFmtId="0" fontId="5" fillId="0" borderId="3" xfId="0" applyFont="1" applyBorder="1"/>
    <xf numFmtId="0" fontId="5" fillId="0" borderId="3" xfId="0" applyFont="1" applyFill="1" applyBorder="1"/>
    <xf numFmtId="0" fontId="1" fillId="0" borderId="0" xfId="0" applyFont="1" applyAlignment="1">
      <alignment wrapText="1"/>
    </xf>
    <xf numFmtId="0" fontId="14" fillId="2" borderId="0" xfId="0" applyFont="1" applyFill="1"/>
    <xf numFmtId="0" fontId="15" fillId="2" borderId="0" xfId="0" applyFont="1" applyFill="1"/>
    <xf numFmtId="0" fontId="12" fillId="0" borderId="0" xfId="0" applyFont="1" applyBorder="1" applyAlignment="1">
      <alignment horizontal="right"/>
    </xf>
    <xf numFmtId="172" fontId="12" fillId="0" borderId="0" xfId="0" applyNumberFormat="1" applyFont="1" applyBorder="1" applyAlignment="1">
      <alignment horizontal="right"/>
    </xf>
    <xf numFmtId="173" fontId="12" fillId="0" borderId="0" xfId="0" applyNumberFormat="1" applyFont="1" applyBorder="1" applyAlignment="1">
      <alignment horizontal="right"/>
    </xf>
    <xf numFmtId="0" fontId="12" fillId="0" borderId="0" xfId="0" applyFont="1"/>
    <xf numFmtId="164" fontId="16" fillId="0" borderId="0" xfId="0" applyNumberFormat="1" applyFont="1" applyFill="1" applyBorder="1"/>
    <xf numFmtId="0" fontId="17" fillId="2" borderId="0" xfId="0" applyFont="1" applyFill="1"/>
    <xf numFmtId="164" fontId="8" fillId="0" borderId="0" xfId="0" applyNumberFormat="1" applyFont="1" applyAlignment="1">
      <alignment horizontal="right"/>
    </xf>
    <xf numFmtId="164" fontId="8" fillId="0" borderId="0" xfId="0" applyNumberFormat="1" applyFont="1" applyFill="1" applyAlignment="1">
      <alignment horizontal="right"/>
    </xf>
    <xf numFmtId="164" fontId="8" fillId="0" borderId="0" xfId="0" applyNumberFormat="1" applyFont="1" applyBorder="1"/>
    <xf numFmtId="173" fontId="4" fillId="0" borderId="0" xfId="0" applyNumberFormat="1" applyFont="1"/>
    <xf numFmtId="0" fontId="18" fillId="2" borderId="0" xfId="0" applyFont="1" applyFill="1"/>
    <xf numFmtId="1" fontId="12" fillId="0" borderId="0" xfId="0" applyNumberFormat="1" applyFont="1" applyBorder="1" applyAlignment="1">
      <alignment horizontal="right"/>
    </xf>
    <xf numFmtId="0" fontId="4" fillId="0" borderId="1" xfId="0" applyFont="1" applyFill="1" applyBorder="1"/>
    <xf numFmtId="0" fontId="4" fillId="0" borderId="1" xfId="0" applyFont="1" applyBorder="1" applyAlignment="1">
      <alignment horizontal="right"/>
    </xf>
    <xf numFmtId="172" fontId="4" fillId="0" borderId="1" xfId="0" applyNumberFormat="1" applyFont="1" applyBorder="1" applyAlignment="1">
      <alignment horizontal="right"/>
    </xf>
    <xf numFmtId="0" fontId="1" fillId="0" borderId="0" xfId="3" applyFont="1"/>
    <xf numFmtId="0" fontId="13" fillId="0" borderId="0" xfId="3"/>
    <xf numFmtId="0" fontId="13" fillId="0" borderId="0" xfId="3" applyFill="1"/>
    <xf numFmtId="0" fontId="19" fillId="0" borderId="0" xfId="3" applyFont="1"/>
    <xf numFmtId="0" fontId="4" fillId="0" borderId="0" xfId="3" applyFont="1"/>
    <xf numFmtId="0" fontId="4" fillId="0" borderId="0" xfId="3" applyFont="1" applyFill="1" applyAlignment="1"/>
    <xf numFmtId="0" fontId="4" fillId="0" borderId="0" xfId="3" applyFont="1" applyBorder="1"/>
    <xf numFmtId="0" fontId="20" fillId="0" borderId="0" xfId="3" applyFont="1" applyBorder="1" applyAlignment="1">
      <alignment vertical="top" wrapText="1"/>
    </xf>
    <xf numFmtId="0" fontId="4" fillId="0" borderId="0" xfId="3" applyFont="1" applyFill="1" applyBorder="1" applyAlignment="1"/>
    <xf numFmtId="0" fontId="4" fillId="2" borderId="0" xfId="3" applyFont="1" applyFill="1" applyAlignment="1"/>
    <xf numFmtId="0" fontId="4" fillId="0" borderId="0" xfId="3" applyFont="1" applyFill="1" applyBorder="1"/>
    <xf numFmtId="0" fontId="4" fillId="2" borderId="0" xfId="3" applyFont="1" applyFill="1" applyBorder="1"/>
    <xf numFmtId="0" fontId="4" fillId="2" borderId="0" xfId="3" applyFont="1" applyFill="1" applyBorder="1" applyAlignment="1"/>
    <xf numFmtId="0" fontId="21" fillId="2" borderId="0" xfId="3" applyFont="1" applyFill="1" applyBorder="1" applyAlignment="1"/>
    <xf numFmtId="0" fontId="5" fillId="2" borderId="0" xfId="3" applyFont="1" applyFill="1" applyBorder="1" applyAlignment="1">
      <alignment horizontal="right"/>
    </xf>
    <xf numFmtId="0" fontId="5" fillId="2" borderId="0" xfId="3" applyFont="1" applyFill="1" applyBorder="1" applyAlignment="1"/>
    <xf numFmtId="0" fontId="5" fillId="2" borderId="0" xfId="3" applyFont="1" applyFill="1" applyBorder="1"/>
    <xf numFmtId="0" fontId="4" fillId="2" borderId="0" xfId="3" applyFont="1" applyFill="1" applyBorder="1" applyAlignment="1">
      <alignment horizontal="right"/>
    </xf>
    <xf numFmtId="3" fontId="4" fillId="2" borderId="0" xfId="3" applyNumberFormat="1" applyFont="1" applyFill="1" applyBorder="1" applyAlignment="1">
      <alignment horizontal="right"/>
    </xf>
    <xf numFmtId="0" fontId="13" fillId="0" borderId="0" xfId="3" applyFill="1" applyBorder="1"/>
    <xf numFmtId="0" fontId="13" fillId="0" borderId="0" xfId="3" applyBorder="1"/>
    <xf numFmtId="207" fontId="4" fillId="2" borderId="0" xfId="1" applyNumberFormat="1" applyFont="1" applyFill="1" applyBorder="1"/>
    <xf numFmtId="3" fontId="4" fillId="2" borderId="0" xfId="3" applyNumberFormat="1" applyFont="1" applyFill="1" applyBorder="1"/>
    <xf numFmtId="0" fontId="23" fillId="0" borderId="0" xfId="3" applyFont="1" applyAlignment="1">
      <alignment horizontal="left" readingOrder="1"/>
    </xf>
    <xf numFmtId="0" fontId="13" fillId="0" borderId="0" xfId="3" applyFont="1" applyFill="1" applyBorder="1" applyAlignment="1"/>
    <xf numFmtId="0" fontId="2" fillId="0" borderId="0" xfId="3" applyFont="1" applyBorder="1"/>
    <xf numFmtId="0" fontId="2" fillId="0" borderId="0" xfId="3" applyFont="1" applyBorder="1" applyAlignment="1"/>
    <xf numFmtId="0" fontId="2" fillId="0" borderId="0" xfId="3" applyFont="1" applyFill="1" applyBorder="1" applyAlignment="1">
      <alignment horizontal="center"/>
    </xf>
    <xf numFmtId="0" fontId="13" fillId="0" borderId="0" xfId="3" applyBorder="1" applyAlignment="1">
      <alignment horizontal="center"/>
    </xf>
    <xf numFmtId="0" fontId="2" fillId="0" borderId="0" xfId="3" applyFont="1" applyFill="1" applyBorder="1"/>
    <xf numFmtId="0" fontId="13" fillId="0" borderId="0" xfId="3" applyFont="1" applyBorder="1"/>
    <xf numFmtId="0" fontId="13" fillId="0" borderId="0" xfId="3" applyFont="1" applyBorder="1" applyAlignment="1">
      <alignment horizontal="left"/>
    </xf>
    <xf numFmtId="0" fontId="13" fillId="0" borderId="0" xfId="3" applyFont="1" applyBorder="1" applyAlignment="1">
      <alignment horizontal="center"/>
    </xf>
    <xf numFmtId="0" fontId="13" fillId="0" borderId="0" xfId="3" applyFont="1" applyFill="1" applyBorder="1" applyAlignment="1">
      <alignment horizontal="left"/>
    </xf>
    <xf numFmtId="0" fontId="13" fillId="0" borderId="0" xfId="3" applyFont="1" applyFill="1" applyBorder="1"/>
    <xf numFmtId="0" fontId="13" fillId="0" borderId="0" xfId="3" applyFont="1" applyFill="1" applyBorder="1" applyAlignment="1">
      <alignment horizontal="center"/>
    </xf>
    <xf numFmtId="179" fontId="4" fillId="0" borderId="0" xfId="0" applyNumberFormat="1" applyFont="1" applyBorder="1" applyAlignment="1">
      <alignment horizontal="right"/>
    </xf>
    <xf numFmtId="164" fontId="4" fillId="0" borderId="0" xfId="0" applyNumberFormat="1" applyFont="1" applyFill="1"/>
    <xf numFmtId="164" fontId="4" fillId="0" borderId="0" xfId="0" applyNumberFormat="1" applyFont="1"/>
    <xf numFmtId="173" fontId="4" fillId="0" borderId="0" xfId="0" applyNumberFormat="1" applyFont="1" applyBorder="1"/>
    <xf numFmtId="0" fontId="0" fillId="0" borderId="0" xfId="0" applyAlignment="1">
      <alignment wrapText="1"/>
    </xf>
    <xf numFmtId="1" fontId="4" fillId="0" borderId="0" xfId="0" applyNumberFormat="1" applyFont="1" applyFill="1"/>
    <xf numFmtId="0" fontId="5" fillId="0" borderId="5" xfId="0" applyFont="1" applyBorder="1"/>
    <xf numFmtId="170" fontId="4" fillId="0" borderId="5" xfId="0" applyNumberFormat="1" applyFont="1" applyBorder="1" applyAlignment="1">
      <alignment horizontal="right"/>
    </xf>
    <xf numFmtId="173" fontId="4" fillId="0" borderId="5" xfId="0" applyNumberFormat="1" applyFont="1" applyFill="1" applyBorder="1" applyAlignment="1">
      <alignment horizontal="right"/>
    </xf>
    <xf numFmtId="196" fontId="4" fillId="0" borderId="5" xfId="0" applyNumberFormat="1" applyFont="1" applyFill="1" applyBorder="1" applyAlignment="1">
      <alignment horizontal="right"/>
    </xf>
    <xf numFmtId="1" fontId="4" fillId="0" borderId="5" xfId="0" applyNumberFormat="1" applyFont="1" applyFill="1" applyBorder="1"/>
    <xf numFmtId="0" fontId="4" fillId="0" borderId="5" xfId="0" applyNumberFormat="1" applyFont="1" applyBorder="1" applyAlignment="1">
      <alignment horizontal="center"/>
    </xf>
    <xf numFmtId="1" fontId="4" fillId="0" borderId="5" xfId="0" applyNumberFormat="1" applyFont="1" applyBorder="1"/>
    <xf numFmtId="164" fontId="4" fillId="0" borderId="5" xfId="0" applyNumberFormat="1" applyFont="1" applyFill="1" applyBorder="1"/>
    <xf numFmtId="173" fontId="4" fillId="0" borderId="3" xfId="0" applyNumberFormat="1" applyFont="1" applyFill="1" applyBorder="1" applyAlignment="1">
      <alignment horizontal="right"/>
    </xf>
    <xf numFmtId="1" fontId="4" fillId="0" borderId="3" xfId="0" applyNumberFormat="1" applyFont="1" applyFill="1" applyBorder="1"/>
    <xf numFmtId="1" fontId="4" fillId="0" borderId="3" xfId="0" applyNumberFormat="1" applyFont="1" applyBorder="1"/>
    <xf numFmtId="0" fontId="5" fillId="0" borderId="5" xfId="0" applyFont="1" applyFill="1" applyBorder="1"/>
    <xf numFmtId="1" fontId="4" fillId="0" borderId="0" xfId="0" applyNumberFormat="1" applyFont="1" applyFill="1" applyBorder="1"/>
    <xf numFmtId="173" fontId="4" fillId="0" borderId="5" xfId="0" applyNumberFormat="1" applyFont="1" applyBorder="1" applyAlignment="1">
      <alignment horizontal="right"/>
    </xf>
    <xf numFmtId="0" fontId="0" fillId="0" borderId="0" xfId="0" applyFill="1"/>
    <xf numFmtId="173" fontId="4" fillId="0" borderId="0" xfId="0" applyNumberFormat="1" applyFont="1" applyFill="1"/>
    <xf numFmtId="170" fontId="24" fillId="2" borderId="0" xfId="0" applyNumberFormat="1" applyFont="1" applyFill="1" applyBorder="1" applyAlignment="1">
      <alignment horizontal="right"/>
    </xf>
    <xf numFmtId="164" fontId="8" fillId="0" borderId="3" xfId="0" applyNumberFormat="1" applyFont="1" applyBorder="1"/>
    <xf numFmtId="0" fontId="4" fillId="0" borderId="0" xfId="0" applyFont="1" applyFill="1" applyBorder="1"/>
    <xf numFmtId="182" fontId="4" fillId="2" borderId="0" xfId="0" applyNumberFormat="1" applyFont="1" applyFill="1" applyBorder="1" applyAlignment="1">
      <alignment horizontal="right"/>
    </xf>
    <xf numFmtId="182" fontId="4" fillId="2" borderId="5" xfId="0" applyNumberFormat="1" applyFont="1" applyFill="1" applyBorder="1" applyAlignment="1">
      <alignment horizontal="right"/>
    </xf>
    <xf numFmtId="0" fontId="29" fillId="0" borderId="0" xfId="0" applyFont="1"/>
    <xf numFmtId="0" fontId="30" fillId="0" borderId="0" xfId="0" applyFont="1"/>
    <xf numFmtId="173" fontId="30" fillId="0" borderId="0" xfId="0" applyNumberFormat="1" applyFont="1"/>
    <xf numFmtId="1" fontId="30" fillId="0" borderId="0" xfId="0" applyNumberFormat="1" applyFont="1"/>
    <xf numFmtId="1" fontId="31" fillId="0" borderId="0" xfId="0" applyNumberFormat="1" applyFont="1"/>
    <xf numFmtId="0" fontId="30" fillId="0" borderId="0" xfId="0" applyFont="1" applyBorder="1"/>
    <xf numFmtId="0" fontId="30" fillId="0" borderId="0" xfId="0" applyFont="1" applyFill="1"/>
    <xf numFmtId="1" fontId="30" fillId="0" borderId="0" xfId="0" applyNumberFormat="1" applyFont="1" applyBorder="1"/>
    <xf numFmtId="164" fontId="32" fillId="0" borderId="0" xfId="0" applyNumberFormat="1" applyFont="1" applyFill="1" applyBorder="1"/>
    <xf numFmtId="164" fontId="4" fillId="0" borderId="3" xfId="0" applyNumberFormat="1" applyFont="1" applyFill="1" applyBorder="1"/>
    <xf numFmtId="182" fontId="4" fillId="2" borderId="3" xfId="0" applyNumberFormat="1" applyFont="1" applyFill="1" applyBorder="1" applyAlignment="1">
      <alignment horizontal="right"/>
    </xf>
    <xf numFmtId="0" fontId="13" fillId="2" borderId="0" xfId="0" applyFont="1" applyFill="1"/>
    <xf numFmtId="0" fontId="5" fillId="0" borderId="6" xfId="0" applyFont="1" applyBorder="1" applyAlignment="1">
      <alignment horizontal="center"/>
    </xf>
    <xf numFmtId="0" fontId="5" fillId="0" borderId="3" xfId="0" applyFont="1" applyBorder="1" applyAlignment="1">
      <alignment horizontal="center"/>
    </xf>
    <xf numFmtId="0" fontId="1" fillId="0" borderId="0" xfId="0" applyFont="1" applyAlignment="1">
      <alignment wrapText="1"/>
    </xf>
    <xf numFmtId="0" fontId="0" fillId="0" borderId="0" xfId="0" applyAlignment="1">
      <alignment wrapText="1"/>
    </xf>
    <xf numFmtId="0" fontId="2" fillId="0" borderId="0" xfId="3" applyFont="1" applyBorder="1" applyAlignment="1">
      <alignment horizontal="center"/>
    </xf>
    <xf numFmtId="0" fontId="2" fillId="0" borderId="0" xfId="3" applyFont="1" applyFill="1" applyBorder="1" applyAlignment="1">
      <alignment horizontal="center"/>
    </xf>
    <xf numFmtId="0" fontId="13" fillId="0" borderId="0" xfId="3" applyBorder="1" applyAlignment="1">
      <alignment horizontal="center"/>
    </xf>
    <xf numFmtId="0" fontId="13" fillId="0" borderId="0" xfId="3" applyFont="1" applyFill="1" applyBorder="1" applyAlignment="1">
      <alignment horizontal="center"/>
    </xf>
    <xf numFmtId="0" fontId="20" fillId="0" borderId="0" xfId="3" applyFont="1" applyAlignment="1">
      <alignment horizontal="left" vertical="top" wrapText="1"/>
    </xf>
    <xf numFmtId="0" fontId="19" fillId="0" borderId="0" xfId="3" applyFont="1" applyBorder="1" applyAlignment="1">
      <alignment vertical="top" wrapText="1"/>
    </xf>
    <xf numFmtId="0" fontId="20" fillId="0" borderId="0" xfId="3" applyFont="1" applyAlignment="1">
      <alignment horizontal="left" vertical="top"/>
    </xf>
    <xf numFmtId="0" fontId="2" fillId="0" borderId="0" xfId="3" applyFont="1" applyBorder="1" applyAlignment="1">
      <alignment horizontal="left"/>
    </xf>
    <xf numFmtId="0" fontId="13" fillId="0" borderId="0" xfId="3" applyBorder="1" applyAlignment="1"/>
  </cellXfs>
  <cellStyles count="4">
    <cellStyle name="Comma 2" xfId="1"/>
    <cellStyle name="Euro" xfId="2"/>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4</xdr:row>
      <xdr:rowOff>19050</xdr:rowOff>
    </xdr:from>
    <xdr:to>
      <xdr:col>2</xdr:col>
      <xdr:colOff>190500</xdr:colOff>
      <xdr:row>23</xdr:row>
      <xdr:rowOff>12700</xdr:rowOff>
    </xdr:to>
    <xdr:sp macro="" textlink="">
      <xdr:nvSpPr>
        <xdr:cNvPr id="8193" name="Text Box 1">
          <a:extLst>
            <a:ext uri="{FF2B5EF4-FFF2-40B4-BE49-F238E27FC236}">
              <a16:creationId xmlns:a16="http://schemas.microsoft.com/office/drawing/2014/main" id="{48CADB50-B4EB-43C7-AEC9-488071A59C50}"/>
            </a:ext>
          </a:extLst>
        </xdr:cNvPr>
        <xdr:cNvSpPr txBox="1">
          <a:spLocks noChangeArrowheads="1"/>
        </xdr:cNvSpPr>
      </xdr:nvSpPr>
      <xdr:spPr bwMode="auto">
        <a:xfrm>
          <a:off x="38100" y="1028700"/>
          <a:ext cx="5781675" cy="3752850"/>
        </a:xfrm>
        <a:prstGeom prst="rect">
          <a:avLst/>
        </a:prstGeom>
        <a:noFill/>
        <a:ln w="9525">
          <a:noFill/>
          <a:miter lim="800000"/>
          <a:headEnd/>
          <a:tailEnd/>
        </a:ln>
      </xdr:spPr>
      <xdr:txBody>
        <a:bodyPr vertOverflow="clip" wrap="square" lIns="27432" tIns="22860" rIns="0" bIns="0" anchor="t" upright="1"/>
        <a:lstStyle/>
        <a:p>
          <a:pPr rtl="0">
            <a:lnSpc>
              <a:spcPts val="1100"/>
            </a:lnSpc>
          </a:pPr>
          <a:r>
            <a:rPr lang="en-GB" sz="1100" b="0" i="0" u="sng" strike="noStrike">
              <a:solidFill>
                <a:srgbClr val="000000"/>
              </a:solidFill>
              <a:latin typeface="Arial"/>
              <a:ea typeface="+mn-ea"/>
              <a:cs typeface="Arial"/>
            </a:rPr>
            <a:t>Standard Electricity</a:t>
          </a:r>
          <a:r>
            <a:rPr lang="en-GB" sz="1100" b="0" i="0" strike="noStrike">
              <a:solidFill>
                <a:srgbClr val="000000"/>
              </a:solidFill>
              <a:latin typeface="Arial"/>
              <a:ea typeface="+mn-ea"/>
              <a:cs typeface="Arial"/>
            </a:rPr>
            <a:t>:</a:t>
          </a:r>
        </a:p>
        <a:p>
          <a:pPr rtl="0">
            <a:lnSpc>
              <a:spcPts val="1100"/>
            </a:lnSpc>
          </a:pPr>
          <a:endParaRPr lang="en-GB" sz="1100" b="0" i="0" strike="noStrike">
            <a:solidFill>
              <a:srgbClr val="000000"/>
            </a:solidFill>
            <a:latin typeface="Arial"/>
            <a:ea typeface="+mn-ea"/>
            <a:cs typeface="Arial"/>
          </a:endParaRPr>
        </a:p>
        <a:p>
          <a:pPr rtl="0">
            <a:lnSpc>
              <a:spcPts val="1100"/>
            </a:lnSpc>
          </a:pPr>
          <a:r>
            <a:rPr lang="en-GB" sz="1100" b="0" i="0" strike="noStrike">
              <a:solidFill>
                <a:srgbClr val="000000"/>
              </a:solidFill>
              <a:latin typeface="Arial"/>
              <a:ea typeface="+mn-ea"/>
              <a:cs typeface="Arial"/>
            </a:rPr>
            <a:t>2011 figures show that the average standard credit bill in England &amp; Wales increased by £38 compared to 2010.  Average direct debit and prepayment bills increased</a:t>
          </a:r>
          <a:r>
            <a:rPr lang="en-GB" sz="1100" b="0" i="0" strike="noStrike" baseline="0">
              <a:solidFill>
                <a:srgbClr val="000000"/>
              </a:solidFill>
              <a:latin typeface="Arial"/>
              <a:ea typeface="+mn-ea"/>
              <a:cs typeface="Arial"/>
            </a:rPr>
            <a:t> </a:t>
          </a:r>
          <a:r>
            <a:rPr lang="en-GB" sz="1100" b="0" i="0" strike="noStrike">
              <a:solidFill>
                <a:srgbClr val="000000"/>
              </a:solidFill>
              <a:latin typeface="Arial"/>
              <a:ea typeface="+mn-ea"/>
              <a:cs typeface="Arial"/>
            </a:rPr>
            <a:t>by £37 and £34 respectively.</a:t>
          </a:r>
        </a:p>
        <a:p>
          <a:pPr rtl="0">
            <a:lnSpc>
              <a:spcPts val="1100"/>
            </a:lnSpc>
          </a:pPr>
          <a:endParaRPr lang="en-GB" sz="1100" b="0" i="0" strike="noStrike">
            <a:solidFill>
              <a:srgbClr val="000000"/>
            </a:solidFill>
            <a:latin typeface="Arial"/>
            <a:ea typeface="+mn-ea"/>
            <a:cs typeface="Arial"/>
          </a:endParaRPr>
        </a:p>
        <a:p>
          <a:pPr rtl="0">
            <a:lnSpc>
              <a:spcPts val="1100"/>
            </a:lnSpc>
          </a:pPr>
          <a:r>
            <a:rPr lang="en-GB" sz="1100" b="0" i="0" strike="noStrike">
              <a:solidFill>
                <a:srgbClr val="000000"/>
              </a:solidFill>
              <a:latin typeface="Arial"/>
              <a:ea typeface="+mn-ea"/>
              <a:cs typeface="Arial"/>
            </a:rPr>
            <a:t>For Scotland, the average standard credit and direct debit bills increased by £32, whereas</a:t>
          </a:r>
          <a:r>
            <a:rPr lang="en-GB" sz="1100" b="0" i="0" strike="noStrike" baseline="0">
              <a:solidFill>
                <a:srgbClr val="000000"/>
              </a:solidFill>
              <a:latin typeface="Arial"/>
              <a:ea typeface="+mn-ea"/>
              <a:cs typeface="Arial"/>
            </a:rPr>
            <a:t> </a:t>
          </a:r>
          <a:r>
            <a:rPr lang="en-GB" sz="1100" b="0" i="0" strike="noStrike">
              <a:solidFill>
                <a:srgbClr val="000000"/>
              </a:solidFill>
              <a:latin typeface="Arial"/>
              <a:ea typeface="+mn-ea"/>
              <a:cs typeface="Arial"/>
            </a:rPr>
            <a:t>pre-payment bills increased by</a:t>
          </a:r>
          <a:r>
            <a:rPr lang="en-GB" sz="1100" b="0" i="0" strike="noStrike" baseline="0">
              <a:solidFill>
                <a:srgbClr val="000000"/>
              </a:solidFill>
              <a:latin typeface="Arial"/>
              <a:ea typeface="+mn-ea"/>
              <a:cs typeface="Arial"/>
            </a:rPr>
            <a:t> </a:t>
          </a:r>
          <a:r>
            <a:rPr lang="en-GB" sz="1100" b="0" i="0" strike="noStrike">
              <a:solidFill>
                <a:srgbClr val="000000"/>
              </a:solidFill>
              <a:latin typeface="Arial"/>
              <a:ea typeface="+mn-ea"/>
              <a:cs typeface="Arial"/>
            </a:rPr>
            <a:t>£26.</a:t>
          </a:r>
        </a:p>
        <a:p>
          <a:pPr rtl="0">
            <a:lnSpc>
              <a:spcPts val="1100"/>
            </a:lnSpc>
          </a:pPr>
          <a:endParaRPr lang="en-GB" sz="1100" b="0" i="0" strike="noStrike">
            <a:solidFill>
              <a:srgbClr val="000000"/>
            </a:solidFill>
            <a:latin typeface="Arial"/>
            <a:ea typeface="+mn-ea"/>
            <a:cs typeface="Arial"/>
          </a:endParaRPr>
        </a:p>
        <a:p>
          <a:pPr rtl="0">
            <a:lnSpc>
              <a:spcPts val="1100"/>
            </a:lnSpc>
          </a:pPr>
          <a:r>
            <a:rPr lang="en-GB" sz="1100" b="0" i="0" strike="noStrike">
              <a:solidFill>
                <a:srgbClr val="000000"/>
              </a:solidFill>
              <a:latin typeface="Arial"/>
              <a:ea typeface="+mn-ea"/>
              <a:cs typeface="Arial"/>
            </a:rPr>
            <a:t>In Northern Ireland, average bills for all payment</a:t>
          </a:r>
          <a:r>
            <a:rPr lang="en-GB" sz="1100" b="0" i="0" strike="noStrike" baseline="0">
              <a:solidFill>
                <a:srgbClr val="000000"/>
              </a:solidFill>
              <a:latin typeface="Arial"/>
              <a:ea typeface="+mn-ea"/>
              <a:cs typeface="Arial"/>
            </a:rPr>
            <a:t> methods: standard credit, direct debit and prepayment</a:t>
          </a:r>
          <a:r>
            <a:rPr lang="en-GB" sz="1100" b="0" i="0" strike="noStrike">
              <a:solidFill>
                <a:srgbClr val="000000"/>
              </a:solidFill>
              <a:latin typeface="Arial"/>
              <a:ea typeface="+mn-ea"/>
              <a:cs typeface="Arial"/>
            </a:rPr>
            <a:t> increased by £27.</a:t>
          </a:r>
        </a:p>
        <a:p>
          <a:pPr rtl="0">
            <a:lnSpc>
              <a:spcPts val="1000"/>
            </a:lnSpc>
          </a:pPr>
          <a:endParaRPr lang="en-GB" sz="1100" b="0" i="0" strike="noStrike">
            <a:solidFill>
              <a:srgbClr val="000000"/>
            </a:solidFill>
            <a:latin typeface="Arial"/>
            <a:ea typeface="+mn-ea"/>
            <a:cs typeface="Arial"/>
          </a:endParaRPr>
        </a:p>
        <a:p>
          <a:pPr rtl="0">
            <a:lnSpc>
              <a:spcPts val="1000"/>
            </a:lnSpc>
          </a:pPr>
          <a:r>
            <a:rPr lang="en-GB" sz="1100" b="0" i="0" u="sng" strike="noStrike">
              <a:solidFill>
                <a:srgbClr val="000000"/>
              </a:solidFill>
              <a:latin typeface="Arial"/>
              <a:ea typeface="+mn-ea"/>
              <a:cs typeface="Arial"/>
            </a:rPr>
            <a:t>Economy 7</a:t>
          </a:r>
          <a:r>
            <a:rPr lang="en-GB" sz="1100" b="0" i="0" strike="noStrike">
              <a:solidFill>
                <a:srgbClr val="000000"/>
              </a:solidFill>
              <a:latin typeface="Arial"/>
              <a:ea typeface="+mn-ea"/>
              <a:cs typeface="Arial"/>
            </a:rPr>
            <a:t>:</a:t>
          </a:r>
        </a:p>
        <a:p>
          <a:pPr rtl="0">
            <a:lnSpc>
              <a:spcPts val="1100"/>
            </a:lnSpc>
          </a:pPr>
          <a:endParaRPr lang="en-GB" sz="1100" b="0" i="0" strike="noStrike">
            <a:solidFill>
              <a:srgbClr val="000000"/>
            </a:solidFill>
            <a:latin typeface="Arial"/>
            <a:ea typeface="+mn-ea"/>
            <a:cs typeface="Arial"/>
          </a:endParaRPr>
        </a:p>
        <a:p>
          <a:pPr rtl="0">
            <a:lnSpc>
              <a:spcPts val="1000"/>
            </a:lnSpc>
          </a:pPr>
          <a:r>
            <a:rPr lang="en-GB" sz="1100" b="0" i="0" strike="noStrike">
              <a:solidFill>
                <a:srgbClr val="000000"/>
              </a:solidFill>
              <a:latin typeface="Arial"/>
              <a:ea typeface="+mn-ea"/>
              <a:cs typeface="Arial"/>
            </a:rPr>
            <a:t>2011 figures show that an average standard credit Economy 7 bill in England &amp; Wales increased by £59 compared to 2010.  Average direct debit and prepayment Economy 7 bills increased by £53 and</a:t>
          </a:r>
          <a:r>
            <a:rPr lang="en-GB" sz="1100" b="0" i="0" strike="noStrike" baseline="0">
              <a:solidFill>
                <a:srgbClr val="000000"/>
              </a:solidFill>
              <a:latin typeface="Arial"/>
              <a:ea typeface="+mn-ea"/>
              <a:cs typeface="Arial"/>
            </a:rPr>
            <a:t> £68 respectively</a:t>
          </a:r>
          <a:r>
            <a:rPr lang="en-GB" sz="1100" b="0" i="0" strike="noStrike">
              <a:solidFill>
                <a:srgbClr val="000000"/>
              </a:solidFill>
              <a:latin typeface="Arial"/>
              <a:ea typeface="+mn-ea"/>
              <a:cs typeface="Arial"/>
            </a:rPr>
            <a:t>.</a:t>
          </a:r>
        </a:p>
        <a:p>
          <a:pPr rtl="0">
            <a:lnSpc>
              <a:spcPts val="1100"/>
            </a:lnSpc>
          </a:pPr>
          <a:endParaRPr lang="en-GB" sz="1100" b="0" i="0" strike="noStrike">
            <a:solidFill>
              <a:srgbClr val="000000"/>
            </a:solidFill>
            <a:latin typeface="Arial"/>
            <a:ea typeface="+mn-ea"/>
            <a:cs typeface="Arial"/>
          </a:endParaRPr>
        </a:p>
        <a:p>
          <a:pPr rtl="0">
            <a:lnSpc>
              <a:spcPts val="1100"/>
            </a:lnSpc>
          </a:pPr>
          <a:r>
            <a:rPr lang="en-GB" sz="1100" b="0" i="0" strike="noStrike">
              <a:solidFill>
                <a:srgbClr val="000000"/>
              </a:solidFill>
              <a:latin typeface="Arial"/>
              <a:ea typeface="+mn-ea"/>
              <a:cs typeface="Arial"/>
            </a:rPr>
            <a:t>For Scotland, the average standard credit Economy 7 bill increased by £46</a:t>
          </a:r>
          <a:r>
            <a:rPr lang="en-GB" sz="1100" b="0" i="0" strike="noStrike" baseline="0">
              <a:solidFill>
                <a:srgbClr val="000000"/>
              </a:solidFill>
              <a:latin typeface="Arial"/>
              <a:ea typeface="+mn-ea"/>
              <a:cs typeface="Arial"/>
            </a:rPr>
            <a:t>, whilst</a:t>
          </a:r>
          <a:r>
            <a:rPr lang="en-GB" sz="1100" b="0" i="0" strike="noStrike">
              <a:solidFill>
                <a:srgbClr val="000000"/>
              </a:solidFill>
              <a:latin typeface="Arial"/>
              <a:ea typeface="+mn-ea"/>
              <a:cs typeface="Arial"/>
            </a:rPr>
            <a:t> direct debit and prepayment Economy 7 bills increased by £53 and £60 respectively.</a:t>
          </a:r>
        </a:p>
        <a:p>
          <a:pPr rtl="0">
            <a:lnSpc>
              <a:spcPts val="1000"/>
            </a:lnSpc>
          </a:pPr>
          <a:endParaRPr lang="en-GB" sz="1100" b="0" i="0" strike="noStrike">
            <a:solidFill>
              <a:srgbClr val="000000"/>
            </a:solidFill>
            <a:latin typeface="Arial"/>
            <a:ea typeface="+mn-ea"/>
            <a:cs typeface="Arial"/>
          </a:endParaRPr>
        </a:p>
        <a:p>
          <a:pPr rtl="0">
            <a:lnSpc>
              <a:spcPts val="1100"/>
            </a:lnSpc>
          </a:pPr>
          <a:r>
            <a:rPr lang="en-GB" sz="1100" b="0" i="0" strike="noStrike">
              <a:solidFill>
                <a:srgbClr val="000000"/>
              </a:solidFill>
              <a:latin typeface="Arial"/>
              <a:ea typeface="+mn-ea"/>
              <a:cs typeface="Arial"/>
            </a:rPr>
            <a:t>In Northern Ireland, the average standard credit Economy 7 bill</a:t>
          </a:r>
          <a:r>
            <a:rPr lang="en-GB" sz="1100" b="0" i="0" strike="noStrike" baseline="0">
              <a:solidFill>
                <a:srgbClr val="000000"/>
              </a:solidFill>
              <a:latin typeface="Arial"/>
              <a:ea typeface="+mn-ea"/>
              <a:cs typeface="Arial"/>
            </a:rPr>
            <a:t> increased by £40, whilst </a:t>
          </a:r>
          <a:r>
            <a:rPr lang="en-GB" sz="1100" b="0" i="0" strike="noStrike">
              <a:solidFill>
                <a:srgbClr val="000000"/>
              </a:solidFill>
              <a:latin typeface="Arial"/>
              <a:ea typeface="+mn-ea"/>
              <a:cs typeface="Arial"/>
            </a:rPr>
            <a:t>direct debit and prepayment Economy 7 bills increased by £36 and £39</a:t>
          </a:r>
          <a:r>
            <a:rPr lang="en-GB" sz="1100" b="0" i="0" strike="noStrike" baseline="0">
              <a:solidFill>
                <a:srgbClr val="000000"/>
              </a:solidFill>
              <a:latin typeface="Arial"/>
              <a:ea typeface="+mn-ea"/>
              <a:cs typeface="Arial"/>
            </a:rPr>
            <a:t> </a:t>
          </a:r>
          <a:r>
            <a:rPr lang="en-GB" sz="1100" b="0" i="0" strike="noStrike">
              <a:solidFill>
                <a:srgbClr val="000000"/>
              </a:solidFill>
              <a:latin typeface="Arial"/>
              <a:ea typeface="+mn-ea"/>
              <a:cs typeface="Arial"/>
            </a:rPr>
            <a:t>respectively.</a:t>
          </a:r>
        </a:p>
        <a:p>
          <a:pPr rtl="0">
            <a:lnSpc>
              <a:spcPts val="1000"/>
            </a:lnSpc>
          </a:pPr>
          <a:endParaRPr lang="en-GB" sz="1100" b="0" i="0" strike="noStrike">
            <a:solidFill>
              <a:srgbClr val="000000"/>
            </a:solidFill>
            <a:latin typeface="Arial"/>
            <a:ea typeface="+mn-ea"/>
            <a:cs typeface="Arial"/>
          </a:endParaRPr>
        </a:p>
        <a:p>
          <a:pPr rtl="0">
            <a:lnSpc>
              <a:spcPts val="1000"/>
            </a:lnSpc>
          </a:pPr>
          <a:endParaRPr lang="en-GB" sz="1100" b="0" i="0" strike="noStrike">
            <a:solidFill>
              <a:srgbClr val="000000"/>
            </a:solidFill>
            <a:latin typeface="Arial"/>
            <a:ea typeface="+mn-ea"/>
            <a:cs typeface="Arial"/>
          </a:endParaRPr>
        </a:p>
        <a:p>
          <a:pPr rtl="0">
            <a:lnSpc>
              <a:spcPts val="1100"/>
            </a:lnSpc>
          </a:pPr>
          <a:r>
            <a:rPr lang="en-GB" sz="1100" b="0" i="0" strike="noStrike">
              <a:solidFill>
                <a:srgbClr val="000000"/>
              </a:solidFill>
              <a:latin typeface="Arial"/>
              <a:ea typeface="+mn-ea"/>
              <a:cs typeface="Arial"/>
            </a:rPr>
            <a:t>. </a:t>
          </a:r>
        </a:p>
        <a:p>
          <a:pPr rtl="0">
            <a:lnSpc>
              <a:spcPts val="1000"/>
            </a:lnSpc>
          </a:pPr>
          <a:endParaRPr lang="en-GB" sz="1100" b="0" i="0" strike="noStrike">
            <a:solidFill>
              <a:srgbClr val="000000"/>
            </a:solidFill>
            <a:latin typeface="Arial"/>
            <a:ea typeface="+mn-ea"/>
            <a:cs typeface="Arial"/>
          </a:endParaRPr>
        </a:p>
        <a:p>
          <a:pPr algn="l" rtl="0">
            <a:lnSpc>
              <a:spcPts val="1000"/>
            </a:lnSpc>
            <a:defRPr sz="1000"/>
          </a:pPr>
          <a:endParaRPr lang="en-GB" sz="1100" b="0" i="0" strike="noStrike">
            <a:solidFill>
              <a:srgbClr val="0000FF"/>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47</xdr:row>
      <xdr:rowOff>19050</xdr:rowOff>
    </xdr:from>
    <xdr:to>
      <xdr:col>14</xdr:col>
      <xdr:colOff>82567</xdr:colOff>
      <xdr:row>54</xdr:row>
      <xdr:rowOff>25400</xdr:rowOff>
    </xdr:to>
    <xdr:sp macro="" textlink="">
      <xdr:nvSpPr>
        <xdr:cNvPr id="6203" name="Text Box 1">
          <a:extLst>
            <a:ext uri="{FF2B5EF4-FFF2-40B4-BE49-F238E27FC236}">
              <a16:creationId xmlns:a16="http://schemas.microsoft.com/office/drawing/2014/main" id="{2A2B7801-4312-49FA-9792-48636EE45747}"/>
            </a:ext>
          </a:extLst>
        </xdr:cNvPr>
        <xdr:cNvSpPr txBox="1">
          <a:spLocks noChangeArrowheads="1"/>
        </xdr:cNvSpPr>
      </xdr:nvSpPr>
      <xdr:spPr bwMode="auto">
        <a:xfrm>
          <a:off x="0" y="7058025"/>
          <a:ext cx="5800725" cy="11525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i.e. covering consumption from Q4</a:t>
          </a:r>
        </a:p>
        <a:p>
          <a:pPr algn="l" rtl="0">
            <a:defRPr sz="1000"/>
          </a:pPr>
          <a:r>
            <a:rPr lang="en-GB" sz="900" b="0" i="0" u="none" strike="noStrike" baseline="0">
              <a:solidFill>
                <a:sysClr val="windowText" lastClr="000000"/>
              </a:solidFill>
              <a:latin typeface="Arial"/>
              <a:cs typeface="Arial"/>
            </a:rPr>
            <a:t>      of the previous year to Q3 of the named year.  Bills up to 1998 relate to home supplier only.     </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Bills deflated to 2005 terms using the GDP (market prices) deflator.</a:t>
          </a:r>
        </a:p>
        <a:p>
          <a:pPr algn="l" rtl="0">
            <a:defRPr sz="1000"/>
          </a:pPr>
          <a:r>
            <a:rPr lang="en-GB" sz="900" b="0" i="0" u="none" strike="noStrike" baseline="0">
              <a:solidFill>
                <a:sysClr val="windowText" lastClr="000000"/>
              </a:solidFill>
              <a:latin typeface="Arial"/>
              <a:cs typeface="Arial"/>
            </a:rPr>
            <a:t>(4)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(5) Bills from 2007 on are subject to a change in methodology. Bills relate to the calendar year, i.e. covering</a:t>
          </a:r>
        </a:p>
        <a:p>
          <a:pPr algn="l" rtl="0">
            <a:defRPr sz="1000"/>
          </a:pPr>
          <a:r>
            <a:rPr lang="en-GB" sz="900" b="0" i="0" u="none" strike="noStrike" baseline="0">
              <a:solidFill>
                <a:sysClr val="windowText" lastClr="000000"/>
              </a:solidFill>
              <a:latin typeface="Arial"/>
              <a:cs typeface="Arial"/>
            </a:rPr>
            <a:t>     consumption from Q1 to Q4 of the named year. More information can be found in the methodology note at:</a:t>
          </a:r>
        </a:p>
        <a:p>
          <a:pPr algn="l" rtl="0">
            <a:defRPr sz="1000"/>
          </a:pPr>
          <a:r>
            <a:rPr lang="en-GB" sz="900" b="0" i="0" u="none" strike="noStrike" baseline="0">
              <a:solidFill>
                <a:sysClr val="windowText" lastClr="000000"/>
              </a:solidFill>
              <a:latin typeface="Arial"/>
              <a:cs typeface="Arial"/>
            </a:rPr>
            <a:t>     </a:t>
          </a:r>
          <a:r>
            <a:rPr lang="en-GB" sz="900" b="0" i="0" u="sng" strike="noStrike" baseline="0">
              <a:solidFill>
                <a:srgbClr val="0000FF"/>
              </a:solidFill>
              <a:latin typeface="Arial"/>
              <a:cs typeface="Arial"/>
            </a:rPr>
            <a:t>http://www.decc.gov.uk/en/content/cms/statistics/prices/prices.aspx </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GB" sz="900" b="0" i="0" u="none" strike="noStrike" baseline="0">
            <a:solidFill>
              <a:sysClr val="windowText" lastClr="000000"/>
            </a:solidFill>
            <a:latin typeface="Arial"/>
            <a:ea typeface="+mn-ea"/>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29</xdr:row>
      <xdr:rowOff>31749</xdr:rowOff>
    </xdr:from>
    <xdr:to>
      <xdr:col>13</xdr:col>
      <xdr:colOff>209598</xdr:colOff>
      <xdr:row>36</xdr:row>
      <xdr:rowOff>38135</xdr:rowOff>
    </xdr:to>
    <xdr:sp macro="" textlink="">
      <xdr:nvSpPr>
        <xdr:cNvPr id="7169" name="Text Box 1">
          <a:extLst>
            <a:ext uri="{FF2B5EF4-FFF2-40B4-BE49-F238E27FC236}">
              <a16:creationId xmlns:a16="http://schemas.microsoft.com/office/drawing/2014/main" id="{4D94E79E-5EBE-4DC2-AB3E-1D6376E07148}"/>
            </a:ext>
          </a:extLst>
        </xdr:cNvPr>
        <xdr:cNvSpPr txBox="1">
          <a:spLocks noChangeArrowheads="1"/>
        </xdr:cNvSpPr>
      </xdr:nvSpPr>
      <xdr:spPr bwMode="auto">
        <a:xfrm>
          <a:off x="0" y="5019674"/>
          <a:ext cx="6019800" cy="1152526"/>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ysClr val="windowText" lastClr="000000"/>
              </a:solidFill>
              <a:latin typeface="Arial"/>
              <a:cs typeface="Arial"/>
            </a:rPr>
            <a:t>(1)  Bills up to (and including) 2006 relate to total bill received in the year, e.g. covering consumption from Q4 of the</a:t>
          </a:r>
        </a:p>
        <a:p>
          <a:pPr algn="l" rtl="0">
            <a:defRPr sz="1000"/>
          </a:pP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previous year to</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Q3 of  the</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named year.  </a:t>
          </a:r>
        </a:p>
        <a:p>
          <a:pPr algn="l" rtl="0">
            <a:defRPr sz="1000"/>
          </a:pPr>
          <a:r>
            <a:rPr lang="en-GB" sz="900" b="0" i="0" strike="noStrike">
              <a:solidFill>
                <a:sysClr val="windowText" lastClr="000000"/>
              </a:solidFill>
              <a:latin typeface="Arial"/>
              <a:cs typeface="Arial"/>
            </a:rPr>
            <a:t>(2) All Economy 7 bills are calculated assuming an annual consumption of 6,600 kWh, of which 3,600 kWh are</a:t>
          </a:r>
        </a:p>
        <a:p>
          <a:pPr algn="l" rtl="0">
            <a:defRPr sz="1000"/>
          </a:pPr>
          <a:r>
            <a:rPr lang="en-GB" sz="900" b="0" i="0" strike="noStrike">
              <a:solidFill>
                <a:sysClr val="windowText" lastClr="000000"/>
              </a:solidFill>
              <a:latin typeface="Arial"/>
              <a:cs typeface="Arial"/>
            </a:rPr>
            <a:t>      off-peak. Figures are inclusive of VAT.</a:t>
          </a:r>
        </a:p>
        <a:p>
          <a:pPr algn="l" rtl="0">
            <a:defRPr sz="1000"/>
          </a:pPr>
          <a:r>
            <a:rPr lang="en-GB" sz="900" b="0" i="0" strike="noStrike">
              <a:solidFill>
                <a:sysClr val="windowText" lastClr="000000"/>
              </a:solidFill>
              <a:latin typeface="Arial"/>
              <a:cs typeface="Arial"/>
            </a:rPr>
            <a:t>(3) Bills deflated to 2005 terms using the GDP (market prices) deflator.</a:t>
          </a:r>
        </a:p>
        <a:p>
          <a:pPr rtl="0"/>
          <a:r>
            <a:rPr lang="en-GB" sz="900" b="0" i="0" strike="noStrike">
              <a:solidFill>
                <a:sysClr val="windowText" lastClr="000000"/>
              </a:solidFill>
              <a:latin typeface="Arial"/>
              <a:cs typeface="Arial"/>
            </a:rPr>
            <a:t>(4) </a:t>
          </a:r>
          <a:r>
            <a:rPr lang="en-GB" sz="900" b="0" i="0">
              <a:solidFill>
                <a:sysClr val="windowText" lastClr="000000"/>
              </a:solidFill>
              <a:latin typeface="Arial" pitchFamily="34" charset="0"/>
              <a:ea typeface="+mn-ea"/>
              <a:cs typeface="Arial" pitchFamily="34" charset="0"/>
            </a:rPr>
            <a:t>Bills after (and including) 2007 are subject to a change in methodology. Bills relate to the calendar year,</a:t>
          </a:r>
        </a:p>
        <a:p>
          <a:pPr rtl="0"/>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e.g.covering consumption from Q1 to Q4 of the named year. More information can be found in the methodology</a:t>
          </a:r>
        </a:p>
        <a:p>
          <a:pPr rtl="0"/>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note at:</a:t>
          </a:r>
          <a:r>
            <a:rPr lang="en-GB" sz="900" b="0" i="0" baseline="0">
              <a:solidFill>
                <a:sysClr val="windowText" lastClr="000000"/>
              </a:solidFill>
              <a:latin typeface="Arial" pitchFamily="34" charset="0"/>
              <a:ea typeface="+mn-ea"/>
              <a:cs typeface="Arial" pitchFamily="34" charset="0"/>
            </a:rPr>
            <a:t> </a:t>
          </a:r>
          <a:r>
            <a:rPr lang="en-GB" sz="900" b="0" i="0" u="sng" strike="noStrike" baseline="0">
              <a:solidFill>
                <a:srgbClr val="0000FF"/>
              </a:solidFill>
              <a:latin typeface="Arial"/>
              <a:ea typeface="+mn-ea"/>
              <a:cs typeface="Arial"/>
            </a:rPr>
            <a:t>http://www.decc.gov.uk/en/content/cms/statistics/prices/prices.aspx</a:t>
          </a:r>
          <a:r>
            <a:rPr lang="en-GB" sz="900" b="0" i="0" u="sng">
              <a:solidFill>
                <a:sysClr val="windowText" lastClr="000000"/>
              </a:solidFill>
              <a:latin typeface="Arial" pitchFamily="34" charset="0"/>
              <a:ea typeface="+mn-ea"/>
              <a:cs typeface="Arial" pitchFamily="34" charset="0"/>
            </a:rPr>
            <a:t> </a:t>
          </a: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40</xdr:row>
      <xdr:rowOff>6350</xdr:rowOff>
    </xdr:from>
    <xdr:to>
      <xdr:col>17</xdr:col>
      <xdr:colOff>387398</xdr:colOff>
      <xdr:row>64</xdr:row>
      <xdr:rowOff>25400</xdr:rowOff>
    </xdr:to>
    <xdr:sp macro="" textlink="">
      <xdr:nvSpPr>
        <xdr:cNvPr id="2" name="TextBox 1">
          <a:extLst>
            <a:ext uri="{FF2B5EF4-FFF2-40B4-BE49-F238E27FC236}">
              <a16:creationId xmlns:a16="http://schemas.microsoft.com/office/drawing/2014/main" id="{2E8C9B27-AAF6-4F2E-989F-2E0DB1F0217B}"/>
            </a:ext>
          </a:extLst>
        </xdr:cNvPr>
        <xdr:cNvSpPr txBox="1"/>
      </xdr:nvSpPr>
      <xdr:spPr>
        <a:xfrm>
          <a:off x="0" y="8505825"/>
          <a:ext cx="10810875" cy="401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endParaRPr lang="en-GB" sz="900">
            <a:solidFill>
              <a:schemeClr val="dk1"/>
            </a:solidFill>
            <a:latin typeface="Arial" pitchFamily="34" charset="0"/>
            <a:ea typeface="+mn-ea"/>
            <a:cs typeface="Arial" pitchFamily="34" charset="0"/>
          </a:endParaRPr>
        </a:p>
        <a:p>
          <a:endParaRPr lang="en-GB" sz="900">
            <a:latin typeface="Arial" pitchFamily="34" charset="0"/>
            <a:cs typeface="Arial" pitchFamily="34" charset="0"/>
          </a:endParaRPr>
        </a:p>
      </xdr:txBody>
    </xdr:sp>
    <xdr:clientData/>
  </xdr:twoCellAnchor>
  <xdr:twoCellAnchor>
    <xdr:from>
      <xdr:col>0</xdr:col>
      <xdr:colOff>0</xdr:colOff>
      <xdr:row>11</xdr:row>
      <xdr:rowOff>0</xdr:rowOff>
    </xdr:from>
    <xdr:to>
      <xdr:col>16</xdr:col>
      <xdr:colOff>355600</xdr:colOff>
      <xdr:row>19</xdr:row>
      <xdr:rowOff>0</xdr:rowOff>
    </xdr:to>
    <xdr:sp macro="" textlink="">
      <xdr:nvSpPr>
        <xdr:cNvPr id="3" name="TextBox 2">
          <a:extLst>
            <a:ext uri="{FF2B5EF4-FFF2-40B4-BE49-F238E27FC236}">
              <a16:creationId xmlns:a16="http://schemas.microsoft.com/office/drawing/2014/main" id="{A97822E3-9EDB-48E0-B372-DEF21C0BFB62}"/>
            </a:ext>
          </a:extLst>
        </xdr:cNvPr>
        <xdr:cNvSpPr txBox="1"/>
      </xdr:nvSpPr>
      <xdr:spPr>
        <a:xfrm>
          <a:off x="0" y="3152775"/>
          <a:ext cx="10144125" cy="1581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228600" lvl="0" indent="-228600">
            <a:buFont typeface="+mj-lt"/>
            <a:buAutoNum type="arabicParenR"/>
          </a:pPr>
          <a:r>
            <a:rPr lang="en-GB" sz="1100">
              <a:latin typeface="Arial" pitchFamily="34" charset="0"/>
              <a:cs typeface="Arial" pitchFamily="34" charset="0"/>
            </a:rPr>
            <a:t>Provisional quarterly data is published three months in arrears. Any revised data is marked with an "r". Provisional annual data is published in the</a:t>
          </a:r>
          <a:r>
            <a:rPr lang="en-GB" sz="1100" baseline="0">
              <a:latin typeface="Arial" pitchFamily="34" charset="0"/>
              <a:cs typeface="Arial" pitchFamily="34" charset="0"/>
            </a:rPr>
            <a:t> </a:t>
          </a:r>
          <a:r>
            <a:rPr lang="en-GB" sz="1100">
              <a:latin typeface="Arial" pitchFamily="34" charset="0"/>
              <a:cs typeface="Arial" pitchFamily="34" charset="0"/>
            </a:rPr>
            <a:t>December edition of QEP, with the final data being published in March.</a:t>
          </a:r>
        </a:p>
        <a:p>
          <a:pPr marL="228600" indent="-228600" rtl="0" eaLnBrk="1" fontAlgn="auto" latinLnBrk="0" hangingPunct="1">
            <a:buFont typeface="+mj-lt"/>
            <a:buAutoNum type="arabicParenR"/>
          </a:pPr>
          <a:r>
            <a:rPr lang="en-GB" sz="1100">
              <a:solidFill>
                <a:schemeClr val="dk1"/>
              </a:solidFill>
              <a:latin typeface="Arial" pitchFamily="34" charset="0"/>
              <a:ea typeface="+mn-ea"/>
              <a:cs typeface="Arial" pitchFamily="34" charset="0"/>
            </a:rPr>
            <a:t>Many domestic tariffs have removed standing charges and instead</a:t>
          </a:r>
          <a:r>
            <a:rPr lang="en-GB" sz="1100" baseline="0">
              <a:solidFill>
                <a:schemeClr val="dk1"/>
              </a:solidFill>
              <a:latin typeface="Arial" pitchFamily="34" charset="0"/>
              <a:ea typeface="+mn-ea"/>
              <a:cs typeface="Arial" pitchFamily="34" charset="0"/>
            </a:rPr>
            <a:t> </a:t>
          </a:r>
          <a:r>
            <a:rPr lang="en-GB" sz="1100">
              <a:solidFill>
                <a:schemeClr val="dk1"/>
              </a:solidFill>
              <a:latin typeface="Arial" pitchFamily="34" charset="0"/>
              <a:ea typeface="+mn-ea"/>
              <a:cs typeface="Arial" pitchFamily="34" charset="0"/>
            </a:rPr>
            <a:t>have a two-tier pricing structure, with a higher unit price charged initially. The split level is the point</a:t>
          </a:r>
          <a:r>
            <a:rPr lang="en-GB" sz="1100" baseline="0">
              <a:solidFill>
                <a:schemeClr val="dk1"/>
              </a:solidFill>
              <a:latin typeface="Arial" pitchFamily="34" charset="0"/>
              <a:ea typeface="+mn-ea"/>
              <a:cs typeface="Arial" pitchFamily="34" charset="0"/>
            </a:rPr>
            <a:t> </a:t>
          </a:r>
          <a:r>
            <a:rPr lang="en-GB" sz="1100">
              <a:solidFill>
                <a:schemeClr val="dk1"/>
              </a:solidFill>
              <a:latin typeface="Arial" pitchFamily="34" charset="0"/>
              <a:ea typeface="+mn-ea"/>
              <a:cs typeface="Arial" pitchFamily="34" charset="0"/>
            </a:rPr>
            <a:t>(number of units of energy) at which the pricing structure switches to the</a:t>
          </a:r>
          <a:r>
            <a:rPr lang="en-GB" sz="1100" baseline="0">
              <a:solidFill>
                <a:schemeClr val="dk1"/>
              </a:solidFill>
              <a:latin typeface="Arial" pitchFamily="34" charset="0"/>
              <a:ea typeface="+mn-ea"/>
              <a:cs typeface="Arial" pitchFamily="34" charset="0"/>
            </a:rPr>
            <a:t> l</a:t>
          </a:r>
          <a:r>
            <a:rPr lang="en-GB" sz="1100">
              <a:solidFill>
                <a:schemeClr val="dk1"/>
              </a:solidFill>
              <a:latin typeface="Arial" pitchFamily="34" charset="0"/>
              <a:ea typeface="+mn-ea"/>
              <a:cs typeface="Arial" pitchFamily="34" charset="0"/>
            </a:rPr>
            <a:t>ower, second tier price.</a:t>
          </a:r>
          <a:endParaRPr lang="en-GB">
            <a:latin typeface="Arial" pitchFamily="34" charset="0"/>
            <a:cs typeface="Arial" pitchFamily="34" charset="0"/>
          </a:endParaRPr>
        </a:p>
        <a:p>
          <a:pPr marL="228600" indent="-228600" rtl="0" eaLnBrk="1" fontAlgn="auto" latinLnBrk="0" hangingPunct="1">
            <a:buFont typeface="+mj-lt"/>
            <a:buAutoNum type="arabicParenR"/>
          </a:pPr>
          <a:r>
            <a:rPr lang="en-GB" sz="1100">
              <a:solidFill>
                <a:schemeClr val="dk1"/>
              </a:solidFill>
              <a:latin typeface="Arial" pitchFamily="34" charset="0"/>
              <a:ea typeface="+mn-ea"/>
              <a:cs typeface="Arial" pitchFamily="34" charset="0"/>
            </a:rPr>
            <a:t>Standard credit</a:t>
          </a:r>
          <a:r>
            <a:rPr lang="en-GB" sz="1100" baseline="0">
              <a:solidFill>
                <a:schemeClr val="dk1"/>
              </a:solidFill>
              <a:latin typeface="Arial" pitchFamily="34" charset="0"/>
              <a:ea typeface="+mn-ea"/>
              <a:cs typeface="Arial" pitchFamily="34" charset="0"/>
            </a:rPr>
            <a:t> c</a:t>
          </a:r>
          <a:r>
            <a:rPr lang="en-GB" sz="1100">
              <a:solidFill>
                <a:schemeClr val="dk1"/>
              </a:solidFill>
              <a:latin typeface="Arial" pitchFamily="34" charset="0"/>
              <a:ea typeface="+mn-ea"/>
              <a:cs typeface="Arial" pitchFamily="34" charset="0"/>
            </a:rPr>
            <a:t>ustomers pay on receipt of their bill which is usually payment 3 months in arrears. </a:t>
          </a:r>
          <a:endParaRPr lang="en-GB" sz="1100">
            <a:latin typeface="Arial" pitchFamily="34" charset="0"/>
            <a:cs typeface="Arial" pitchFamily="34" charset="0"/>
          </a:endParaRPr>
        </a:p>
        <a:p>
          <a:pPr marL="228600" indent="-228600" rtl="0" eaLnBrk="1" fontAlgn="auto" latinLnBrk="0" hangingPunct="1">
            <a:buFont typeface="+mj-lt"/>
            <a:buAutoNum type="arabicParenR"/>
          </a:pPr>
          <a:r>
            <a:rPr lang="en-GB" sz="1100">
              <a:solidFill>
                <a:schemeClr val="dk1"/>
              </a:solidFill>
              <a:latin typeface="Arial" pitchFamily="34" charset="0"/>
              <a:ea typeface="+mn-ea"/>
              <a:cs typeface="Arial" pitchFamily="34" charset="0"/>
            </a:rPr>
            <a:t>Direct debit transfers an agreed or variable amount directly from the customer’s bank account to the energy supplier. This is generally the cheapest payment type.</a:t>
          </a:r>
          <a:endParaRPr lang="en-GB">
            <a:latin typeface="Arial" pitchFamily="34" charset="0"/>
            <a:cs typeface="Arial" pitchFamily="34" charset="0"/>
          </a:endParaRPr>
        </a:p>
        <a:p>
          <a:pPr marL="228600" indent="-228600" rtl="0" eaLnBrk="1" fontAlgn="auto" latinLnBrk="0" hangingPunct="1">
            <a:buFont typeface="+mj-lt"/>
            <a:buAutoNum type="arabicParenR"/>
          </a:pPr>
          <a:r>
            <a:rPr lang="en-GB" sz="1100">
              <a:solidFill>
                <a:schemeClr val="dk1"/>
              </a:solidFill>
              <a:latin typeface="Arial" pitchFamily="34" charset="0"/>
              <a:ea typeface="+mn-ea"/>
              <a:cs typeface="Arial" pitchFamily="34" charset="0"/>
            </a:rPr>
            <a:t>Prepayment requires the customer to make advance payment before fuel can be used. This payment type tends to be the most expensive due to its nature and added costs</a:t>
          </a:r>
          <a:endParaRPr lang="en-GB">
            <a:latin typeface="Arial" pitchFamily="34" charset="0"/>
            <a:cs typeface="Arial" pitchFamily="34" charset="0"/>
          </a:endParaRPr>
        </a:p>
      </xdr:txBody>
    </xdr:sp>
    <xdr:clientData/>
  </xdr:twoCellAnchor>
  <xdr:twoCellAnchor>
    <xdr:from>
      <xdr:col>0</xdr:col>
      <xdr:colOff>0</xdr:colOff>
      <xdr:row>19</xdr:row>
      <xdr:rowOff>0</xdr:rowOff>
    </xdr:from>
    <xdr:to>
      <xdr:col>16</xdr:col>
      <xdr:colOff>250793</xdr:colOff>
      <xdr:row>51</xdr:row>
      <xdr:rowOff>88900</xdr:rowOff>
    </xdr:to>
    <xdr:sp macro="" textlink="">
      <xdr:nvSpPr>
        <xdr:cNvPr id="4" name="TextBox 3">
          <a:extLst>
            <a:ext uri="{FF2B5EF4-FFF2-40B4-BE49-F238E27FC236}">
              <a16:creationId xmlns:a16="http://schemas.microsoft.com/office/drawing/2014/main" id="{F0297F2D-E596-4251-A3B3-D61001925AC9}"/>
            </a:ext>
          </a:extLst>
        </xdr:cNvPr>
        <xdr:cNvSpPr txBox="1"/>
      </xdr:nvSpPr>
      <xdr:spPr>
        <a:xfrm>
          <a:off x="0" y="4709583"/>
          <a:ext cx="10022416" cy="58377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Bef>
              <a:spcPts val="1200"/>
            </a:spcBef>
            <a:spcAft>
              <a:spcPts val="300"/>
            </a:spcAft>
          </a:pPr>
          <a:r>
            <a:rPr lang="en-GB" sz="1200" b="1" kern="1600">
              <a:latin typeface="Arial"/>
              <a:cs typeface="Times New Roman"/>
            </a:rPr>
            <a:t>Changes to domestic bills methodology</a:t>
          </a:r>
        </a:p>
        <a:p>
          <a:endParaRPr lang="en-GB" sz="1100">
            <a:solidFill>
              <a:schemeClr val="dk1"/>
            </a:solidFill>
            <a:latin typeface="+mn-lt"/>
            <a:ea typeface="+mn-ea"/>
            <a:cs typeface="+mn-cs"/>
          </a:endParaRPr>
        </a:p>
        <a:p>
          <a:r>
            <a:rPr lang="en-GB" sz="1100">
              <a:solidFill>
                <a:schemeClr val="dk1"/>
              </a:solidFill>
              <a:latin typeface="Arial" pitchFamily="34" charset="0"/>
              <a:ea typeface="+mn-ea"/>
              <a:cs typeface="Arial" pitchFamily="34" charset="0"/>
            </a:rPr>
            <a:t>From the March 2011 edition of 'Quarterly Energy Prices', the domestic price</a:t>
          </a:r>
          <a:r>
            <a:rPr lang="en-GB" sz="1100" baseline="0">
              <a:solidFill>
                <a:schemeClr val="dk1"/>
              </a:solidFill>
              <a:latin typeface="Arial" pitchFamily="34" charset="0"/>
              <a:ea typeface="+mn-ea"/>
              <a:cs typeface="Arial" pitchFamily="34" charset="0"/>
            </a:rPr>
            <a:t> statistics found in Chapter 2 for 2007 onwards are calculated using a slightly different methodology to that previously used. </a:t>
          </a:r>
          <a:r>
            <a:rPr lang="en-GB" sz="1100">
              <a:solidFill>
                <a:schemeClr val="dk1"/>
              </a:solidFill>
              <a:latin typeface="Arial" pitchFamily="34" charset="0"/>
              <a:ea typeface="+mn-ea"/>
              <a:cs typeface="Arial" pitchFamily="34" charset="0"/>
            </a:rPr>
            <a:t>DECC sought users’ views about these changes and received no adverse views. </a:t>
          </a:r>
          <a:endParaRPr lang="en-GB">
            <a:latin typeface="Arial" pitchFamily="34" charset="0"/>
            <a:cs typeface="Arial" pitchFamily="34" charset="0"/>
          </a:endParaRPr>
        </a:p>
        <a:p>
          <a:endParaRPr lang="en-GB" sz="1100">
            <a:solidFill>
              <a:schemeClr val="dk1"/>
            </a:solidFill>
            <a:latin typeface="Arial" pitchFamily="34" charset="0"/>
            <a:ea typeface="+mn-ea"/>
            <a:cs typeface="Arial" pitchFamily="34" charset="0"/>
          </a:endParaRPr>
        </a:p>
        <a:p>
          <a:r>
            <a:rPr lang="en-GB" sz="1100">
              <a:solidFill>
                <a:schemeClr val="dk1"/>
              </a:solidFill>
              <a:latin typeface="Arial" pitchFamily="34" charset="0"/>
              <a:ea typeface="+mn-ea"/>
              <a:cs typeface="Arial" pitchFamily="34" charset="0"/>
            </a:rPr>
            <a:t>The period over which the annual average domestic gas and electricity bills are calculated was changed so that</a:t>
          </a:r>
          <a:r>
            <a:rPr lang="en-GB" sz="1100" baseline="0">
              <a:solidFill>
                <a:schemeClr val="dk1"/>
              </a:solidFill>
              <a:latin typeface="Arial" pitchFamily="34" charset="0"/>
              <a:ea typeface="+mn-ea"/>
              <a:cs typeface="Arial" pitchFamily="34" charset="0"/>
            </a:rPr>
            <a:t> they are</a:t>
          </a:r>
          <a:r>
            <a:rPr lang="en-GB" sz="1100">
              <a:solidFill>
                <a:schemeClr val="dk1"/>
              </a:solidFill>
              <a:latin typeface="Arial" pitchFamily="34" charset="0"/>
              <a:ea typeface="+mn-ea"/>
              <a:cs typeface="Arial" pitchFamily="34" charset="0"/>
            </a:rPr>
            <a:t> based on consumption within the full calendar year to which they relate. In addition, the assumed gas consumption pattern more accurately reflects quarterly consumption according to data collected from energy suppliers by another part of DECC’s Energy Statistics team.  </a:t>
          </a:r>
          <a:endParaRPr lang="en-GB">
            <a:latin typeface="Arial" pitchFamily="34" charset="0"/>
            <a:cs typeface="Arial" pitchFamily="34" charset="0"/>
          </a:endParaRPr>
        </a:p>
        <a:p>
          <a:endParaRPr lang="en-GB" sz="1100">
            <a:solidFill>
              <a:schemeClr val="dk1"/>
            </a:solidFill>
            <a:latin typeface="Arial" pitchFamily="34" charset="0"/>
            <a:ea typeface="+mn-ea"/>
            <a:cs typeface="Arial" pitchFamily="34" charset="0"/>
          </a:endParaRPr>
        </a:p>
        <a:p>
          <a:r>
            <a:rPr lang="en-GB" sz="1100">
              <a:solidFill>
                <a:schemeClr val="dk1"/>
              </a:solidFill>
              <a:latin typeface="Arial" pitchFamily="34" charset="0"/>
              <a:ea typeface="+mn-ea"/>
              <a:cs typeface="Arial" pitchFamily="34" charset="0"/>
            </a:rPr>
            <a:t>More details of these changes are set out in an article found in the September 2010 edition of DECC’s Energy Trends publication, which can be found at:</a:t>
          </a:r>
          <a:endParaRPr lang="en-GB">
            <a:latin typeface="Arial" pitchFamily="34" charset="0"/>
            <a:cs typeface="Arial" pitchFamily="34" charset="0"/>
          </a:endParaRPr>
        </a:p>
        <a:p>
          <a:r>
            <a:rPr lang="en-GB" sz="1100" u="sng">
              <a:solidFill>
                <a:schemeClr val="dk1"/>
              </a:solidFill>
              <a:latin typeface="Arial" pitchFamily="34" charset="0"/>
              <a:ea typeface="+mn-ea"/>
              <a:cs typeface="Arial" pitchFamily="34" charset="0"/>
            </a:rPr>
            <a:t>http://www.decc.gov.uk/en/content/cms/statistics/publications/trends/trends.aspx</a:t>
          </a:r>
          <a:r>
            <a:rPr lang="en-GB" sz="1100">
              <a:solidFill>
                <a:schemeClr val="dk1"/>
              </a:solidFill>
              <a:latin typeface="Arial" pitchFamily="34" charset="0"/>
              <a:ea typeface="+mn-ea"/>
              <a:cs typeface="Arial" pitchFamily="34" charset="0"/>
            </a:rPr>
            <a:t>   </a:t>
          </a:r>
          <a:endParaRPr lang="en-GB">
            <a:latin typeface="Arial" pitchFamily="34" charset="0"/>
            <a:cs typeface="Arial" pitchFamily="34" charset="0"/>
          </a:endParaRPr>
        </a:p>
        <a:p>
          <a:r>
            <a:rPr lang="en-GB" sz="1100">
              <a:solidFill>
                <a:schemeClr val="dk1"/>
              </a:solidFill>
              <a:latin typeface="Arial" pitchFamily="34" charset="0"/>
              <a:ea typeface="+mn-ea"/>
              <a:cs typeface="Arial" pitchFamily="34" charset="0"/>
            </a:rPr>
            <a:t> </a:t>
          </a:r>
          <a:endParaRPr lang="en-GB">
            <a:latin typeface="Arial" pitchFamily="34" charset="0"/>
            <a:cs typeface="Arial" pitchFamily="34" charset="0"/>
          </a:endParaRPr>
        </a:p>
        <a:p>
          <a:r>
            <a:rPr lang="en-GB" sz="1100">
              <a:solidFill>
                <a:schemeClr val="dk1"/>
              </a:solidFill>
              <a:latin typeface="Arial" pitchFamily="34" charset="0"/>
              <a:ea typeface="+mn-ea"/>
              <a:cs typeface="Arial" pitchFamily="34" charset="0"/>
            </a:rPr>
            <a:t>Alternatively, please contact Laura Williams on 0300 068 5045</a:t>
          </a:r>
          <a:r>
            <a:rPr lang="en-GB" sz="1100" baseline="0">
              <a:solidFill>
                <a:schemeClr val="dk1"/>
              </a:solidFill>
              <a:latin typeface="Arial" pitchFamily="34" charset="0"/>
              <a:ea typeface="+mn-ea"/>
              <a:cs typeface="Arial" pitchFamily="34" charset="0"/>
            </a:rPr>
            <a:t> or</a:t>
          </a:r>
          <a:r>
            <a:rPr lang="en-GB" sz="1100">
              <a:solidFill>
                <a:schemeClr val="dk1"/>
              </a:solidFill>
              <a:latin typeface="Arial" pitchFamily="34" charset="0"/>
              <a:ea typeface="+mn-ea"/>
              <a:cs typeface="Arial" pitchFamily="34" charset="0"/>
            </a:rPr>
            <a:t> </a:t>
          </a:r>
          <a:r>
            <a:rPr lang="en-GB" sz="1100" u="sng">
              <a:solidFill>
                <a:schemeClr val="dk1"/>
              </a:solidFill>
              <a:latin typeface="Arial" pitchFamily="34" charset="0"/>
              <a:ea typeface="+mn-ea"/>
              <a:cs typeface="Arial" pitchFamily="34" charset="0"/>
            </a:rPr>
            <a:t>laura.williams@decc.gsi.gov.uk</a:t>
          </a:r>
          <a:endParaRPr lang="en-GB" sz="1100">
            <a:solidFill>
              <a:schemeClr val="dk1"/>
            </a:solidFill>
            <a:latin typeface="Arial" pitchFamily="34" charset="0"/>
            <a:ea typeface="+mn-ea"/>
            <a:cs typeface="Arial" pitchFamily="34" charset="0"/>
          </a:endParaRPr>
        </a:p>
        <a:p>
          <a:r>
            <a:rPr lang="en-GB" sz="1100" baseline="0">
              <a:solidFill>
                <a:schemeClr val="dk1"/>
              </a:solidFill>
              <a:latin typeface="Arial" pitchFamily="34" charset="0"/>
              <a:ea typeface="Times New Roman"/>
              <a:cs typeface="Arial" pitchFamily="34" charset="0"/>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57</xdr:row>
      <xdr:rowOff>19050</xdr:rowOff>
    </xdr:from>
    <xdr:to>
      <xdr:col>14</xdr:col>
      <xdr:colOff>82567</xdr:colOff>
      <xdr:row>64</xdr:row>
      <xdr:rowOff>25400</xdr:rowOff>
    </xdr:to>
    <xdr:sp macro="" textlink="">
      <xdr:nvSpPr>
        <xdr:cNvPr id="2" name="Text Box 1">
          <a:extLst>
            <a:ext uri="{FF2B5EF4-FFF2-40B4-BE49-F238E27FC236}">
              <a16:creationId xmlns:a16="http://schemas.microsoft.com/office/drawing/2014/main" id="{854E9046-5702-4EA9-8D62-EFA9AA1EC5D8}"/>
            </a:ext>
          </a:extLst>
        </xdr:cNvPr>
        <xdr:cNvSpPr txBox="1">
          <a:spLocks noChangeArrowheads="1"/>
        </xdr:cNvSpPr>
      </xdr:nvSpPr>
      <xdr:spPr bwMode="auto">
        <a:xfrm>
          <a:off x="0" y="7058025"/>
          <a:ext cx="5800725" cy="11525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i.e. covering consumption from Q4</a:t>
          </a:r>
        </a:p>
        <a:p>
          <a:pPr algn="l" rtl="0">
            <a:defRPr sz="1000"/>
          </a:pPr>
          <a:r>
            <a:rPr lang="en-GB" sz="900" b="0" i="0" u="none" strike="noStrike" baseline="0">
              <a:solidFill>
                <a:sysClr val="windowText" lastClr="000000"/>
              </a:solidFill>
              <a:latin typeface="Arial"/>
              <a:cs typeface="Arial"/>
            </a:rPr>
            <a:t>      of the previous year to Q3 of the named year.  Bills up to 1998 relate to home supplier only.     </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Bills deflated to 2005 terms using the GDP (market prices) deflator.</a:t>
          </a:r>
        </a:p>
        <a:p>
          <a:pPr algn="l" rtl="0">
            <a:defRPr sz="1000"/>
          </a:pPr>
          <a:r>
            <a:rPr lang="en-GB" sz="900" b="0" i="0" u="none" strike="noStrike" baseline="0">
              <a:solidFill>
                <a:sysClr val="windowText" lastClr="000000"/>
              </a:solidFill>
              <a:latin typeface="Arial"/>
              <a:cs typeface="Arial"/>
            </a:rPr>
            <a:t>(4)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(5) Bills from 2007 on are subject to a change in methodology. Bills relate to the calendar year, i.e. covering</a:t>
          </a:r>
        </a:p>
        <a:p>
          <a:pPr algn="l" rtl="0">
            <a:defRPr sz="1000"/>
          </a:pPr>
          <a:r>
            <a:rPr lang="en-GB" sz="900" b="0" i="0" u="none" strike="noStrike" baseline="0">
              <a:solidFill>
                <a:sysClr val="windowText" lastClr="000000"/>
              </a:solidFill>
              <a:latin typeface="Arial"/>
              <a:cs typeface="Arial"/>
            </a:rPr>
            <a:t>     consumption from Q1 to Q4 of the named year. More information can be found in the methodology note at:</a:t>
          </a:r>
        </a:p>
        <a:p>
          <a:pPr algn="l" rtl="0">
            <a:defRPr sz="1000"/>
          </a:pPr>
          <a:r>
            <a:rPr lang="en-GB" sz="900" b="0" i="0" u="none" strike="noStrike" baseline="0">
              <a:solidFill>
                <a:sysClr val="windowText" lastClr="000000"/>
              </a:solidFill>
              <a:latin typeface="Arial"/>
              <a:cs typeface="Arial"/>
            </a:rPr>
            <a:t>     </a:t>
          </a:r>
          <a:r>
            <a:rPr lang="en-GB" sz="900" b="0" i="0" u="sng" strike="noStrike" baseline="0">
              <a:solidFill>
                <a:srgbClr val="0000FF"/>
              </a:solidFill>
              <a:latin typeface="Arial"/>
              <a:cs typeface="Arial"/>
            </a:rPr>
            <a:t>http://www.decc.gov.uk/en/content/cms/statistics/prices/prices.aspx </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GB" sz="900" b="0" i="0" u="none" strike="noStrike" baseline="0">
            <a:solidFill>
              <a:sysClr val="windowText" lastClr="000000"/>
            </a:solidFill>
            <a:latin typeface="Arial"/>
            <a:ea typeface="+mn-ea"/>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53041</xdr:colOff>
      <xdr:row>61</xdr:row>
      <xdr:rowOff>62940</xdr:rowOff>
    </xdr:from>
    <xdr:to>
      <xdr:col>13</xdr:col>
      <xdr:colOff>281606</xdr:colOff>
      <xdr:row>70</xdr:row>
      <xdr:rowOff>87744</xdr:rowOff>
    </xdr:to>
    <xdr:sp macro="" textlink="">
      <xdr:nvSpPr>
        <xdr:cNvPr id="3073" name="Text Box 1">
          <a:extLst>
            <a:ext uri="{FF2B5EF4-FFF2-40B4-BE49-F238E27FC236}">
              <a16:creationId xmlns:a16="http://schemas.microsoft.com/office/drawing/2014/main" id="{542003E2-6DF6-431C-A99D-0B2723652C0E}"/>
            </a:ext>
          </a:extLst>
        </xdr:cNvPr>
        <xdr:cNvSpPr txBox="1">
          <a:spLocks noChangeArrowheads="1"/>
        </xdr:cNvSpPr>
      </xdr:nvSpPr>
      <xdr:spPr bwMode="auto">
        <a:xfrm>
          <a:off x="78441" y="9810190"/>
          <a:ext cx="6171640" cy="1439956"/>
        </a:xfrm>
        <a:prstGeom prst="rect">
          <a:avLst/>
        </a:prstGeom>
        <a:solidFill>
          <a:srgbClr val="FFFFFF"/>
        </a:solidFill>
        <a:ln w="9525">
          <a:noFill/>
          <a:miter lim="800000"/>
          <a:headEnd/>
          <a:tailEnd/>
        </a:ln>
        <a:effectLst/>
      </xdr:spPr>
      <xdr:txBody>
        <a:bodyPr vertOverflow="clip" wrap="square" lIns="27432" tIns="22860" rIns="0" bIns="0" anchor="t" upright="1"/>
        <a:lstStyle/>
        <a:p>
          <a:pPr rtl="0" fontAlgn="base"/>
          <a:r>
            <a:rPr lang="en-GB" sz="900" b="0" i="0">
              <a:latin typeface="Arial" pitchFamily="34" charset="0"/>
              <a:ea typeface="+mn-ea"/>
              <a:cs typeface="Arial" pitchFamily="34" charset="0"/>
            </a:rPr>
            <a:t>(1)  Bills upto (and including) 2006 relate to total bill received in the year, e.g. covering consumption from Q4 of</a:t>
          </a:r>
          <a:endParaRPr lang="en-GB" sz="900" b="0" i="0" baseline="0">
            <a:latin typeface="Arial" pitchFamily="34" charset="0"/>
            <a:ea typeface="+mn-ea"/>
            <a:cs typeface="Arial" pitchFamily="34" charset="0"/>
          </a:endParaRPr>
        </a:p>
        <a:p>
          <a:pPr rtl="0"/>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the previous year to</a:t>
          </a:r>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Q3 of the</a:t>
          </a:r>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named year.  Bills up to 1998 relate to home supplier only.     </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(2) All bills are calculated assuming an annual consumption of 3,300 kWh.  Figures are inclusive of VAT.</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(3) Bills deflated to 2005 terms using the GDP (market prices) deflator.</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(4) Direct debit as a payment method not widely available for earlier years.</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(5) Bills after (and including) 2007 are subject to a change in methodology. Bills relate to the calendar year, e.g.</a:t>
          </a:r>
          <a:endParaRPr lang="en-GB" sz="900">
            <a:latin typeface="Arial" pitchFamily="34" charset="0"/>
            <a:cs typeface="Arial" pitchFamily="34" charset="0"/>
          </a:endParaRPr>
        </a:p>
        <a:p>
          <a:pPr rtl="0"/>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covering</a:t>
          </a:r>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consumption from Q1 to Q4 of the named year. More information can be found in the methodology</a:t>
          </a:r>
          <a:endParaRPr lang="en-GB" sz="900">
            <a:latin typeface="Arial" pitchFamily="34" charset="0"/>
            <a:cs typeface="Arial" pitchFamily="34" charset="0"/>
          </a:endParaRPr>
        </a:p>
        <a:p>
          <a:pPr rtl="0"/>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note at:</a:t>
          </a:r>
          <a:r>
            <a:rPr lang="en-GB" sz="900" b="0" i="0" baseline="0">
              <a:latin typeface="Arial" pitchFamily="34" charset="0"/>
              <a:ea typeface="+mn-ea"/>
              <a:cs typeface="Arial" pitchFamily="34" charset="0"/>
            </a:rPr>
            <a:t> </a:t>
          </a:r>
          <a:r>
            <a:rPr lang="en-GB" sz="900" b="0" i="0" u="sng">
              <a:latin typeface="Arial" pitchFamily="34" charset="0"/>
              <a:ea typeface="+mn-ea"/>
              <a:cs typeface="Arial" pitchFamily="34" charset="0"/>
            </a:rPr>
            <a:t>http://www.decc.gov.uk/en/content/cms/statistics/prices/prices.aspx </a:t>
          </a:r>
          <a:endParaRPr lang="en-GB" sz="900" b="0" i="0">
            <a:latin typeface="Arial" pitchFamily="34" charset="0"/>
            <a:ea typeface="+mn-ea"/>
            <a:cs typeface="Arial" pitchFamily="34" charset="0"/>
          </a:endParaRPr>
        </a:p>
        <a:p>
          <a:pPr algn="l" rtl="0">
            <a:defRPr sz="1000"/>
          </a:pPr>
          <a:endParaRPr lang="en-GB" sz="9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table_311.xls?603A03E1" TargetMode="External"/><Relationship Id="rId1" Type="http://schemas.openxmlformats.org/officeDocument/2006/relationships/externalLinkPath" Target="file:///\\603A03E1\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Methodology"/>
      <sheetName val="Chart 3.1.1"/>
      <sheetName val="Quarter"/>
      <sheetName val="To Hide - pdf copy"/>
      <sheetName val="Calculation"/>
      <sheetName val="Hide me please"/>
      <sheetName val="quarter real terms (hide)"/>
    </sheetNames>
    <sheetDataSet>
      <sheetData sheetId="0"/>
      <sheetData sheetId="1"/>
      <sheetData sheetId="2"/>
      <sheetData sheetId="3"/>
      <sheetData sheetId="4"/>
      <sheetData sheetId="5"/>
      <sheetData sheetId="6"/>
      <sheetData sheetId="7"/>
      <sheetData sheetId="8" refreshError="1"/>
      <sheetData sheetId="9"/>
      <sheetData sheetId="10"/>
      <sheetData sheetId="11">
        <row r="1">
          <cell r="C1">
            <v>2010</v>
          </cell>
        </row>
      </sheetData>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28"/>
  <sheetViews>
    <sheetView showGridLines="0" tabSelected="1" zoomScaleNormal="100" workbookViewId="0">
      <selection activeCell="A3" sqref="A3"/>
    </sheetView>
  </sheetViews>
  <sheetFormatPr defaultColWidth="9.1796875" defaultRowHeight="12.5" x14ac:dyDescent="0.25"/>
  <cols>
    <col min="1" max="1" width="74" style="12" customWidth="1"/>
    <col min="2" max="16384" width="9.1796875" style="12"/>
  </cols>
  <sheetData>
    <row r="1" spans="1:9" ht="33" x14ac:dyDescent="0.35">
      <c r="A1" s="47" t="s">
        <v>16</v>
      </c>
    </row>
    <row r="2" spans="1:9" ht="15.5" x14ac:dyDescent="0.35">
      <c r="A2" s="47"/>
    </row>
    <row r="3" spans="1:9" ht="15.5" x14ac:dyDescent="0.35">
      <c r="A3" s="55" t="s">
        <v>3</v>
      </c>
    </row>
    <row r="4" spans="1:9" x14ac:dyDescent="0.25">
      <c r="A4" s="48"/>
    </row>
    <row r="5" spans="1:9" ht="17" x14ac:dyDescent="0.35">
      <c r="A5" s="49"/>
      <c r="B5" s="13"/>
      <c r="C5" s="13"/>
      <c r="D5" s="13"/>
      <c r="E5" s="13"/>
      <c r="F5" s="13"/>
      <c r="G5" s="13"/>
      <c r="H5" s="13"/>
      <c r="I5" s="13"/>
    </row>
    <row r="6" spans="1:9" ht="17" x14ac:dyDescent="0.35">
      <c r="A6" s="49"/>
      <c r="B6" s="13"/>
      <c r="C6" s="13"/>
      <c r="D6" s="13"/>
      <c r="E6" s="13"/>
      <c r="F6" s="13"/>
      <c r="G6" s="13"/>
      <c r="H6" s="13"/>
      <c r="I6" s="13"/>
    </row>
    <row r="7" spans="1:9" ht="17" x14ac:dyDescent="0.35">
      <c r="A7" s="49"/>
      <c r="B7" s="13"/>
      <c r="C7" s="13"/>
      <c r="D7" s="13"/>
      <c r="E7" s="13"/>
      <c r="F7" s="13"/>
      <c r="G7" s="13"/>
      <c r="H7" s="13"/>
      <c r="I7" s="13"/>
    </row>
    <row r="8" spans="1:9" ht="17" x14ac:dyDescent="0.35">
      <c r="A8" s="49"/>
      <c r="B8" s="13"/>
      <c r="C8" s="13"/>
      <c r="D8" s="13"/>
      <c r="E8" s="13"/>
      <c r="F8" s="13"/>
      <c r="G8" s="13"/>
      <c r="H8" s="13"/>
      <c r="I8" s="13"/>
    </row>
    <row r="9" spans="1:9" ht="17" x14ac:dyDescent="0.35">
      <c r="A9" s="49"/>
      <c r="B9" s="13"/>
      <c r="C9" s="13"/>
      <c r="D9" s="13"/>
      <c r="E9" s="13"/>
      <c r="F9" s="13"/>
      <c r="G9" s="13"/>
      <c r="H9" s="13"/>
      <c r="I9" s="13"/>
    </row>
    <row r="10" spans="1:9" ht="17" x14ac:dyDescent="0.35">
      <c r="A10" s="49"/>
      <c r="B10" s="13"/>
      <c r="C10" s="13"/>
      <c r="D10" s="13"/>
      <c r="E10" s="13"/>
      <c r="F10" s="13"/>
      <c r="G10" s="13"/>
      <c r="H10" s="13"/>
      <c r="I10" s="13"/>
    </row>
    <row r="11" spans="1:9" ht="17" x14ac:dyDescent="0.35">
      <c r="A11" s="49"/>
      <c r="B11" s="13"/>
      <c r="C11" s="13"/>
      <c r="D11" s="13"/>
      <c r="E11" s="13"/>
      <c r="F11" s="13"/>
      <c r="G11" s="13"/>
      <c r="H11" s="13"/>
      <c r="I11" s="13"/>
    </row>
    <row r="12" spans="1:9" ht="15.5" x14ac:dyDescent="0.35">
      <c r="A12" s="48"/>
      <c r="B12" s="13"/>
      <c r="C12" s="13"/>
      <c r="D12" s="13"/>
      <c r="E12" s="13"/>
      <c r="F12" s="13"/>
      <c r="G12" s="13"/>
      <c r="H12" s="13"/>
      <c r="I12" s="13"/>
    </row>
    <row r="13" spans="1:9" ht="15.5" x14ac:dyDescent="0.35">
      <c r="B13" s="13"/>
      <c r="C13" s="13"/>
      <c r="D13" s="13"/>
      <c r="E13" s="13"/>
      <c r="F13" s="13"/>
      <c r="G13" s="13"/>
      <c r="H13" s="13"/>
      <c r="I13" s="13"/>
    </row>
    <row r="14" spans="1:9" ht="15.5" x14ac:dyDescent="0.35">
      <c r="B14" s="13"/>
      <c r="C14" s="13"/>
      <c r="D14" s="13"/>
      <c r="E14" s="13"/>
      <c r="F14" s="13"/>
      <c r="G14" s="13"/>
      <c r="H14" s="13"/>
      <c r="I14" s="13"/>
    </row>
    <row r="15" spans="1:9" ht="15.5" x14ac:dyDescent="0.35">
      <c r="B15" s="13"/>
      <c r="C15" s="13"/>
      <c r="D15" s="13"/>
      <c r="E15" s="13"/>
      <c r="F15" s="13"/>
      <c r="G15" s="13"/>
      <c r="H15" s="13"/>
      <c r="I15" s="13"/>
    </row>
    <row r="16" spans="1:9" ht="17" x14ac:dyDescent="0.35">
      <c r="A16" s="49"/>
      <c r="B16" s="13"/>
      <c r="C16" s="13"/>
      <c r="D16" s="13"/>
      <c r="E16" s="13"/>
      <c r="F16" s="13"/>
      <c r="G16" s="13"/>
      <c r="H16" s="13"/>
      <c r="I16" s="13"/>
    </row>
    <row r="17" spans="1:1" x14ac:dyDescent="0.25">
      <c r="A17" s="48"/>
    </row>
    <row r="18" spans="1:1" ht="17" x14ac:dyDescent="0.35">
      <c r="A18" s="49"/>
    </row>
    <row r="19" spans="1:1" ht="17" x14ac:dyDescent="0.35">
      <c r="A19" s="49"/>
    </row>
    <row r="21" spans="1:1" x14ac:dyDescent="0.25">
      <c r="A21" s="48"/>
    </row>
    <row r="22" spans="1:1" x14ac:dyDescent="0.25">
      <c r="A22" s="48"/>
    </row>
    <row r="23" spans="1:1" x14ac:dyDescent="0.25">
      <c r="A23" s="48"/>
    </row>
    <row r="24" spans="1:1" x14ac:dyDescent="0.25">
      <c r="A24" s="48"/>
    </row>
    <row r="26" spans="1:1" x14ac:dyDescent="0.25">
      <c r="A26" s="60" t="s">
        <v>38</v>
      </c>
    </row>
    <row r="27" spans="1:1" x14ac:dyDescent="0.25">
      <c r="A27" s="48"/>
    </row>
    <row r="28" spans="1:1" x14ac:dyDescent="0.25">
      <c r="A28" s="139" t="s">
        <v>39</v>
      </c>
    </row>
  </sheetData>
  <phoneticPr fontId="0" type="noConversion"/>
  <pageMargins left="0.75" right="0.75" top="1" bottom="1" header="0.5" footer="0.5"/>
  <pageSetup paperSize="9" scale="5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showGridLines="0"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RowHeight="12.5" x14ac:dyDescent="0.25"/>
  <cols>
    <col min="1" max="1" width="4" customWidth="1"/>
    <col min="2" max="2" width="6.54296875" style="17" customWidth="1"/>
    <col min="3" max="4" width="8" customWidth="1"/>
    <col min="5" max="5" width="7.81640625" customWidth="1"/>
    <col min="6" max="6" width="1.453125" customWidth="1"/>
    <col min="7" max="9" width="8" customWidth="1"/>
    <col min="10" max="10" width="1.453125" customWidth="1"/>
    <col min="11" max="11" width="8" customWidth="1"/>
    <col min="12" max="12" width="8.1796875" customWidth="1"/>
    <col min="13" max="13" width="7.81640625" customWidth="1"/>
    <col min="14" max="14" width="0.81640625" hidden="1" customWidth="1"/>
    <col min="15" max="15" width="9.1796875" style="121" customWidth="1"/>
  </cols>
  <sheetData>
    <row r="1" spans="1:25" ht="33.75" customHeight="1" x14ac:dyDescent="0.35">
      <c r="A1" s="142" t="s">
        <v>23</v>
      </c>
      <c r="B1" s="143"/>
      <c r="C1" s="143"/>
      <c r="D1" s="143"/>
      <c r="E1" s="143"/>
      <c r="F1" s="143"/>
      <c r="G1" s="143"/>
      <c r="H1" s="143"/>
      <c r="I1" s="143"/>
      <c r="J1" s="143"/>
      <c r="K1" s="143"/>
      <c r="L1" s="143"/>
      <c r="M1" s="143"/>
    </row>
    <row r="2" spans="1:25" ht="6.75" customHeight="1" x14ac:dyDescent="0.35">
      <c r="A2" s="47"/>
      <c r="B2" s="105"/>
      <c r="C2" s="105"/>
      <c r="D2" s="105"/>
      <c r="E2" s="105"/>
      <c r="F2" s="105"/>
      <c r="G2" s="105"/>
      <c r="H2" s="105"/>
      <c r="I2" s="105"/>
      <c r="J2" s="105"/>
      <c r="K2" s="105"/>
      <c r="L2" s="105"/>
      <c r="M2" s="105"/>
    </row>
    <row r="3" spans="1:25" ht="13" thickBot="1" x14ac:dyDescent="0.3">
      <c r="A3" s="1"/>
      <c r="E3" s="1"/>
      <c r="F3" s="1"/>
      <c r="G3" s="1"/>
      <c r="H3" s="1"/>
      <c r="I3" s="1"/>
      <c r="J3" s="1"/>
      <c r="M3" s="19" t="s">
        <v>5</v>
      </c>
    </row>
    <row r="4" spans="1:25" s="4" customFormat="1" ht="14" thickTop="1" x14ac:dyDescent="0.25">
      <c r="B4" s="18"/>
      <c r="C4" s="140" t="s">
        <v>19</v>
      </c>
      <c r="D4" s="140"/>
      <c r="E4" s="141"/>
      <c r="F4" s="5"/>
      <c r="G4" s="141" t="s">
        <v>18</v>
      </c>
      <c r="H4" s="141"/>
      <c r="I4" s="141"/>
      <c r="J4" s="5"/>
      <c r="K4" s="140" t="s">
        <v>17</v>
      </c>
      <c r="L4" s="140"/>
      <c r="M4" s="140"/>
      <c r="O4" s="26"/>
    </row>
    <row r="5" spans="1:25" s="4" customFormat="1" ht="23" x14ac:dyDescent="0.25">
      <c r="A5" s="14"/>
      <c r="B5" s="11"/>
      <c r="C5" s="6" t="s">
        <v>0</v>
      </c>
      <c r="D5" s="6" t="s">
        <v>1</v>
      </c>
      <c r="E5" s="6" t="s">
        <v>2</v>
      </c>
      <c r="F5" s="7"/>
      <c r="G5" s="7" t="s">
        <v>0</v>
      </c>
      <c r="H5" s="7" t="s">
        <v>1</v>
      </c>
      <c r="I5" s="7" t="s">
        <v>2</v>
      </c>
      <c r="J5" s="7"/>
      <c r="K5" s="7" t="s">
        <v>0</v>
      </c>
      <c r="L5" s="7" t="s">
        <v>1</v>
      </c>
      <c r="M5" s="7" t="s">
        <v>2</v>
      </c>
      <c r="O5" s="26"/>
    </row>
    <row r="6" spans="1:25" s="4" customFormat="1" ht="11.5" x14ac:dyDescent="0.25">
      <c r="A6" s="8" t="s">
        <v>6</v>
      </c>
      <c r="B6" s="9"/>
      <c r="C6" s="16"/>
      <c r="D6" s="16"/>
      <c r="E6" s="16"/>
      <c r="F6" s="16"/>
      <c r="G6" s="16"/>
      <c r="H6" s="16"/>
      <c r="I6" s="16"/>
      <c r="J6" s="16"/>
      <c r="K6" s="16"/>
      <c r="L6" s="16"/>
      <c r="M6" s="16"/>
      <c r="O6" s="26"/>
    </row>
    <row r="7" spans="1:25" s="4" customFormat="1" ht="10.5" customHeight="1" x14ac:dyDescent="0.25">
      <c r="A7" s="10"/>
      <c r="B7" s="126">
        <v>1995</v>
      </c>
      <c r="C7" s="24">
        <f>ROUND(Calculations!C12,0)</f>
        <v>299</v>
      </c>
      <c r="D7" s="24">
        <f>ROUND(Calculations!D12,0)</f>
        <v>293</v>
      </c>
      <c r="E7" s="24">
        <f>ROUND(Calculations!E12,0)</f>
        <v>346</v>
      </c>
      <c r="F7" s="24"/>
      <c r="G7" s="24">
        <f>ROUND(Calculations!G12,0)</f>
        <v>294</v>
      </c>
      <c r="H7" s="24">
        <f>ROUND(Calculations!H12,0)</f>
        <v>290</v>
      </c>
      <c r="I7" s="24">
        <f>ROUND(Calculations!I12,0)</f>
        <v>346</v>
      </c>
      <c r="J7" s="24"/>
      <c r="K7" s="24">
        <f>ROUND(Calculations!K12,0)</f>
        <v>319</v>
      </c>
      <c r="L7" s="24">
        <f>ROUND(Calculations!L12,0)</f>
        <v>309</v>
      </c>
      <c r="M7" s="24">
        <f>ROUND(Calculations!M12,0)</f>
        <v>373</v>
      </c>
      <c r="O7" s="26"/>
    </row>
    <row r="8" spans="1:25" s="4" customFormat="1" ht="10.5" customHeight="1" x14ac:dyDescent="0.25">
      <c r="A8" s="10"/>
      <c r="B8" s="126">
        <v>1996</v>
      </c>
      <c r="C8" s="24">
        <f>ROUND(Calculations!C13,0)</f>
        <v>295</v>
      </c>
      <c r="D8" s="24">
        <f>ROUND(Calculations!D13,0)</f>
        <v>297</v>
      </c>
      <c r="E8" s="24">
        <f>ROUND(Calculations!E13,0)</f>
        <v>362</v>
      </c>
      <c r="F8" s="24"/>
      <c r="G8" s="24">
        <f>ROUND(Calculations!G13,0)</f>
        <v>289</v>
      </c>
      <c r="H8" s="24">
        <f>ROUND(Calculations!H13,0)</f>
        <v>292</v>
      </c>
      <c r="I8" s="24">
        <f>ROUND(Calculations!I13,0)</f>
        <v>362</v>
      </c>
      <c r="J8" s="24"/>
      <c r="K8" s="24">
        <f>ROUND(Calculations!K13,0)</f>
        <v>315</v>
      </c>
      <c r="L8" s="24">
        <f>ROUND(Calculations!L13,0)</f>
        <v>313</v>
      </c>
      <c r="M8" s="24">
        <f>ROUND(Calculations!M13,0)</f>
        <v>389</v>
      </c>
      <c r="O8" s="26"/>
    </row>
    <row r="9" spans="1:25" s="4" customFormat="1" ht="10.5" customHeight="1" x14ac:dyDescent="0.25">
      <c r="A9" s="10"/>
      <c r="B9" s="126">
        <v>1997</v>
      </c>
      <c r="C9" s="24">
        <f>ROUND(Calculations!C14,0)</f>
        <v>283</v>
      </c>
      <c r="D9" s="24">
        <f>ROUND(Calculations!D14,0)</f>
        <v>283</v>
      </c>
      <c r="E9" s="24">
        <f>ROUND(Calculations!E14,0)</f>
        <v>352</v>
      </c>
      <c r="F9" s="24"/>
      <c r="G9" s="24">
        <f>ROUND(Calculations!G14,0)</f>
        <v>275</v>
      </c>
      <c r="H9" s="24">
        <f>ROUND(Calculations!H14,0)</f>
        <v>278</v>
      </c>
      <c r="I9" s="24">
        <f>ROUND(Calculations!I14,0)</f>
        <v>352</v>
      </c>
      <c r="J9" s="24"/>
      <c r="K9" s="24">
        <f>ROUND(Calculations!K14,0)</f>
        <v>300</v>
      </c>
      <c r="L9" s="24">
        <f>ROUND(Calculations!L14,0)</f>
        <v>296</v>
      </c>
      <c r="M9" s="24">
        <f>ROUND(Calculations!M14,0)</f>
        <v>375</v>
      </c>
      <c r="O9" s="26"/>
    </row>
    <row r="10" spans="1:25" s="4" customFormat="1" ht="10.5" customHeight="1" x14ac:dyDescent="0.25">
      <c r="A10" s="10"/>
      <c r="B10" s="126">
        <v>1998</v>
      </c>
      <c r="C10" s="24">
        <f>ROUND(Calculations!C15,0)</f>
        <v>266</v>
      </c>
      <c r="D10" s="24">
        <f>ROUND(Calculations!D15,0)</f>
        <v>275</v>
      </c>
      <c r="E10" s="24">
        <f>ROUND(Calculations!E15,0)</f>
        <v>326</v>
      </c>
      <c r="F10" s="24"/>
      <c r="G10" s="24">
        <f>ROUND(Calculations!G15,0)</f>
        <v>256</v>
      </c>
      <c r="H10" s="24">
        <f>ROUND(Calculations!H15,0)</f>
        <v>270</v>
      </c>
      <c r="I10" s="24">
        <f>ROUND(Calculations!I15,0)</f>
        <v>317</v>
      </c>
      <c r="J10" s="24"/>
      <c r="K10" s="24">
        <f>ROUND(Calculations!K15,0)</f>
        <v>283</v>
      </c>
      <c r="L10" s="24">
        <f>ROUND(Calculations!L15,0)</f>
        <v>288</v>
      </c>
      <c r="M10" s="24">
        <f>ROUND(Calculations!M15,0)</f>
        <v>345</v>
      </c>
      <c r="O10" s="26"/>
    </row>
    <row r="11" spans="1:25" s="4" customFormat="1" ht="10.5" customHeight="1" x14ac:dyDescent="0.25">
      <c r="A11" s="10"/>
      <c r="B11" s="126">
        <v>1999</v>
      </c>
      <c r="C11" s="24">
        <f>ROUND(Calculations!C16,0)</f>
        <v>260</v>
      </c>
      <c r="D11" s="24">
        <f>ROUND(Calculations!D16,0)</f>
        <v>273</v>
      </c>
      <c r="E11" s="24">
        <f>ROUND(Calculations!E16,0)</f>
        <v>326</v>
      </c>
      <c r="F11" s="24"/>
      <c r="G11" s="24">
        <f>ROUND(Calculations!G16,0)</f>
        <v>251</v>
      </c>
      <c r="H11" s="24">
        <f>ROUND(Calculations!H16,0)</f>
        <v>264</v>
      </c>
      <c r="I11" s="24">
        <f>ROUND(Calculations!I16,0)</f>
        <v>317</v>
      </c>
      <c r="J11" s="24"/>
      <c r="K11" s="24">
        <f>ROUND(Calculations!K16,0)</f>
        <v>279</v>
      </c>
      <c r="L11" s="24">
        <f>ROUND(Calculations!L16,0)</f>
        <v>285</v>
      </c>
      <c r="M11" s="24">
        <f>ROUND(Calculations!M16,0)</f>
        <v>345</v>
      </c>
      <c r="O11" s="26"/>
    </row>
    <row r="12" spans="1:25" s="4" customFormat="1" ht="10.5" customHeight="1" x14ac:dyDescent="0.25">
      <c r="A12" s="10"/>
      <c r="B12" s="126">
        <v>2000</v>
      </c>
      <c r="C12" s="24">
        <f>ROUND(Calculations!C18,0)</f>
        <v>253</v>
      </c>
      <c r="D12" s="24">
        <f>ROUND(Calculations!D18,0)</f>
        <v>269</v>
      </c>
      <c r="E12" s="24">
        <f>ROUND(Calculations!E18,0)</f>
        <v>308</v>
      </c>
      <c r="F12" s="24"/>
      <c r="G12" s="24">
        <f>ROUND(Calculations!G18,0)</f>
        <v>243</v>
      </c>
      <c r="H12" s="24">
        <f>ROUND(Calculations!H18,0)</f>
        <v>259</v>
      </c>
      <c r="I12" s="24">
        <f>ROUND(Calculations!I18,0)</f>
        <v>299</v>
      </c>
      <c r="J12" s="24"/>
      <c r="K12" s="24">
        <f>ROUND(Calculations!K18,0)</f>
        <v>272</v>
      </c>
      <c r="L12" s="24">
        <f>ROUND(Calculations!L18,0)</f>
        <v>280</v>
      </c>
      <c r="M12" s="24">
        <f>ROUND(Calculations!M18,0)</f>
        <v>314</v>
      </c>
      <c r="O12" s="26"/>
      <c r="P12" s="59"/>
      <c r="Q12" s="59"/>
      <c r="R12" s="59"/>
      <c r="S12" s="59"/>
      <c r="T12" s="59"/>
      <c r="U12" s="59"/>
      <c r="V12" s="59"/>
      <c r="W12" s="59"/>
      <c r="X12" s="59"/>
      <c r="Y12" s="59"/>
    </row>
    <row r="13" spans="1:25" s="4" customFormat="1" ht="10.5" customHeight="1" x14ac:dyDescent="0.25">
      <c r="A13" s="10"/>
      <c r="B13" s="126">
        <v>2001</v>
      </c>
      <c r="C13" s="24">
        <f>ROUND(Calculations!C19,0)</f>
        <v>246</v>
      </c>
      <c r="D13" s="24">
        <f>ROUND(Calculations!D19,0)</f>
        <v>267</v>
      </c>
      <c r="E13" s="24">
        <f>ROUND(Calculations!E19,0)</f>
        <v>317</v>
      </c>
      <c r="F13" s="24"/>
      <c r="G13" s="24">
        <f>ROUND(Calculations!G19,0)</f>
        <v>236</v>
      </c>
      <c r="H13" s="24">
        <f>ROUND(Calculations!H19,0)</f>
        <v>255</v>
      </c>
      <c r="I13" s="24">
        <f>ROUND(Calculations!I19,0)</f>
        <v>307</v>
      </c>
      <c r="J13" s="24"/>
      <c r="K13" s="24">
        <f>ROUND(Calculations!K19,0)</f>
        <v>263</v>
      </c>
      <c r="L13" s="24">
        <f>ROUND(Calculations!L19,0)</f>
        <v>276</v>
      </c>
      <c r="M13" s="24">
        <f>ROUND(Calculations!M19,0)</f>
        <v>329</v>
      </c>
      <c r="O13" s="26"/>
    </row>
    <row r="14" spans="1:25" s="4" customFormat="1" ht="10.5" customHeight="1" x14ac:dyDescent="0.25">
      <c r="A14" s="10"/>
      <c r="B14" s="126">
        <v>2002</v>
      </c>
      <c r="C14" s="24">
        <f>ROUND(Calculations!C20,0)</f>
        <v>244</v>
      </c>
      <c r="D14" s="24">
        <f>ROUND(Calculations!D20,0)</f>
        <v>267</v>
      </c>
      <c r="E14" s="24">
        <f>ROUND(Calculations!E20,0)</f>
        <v>325</v>
      </c>
      <c r="F14" s="24"/>
      <c r="G14" s="24">
        <f>ROUND(Calculations!G20,0)</f>
        <v>234</v>
      </c>
      <c r="H14" s="24">
        <f>ROUND(Calculations!H20,0)</f>
        <v>256</v>
      </c>
      <c r="I14" s="24">
        <f>ROUND(Calculations!I20,0)</f>
        <v>315</v>
      </c>
      <c r="J14" s="24"/>
      <c r="K14" s="24">
        <f>ROUND(Calculations!K20,0)</f>
        <v>261</v>
      </c>
      <c r="L14" s="24">
        <f>ROUND(Calculations!L20,0)</f>
        <v>277</v>
      </c>
      <c r="M14" s="24">
        <f>ROUND(Calculations!M20,0)</f>
        <v>321</v>
      </c>
      <c r="O14" s="26"/>
    </row>
    <row r="15" spans="1:25" s="4" customFormat="1" ht="10.5" customHeight="1" x14ac:dyDescent="0.25">
      <c r="A15" s="10"/>
      <c r="B15" s="126">
        <v>2003</v>
      </c>
      <c r="C15" s="24">
        <f>ROUND(Calculations!C21,0)</f>
        <v>245</v>
      </c>
      <c r="D15" s="24">
        <f>ROUND(Calculations!D21,0)</f>
        <v>268</v>
      </c>
      <c r="E15" s="24">
        <f>ROUND(Calculations!E21,0)</f>
        <v>325</v>
      </c>
      <c r="F15" s="24"/>
      <c r="G15" s="24">
        <f>ROUND(Calculations!G21,0)</f>
        <v>235</v>
      </c>
      <c r="H15" s="24">
        <f>ROUND(Calculations!H21,0)</f>
        <v>259</v>
      </c>
      <c r="I15" s="24">
        <f>ROUND(Calculations!I21,0)</f>
        <v>315</v>
      </c>
      <c r="J15" s="24"/>
      <c r="K15" s="24">
        <f>ROUND(Calculations!K21,0)</f>
        <v>261</v>
      </c>
      <c r="L15" s="24">
        <f>ROUND(Calculations!L21,0)</f>
        <v>280</v>
      </c>
      <c r="M15" s="24">
        <f>ROUND(Calculations!M21,0)</f>
        <v>320</v>
      </c>
      <c r="O15" s="26"/>
    </row>
    <row r="16" spans="1:25" s="4" customFormat="1" ht="10.5" customHeight="1" x14ac:dyDescent="0.25">
      <c r="A16" s="10"/>
      <c r="B16" s="126">
        <v>2004</v>
      </c>
      <c r="C16" s="24">
        <f>ROUND(Calculations!C22,0)</f>
        <v>251</v>
      </c>
      <c r="D16" s="24">
        <f>ROUND(Calculations!D22,0)</f>
        <v>286</v>
      </c>
      <c r="E16" s="24">
        <f>ROUND(Calculations!E22,0)</f>
        <v>329</v>
      </c>
      <c r="F16" s="24"/>
      <c r="G16" s="24">
        <f>ROUND(Calculations!G22,0)</f>
        <v>239</v>
      </c>
      <c r="H16" s="24">
        <f>ROUND(Calculations!H22,0)</f>
        <v>272</v>
      </c>
      <c r="I16" s="24">
        <f>ROUND(Calculations!I22,0)</f>
        <v>319</v>
      </c>
      <c r="J16" s="24"/>
      <c r="K16" s="24">
        <f>ROUND(Calculations!K22,0)</f>
        <v>267</v>
      </c>
      <c r="L16" s="24">
        <f>ROUND(Calculations!L22,0)</f>
        <v>298</v>
      </c>
      <c r="M16" s="24">
        <f>ROUND(Calculations!M22,0)</f>
        <v>325</v>
      </c>
      <c r="O16" s="26"/>
    </row>
    <row r="17" spans="1:27" s="4" customFormat="1" ht="10.5" customHeight="1" x14ac:dyDescent="0.25">
      <c r="A17" s="10"/>
      <c r="B17" s="126">
        <v>2005</v>
      </c>
      <c r="C17" s="24">
        <f>ROUND(Calculations!C23,0)</f>
        <v>281</v>
      </c>
      <c r="D17" s="24">
        <f>ROUND(Calculations!D23,0)</f>
        <v>313</v>
      </c>
      <c r="E17" s="24">
        <f>ROUND(Calculations!E23,0)</f>
        <v>338</v>
      </c>
      <c r="F17" s="24"/>
      <c r="G17" s="24">
        <f>ROUND(Calculations!G23,0)</f>
        <v>265</v>
      </c>
      <c r="H17" s="24">
        <f>ROUND(Calculations!H23,0)</f>
        <v>293</v>
      </c>
      <c r="I17" s="24">
        <f>ROUND(Calculations!I23,0)</f>
        <v>325</v>
      </c>
      <c r="J17" s="24"/>
      <c r="K17" s="24">
        <f>ROUND(Calculations!K23,0)</f>
        <v>301</v>
      </c>
      <c r="L17" s="24">
        <f>ROUND(Calculations!L23,0)</f>
        <v>316</v>
      </c>
      <c r="M17" s="24">
        <f>ROUND(Calculations!M23,0)</f>
        <v>330</v>
      </c>
      <c r="O17" s="26"/>
    </row>
    <row r="18" spans="1:27" s="4" customFormat="1" ht="10.5" customHeight="1" x14ac:dyDescent="0.25">
      <c r="A18" s="107"/>
      <c r="B18" s="127">
        <v>2006</v>
      </c>
      <c r="C18" s="109">
        <f>ROUND(Calculations!C24,0)</f>
        <v>335</v>
      </c>
      <c r="D18" s="109">
        <f>ROUND(Calculations!D24,0)</f>
        <v>362</v>
      </c>
      <c r="E18" s="109">
        <f>ROUND(Calculations!E24,0)</f>
        <v>360</v>
      </c>
      <c r="F18" s="109"/>
      <c r="G18" s="109">
        <f>ROUND(Calculations!G24,0)</f>
        <v>310</v>
      </c>
      <c r="H18" s="109">
        <f>ROUND(Calculations!H24,0)</f>
        <v>334</v>
      </c>
      <c r="I18" s="109">
        <f>ROUND(Calculations!I24,0)</f>
        <v>346</v>
      </c>
      <c r="J18" s="109"/>
      <c r="K18" s="109">
        <f>ROUND(Calculations!K24,0)</f>
        <v>356</v>
      </c>
      <c r="L18" s="109">
        <f>ROUND(Calculations!L24,0)</f>
        <v>382</v>
      </c>
      <c r="M18" s="109">
        <f>ROUND(Calculations!M24,0)</f>
        <v>351</v>
      </c>
      <c r="O18" s="26"/>
    </row>
    <row r="19" spans="1:27" s="4" customFormat="1" ht="13.5" customHeight="1" x14ac:dyDescent="0.25">
      <c r="A19" s="10"/>
      <c r="B19" s="126" t="s">
        <v>34</v>
      </c>
      <c r="C19" s="25">
        <f>ROUND(Calculations!C25,0)</f>
        <v>376</v>
      </c>
      <c r="D19" s="25">
        <f>ROUND(Calculations!D25,0)</f>
        <v>396</v>
      </c>
      <c r="E19" s="25">
        <f>ROUND(Calculations!E25,0)</f>
        <v>377</v>
      </c>
      <c r="F19" s="25"/>
      <c r="G19" s="25">
        <f>ROUND(Calculations!G25,0)</f>
        <v>347</v>
      </c>
      <c r="H19" s="25">
        <f>ROUND(Calculations!H25,0)</f>
        <v>359</v>
      </c>
      <c r="I19" s="25">
        <f>ROUND(Calculations!I25,0)</f>
        <v>363</v>
      </c>
      <c r="J19" s="25"/>
      <c r="K19" s="25">
        <f>ROUND(Calculations!K25,0)</f>
        <v>393</v>
      </c>
      <c r="L19" s="25">
        <f>ROUND(Calculations!L25,0)</f>
        <v>411</v>
      </c>
      <c r="M19" s="25">
        <f>ROUND(Calculations!M25,0)</f>
        <v>367</v>
      </c>
      <c r="N19" s="59"/>
      <c r="O19" s="26"/>
    </row>
    <row r="20" spans="1:27" s="4" customFormat="1" ht="10.5" customHeight="1" x14ac:dyDescent="0.25">
      <c r="A20" s="10"/>
      <c r="B20" s="126">
        <v>2008</v>
      </c>
      <c r="C20" s="25">
        <f>ROUND(Calculations!C26,0)</f>
        <v>433</v>
      </c>
      <c r="D20" s="25">
        <f>ROUND(Calculations!D26,0)</f>
        <v>447</v>
      </c>
      <c r="E20" s="25">
        <f>ROUND(Calculations!E26,0)</f>
        <v>456</v>
      </c>
      <c r="F20" s="25"/>
      <c r="G20" s="25">
        <f>ROUND(Calculations!G26,0)</f>
        <v>399</v>
      </c>
      <c r="H20" s="25">
        <f>ROUND(Calculations!H26,0)</f>
        <v>403</v>
      </c>
      <c r="I20" s="25">
        <f>ROUND(Calculations!I26,0)</f>
        <v>438</v>
      </c>
      <c r="J20" s="25"/>
      <c r="K20" s="25">
        <f>ROUND(Calculations!K26,0)</f>
        <v>452</v>
      </c>
      <c r="L20" s="25">
        <f>ROUND(Calculations!L26,0)</f>
        <v>467</v>
      </c>
      <c r="M20" s="25">
        <f>ROUND(Calculations!M26,0)</f>
        <v>444</v>
      </c>
      <c r="N20" s="59"/>
      <c r="O20" s="122"/>
      <c r="P20" s="59"/>
      <c r="Q20" s="59"/>
      <c r="R20" s="59"/>
      <c r="S20" s="59"/>
      <c r="T20" s="59"/>
      <c r="U20" s="59"/>
      <c r="V20" s="59"/>
      <c r="W20" s="59"/>
      <c r="X20" s="59"/>
      <c r="Y20" s="59"/>
    </row>
    <row r="21" spans="1:27" s="4" customFormat="1" ht="10.5" customHeight="1" x14ac:dyDescent="0.25">
      <c r="A21" s="10"/>
      <c r="B21" s="126">
        <v>2009</v>
      </c>
      <c r="C21" s="25">
        <f>ROUND(Calculations!C27,0)</f>
        <v>443</v>
      </c>
      <c r="D21" s="25">
        <f>ROUND(Calculations!D27,0)</f>
        <v>468</v>
      </c>
      <c r="E21" s="25">
        <f>ROUND(Calculations!E27,0)</f>
        <v>514</v>
      </c>
      <c r="F21" s="25"/>
      <c r="G21" s="25">
        <f>ROUND(Calculations!G27,0)</f>
        <v>406</v>
      </c>
      <c r="H21" s="25">
        <f>ROUND(Calculations!H27,0)</f>
        <v>422</v>
      </c>
      <c r="I21" s="25">
        <f>ROUND(Calculations!I27,0)</f>
        <v>495</v>
      </c>
      <c r="J21" s="25"/>
      <c r="K21" s="25">
        <f>ROUND(Calculations!K27,0)</f>
        <v>452</v>
      </c>
      <c r="L21" s="25">
        <f>ROUND(Calculations!L27,0)</f>
        <v>470</v>
      </c>
      <c r="M21" s="25">
        <f>ROUND(Calculations!M27,0)</f>
        <v>501</v>
      </c>
      <c r="N21" s="59"/>
      <c r="O21" s="122"/>
      <c r="P21" s="59"/>
      <c r="Q21" s="59"/>
      <c r="R21" s="59"/>
      <c r="S21" s="59"/>
      <c r="T21" s="59"/>
      <c r="U21" s="59"/>
      <c r="V21" s="59"/>
      <c r="W21" s="59"/>
      <c r="X21" s="59"/>
      <c r="Y21" s="59"/>
      <c r="Z21" s="59"/>
    </row>
    <row r="22" spans="1:27" s="4" customFormat="1" ht="10.5" customHeight="1" x14ac:dyDescent="0.25">
      <c r="A22" s="10"/>
      <c r="B22" s="126">
        <v>2010</v>
      </c>
      <c r="C22" s="25">
        <f>ROUND(Calculations!C28,0)</f>
        <v>431</v>
      </c>
      <c r="D22" s="25">
        <f>ROUND(Calculations!D28,0)</f>
        <v>457</v>
      </c>
      <c r="E22" s="25">
        <f>ROUND(Calculations!E28,0)</f>
        <v>496</v>
      </c>
      <c r="F22" s="25"/>
      <c r="G22" s="25">
        <f>ROUND(Calculations!G28,0)</f>
        <v>395</v>
      </c>
      <c r="H22" s="25">
        <f>ROUND(Calculations!H28,0)</f>
        <v>414</v>
      </c>
      <c r="I22" s="25">
        <f>ROUND(Calculations!I28,0)</f>
        <v>477</v>
      </c>
      <c r="J22" s="25"/>
      <c r="K22" s="25">
        <f>ROUND(Calculations!K28,0)</f>
        <v>441</v>
      </c>
      <c r="L22" s="25">
        <f>ROUND(Calculations!L28,0)</f>
        <v>459</v>
      </c>
      <c r="M22" s="25">
        <f>ROUND(Calculations!M28,0)</f>
        <v>483</v>
      </c>
      <c r="N22" s="59"/>
      <c r="O22" s="122"/>
      <c r="P22" s="59"/>
      <c r="Q22" s="59"/>
      <c r="R22" s="59"/>
      <c r="S22" s="59"/>
      <c r="T22" s="59"/>
      <c r="U22" s="59"/>
      <c r="V22" s="59"/>
      <c r="W22" s="59"/>
      <c r="X22" s="59"/>
      <c r="Y22" s="59"/>
      <c r="Z22" s="59"/>
    </row>
    <row r="23" spans="1:27" s="39" customFormat="1" ht="10.5" customHeight="1" x14ac:dyDescent="0.25">
      <c r="A23" s="45"/>
      <c r="B23" s="138">
        <v>2011</v>
      </c>
      <c r="C23" s="115">
        <f>ROUND(Calculations!C29,0)</f>
        <v>469</v>
      </c>
      <c r="D23" s="115">
        <f>ROUND(Calculations!D29,0)</f>
        <v>489</v>
      </c>
      <c r="E23" s="115">
        <f>ROUND(Calculations!E29,0)</f>
        <v>523</v>
      </c>
      <c r="F23" s="115"/>
      <c r="G23" s="115">
        <f>ROUND(Calculations!G29,0)</f>
        <v>432</v>
      </c>
      <c r="H23" s="115">
        <f>ROUND(Calculations!H29,0)</f>
        <v>446</v>
      </c>
      <c r="I23" s="115">
        <f>ROUND(Calculations!I29,0)</f>
        <v>504</v>
      </c>
      <c r="J23" s="115"/>
      <c r="K23" s="115">
        <f>ROUND(Calculations!K29,0)</f>
        <v>475</v>
      </c>
      <c r="L23" s="115">
        <f>ROUND(Calculations!L29,0)</f>
        <v>485</v>
      </c>
      <c r="M23" s="115">
        <f>ROUND(Calculations!M29,0)</f>
        <v>510</v>
      </c>
      <c r="N23" s="104"/>
      <c r="O23" s="122"/>
      <c r="P23" s="122"/>
      <c r="Q23" s="122"/>
      <c r="R23" s="122"/>
      <c r="S23" s="122"/>
      <c r="T23" s="122"/>
      <c r="U23" s="122"/>
      <c r="V23" s="122"/>
      <c r="W23" s="122"/>
      <c r="X23" s="122"/>
      <c r="Y23" s="122"/>
      <c r="Z23" s="122"/>
      <c r="AA23" s="59"/>
    </row>
    <row r="24" spans="1:27" s="4" customFormat="1" ht="11.5" x14ac:dyDescent="0.25">
      <c r="A24" s="10" t="s">
        <v>4</v>
      </c>
      <c r="B24" s="9"/>
      <c r="C24" s="9"/>
      <c r="D24" s="50"/>
      <c r="E24" s="52"/>
      <c r="F24" s="50"/>
      <c r="G24" s="50"/>
      <c r="H24" s="50"/>
      <c r="I24" s="50"/>
      <c r="J24" s="50"/>
      <c r="K24" s="50"/>
      <c r="L24" s="50"/>
      <c r="M24" s="50"/>
      <c r="O24" s="26"/>
      <c r="Q24" s="59"/>
      <c r="R24" s="59"/>
      <c r="S24" s="59"/>
    </row>
    <row r="25" spans="1:27" s="4" customFormat="1" ht="11.5" x14ac:dyDescent="0.25">
      <c r="A25" s="10"/>
      <c r="B25" s="9" t="s">
        <v>36</v>
      </c>
      <c r="C25" s="22">
        <f>((C23-C19)/C19)*100</f>
        <v>24.73404255319149</v>
      </c>
      <c r="D25" s="22">
        <f t="shared" ref="D25:M25" si="0">((D23-D19)/D19)*100</f>
        <v>23.484848484848484</v>
      </c>
      <c r="E25" s="22">
        <f t="shared" si="0"/>
        <v>38.726790450928384</v>
      </c>
      <c r="F25" s="22"/>
      <c r="G25" s="22">
        <f t="shared" si="0"/>
        <v>24.495677233429394</v>
      </c>
      <c r="H25" s="22">
        <f t="shared" si="0"/>
        <v>24.233983286908078</v>
      </c>
      <c r="I25" s="22">
        <f t="shared" si="0"/>
        <v>38.84297520661157</v>
      </c>
      <c r="J25" s="22"/>
      <c r="K25" s="22">
        <f t="shared" si="0"/>
        <v>20.865139949109416</v>
      </c>
      <c r="L25" s="22">
        <f t="shared" si="0"/>
        <v>18.004866180048662</v>
      </c>
      <c r="M25" s="22">
        <f t="shared" si="0"/>
        <v>38.96457765667575</v>
      </c>
      <c r="O25" s="26"/>
      <c r="Q25" s="59"/>
      <c r="R25" s="59"/>
      <c r="S25" s="59"/>
    </row>
    <row r="26" spans="1:27" s="4" customFormat="1" ht="11.5" x14ac:dyDescent="0.25">
      <c r="A26" s="14"/>
      <c r="B26" s="11" t="s">
        <v>37</v>
      </c>
      <c r="C26" s="23">
        <f>((C23-C22)/C22)*100</f>
        <v>8.8167053364269137</v>
      </c>
      <c r="D26" s="23">
        <f t="shared" ref="D26:M26" si="1">((D23-D22)/D22)*100</f>
        <v>7.0021881838074398</v>
      </c>
      <c r="E26" s="23">
        <f t="shared" si="1"/>
        <v>5.443548387096774</v>
      </c>
      <c r="F26" s="23"/>
      <c r="G26" s="23">
        <f t="shared" si="1"/>
        <v>9.3670886075949369</v>
      </c>
      <c r="H26" s="23">
        <f t="shared" si="1"/>
        <v>7.7294685990338161</v>
      </c>
      <c r="I26" s="23">
        <f t="shared" si="1"/>
        <v>5.6603773584905666</v>
      </c>
      <c r="J26" s="23"/>
      <c r="K26" s="23">
        <f t="shared" si="1"/>
        <v>7.7097505668934234</v>
      </c>
      <c r="L26" s="23">
        <f t="shared" si="1"/>
        <v>5.6644880174291936</v>
      </c>
      <c r="M26" s="23">
        <f t="shared" si="1"/>
        <v>5.5900621118012426</v>
      </c>
      <c r="O26" s="26"/>
      <c r="Q26" s="59"/>
      <c r="R26" s="59"/>
      <c r="S26" s="59"/>
    </row>
    <row r="27" spans="1:27" s="4" customFormat="1" ht="13.5" x14ac:dyDescent="0.25">
      <c r="A27" s="10" t="s">
        <v>11</v>
      </c>
      <c r="B27" s="42"/>
      <c r="C27" s="24"/>
      <c r="D27" s="24"/>
      <c r="E27" s="24"/>
      <c r="F27" s="24"/>
      <c r="G27" s="24"/>
      <c r="H27" s="24"/>
      <c r="I27" s="24"/>
      <c r="J27" s="24"/>
      <c r="K27" s="24"/>
      <c r="L27" s="24"/>
      <c r="M27" s="24"/>
      <c r="O27" s="26"/>
    </row>
    <row r="28" spans="1:27" s="4" customFormat="1" ht="10.5" customHeight="1" x14ac:dyDescent="0.25">
      <c r="A28" s="10"/>
      <c r="B28" s="126">
        <v>1995</v>
      </c>
      <c r="C28" s="24">
        <f>ROUND(Calculations!C39,0)</f>
        <v>382</v>
      </c>
      <c r="D28" s="24">
        <f>ROUND(Calculations!D39,0)</f>
        <v>374</v>
      </c>
      <c r="E28" s="24">
        <f>ROUND(Calculations!E39,0)</f>
        <v>442</v>
      </c>
      <c r="F28" s="24"/>
      <c r="G28" s="24">
        <f>ROUND(Calculations!G39,0)</f>
        <v>375</v>
      </c>
      <c r="H28" s="24">
        <f>ROUND(Calculations!H39,0)</f>
        <v>370</v>
      </c>
      <c r="I28" s="24">
        <f>ROUND(Calculations!I39,0)</f>
        <v>442</v>
      </c>
      <c r="J28" s="24"/>
      <c r="K28" s="24">
        <f>ROUND(Calculations!K39,0)</f>
        <v>407</v>
      </c>
      <c r="L28" s="24">
        <f>ROUND(Calculations!L39,0)</f>
        <v>395</v>
      </c>
      <c r="M28" s="24">
        <f>ROUND(Calculations!M39,0)</f>
        <v>476</v>
      </c>
      <c r="O28" s="26"/>
    </row>
    <row r="29" spans="1:27" s="4" customFormat="1" ht="10.5" customHeight="1" x14ac:dyDescent="0.25">
      <c r="A29" s="10"/>
      <c r="B29" s="126">
        <v>1996</v>
      </c>
      <c r="C29" s="24">
        <f>ROUND(Calculations!C40,0)</f>
        <v>363</v>
      </c>
      <c r="D29" s="24">
        <f>ROUND(Calculations!D40,0)</f>
        <v>366</v>
      </c>
      <c r="E29" s="24">
        <f>ROUND(Calculations!E40,0)</f>
        <v>446</v>
      </c>
      <c r="F29" s="24"/>
      <c r="G29" s="24">
        <f>ROUND(Calculations!G40,0)</f>
        <v>356</v>
      </c>
      <c r="H29" s="24">
        <f>ROUND(Calculations!H40,0)</f>
        <v>360</v>
      </c>
      <c r="I29" s="24">
        <f>ROUND(Calculations!I40,0)</f>
        <v>446</v>
      </c>
      <c r="J29" s="24"/>
      <c r="K29" s="24">
        <f>ROUND(Calculations!K40,0)</f>
        <v>388</v>
      </c>
      <c r="L29" s="24">
        <f>ROUND(Calculations!L40,0)</f>
        <v>385</v>
      </c>
      <c r="M29" s="24">
        <f>ROUND(Calculations!M40,0)</f>
        <v>479</v>
      </c>
      <c r="O29" s="26"/>
    </row>
    <row r="30" spans="1:27" s="4" customFormat="1" ht="10.5" customHeight="1" x14ac:dyDescent="0.25">
      <c r="A30" s="10"/>
      <c r="B30" s="126">
        <v>1997</v>
      </c>
      <c r="C30" s="24">
        <f>ROUND(Calculations!C41,0)</f>
        <v>339</v>
      </c>
      <c r="D30" s="24">
        <f>ROUND(Calculations!D41,0)</f>
        <v>339</v>
      </c>
      <c r="E30" s="24">
        <f>ROUND(Calculations!E41,0)</f>
        <v>422</v>
      </c>
      <c r="F30" s="24"/>
      <c r="G30" s="24">
        <f>ROUND(Calculations!G41,0)</f>
        <v>330</v>
      </c>
      <c r="H30" s="24">
        <f>ROUND(Calculations!H41,0)</f>
        <v>333</v>
      </c>
      <c r="I30" s="24">
        <f>ROUND(Calculations!I41,0)</f>
        <v>422</v>
      </c>
      <c r="J30" s="24"/>
      <c r="K30" s="24">
        <f>ROUND(Calculations!K41,0)</f>
        <v>360</v>
      </c>
      <c r="L30" s="24">
        <f>ROUND(Calculations!L41,0)</f>
        <v>355</v>
      </c>
      <c r="M30" s="24">
        <f>ROUND(Calculations!M41,0)</f>
        <v>450</v>
      </c>
      <c r="O30" s="26"/>
    </row>
    <row r="31" spans="1:27" s="4" customFormat="1" ht="10.5" customHeight="1" x14ac:dyDescent="0.25">
      <c r="A31" s="10"/>
      <c r="B31" s="126">
        <v>1998</v>
      </c>
      <c r="C31" s="24">
        <f>ROUND(Calculations!C42,0)</f>
        <v>312</v>
      </c>
      <c r="D31" s="24">
        <f>ROUND(Calculations!D42,0)</f>
        <v>322</v>
      </c>
      <c r="E31" s="24">
        <f>ROUND(Calculations!E42,0)</f>
        <v>382</v>
      </c>
      <c r="F31" s="24"/>
      <c r="G31" s="24">
        <f>ROUND(Calculations!G42,0)</f>
        <v>300</v>
      </c>
      <c r="H31" s="24">
        <f>ROUND(Calculations!H42,0)</f>
        <v>317</v>
      </c>
      <c r="I31" s="24">
        <f>ROUND(Calculations!I42,0)</f>
        <v>372</v>
      </c>
      <c r="J31" s="24"/>
      <c r="K31" s="24">
        <f>ROUND(Calculations!K42,0)</f>
        <v>332</v>
      </c>
      <c r="L31" s="24">
        <f>ROUND(Calculations!L42,0)</f>
        <v>338</v>
      </c>
      <c r="M31" s="24">
        <f>ROUND(Calculations!M42,0)</f>
        <v>404</v>
      </c>
      <c r="O31" s="26"/>
    </row>
    <row r="32" spans="1:27" s="4" customFormat="1" ht="10.5" customHeight="1" x14ac:dyDescent="0.25">
      <c r="A32" s="10"/>
      <c r="B32" s="126">
        <v>1999</v>
      </c>
      <c r="C32" s="24">
        <f>ROUND(Calculations!C43,0)</f>
        <v>299</v>
      </c>
      <c r="D32" s="24">
        <f>ROUND(Calculations!D43,0)</f>
        <v>313</v>
      </c>
      <c r="E32" s="24">
        <f>ROUND(Calculations!E43,0)</f>
        <v>374</v>
      </c>
      <c r="F32" s="24"/>
      <c r="G32" s="24">
        <f>ROUND(Calculations!G43,0)</f>
        <v>288</v>
      </c>
      <c r="H32" s="24">
        <f>ROUND(Calculations!H43,0)</f>
        <v>303</v>
      </c>
      <c r="I32" s="24">
        <f>ROUND(Calculations!I43,0)</f>
        <v>364</v>
      </c>
      <c r="J32" s="24"/>
      <c r="K32" s="24">
        <f>ROUND(Calculations!K43,0)</f>
        <v>320</v>
      </c>
      <c r="L32" s="24">
        <f>ROUND(Calculations!L43,0)</f>
        <v>327</v>
      </c>
      <c r="M32" s="24">
        <f>ROUND(Calculations!M43,0)</f>
        <v>396</v>
      </c>
      <c r="O32" s="26"/>
    </row>
    <row r="33" spans="1:15" s="4" customFormat="1" ht="10.5" customHeight="1" x14ac:dyDescent="0.25">
      <c r="A33" s="10"/>
      <c r="B33" s="126">
        <v>2000</v>
      </c>
      <c r="C33" s="24">
        <f>ROUND(Calculations!C45,0)</f>
        <v>287</v>
      </c>
      <c r="D33" s="24">
        <f>ROUND(Calculations!D45,0)</f>
        <v>305</v>
      </c>
      <c r="E33" s="24">
        <f>ROUND(Calculations!E45,0)</f>
        <v>350</v>
      </c>
      <c r="F33" s="24"/>
      <c r="G33" s="24">
        <f>ROUND(Calculations!G45,0)</f>
        <v>276</v>
      </c>
      <c r="H33" s="24">
        <f>ROUND(Calculations!H45,0)</f>
        <v>294</v>
      </c>
      <c r="I33" s="24">
        <f>ROUND(Calculations!I45,0)</f>
        <v>339</v>
      </c>
      <c r="J33" s="24"/>
      <c r="K33" s="24">
        <f>ROUND(Calculations!K45,0)</f>
        <v>309</v>
      </c>
      <c r="L33" s="24">
        <f>ROUND(Calculations!L45,0)</f>
        <v>318</v>
      </c>
      <c r="M33" s="24">
        <f>ROUND(Calculations!M45,0)</f>
        <v>356</v>
      </c>
      <c r="O33" s="26"/>
    </row>
    <row r="34" spans="1:15" s="4" customFormat="1" ht="10.5" customHeight="1" x14ac:dyDescent="0.25">
      <c r="A34" s="15"/>
      <c r="B34" s="126">
        <v>2001</v>
      </c>
      <c r="C34" s="24">
        <f>ROUND(Calculations!C46,0)</f>
        <v>273</v>
      </c>
      <c r="D34" s="24">
        <f>ROUND(Calculations!D46,0)</f>
        <v>297</v>
      </c>
      <c r="E34" s="24">
        <f>ROUND(Calculations!E46,0)</f>
        <v>352</v>
      </c>
      <c r="F34" s="24"/>
      <c r="G34" s="24">
        <f>ROUND(Calculations!G46,0)</f>
        <v>262</v>
      </c>
      <c r="H34" s="24">
        <f>ROUND(Calculations!H46,0)</f>
        <v>283</v>
      </c>
      <c r="I34" s="24">
        <f>ROUND(Calculations!I46,0)</f>
        <v>341</v>
      </c>
      <c r="J34" s="24"/>
      <c r="K34" s="24">
        <f>ROUND(Calculations!K46,0)</f>
        <v>292</v>
      </c>
      <c r="L34" s="24">
        <f>ROUND(Calculations!L46,0)</f>
        <v>307</v>
      </c>
      <c r="M34" s="24">
        <f>ROUND(Calculations!M46,0)</f>
        <v>366</v>
      </c>
      <c r="O34" s="26"/>
    </row>
    <row r="35" spans="1:15" s="4" customFormat="1" ht="10.5" customHeight="1" x14ac:dyDescent="0.25">
      <c r="A35" s="15"/>
      <c r="B35" s="126">
        <v>2002</v>
      </c>
      <c r="C35" s="24">
        <f>ROUND(Calculations!C47,0)</f>
        <v>263</v>
      </c>
      <c r="D35" s="24">
        <f>ROUND(Calculations!D47,0)</f>
        <v>288</v>
      </c>
      <c r="E35" s="24">
        <f>ROUND(Calculations!E47,0)</f>
        <v>350</v>
      </c>
      <c r="F35" s="24"/>
      <c r="G35" s="24">
        <f>ROUND(Calculations!G47,0)</f>
        <v>252</v>
      </c>
      <c r="H35" s="24">
        <f>ROUND(Calculations!H47,0)</f>
        <v>276</v>
      </c>
      <c r="I35" s="24">
        <f>ROUND(Calculations!I47,0)</f>
        <v>340</v>
      </c>
      <c r="J35" s="24"/>
      <c r="K35" s="24">
        <f>ROUND(Calculations!K47,0)</f>
        <v>281</v>
      </c>
      <c r="L35" s="24">
        <f>ROUND(Calculations!L47,0)</f>
        <v>299</v>
      </c>
      <c r="M35" s="24">
        <f>ROUND(Calculations!M47,0)</f>
        <v>346</v>
      </c>
      <c r="O35" s="26"/>
    </row>
    <row r="36" spans="1:15" s="4" customFormat="1" ht="10.5" customHeight="1" x14ac:dyDescent="0.25">
      <c r="A36" s="15"/>
      <c r="B36" s="126">
        <v>2003</v>
      </c>
      <c r="C36" s="24">
        <f>ROUND(Calculations!C48,0)</f>
        <v>256</v>
      </c>
      <c r="D36" s="24">
        <f>ROUND(Calculations!D48,0)</f>
        <v>280</v>
      </c>
      <c r="E36" s="24">
        <f>ROUND(Calculations!E48,0)</f>
        <v>340</v>
      </c>
      <c r="F36" s="24"/>
      <c r="G36" s="24">
        <f>ROUND(Calculations!G48,0)</f>
        <v>246</v>
      </c>
      <c r="H36" s="24">
        <f>ROUND(Calculations!H48,0)</f>
        <v>271</v>
      </c>
      <c r="I36" s="24">
        <f>ROUND(Calculations!I48,0)</f>
        <v>329</v>
      </c>
      <c r="J36" s="24"/>
      <c r="K36" s="24">
        <f>ROUND(Calculations!K48,0)</f>
        <v>273</v>
      </c>
      <c r="L36" s="24">
        <f>ROUND(Calculations!L48,0)</f>
        <v>293</v>
      </c>
      <c r="M36" s="24">
        <f>ROUND(Calculations!M48,0)</f>
        <v>335</v>
      </c>
      <c r="O36" s="26"/>
    </row>
    <row r="37" spans="1:15" s="4" customFormat="1" ht="10.5" customHeight="1" x14ac:dyDescent="0.25">
      <c r="A37" s="15"/>
      <c r="B37" s="126">
        <v>2004</v>
      </c>
      <c r="C37" s="24">
        <f>ROUND(Calculations!C49,0)</f>
        <v>256</v>
      </c>
      <c r="D37" s="24">
        <f>ROUND(Calculations!D49,0)</f>
        <v>292</v>
      </c>
      <c r="E37" s="24">
        <f>ROUND(Calculations!E49,0)</f>
        <v>335</v>
      </c>
      <c r="F37" s="24"/>
      <c r="G37" s="24">
        <f>ROUND(Calculations!G49,0)</f>
        <v>244</v>
      </c>
      <c r="H37" s="24">
        <f>ROUND(Calculations!H49,0)</f>
        <v>278</v>
      </c>
      <c r="I37" s="24">
        <f>ROUND(Calculations!I49,0)</f>
        <v>326</v>
      </c>
      <c r="J37" s="24"/>
      <c r="K37" s="24">
        <f>ROUND(Calculations!K49,0)</f>
        <v>273</v>
      </c>
      <c r="L37" s="24">
        <f>ROUND(Calculations!L49,0)</f>
        <v>304</v>
      </c>
      <c r="M37" s="24">
        <f>ROUND(Calculations!M49,0)</f>
        <v>332</v>
      </c>
      <c r="O37" s="26"/>
    </row>
    <row r="38" spans="1:15" s="4" customFormat="1" ht="10.5" customHeight="1" x14ac:dyDescent="0.25">
      <c r="A38" s="15"/>
      <c r="B38" s="126">
        <v>2005</v>
      </c>
      <c r="C38" s="24">
        <f>ROUND(Calculations!C50,0)</f>
        <v>281</v>
      </c>
      <c r="D38" s="24">
        <f>ROUND(Calculations!D50,0)</f>
        <v>313</v>
      </c>
      <c r="E38" s="24">
        <f>ROUND(Calculations!E50,0)</f>
        <v>338</v>
      </c>
      <c r="F38" s="24"/>
      <c r="G38" s="24">
        <f>ROUND(Calculations!G50,0)</f>
        <v>265</v>
      </c>
      <c r="H38" s="24">
        <f>ROUND(Calculations!H50,0)</f>
        <v>293</v>
      </c>
      <c r="I38" s="24">
        <f>ROUND(Calculations!I50,0)</f>
        <v>325</v>
      </c>
      <c r="J38" s="24"/>
      <c r="K38" s="24">
        <f>ROUND(Calculations!K50,0)</f>
        <v>301</v>
      </c>
      <c r="L38" s="24">
        <f>ROUND(Calculations!L50,0)</f>
        <v>316</v>
      </c>
      <c r="M38" s="24">
        <f>ROUND(Calculations!M50,0)</f>
        <v>330</v>
      </c>
      <c r="O38" s="26"/>
    </row>
    <row r="39" spans="1:15" s="4" customFormat="1" ht="10.5" customHeight="1" x14ac:dyDescent="0.25">
      <c r="A39" s="118"/>
      <c r="B39" s="127">
        <v>2006</v>
      </c>
      <c r="C39" s="109">
        <f>ROUND(Calculations!C51,0)</f>
        <v>325</v>
      </c>
      <c r="D39" s="109">
        <f>ROUND(Calculations!D51,0)</f>
        <v>351</v>
      </c>
      <c r="E39" s="109">
        <f>ROUND(Calculations!E51,0)</f>
        <v>349</v>
      </c>
      <c r="F39" s="109"/>
      <c r="G39" s="109">
        <f>ROUND(Calculations!G51,0)</f>
        <v>301</v>
      </c>
      <c r="H39" s="109">
        <f>ROUND(Calculations!H51,0)</f>
        <v>325</v>
      </c>
      <c r="I39" s="109">
        <f>ROUND(Calculations!I51,0)</f>
        <v>335</v>
      </c>
      <c r="J39" s="109"/>
      <c r="K39" s="109">
        <f>ROUND(Calculations!K51,0)</f>
        <v>345</v>
      </c>
      <c r="L39" s="109">
        <f>ROUND(Calculations!L51,0)</f>
        <v>371</v>
      </c>
      <c r="M39" s="109">
        <f>ROUND(Calculations!M51,0)</f>
        <v>340</v>
      </c>
      <c r="O39" s="26"/>
    </row>
    <row r="40" spans="1:15" s="4" customFormat="1" ht="13.5" customHeight="1" x14ac:dyDescent="0.25">
      <c r="A40" s="15"/>
      <c r="B40" s="126" t="s">
        <v>34</v>
      </c>
      <c r="C40" s="25">
        <f>ROUND(Calculations!C52,0)</f>
        <v>355</v>
      </c>
      <c r="D40" s="25">
        <f>ROUND(Calculations!D52,0)</f>
        <v>373</v>
      </c>
      <c r="E40" s="25">
        <f>ROUND(Calculations!E52,0)</f>
        <v>355</v>
      </c>
      <c r="F40" s="25"/>
      <c r="G40" s="25">
        <f>ROUND(Calculations!G52,0)</f>
        <v>327</v>
      </c>
      <c r="H40" s="25">
        <f>ROUND(Calculations!H52,0)</f>
        <v>338</v>
      </c>
      <c r="I40" s="25">
        <f>ROUND(Calculations!I52,0)</f>
        <v>342</v>
      </c>
      <c r="J40" s="25"/>
      <c r="K40" s="25">
        <f>ROUND(Calculations!K52,0)</f>
        <v>371</v>
      </c>
      <c r="L40" s="25">
        <f>ROUND(Calculations!L52,0)</f>
        <v>387</v>
      </c>
      <c r="M40" s="25">
        <f>ROUND(Calculations!M52,0)</f>
        <v>346</v>
      </c>
      <c r="O40" s="26"/>
    </row>
    <row r="41" spans="1:15" s="4" customFormat="1" ht="10.5" customHeight="1" x14ac:dyDescent="0.25">
      <c r="A41" s="15"/>
      <c r="B41" s="126">
        <v>2008</v>
      </c>
      <c r="C41" s="25">
        <f>ROUND(Calculations!C53,0)</f>
        <v>396</v>
      </c>
      <c r="D41" s="25">
        <f>ROUND(Calculations!D53,0)</f>
        <v>409</v>
      </c>
      <c r="E41" s="25">
        <f>ROUND(Calculations!E53,0)</f>
        <v>417</v>
      </c>
      <c r="F41" s="25"/>
      <c r="G41" s="25">
        <f>ROUND(Calculations!G53,0)</f>
        <v>365</v>
      </c>
      <c r="H41" s="25">
        <f>ROUND(Calculations!H53,0)</f>
        <v>369</v>
      </c>
      <c r="I41" s="25">
        <f>ROUND(Calculations!I53,0)</f>
        <v>401</v>
      </c>
      <c r="J41" s="25"/>
      <c r="K41" s="25">
        <f>ROUND(Calculations!K53,0)</f>
        <v>414</v>
      </c>
      <c r="L41" s="25">
        <f>ROUND(Calculations!L53,0)</f>
        <v>427</v>
      </c>
      <c r="M41" s="25">
        <f>ROUND(Calculations!M53,0)</f>
        <v>407</v>
      </c>
      <c r="O41" s="26"/>
    </row>
    <row r="42" spans="1:15" s="4" customFormat="1" ht="10.5" customHeight="1" x14ac:dyDescent="0.25">
      <c r="A42" s="15"/>
      <c r="B42" s="126">
        <v>2009</v>
      </c>
      <c r="C42" s="25">
        <f>ROUND(Calculations!C54,0)</f>
        <v>400</v>
      </c>
      <c r="D42" s="25">
        <f>ROUND(Calculations!D54,0)</f>
        <v>423</v>
      </c>
      <c r="E42" s="25">
        <f>ROUND(Calculations!E54,0)</f>
        <v>464</v>
      </c>
      <c r="F42" s="25"/>
      <c r="G42" s="25">
        <f>ROUND(Calculations!G54,0)</f>
        <v>366</v>
      </c>
      <c r="H42" s="25">
        <f>ROUND(Calculations!H54,0)</f>
        <v>381</v>
      </c>
      <c r="I42" s="25">
        <f>ROUND(Calculations!I54,0)</f>
        <v>446</v>
      </c>
      <c r="J42" s="25"/>
      <c r="K42" s="25">
        <f>ROUND(Calculations!K54,0)</f>
        <v>408</v>
      </c>
      <c r="L42" s="25">
        <f>ROUND(Calculations!L54,0)</f>
        <v>424</v>
      </c>
      <c r="M42" s="25">
        <f>ROUND(Calculations!M54,0)</f>
        <v>452</v>
      </c>
      <c r="O42" s="26"/>
    </row>
    <row r="43" spans="1:15" s="4" customFormat="1" ht="10.5" customHeight="1" x14ac:dyDescent="0.25">
      <c r="A43" s="15"/>
      <c r="B43" s="126">
        <v>2010</v>
      </c>
      <c r="C43" s="25">
        <f>ROUND(Calculations!C55,0)</f>
        <v>378</v>
      </c>
      <c r="D43" s="25">
        <f>ROUND(Calculations!D55,0)</f>
        <v>401</v>
      </c>
      <c r="E43" s="25">
        <f>ROUND(Calculations!E55,0)</f>
        <v>435</v>
      </c>
      <c r="F43" s="25"/>
      <c r="G43" s="25">
        <f>ROUND(Calculations!G55,0)</f>
        <v>347</v>
      </c>
      <c r="H43" s="25">
        <f>ROUND(Calculations!H55,0)</f>
        <v>363</v>
      </c>
      <c r="I43" s="25">
        <f>ROUND(Calculations!I55,0)</f>
        <v>419</v>
      </c>
      <c r="J43" s="25"/>
      <c r="K43" s="25">
        <f>ROUND(Calculations!K55,0)</f>
        <v>387</v>
      </c>
      <c r="L43" s="25">
        <f>ROUND(Calculations!L55,0)</f>
        <v>403</v>
      </c>
      <c r="M43" s="25">
        <f>ROUND(Calculations!M55,0)</f>
        <v>424</v>
      </c>
      <c r="O43" s="26"/>
    </row>
    <row r="44" spans="1:15" s="4" customFormat="1" ht="10.5" customHeight="1" x14ac:dyDescent="0.25">
      <c r="A44" s="46"/>
      <c r="B44" s="138">
        <v>2011</v>
      </c>
      <c r="C44" s="115">
        <f>ROUND(Calculations!C56,0)</f>
        <v>402</v>
      </c>
      <c r="D44" s="115">
        <f>ROUND(Calculations!D56,0)</f>
        <v>419</v>
      </c>
      <c r="E44" s="115">
        <f>ROUND(Calculations!E56,0)</f>
        <v>449</v>
      </c>
      <c r="F44" s="115"/>
      <c r="G44" s="115">
        <f>ROUND(Calculations!G56,0)</f>
        <v>371</v>
      </c>
      <c r="H44" s="115">
        <f>ROUND(Calculations!H56,0)</f>
        <v>383</v>
      </c>
      <c r="I44" s="115">
        <f>ROUND(Calculations!I56,0)</f>
        <v>432</v>
      </c>
      <c r="J44" s="115"/>
      <c r="K44" s="115">
        <f>ROUND(Calculations!K56,0)</f>
        <v>408</v>
      </c>
      <c r="L44" s="115">
        <f>ROUND(Calculations!L56,0)</f>
        <v>416</v>
      </c>
      <c r="M44" s="115">
        <f>ROUND(Calculations!M56,0)</f>
        <v>438</v>
      </c>
      <c r="O44" s="26"/>
    </row>
    <row r="45" spans="1:15" s="4" customFormat="1" ht="11.5" x14ac:dyDescent="0.25">
      <c r="A45" s="10" t="s">
        <v>4</v>
      </c>
      <c r="B45" s="50"/>
      <c r="C45" s="52"/>
      <c r="D45" s="52"/>
      <c r="E45" s="52"/>
      <c r="F45" s="52"/>
      <c r="G45" s="52"/>
      <c r="H45" s="52"/>
      <c r="I45" s="52"/>
      <c r="J45" s="52"/>
      <c r="K45" s="52"/>
      <c r="L45" s="52"/>
      <c r="M45" s="52"/>
      <c r="O45" s="26"/>
    </row>
    <row r="46" spans="1:15" s="26" customFormat="1" ht="11.5" x14ac:dyDescent="0.25">
      <c r="A46" s="15"/>
      <c r="B46" s="9" t="s">
        <v>36</v>
      </c>
      <c r="C46" s="22">
        <f>((C44-C40)/C40)*100</f>
        <v>13.239436619718308</v>
      </c>
      <c r="D46" s="22">
        <f t="shared" ref="D46:M46" si="2">((D44-D40)/D40)*100</f>
        <v>12.332439678284182</v>
      </c>
      <c r="E46" s="22">
        <f t="shared" si="2"/>
        <v>26.478873239436616</v>
      </c>
      <c r="F46" s="22"/>
      <c r="G46" s="22">
        <f t="shared" si="2"/>
        <v>13.455657492354739</v>
      </c>
      <c r="H46" s="22">
        <f t="shared" si="2"/>
        <v>13.313609467455622</v>
      </c>
      <c r="I46" s="22">
        <f t="shared" si="2"/>
        <v>26.315789473684209</v>
      </c>
      <c r="J46" s="22"/>
      <c r="K46" s="22">
        <f t="shared" si="2"/>
        <v>9.9730458221024261</v>
      </c>
      <c r="L46" s="22">
        <f t="shared" si="2"/>
        <v>7.4935400516795871</v>
      </c>
      <c r="M46" s="22">
        <f t="shared" si="2"/>
        <v>26.589595375722542</v>
      </c>
    </row>
    <row r="47" spans="1:15" s="26" customFormat="1" ht="12" thickBot="1" x14ac:dyDescent="0.3">
      <c r="A47" s="62"/>
      <c r="B47" s="63" t="s">
        <v>37</v>
      </c>
      <c r="C47" s="64">
        <f>((C44-C43)/C43)*100</f>
        <v>6.3492063492063489</v>
      </c>
      <c r="D47" s="64">
        <f t="shared" ref="D47:M47" si="3">((D44-D43)/D43)*100</f>
        <v>4.4887780548628431</v>
      </c>
      <c r="E47" s="64">
        <f t="shared" si="3"/>
        <v>3.2183908045977012</v>
      </c>
      <c r="F47" s="64"/>
      <c r="G47" s="64">
        <f t="shared" si="3"/>
        <v>6.9164265129683002</v>
      </c>
      <c r="H47" s="64">
        <f t="shared" si="3"/>
        <v>5.5096418732782375</v>
      </c>
      <c r="I47" s="64">
        <f t="shared" si="3"/>
        <v>3.1026252983293556</v>
      </c>
      <c r="J47" s="64"/>
      <c r="K47" s="64">
        <f t="shared" si="3"/>
        <v>5.4263565891472867</v>
      </c>
      <c r="L47" s="64">
        <f t="shared" si="3"/>
        <v>3.225806451612903</v>
      </c>
      <c r="M47" s="64">
        <f t="shared" si="3"/>
        <v>3.3018867924528301</v>
      </c>
    </row>
    <row r="48" spans="1:15" ht="13.5" thickTop="1" x14ac:dyDescent="0.3">
      <c r="A48" s="3"/>
      <c r="B48" s="43"/>
      <c r="C48" s="43"/>
      <c r="D48" s="43"/>
      <c r="E48" s="43"/>
      <c r="F48" s="43"/>
      <c r="G48" s="43"/>
      <c r="H48" s="43"/>
      <c r="I48" s="43"/>
      <c r="J48" s="43"/>
      <c r="K48" s="43"/>
      <c r="L48" s="43"/>
      <c r="M48" s="9"/>
      <c r="N48" s="44"/>
    </row>
  </sheetData>
  <mergeCells count="4">
    <mergeCell ref="C4:E4"/>
    <mergeCell ref="G4:I4"/>
    <mergeCell ref="K4:M4"/>
    <mergeCell ref="A1:M1"/>
  </mergeCells>
  <phoneticPr fontId="0" type="noConversion"/>
  <pageMargins left="0.78740157480314965" right="0.78740157480314965" top="0.78740157480314965" bottom="0.78740157480314965" header="0.51181102362204722" footer="0.51181102362204722"/>
  <pageSetup paperSize="9" orientation="portrait" horizontalDpi="4294967292" r:id="rId1"/>
  <headerFooter alignWithMargins="0">
    <oddFooter>&amp;C18</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
  <sheetViews>
    <sheetView showGridLines="0" zoomScaleNormal="100" workbookViewId="0">
      <pane ySplit="5" topLeftCell="A6" activePane="bottomLeft" state="frozen"/>
      <selection pane="bottomLeft" activeCell="R32" sqref="R32"/>
    </sheetView>
  </sheetViews>
  <sheetFormatPr defaultRowHeight="12.5" x14ac:dyDescent="0.25"/>
  <cols>
    <col min="1" max="1" width="4" customWidth="1"/>
    <col min="2" max="2" width="6.54296875" style="17" customWidth="1"/>
    <col min="3" max="4" width="8" customWidth="1"/>
    <col min="5" max="5" width="7.81640625" customWidth="1"/>
    <col min="6" max="6" width="1.453125" customWidth="1"/>
    <col min="7" max="9" width="8" customWidth="1"/>
    <col min="10" max="10" width="1.453125" customWidth="1"/>
    <col min="11" max="13" width="8.1796875" customWidth="1"/>
    <col min="14" max="14" width="7.26953125" style="128" customWidth="1"/>
    <col min="15" max="25" width="9.1796875" style="128" customWidth="1"/>
  </cols>
  <sheetData>
    <row r="1" spans="1:27" ht="32.25" customHeight="1" x14ac:dyDescent="0.35">
      <c r="A1" s="142" t="s">
        <v>20</v>
      </c>
      <c r="B1" s="143"/>
      <c r="C1" s="143"/>
      <c r="D1" s="143"/>
      <c r="E1" s="143"/>
      <c r="F1" s="143"/>
      <c r="G1" s="143"/>
      <c r="H1" s="143"/>
      <c r="I1" s="143"/>
      <c r="J1" s="143"/>
      <c r="K1" s="143"/>
      <c r="L1" s="143"/>
      <c r="M1" s="143"/>
    </row>
    <row r="2" spans="1:27" ht="15.5" x14ac:dyDescent="0.35">
      <c r="A2" s="20"/>
    </row>
    <row r="3" spans="1:27" ht="13" thickBot="1" x14ac:dyDescent="0.3">
      <c r="A3" s="1"/>
      <c r="E3" s="1"/>
      <c r="F3" s="1"/>
      <c r="G3" s="1"/>
      <c r="H3" s="1"/>
      <c r="I3" s="1"/>
      <c r="J3" s="1"/>
      <c r="M3" s="19" t="s">
        <v>5</v>
      </c>
    </row>
    <row r="4" spans="1:27" s="4" customFormat="1" ht="12" thickTop="1" x14ac:dyDescent="0.25">
      <c r="B4" s="18"/>
      <c r="C4" s="140" t="s">
        <v>19</v>
      </c>
      <c r="D4" s="140"/>
      <c r="E4" s="141"/>
      <c r="F4" s="5"/>
      <c r="G4" s="141" t="s">
        <v>13</v>
      </c>
      <c r="H4" s="141"/>
      <c r="I4" s="141"/>
      <c r="J4" s="5"/>
      <c r="K4" s="140" t="s">
        <v>17</v>
      </c>
      <c r="L4" s="140"/>
      <c r="M4" s="140"/>
      <c r="N4" s="129"/>
      <c r="O4" s="129"/>
      <c r="P4" s="129"/>
      <c r="Q4" s="129"/>
      <c r="R4" s="129"/>
      <c r="S4" s="129"/>
      <c r="T4" s="129"/>
      <c r="U4" s="129"/>
      <c r="V4" s="129"/>
      <c r="W4" s="129"/>
      <c r="X4" s="129"/>
      <c r="Y4" s="129"/>
    </row>
    <row r="5" spans="1:27" s="4" customFormat="1" ht="23" x14ac:dyDescent="0.25">
      <c r="A5" s="14"/>
      <c r="B5" s="11"/>
      <c r="C5" s="6" t="s">
        <v>0</v>
      </c>
      <c r="D5" s="6" t="s">
        <v>1</v>
      </c>
      <c r="E5" s="6" t="s">
        <v>2</v>
      </c>
      <c r="F5" s="7"/>
      <c r="G5" s="7" t="s">
        <v>0</v>
      </c>
      <c r="H5" s="7" t="s">
        <v>1</v>
      </c>
      <c r="I5" s="7" t="s">
        <v>2</v>
      </c>
      <c r="J5" s="7"/>
      <c r="K5" s="7" t="s">
        <v>0</v>
      </c>
      <c r="L5" s="7" t="s">
        <v>1</v>
      </c>
      <c r="M5" s="7" t="s">
        <v>2</v>
      </c>
      <c r="N5" s="129"/>
      <c r="O5" s="129"/>
      <c r="P5" s="129"/>
      <c r="Q5" s="129"/>
      <c r="R5" s="129"/>
      <c r="S5" s="129"/>
      <c r="T5" s="129"/>
      <c r="U5" s="129"/>
      <c r="V5" s="129"/>
      <c r="W5" s="129"/>
      <c r="X5" s="129"/>
      <c r="Y5" s="129"/>
    </row>
    <row r="6" spans="1:27" s="4" customFormat="1" ht="12" x14ac:dyDescent="0.3">
      <c r="A6" s="8" t="s">
        <v>6</v>
      </c>
      <c r="B6" s="9"/>
      <c r="C6" s="16"/>
      <c r="D6" s="36"/>
      <c r="E6" s="37"/>
      <c r="F6" s="16"/>
      <c r="G6" s="16"/>
      <c r="H6" s="16"/>
      <c r="I6" s="38"/>
      <c r="J6" s="16"/>
      <c r="K6" s="16"/>
      <c r="L6" s="16"/>
      <c r="M6" s="38"/>
      <c r="N6" s="129"/>
      <c r="O6" s="129"/>
      <c r="P6" s="129"/>
      <c r="Q6" s="129"/>
      <c r="R6" s="129"/>
      <c r="S6" s="129"/>
      <c r="T6" s="129"/>
      <c r="U6" s="129"/>
      <c r="V6" s="129"/>
      <c r="W6" s="129"/>
      <c r="X6" s="129"/>
      <c r="Y6" s="129"/>
    </row>
    <row r="7" spans="1:27" s="4" customFormat="1" ht="11.5" x14ac:dyDescent="0.25">
      <c r="A7" s="10"/>
      <c r="B7" s="126">
        <v>2004</v>
      </c>
      <c r="C7" s="32">
        <f>ROUND(Calculations!P22,0)</f>
        <v>363</v>
      </c>
      <c r="D7" s="32">
        <f>ROUND(Calculations!Q22,0)</f>
        <v>431</v>
      </c>
      <c r="E7" s="101" t="s">
        <v>7</v>
      </c>
      <c r="F7" s="32"/>
      <c r="G7" s="32">
        <f>ROUND(Calculations!T22,0)</f>
        <v>346</v>
      </c>
      <c r="H7" s="32">
        <f>ROUND(Calculations!U22,0)</f>
        <v>411</v>
      </c>
      <c r="I7" s="101" t="s">
        <v>7</v>
      </c>
      <c r="J7" s="32"/>
      <c r="K7" s="24">
        <f>ROUND(Calculations!X22,0)</f>
        <v>368</v>
      </c>
      <c r="L7" s="32">
        <f>ROUND(Calculations!Y22,0)</f>
        <v>415</v>
      </c>
      <c r="M7" s="101" t="s">
        <v>7</v>
      </c>
      <c r="N7" s="129"/>
      <c r="O7" s="129"/>
      <c r="P7" s="129"/>
      <c r="Q7" s="129"/>
      <c r="R7" s="129"/>
      <c r="S7" s="129"/>
      <c r="T7" s="129"/>
      <c r="U7" s="129"/>
      <c r="V7" s="129"/>
      <c r="W7" s="129"/>
      <c r="X7" s="129"/>
      <c r="Y7" s="129"/>
    </row>
    <row r="8" spans="1:27" s="4" customFormat="1" ht="11.5" x14ac:dyDescent="0.25">
      <c r="A8" s="10"/>
      <c r="B8" s="126">
        <v>2005</v>
      </c>
      <c r="C8" s="32">
        <f>ROUND(Calculations!P23,0)</f>
        <v>399</v>
      </c>
      <c r="D8" s="32">
        <f>ROUND(Calculations!Q23,0)</f>
        <v>463</v>
      </c>
      <c r="E8" s="32">
        <f>ROUND(Calculations!R23,0)</f>
        <v>483</v>
      </c>
      <c r="F8" s="32"/>
      <c r="G8" s="32">
        <f>ROUND(Calculations!T23,0)</f>
        <v>379</v>
      </c>
      <c r="H8" s="32">
        <f>ROUND(Calculations!U23,0)</f>
        <v>441</v>
      </c>
      <c r="I8" s="32">
        <f>ROUND(Calculations!V23,0)</f>
        <v>470</v>
      </c>
      <c r="J8" s="32"/>
      <c r="K8" s="24">
        <f>ROUND(Calculations!X23,0)</f>
        <v>406</v>
      </c>
      <c r="L8" s="32">
        <f>ROUND(Calculations!Y23,0)</f>
        <v>450</v>
      </c>
      <c r="M8" s="32">
        <f>ROUND(Calculations!Z23,0)</f>
        <v>471</v>
      </c>
      <c r="N8" s="129"/>
      <c r="O8" s="129"/>
      <c r="P8" s="129"/>
      <c r="Q8" s="129"/>
      <c r="R8" s="129"/>
      <c r="S8" s="129"/>
      <c r="T8" s="129"/>
      <c r="U8" s="129"/>
      <c r="V8" s="129"/>
      <c r="W8" s="129"/>
      <c r="X8" s="129"/>
      <c r="Y8" s="129"/>
    </row>
    <row r="9" spans="1:27" s="4" customFormat="1" ht="11.5" x14ac:dyDescent="0.25">
      <c r="A9" s="107"/>
      <c r="B9" s="127">
        <v>2006</v>
      </c>
      <c r="C9" s="113">
        <f>ROUND(Calculations!P24,0)</f>
        <v>473</v>
      </c>
      <c r="D9" s="113">
        <f>ROUND(Calculations!Q24,0)</f>
        <v>523</v>
      </c>
      <c r="E9" s="113">
        <f>ROUND(Calculations!R24,0)</f>
        <v>512</v>
      </c>
      <c r="F9" s="113"/>
      <c r="G9" s="113">
        <f>ROUND(Calculations!T24,0)</f>
        <v>442</v>
      </c>
      <c r="H9" s="113">
        <f>ROUND(Calculations!U24,0)</f>
        <v>492</v>
      </c>
      <c r="I9" s="113">
        <f>ROUND(Calculations!V24,0)</f>
        <v>484</v>
      </c>
      <c r="J9" s="113"/>
      <c r="K9" s="120">
        <f>ROUND(Calculations!X24,0)</f>
        <v>487</v>
      </c>
      <c r="L9" s="113">
        <f>ROUND(Calculations!Y24,0)</f>
        <v>533</v>
      </c>
      <c r="M9" s="113">
        <f>ROUND(Calculations!Z24,0)</f>
        <v>499</v>
      </c>
      <c r="N9" s="129"/>
      <c r="O9" s="129"/>
      <c r="P9" s="129"/>
      <c r="Q9" s="129"/>
      <c r="R9" s="129"/>
      <c r="S9" s="129"/>
      <c r="T9" s="129"/>
      <c r="U9" s="129"/>
      <c r="V9" s="129"/>
      <c r="W9" s="129"/>
      <c r="X9" s="129"/>
      <c r="Y9" s="129"/>
    </row>
    <row r="10" spans="1:27" s="4" customFormat="1" ht="13.5" x14ac:dyDescent="0.25">
      <c r="A10" s="10"/>
      <c r="B10" s="126" t="s">
        <v>35</v>
      </c>
      <c r="C10" s="119">
        <f>ROUND(Calculations!P25,0)</f>
        <v>547</v>
      </c>
      <c r="D10" s="119">
        <f>ROUND(Calculations!Q25,0)</f>
        <v>599</v>
      </c>
      <c r="E10" s="119">
        <f>ROUND(Calculations!R25,0)</f>
        <v>537</v>
      </c>
      <c r="F10" s="119"/>
      <c r="G10" s="119">
        <f>ROUND(Calculations!T25,0)</f>
        <v>512</v>
      </c>
      <c r="H10" s="119">
        <f>ROUND(Calculations!U25,0)</f>
        <v>552</v>
      </c>
      <c r="I10" s="119">
        <f>ROUND(Calculations!V25,0)</f>
        <v>518</v>
      </c>
      <c r="J10" s="119"/>
      <c r="K10" s="25">
        <f>ROUND(Calculations!X25,0)</f>
        <v>555</v>
      </c>
      <c r="L10" s="119">
        <f>ROUND(Calculations!Y25,0)</f>
        <v>609</v>
      </c>
      <c r="M10" s="119">
        <f>ROUND(Calculations!Z25,0)</f>
        <v>524</v>
      </c>
      <c r="N10" s="129"/>
      <c r="O10" s="129"/>
      <c r="P10" s="129"/>
      <c r="Q10" s="129"/>
      <c r="R10" s="129"/>
      <c r="S10" s="129"/>
      <c r="T10" s="129"/>
      <c r="U10" s="129"/>
      <c r="V10" s="129"/>
      <c r="W10" s="129"/>
      <c r="X10" s="129"/>
      <c r="Y10" s="129"/>
    </row>
    <row r="11" spans="1:27" s="4" customFormat="1" ht="11.5" x14ac:dyDescent="0.25">
      <c r="A11" s="10"/>
      <c r="B11" s="126">
        <v>2008</v>
      </c>
      <c r="C11" s="119">
        <f>ROUND(Calculations!P26,0)</f>
        <v>653</v>
      </c>
      <c r="D11" s="119">
        <f>ROUND(Calculations!Q26,0)</f>
        <v>673</v>
      </c>
      <c r="E11" s="119">
        <f>ROUND(Calculations!R26,0)</f>
        <v>658</v>
      </c>
      <c r="F11" s="119"/>
      <c r="G11" s="119">
        <f>ROUND(Calculations!T26,0)</f>
        <v>612</v>
      </c>
      <c r="H11" s="119">
        <f>ROUND(Calculations!U26,0)</f>
        <v>617</v>
      </c>
      <c r="I11" s="119">
        <f>ROUND(Calculations!V26,0)</f>
        <v>640</v>
      </c>
      <c r="J11" s="119"/>
      <c r="K11" s="25">
        <f>ROUND(Calculations!X26,0)</f>
        <v>646</v>
      </c>
      <c r="L11" s="119">
        <f>ROUND(Calculations!Y26,0)</f>
        <v>686</v>
      </c>
      <c r="M11" s="119">
        <f>ROUND(Calculations!Z26,0)</f>
        <v>641</v>
      </c>
      <c r="N11" s="130"/>
      <c r="O11" s="130"/>
      <c r="P11" s="130"/>
      <c r="Q11" s="130"/>
      <c r="R11" s="130"/>
      <c r="S11" s="130"/>
      <c r="T11" s="130"/>
      <c r="U11" s="130"/>
      <c r="V11" s="130"/>
      <c r="W11" s="130"/>
      <c r="X11" s="130"/>
      <c r="Y11" s="131"/>
    </row>
    <row r="12" spans="1:27" s="4" customFormat="1" ht="11.5" x14ac:dyDescent="0.25">
      <c r="A12" s="10"/>
      <c r="B12" s="126">
        <v>2009</v>
      </c>
      <c r="C12" s="119">
        <f>ROUND(Calculations!P27,0)</f>
        <v>689</v>
      </c>
      <c r="D12" s="119">
        <f>ROUND(Calculations!Q27,0)</f>
        <v>731</v>
      </c>
      <c r="E12" s="119">
        <f>ROUND(Calculations!R27,0)</f>
        <v>743</v>
      </c>
      <c r="F12" s="119"/>
      <c r="G12" s="119">
        <f>ROUND(Calculations!T27,0)</f>
        <v>640</v>
      </c>
      <c r="H12" s="119">
        <f>ROUND(Calculations!U27,0)</f>
        <v>668</v>
      </c>
      <c r="I12" s="119">
        <f>ROUND(Calculations!V27,0)</f>
        <v>725</v>
      </c>
      <c r="J12" s="119"/>
      <c r="K12" s="25">
        <f>ROUND(Calculations!X27,0)</f>
        <v>678</v>
      </c>
      <c r="L12" s="119">
        <f>ROUND(Calculations!Y27,0)</f>
        <v>711</v>
      </c>
      <c r="M12" s="119">
        <f>ROUND(Calculations!Z27,0)</f>
        <v>724</v>
      </c>
      <c r="N12" s="130"/>
      <c r="O12" s="130"/>
      <c r="P12" s="130"/>
      <c r="Q12" s="130"/>
      <c r="R12" s="130"/>
      <c r="S12" s="130"/>
      <c r="T12" s="130"/>
      <c r="U12" s="130"/>
      <c r="V12" s="130"/>
      <c r="W12" s="130"/>
      <c r="X12" s="130"/>
      <c r="Y12" s="130"/>
      <c r="Z12" s="59"/>
    </row>
    <row r="13" spans="1:27" s="4" customFormat="1" ht="11.5" x14ac:dyDescent="0.25">
      <c r="A13" s="10"/>
      <c r="B13" s="126">
        <v>2010</v>
      </c>
      <c r="C13" s="119">
        <f>ROUND(Calculations!P28,0)</f>
        <v>674</v>
      </c>
      <c r="D13" s="119">
        <f>ROUND(Calculations!Q28,0)</f>
        <v>736</v>
      </c>
      <c r="E13" s="119">
        <f>ROUND(Calculations!R28,0)</f>
        <v>722</v>
      </c>
      <c r="F13" s="119"/>
      <c r="G13" s="119">
        <f>ROUND(Calculations!T28,0)</f>
        <v>624</v>
      </c>
      <c r="H13" s="119">
        <f>ROUND(Calculations!U28,0)</f>
        <v>670</v>
      </c>
      <c r="I13" s="119">
        <f>ROUND(Calculations!V28,0)</f>
        <v>705</v>
      </c>
      <c r="J13" s="119"/>
      <c r="K13" s="25">
        <f>ROUND(Calculations!X28,0)</f>
        <v>661</v>
      </c>
      <c r="L13" s="119">
        <f>ROUND(Calculations!Y28,0)</f>
        <v>682</v>
      </c>
      <c r="M13" s="119">
        <f>ROUND(Calculations!Z28,0)</f>
        <v>704</v>
      </c>
      <c r="N13" s="130"/>
      <c r="O13" s="130"/>
      <c r="P13" s="130"/>
      <c r="Q13" s="130"/>
      <c r="R13" s="130"/>
      <c r="S13" s="130"/>
      <c r="T13" s="130"/>
      <c r="U13" s="130"/>
      <c r="V13" s="130"/>
      <c r="W13" s="130"/>
      <c r="X13" s="130"/>
      <c r="Y13" s="130"/>
      <c r="Z13" s="59"/>
    </row>
    <row r="14" spans="1:27" s="4" customFormat="1" ht="11.5" x14ac:dyDescent="0.25">
      <c r="A14" s="45"/>
      <c r="B14" s="138">
        <v>2011</v>
      </c>
      <c r="C14" s="116">
        <f>ROUND(Calculations!P29,0)</f>
        <v>733</v>
      </c>
      <c r="D14" s="116">
        <f>ROUND(Calculations!Q29,0)</f>
        <v>782</v>
      </c>
      <c r="E14" s="116">
        <f>ROUND(Calculations!R29,0)</f>
        <v>762</v>
      </c>
      <c r="F14" s="116"/>
      <c r="G14" s="116">
        <f>ROUND(Calculations!T29,0)</f>
        <v>677</v>
      </c>
      <c r="H14" s="116">
        <f>ROUND(Calculations!U29,0)</f>
        <v>723</v>
      </c>
      <c r="I14" s="116">
        <f>ROUND(Calculations!V29,0)</f>
        <v>741</v>
      </c>
      <c r="J14" s="116"/>
      <c r="K14" s="115">
        <f>ROUND(Calculations!X29,0)</f>
        <v>729</v>
      </c>
      <c r="L14" s="116">
        <f>ROUND(Calculations!Y29,0)</f>
        <v>742</v>
      </c>
      <c r="M14" s="116">
        <f>ROUND(Calculations!Z29,0)</f>
        <v>743</v>
      </c>
      <c r="N14" s="130">
        <f>C14-C13</f>
        <v>59</v>
      </c>
      <c r="O14" s="130">
        <f t="shared" ref="O14:X14" si="0">D14-D13</f>
        <v>46</v>
      </c>
      <c r="P14" s="122"/>
      <c r="Q14" s="122"/>
      <c r="R14" s="122"/>
      <c r="S14" s="122"/>
      <c r="T14" s="130"/>
      <c r="U14" s="130">
        <f t="shared" si="0"/>
        <v>0</v>
      </c>
      <c r="V14" s="130">
        <f t="shared" si="0"/>
        <v>68</v>
      </c>
      <c r="W14" s="130">
        <f t="shared" si="0"/>
        <v>60</v>
      </c>
      <c r="X14" s="130">
        <f t="shared" si="0"/>
        <v>39</v>
      </c>
      <c r="Y14" s="130"/>
      <c r="Z14" s="59"/>
      <c r="AA14" s="59"/>
    </row>
    <row r="15" spans="1:27" s="4" customFormat="1" ht="11.5" x14ac:dyDescent="0.25">
      <c r="A15" s="10" t="s">
        <v>4</v>
      </c>
      <c r="B15" s="9"/>
      <c r="C15" s="61"/>
      <c r="D15" s="61"/>
      <c r="E15" s="61"/>
      <c r="F15" s="61"/>
      <c r="G15" s="61"/>
      <c r="H15" s="61"/>
      <c r="I15" s="61"/>
      <c r="J15" s="61"/>
      <c r="K15" s="61"/>
      <c r="L15" s="61"/>
      <c r="M15" s="61"/>
      <c r="N15" s="129"/>
      <c r="O15" s="131"/>
      <c r="Q15" s="59"/>
      <c r="R15" s="59"/>
      <c r="S15" s="59"/>
      <c r="T15" s="132"/>
      <c r="U15" s="131"/>
      <c r="V15" s="131"/>
      <c r="W15" s="131"/>
      <c r="X15" s="132"/>
      <c r="Y15" s="131"/>
      <c r="Z15" s="30"/>
      <c r="AA15" s="30"/>
    </row>
    <row r="16" spans="1:27" s="4" customFormat="1" ht="11.5" x14ac:dyDescent="0.25">
      <c r="A16" s="14"/>
      <c r="B16" s="11" t="s">
        <v>37</v>
      </c>
      <c r="C16" s="23">
        <f>((C14-C13)/C13)*100</f>
        <v>8.7537091988130555</v>
      </c>
      <c r="D16" s="23">
        <f t="shared" ref="D16:M16" si="1">((D14-D13)/D13)*100</f>
        <v>6.25</v>
      </c>
      <c r="E16" s="23">
        <f t="shared" si="1"/>
        <v>5.5401662049861491</v>
      </c>
      <c r="F16" s="23"/>
      <c r="G16" s="23">
        <f>((G14-G13)/G13)*100</f>
        <v>8.4935897435897445</v>
      </c>
      <c r="H16" s="23">
        <f t="shared" si="1"/>
        <v>7.91044776119403</v>
      </c>
      <c r="I16" s="23">
        <f t="shared" si="1"/>
        <v>5.1063829787234036</v>
      </c>
      <c r="J16" s="23"/>
      <c r="K16" s="23">
        <f t="shared" si="1"/>
        <v>10.287443267776098</v>
      </c>
      <c r="L16" s="23">
        <f t="shared" si="1"/>
        <v>8.7976539589442826</v>
      </c>
      <c r="M16" s="23">
        <f t="shared" si="1"/>
        <v>5.5397727272727275</v>
      </c>
      <c r="N16" s="129"/>
      <c r="O16" s="129"/>
      <c r="Q16" s="59"/>
      <c r="R16" s="59"/>
      <c r="S16" s="59"/>
      <c r="T16" s="129"/>
      <c r="U16" s="129"/>
      <c r="V16" s="129"/>
      <c r="W16" s="129"/>
      <c r="X16" s="129"/>
      <c r="Y16" s="129"/>
    </row>
    <row r="17" spans="1:25" s="4" customFormat="1" ht="11.5" x14ac:dyDescent="0.25">
      <c r="A17" s="39"/>
      <c r="B17" s="9"/>
      <c r="C17" s="22"/>
      <c r="D17" s="22"/>
      <c r="E17" s="22"/>
      <c r="F17" s="22"/>
      <c r="G17" s="22"/>
      <c r="H17" s="22"/>
      <c r="I17" s="22"/>
      <c r="J17" s="22"/>
      <c r="K17" s="22"/>
      <c r="L17" s="22"/>
      <c r="M17" s="22"/>
      <c r="N17" s="129"/>
      <c r="O17" s="129"/>
      <c r="Q17" s="59"/>
      <c r="R17" s="59"/>
      <c r="S17" s="59"/>
      <c r="T17" s="129"/>
      <c r="U17" s="129"/>
      <c r="V17" s="129"/>
      <c r="W17" s="129"/>
      <c r="X17" s="129"/>
      <c r="Y17" s="129"/>
    </row>
    <row r="18" spans="1:25" s="4" customFormat="1" ht="13.5" x14ac:dyDescent="0.25">
      <c r="A18" s="10" t="s">
        <v>11</v>
      </c>
      <c r="B18" s="42"/>
      <c r="C18" s="52"/>
      <c r="D18" s="52"/>
      <c r="E18" s="52"/>
      <c r="F18" s="52"/>
      <c r="G18" s="52"/>
      <c r="H18" s="52"/>
      <c r="I18" s="52"/>
      <c r="J18" s="52"/>
      <c r="K18" s="52"/>
      <c r="L18" s="52"/>
      <c r="M18" s="52"/>
      <c r="N18" s="129"/>
      <c r="O18" s="129"/>
      <c r="Q18" s="59"/>
      <c r="R18" s="59"/>
      <c r="S18" s="59"/>
      <c r="T18" s="129"/>
      <c r="U18" s="129"/>
      <c r="V18" s="129"/>
      <c r="W18" s="129"/>
      <c r="X18" s="129"/>
      <c r="Y18" s="129"/>
    </row>
    <row r="19" spans="1:25" s="4" customFormat="1" ht="11.5" x14ac:dyDescent="0.25">
      <c r="A19" s="15"/>
      <c r="B19" s="126">
        <v>2004</v>
      </c>
      <c r="C19" s="24">
        <f>ROUND(Calculations!P49,0)</f>
        <v>371</v>
      </c>
      <c r="D19" s="24">
        <f>ROUND(Calculations!Q49,0)</f>
        <v>439</v>
      </c>
      <c r="E19" s="101" t="s">
        <v>7</v>
      </c>
      <c r="F19" s="24"/>
      <c r="G19" s="24">
        <f>ROUND(Calculations!T49,0)</f>
        <v>353</v>
      </c>
      <c r="H19" s="24">
        <f>ROUND(Calculations!U49,0)</f>
        <v>420</v>
      </c>
      <c r="I19" s="101" t="s">
        <v>7</v>
      </c>
      <c r="J19" s="24"/>
      <c r="K19" s="24">
        <f>ROUND(Calculations!X49,0)</f>
        <v>375</v>
      </c>
      <c r="L19" s="24">
        <f>ROUND(Calculations!Y49,0)</f>
        <v>423</v>
      </c>
      <c r="M19" s="101" t="s">
        <v>7</v>
      </c>
      <c r="N19" s="129"/>
      <c r="O19" s="129"/>
      <c r="Q19" s="59"/>
      <c r="R19" s="59"/>
      <c r="S19" s="59"/>
      <c r="T19" s="129"/>
      <c r="U19" s="129"/>
      <c r="V19" s="129"/>
      <c r="W19" s="129"/>
      <c r="X19" s="129"/>
      <c r="Y19" s="129"/>
    </row>
    <row r="20" spans="1:25" s="4" customFormat="1" ht="11.5" x14ac:dyDescent="0.25">
      <c r="A20" s="15"/>
      <c r="B20" s="126">
        <v>2005</v>
      </c>
      <c r="C20" s="24">
        <f>ROUND(Calculations!P50,0)</f>
        <v>399</v>
      </c>
      <c r="D20" s="24">
        <f>ROUND(Calculations!Q50,0)</f>
        <v>463</v>
      </c>
      <c r="E20" s="24">
        <f>ROUND(Calculations!R50,0)</f>
        <v>483</v>
      </c>
      <c r="F20" s="24"/>
      <c r="G20" s="24">
        <f>ROUND(Calculations!T50,0)</f>
        <v>379</v>
      </c>
      <c r="H20" s="24">
        <f>ROUND(Calculations!U50,0)</f>
        <v>441</v>
      </c>
      <c r="I20" s="24">
        <f>ROUND(Calculations!V50,0)</f>
        <v>470</v>
      </c>
      <c r="J20" s="24"/>
      <c r="K20" s="24">
        <f>ROUND(Calculations!X50,0)</f>
        <v>406</v>
      </c>
      <c r="L20" s="24">
        <f>ROUND(Calculations!Y50,0)</f>
        <v>450</v>
      </c>
      <c r="M20" s="24">
        <f>ROUND(Calculations!Z50,0)</f>
        <v>471</v>
      </c>
      <c r="N20" s="129"/>
      <c r="O20" s="129"/>
      <c r="P20" s="129"/>
      <c r="Q20" s="129"/>
      <c r="R20" s="129"/>
      <c r="S20" s="129"/>
      <c r="T20" s="129"/>
      <c r="U20" s="129"/>
      <c r="V20" s="129"/>
      <c r="W20" s="129"/>
      <c r="X20" s="129"/>
      <c r="Y20" s="129"/>
    </row>
    <row r="21" spans="1:25" s="4" customFormat="1" ht="11.5" x14ac:dyDescent="0.25">
      <c r="A21" s="118"/>
      <c r="B21" s="127">
        <v>2006</v>
      </c>
      <c r="C21" s="109">
        <f>ROUND(Calculations!P51,0)</f>
        <v>459</v>
      </c>
      <c r="D21" s="109">
        <f>ROUND(Calculations!Q51,0)</f>
        <v>507</v>
      </c>
      <c r="E21" s="109">
        <f>ROUND(Calculations!R51,0)</f>
        <v>497</v>
      </c>
      <c r="F21" s="109"/>
      <c r="G21" s="109">
        <f>ROUND(Calculations!T51,0)</f>
        <v>429</v>
      </c>
      <c r="H21" s="109">
        <f>ROUND(Calculations!U51,0)</f>
        <v>477</v>
      </c>
      <c r="I21" s="109">
        <f>ROUND(Calculations!V51,0)</f>
        <v>470</v>
      </c>
      <c r="J21" s="109"/>
      <c r="K21" s="109">
        <f>ROUND(Calculations!X51,0)</f>
        <v>473</v>
      </c>
      <c r="L21" s="109">
        <f>ROUND(Calculations!Y51,0)</f>
        <v>517</v>
      </c>
      <c r="M21" s="109">
        <f>ROUND(Calculations!Z51,0)</f>
        <v>484</v>
      </c>
      <c r="N21" s="129"/>
      <c r="O21" s="129"/>
      <c r="P21" s="129"/>
      <c r="Q21" s="129"/>
      <c r="R21" s="129"/>
      <c r="S21" s="129"/>
      <c r="T21" s="129"/>
      <c r="U21" s="129"/>
      <c r="V21" s="129"/>
      <c r="W21" s="129"/>
      <c r="X21" s="129"/>
      <c r="Y21" s="129"/>
    </row>
    <row r="22" spans="1:25" s="4" customFormat="1" ht="13.5" x14ac:dyDescent="0.25">
      <c r="A22" s="15"/>
      <c r="B22" s="126" t="s">
        <v>35</v>
      </c>
      <c r="C22" s="25">
        <f>ROUND(Calculations!P52,0)</f>
        <v>516</v>
      </c>
      <c r="D22" s="25">
        <f>ROUND(Calculations!Q52,0)</f>
        <v>565</v>
      </c>
      <c r="E22" s="25">
        <f>ROUND(Calculations!R52,0)</f>
        <v>506</v>
      </c>
      <c r="F22" s="25"/>
      <c r="G22" s="25">
        <f>ROUND(Calculations!T52,0)</f>
        <v>482</v>
      </c>
      <c r="H22" s="25">
        <f>ROUND(Calculations!U52,0)</f>
        <v>520</v>
      </c>
      <c r="I22" s="25">
        <f>ROUND(Calculations!V52,0)</f>
        <v>488</v>
      </c>
      <c r="J22" s="25"/>
      <c r="K22" s="25">
        <f>ROUND(Calculations!X52,0)</f>
        <v>523</v>
      </c>
      <c r="L22" s="25">
        <f>ROUND(Calculations!Y52,0)</f>
        <v>574</v>
      </c>
      <c r="M22" s="25">
        <f>ROUND(Calculations!Z52,0)</f>
        <v>493</v>
      </c>
      <c r="N22" s="129"/>
      <c r="O22" s="129"/>
      <c r="P22" s="129"/>
      <c r="Q22" s="129"/>
      <c r="R22" s="129"/>
      <c r="S22" s="129"/>
      <c r="T22" s="129"/>
      <c r="U22" s="129"/>
      <c r="V22" s="129"/>
      <c r="W22" s="129"/>
      <c r="X22" s="129"/>
      <c r="Y22" s="129"/>
    </row>
    <row r="23" spans="1:25" s="4" customFormat="1" ht="11.5" x14ac:dyDescent="0.25">
      <c r="A23" s="15"/>
      <c r="B23" s="126">
        <v>2008</v>
      </c>
      <c r="C23" s="25">
        <f>ROUND(Calculations!P53,0)</f>
        <v>598</v>
      </c>
      <c r="D23" s="25">
        <f>ROUND(Calculations!Q53,0)</f>
        <v>616</v>
      </c>
      <c r="E23" s="25">
        <f>ROUND(Calculations!R53,0)</f>
        <v>602</v>
      </c>
      <c r="F23" s="25"/>
      <c r="G23" s="25">
        <f>ROUND(Calculations!T53,0)</f>
        <v>560</v>
      </c>
      <c r="H23" s="25">
        <f>ROUND(Calculations!U53,0)</f>
        <v>564</v>
      </c>
      <c r="I23" s="25">
        <f>ROUND(Calculations!V53,0)</f>
        <v>586</v>
      </c>
      <c r="J23" s="25"/>
      <c r="K23" s="25">
        <f>ROUND(Calculations!X53,0)</f>
        <v>591</v>
      </c>
      <c r="L23" s="25">
        <f>ROUND(Calculations!Y53,0)</f>
        <v>628</v>
      </c>
      <c r="M23" s="25">
        <f>ROUND(Calculations!Z53,0)</f>
        <v>587</v>
      </c>
      <c r="N23" s="129"/>
      <c r="O23" s="129"/>
      <c r="P23" s="129"/>
      <c r="Q23" s="129"/>
      <c r="R23" s="129"/>
      <c r="S23" s="129"/>
      <c r="T23" s="129"/>
      <c r="U23" s="129"/>
      <c r="V23" s="129"/>
      <c r="W23" s="129"/>
      <c r="X23" s="129"/>
      <c r="Y23" s="129"/>
    </row>
    <row r="24" spans="1:25" s="4" customFormat="1" ht="11.5" x14ac:dyDescent="0.25">
      <c r="A24" s="15"/>
      <c r="B24" s="126">
        <v>2009</v>
      </c>
      <c r="C24" s="25">
        <f>ROUND(Calculations!P54,0)</f>
        <v>622</v>
      </c>
      <c r="D24" s="25">
        <f>ROUND(Calculations!Q54,0)</f>
        <v>660</v>
      </c>
      <c r="E24" s="25">
        <f>ROUND(Calculations!R54,0)</f>
        <v>670</v>
      </c>
      <c r="F24" s="25"/>
      <c r="G24" s="25">
        <f>ROUND(Calculations!T54,0)</f>
        <v>577</v>
      </c>
      <c r="H24" s="25">
        <f>ROUND(Calculations!U54,0)</f>
        <v>603</v>
      </c>
      <c r="I24" s="25">
        <f>ROUND(Calculations!V54,0)</f>
        <v>654</v>
      </c>
      <c r="J24" s="25"/>
      <c r="K24" s="25">
        <f>ROUND(Calculations!X54,0)</f>
        <v>612</v>
      </c>
      <c r="L24" s="25">
        <f>ROUND(Calculations!Y54,0)</f>
        <v>641</v>
      </c>
      <c r="M24" s="25">
        <f>ROUND(Calculations!Z54,0)</f>
        <v>653</v>
      </c>
      <c r="N24" s="129"/>
      <c r="O24" s="129"/>
      <c r="P24" s="129"/>
      <c r="Q24" s="129"/>
      <c r="R24" s="129"/>
      <c r="S24" s="129"/>
      <c r="T24" s="129"/>
      <c r="U24" s="129"/>
      <c r="V24" s="129"/>
      <c r="W24" s="129"/>
      <c r="X24" s="129"/>
      <c r="Y24" s="129"/>
    </row>
    <row r="25" spans="1:25" s="39" customFormat="1" ht="11.5" x14ac:dyDescent="0.25">
      <c r="A25" s="15"/>
      <c r="B25" s="126">
        <v>2010</v>
      </c>
      <c r="C25" s="25">
        <f>ROUND(Calculations!P55,0)</f>
        <v>591</v>
      </c>
      <c r="D25" s="25">
        <f>ROUND(Calculations!Q55,0)</f>
        <v>646</v>
      </c>
      <c r="E25" s="25">
        <f>ROUND(Calculations!R55,0)</f>
        <v>634</v>
      </c>
      <c r="F25" s="25"/>
      <c r="G25" s="25">
        <f>ROUND(Calculations!T55,0)</f>
        <v>547</v>
      </c>
      <c r="H25" s="25">
        <f>ROUND(Calculations!U55,0)</f>
        <v>588</v>
      </c>
      <c r="I25" s="25">
        <f>ROUND(Calculations!V55,0)</f>
        <v>619</v>
      </c>
      <c r="J25" s="25"/>
      <c r="K25" s="25">
        <f>ROUND(Calculations!X55,0)</f>
        <v>580</v>
      </c>
      <c r="L25" s="25">
        <f>ROUND(Calculations!Y55,0)</f>
        <v>598</v>
      </c>
      <c r="M25" s="25">
        <f>ROUND(Calculations!Z55,0)</f>
        <v>618</v>
      </c>
      <c r="N25" s="133"/>
      <c r="O25" s="133"/>
      <c r="P25" s="133"/>
      <c r="Q25" s="133"/>
      <c r="R25" s="133"/>
      <c r="S25" s="133"/>
      <c r="T25" s="133"/>
      <c r="U25" s="133"/>
      <c r="V25" s="133"/>
      <c r="W25" s="133"/>
      <c r="X25" s="133"/>
      <c r="Y25" s="133"/>
    </row>
    <row r="26" spans="1:25" s="39" customFormat="1" ht="11.5" x14ac:dyDescent="0.25">
      <c r="A26" s="46"/>
      <c r="B26" s="138">
        <v>2011</v>
      </c>
      <c r="C26" s="115">
        <f>ROUND(Calculations!P56,0)</f>
        <v>629</v>
      </c>
      <c r="D26" s="115">
        <f>ROUND(Calculations!Q56,0)</f>
        <v>671</v>
      </c>
      <c r="E26" s="115">
        <f>ROUND(Calculations!R56,0)</f>
        <v>654</v>
      </c>
      <c r="F26" s="115"/>
      <c r="G26" s="115">
        <f>ROUND(Calculations!T56,0)</f>
        <v>581</v>
      </c>
      <c r="H26" s="115">
        <f>ROUND(Calculations!U56,0)</f>
        <v>621</v>
      </c>
      <c r="I26" s="115">
        <f>ROUND(Calculations!V56,0)</f>
        <v>636</v>
      </c>
      <c r="J26" s="115"/>
      <c r="K26" s="115">
        <f>ROUND(Calculations!X56,0)</f>
        <v>626</v>
      </c>
      <c r="L26" s="115">
        <f>ROUND(Calculations!Y56,0)</f>
        <v>637</v>
      </c>
      <c r="M26" s="115">
        <f>ROUND(Calculations!Z56,0)</f>
        <v>637</v>
      </c>
      <c r="N26" s="133"/>
      <c r="O26" s="133"/>
      <c r="P26" s="133"/>
      <c r="Q26" s="133"/>
      <c r="R26" s="133"/>
      <c r="S26" s="133"/>
      <c r="T26" s="133"/>
      <c r="U26" s="133"/>
      <c r="V26" s="133"/>
      <c r="W26" s="133"/>
      <c r="X26" s="133"/>
      <c r="Y26" s="133"/>
    </row>
    <row r="27" spans="1:25" s="4" customFormat="1" ht="11.5" x14ac:dyDescent="0.25">
      <c r="A27" s="10" t="s">
        <v>4</v>
      </c>
      <c r="B27" s="9"/>
      <c r="C27" s="50"/>
      <c r="D27" s="50"/>
      <c r="E27" s="50"/>
      <c r="F27" s="50"/>
      <c r="G27" s="50"/>
      <c r="H27" s="50"/>
      <c r="I27" s="52"/>
      <c r="J27" s="50"/>
      <c r="K27" s="50"/>
      <c r="L27" s="50"/>
      <c r="M27" s="50"/>
      <c r="N27" s="129"/>
      <c r="O27" s="131"/>
      <c r="P27" s="129"/>
      <c r="Q27" s="129"/>
      <c r="R27" s="129"/>
      <c r="S27" s="129"/>
      <c r="T27" s="129"/>
      <c r="U27" s="129"/>
      <c r="V27" s="129"/>
      <c r="W27" s="129"/>
      <c r="X27" s="129"/>
      <c r="Y27" s="129"/>
    </row>
    <row r="28" spans="1:25" s="26" customFormat="1" ht="12" thickBot="1" x14ac:dyDescent="0.3">
      <c r="A28" s="62"/>
      <c r="B28" s="63" t="s">
        <v>37</v>
      </c>
      <c r="C28" s="64">
        <f>((C26-C25)/C25)*100</f>
        <v>6.429780033840947</v>
      </c>
      <c r="D28" s="64">
        <f t="shared" ref="D28:M28" si="2">((D26-D25)/D25)*100</f>
        <v>3.8699690402476783</v>
      </c>
      <c r="E28" s="64">
        <f t="shared" si="2"/>
        <v>3.1545741324921135</v>
      </c>
      <c r="F28" s="64"/>
      <c r="G28" s="64">
        <f t="shared" si="2"/>
        <v>6.2157221206581355</v>
      </c>
      <c r="H28" s="64">
        <f t="shared" si="2"/>
        <v>5.6122448979591839</v>
      </c>
      <c r="I28" s="64">
        <f t="shared" si="2"/>
        <v>2.7463651050080773</v>
      </c>
      <c r="J28" s="64"/>
      <c r="K28" s="64">
        <f t="shared" si="2"/>
        <v>7.931034482758621</v>
      </c>
      <c r="L28" s="64">
        <f t="shared" si="2"/>
        <v>6.5217391304347823</v>
      </c>
      <c r="M28" s="64">
        <f t="shared" si="2"/>
        <v>3.0744336569579289</v>
      </c>
      <c r="N28" s="134"/>
      <c r="O28" s="135"/>
      <c r="P28" s="134"/>
      <c r="Q28" s="134"/>
      <c r="R28" s="134"/>
      <c r="S28" s="134"/>
      <c r="T28" s="134"/>
      <c r="U28" s="134"/>
      <c r="V28" s="134"/>
      <c r="W28" s="134"/>
      <c r="X28" s="134"/>
      <c r="Y28" s="134"/>
    </row>
    <row r="29" spans="1:25" ht="13.5" thickTop="1" x14ac:dyDescent="0.3">
      <c r="A29" s="3"/>
      <c r="B29" s="2"/>
      <c r="C29" s="2"/>
      <c r="D29" s="2"/>
      <c r="E29" s="2"/>
      <c r="F29" s="2"/>
      <c r="G29" s="2"/>
      <c r="H29" s="2"/>
      <c r="I29" s="2"/>
      <c r="J29" s="2"/>
      <c r="K29" s="2"/>
      <c r="L29" s="2"/>
      <c r="M29" s="9"/>
    </row>
  </sheetData>
  <mergeCells count="4">
    <mergeCell ref="C4:E4"/>
    <mergeCell ref="G4:I4"/>
    <mergeCell ref="K4:M4"/>
    <mergeCell ref="A1:M1"/>
  </mergeCells>
  <phoneticPr fontId="0" type="noConversion"/>
  <pageMargins left="0.78740157480314965" right="0.78740157480314965" top="0.78740157480314965" bottom="0.78740157480314965" header="0.51181102362204722" footer="0.51181102362204722"/>
  <pageSetup paperSize="9" orientation="portrait" horizont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showGridLines="0" zoomScaleNormal="100" workbookViewId="0">
      <selection activeCell="W17" sqref="W17"/>
    </sheetView>
  </sheetViews>
  <sheetFormatPr defaultColWidth="9.1796875" defaultRowHeight="12.5" x14ac:dyDescent="0.25"/>
  <cols>
    <col min="1" max="1" width="15" style="66" customWidth="1"/>
    <col min="2" max="2" width="26.453125" style="66" customWidth="1"/>
    <col min="3" max="3" width="20" style="66" customWidth="1"/>
    <col min="4" max="4" width="12.1796875" style="66" customWidth="1"/>
    <col min="5" max="6" width="1.81640625" style="66" customWidth="1"/>
    <col min="7" max="7" width="12.26953125" style="66" customWidth="1"/>
    <col min="8" max="8" width="1.81640625" style="66" customWidth="1"/>
    <col min="9" max="9" width="11.7265625" style="66" customWidth="1"/>
    <col min="10" max="10" width="1.81640625" style="66" customWidth="1"/>
    <col min="11" max="11" width="9.7265625" style="66" customWidth="1"/>
    <col min="12" max="12" width="0.1796875" style="67" customWidth="1"/>
    <col min="13" max="13" width="2.26953125" style="66" customWidth="1"/>
    <col min="14" max="16384" width="9.1796875" style="66"/>
  </cols>
  <sheetData>
    <row r="1" spans="1:17" ht="15.75" customHeight="1" x14ac:dyDescent="0.35">
      <c r="A1" s="65" t="s">
        <v>24</v>
      </c>
    </row>
    <row r="2" spans="1:17" ht="6" customHeight="1" x14ac:dyDescent="0.25"/>
    <row r="3" spans="1:17" ht="13.5" customHeight="1" x14ac:dyDescent="0.3">
      <c r="A3" s="68" t="s">
        <v>25</v>
      </c>
    </row>
    <row r="4" spans="1:17" ht="50.25" customHeight="1" x14ac:dyDescent="0.25">
      <c r="A4" s="148" t="s">
        <v>26</v>
      </c>
      <c r="B4" s="148"/>
      <c r="C4" s="148"/>
      <c r="D4" s="148"/>
      <c r="E4" s="148"/>
      <c r="F4" s="148"/>
      <c r="G4" s="148"/>
      <c r="H4" s="148"/>
      <c r="I4" s="148"/>
      <c r="J4" s="148"/>
      <c r="K4" s="148"/>
      <c r="L4" s="148"/>
      <c r="M4" s="148"/>
      <c r="N4" s="148"/>
      <c r="O4" s="148"/>
      <c r="P4" s="148"/>
      <c r="Q4" s="148"/>
    </row>
    <row r="5" spans="1:17" ht="14" x14ac:dyDescent="0.25">
      <c r="A5" s="150" t="s">
        <v>27</v>
      </c>
      <c r="B5" s="150"/>
      <c r="C5" s="150"/>
      <c r="D5" s="150"/>
      <c r="E5" s="150"/>
      <c r="F5" s="150"/>
      <c r="G5" s="150"/>
      <c r="H5" s="150"/>
      <c r="I5" s="150"/>
      <c r="J5" s="150"/>
      <c r="K5" s="150"/>
      <c r="L5" s="150"/>
      <c r="M5" s="150"/>
      <c r="N5" s="150"/>
      <c r="O5" s="150"/>
      <c r="P5" s="150"/>
      <c r="Q5" s="150"/>
    </row>
    <row r="6" spans="1:17" x14ac:dyDescent="0.25">
      <c r="A6" s="69"/>
      <c r="B6" s="69"/>
      <c r="C6" s="69"/>
      <c r="D6" s="69"/>
      <c r="E6" s="69"/>
      <c r="F6" s="69"/>
      <c r="G6" s="69"/>
      <c r="H6" s="69"/>
      <c r="I6" s="69"/>
      <c r="J6" s="69"/>
      <c r="K6" s="69"/>
    </row>
    <row r="7" spans="1:17" ht="14" x14ac:dyDescent="0.3">
      <c r="A7" s="68" t="s">
        <v>28</v>
      </c>
      <c r="B7" s="69"/>
      <c r="C7" s="69"/>
      <c r="D7" s="69"/>
      <c r="E7" s="69"/>
      <c r="F7" s="69"/>
      <c r="G7" s="69"/>
      <c r="H7" s="69"/>
      <c r="I7" s="69"/>
      <c r="J7" s="69"/>
      <c r="K7" s="69"/>
    </row>
    <row r="8" spans="1:17" ht="52.5" customHeight="1" x14ac:dyDescent="0.25">
      <c r="A8" s="148" t="s">
        <v>29</v>
      </c>
      <c r="B8" s="148"/>
      <c r="C8" s="148"/>
      <c r="D8" s="148"/>
      <c r="E8" s="148"/>
      <c r="F8" s="148"/>
      <c r="G8" s="148"/>
      <c r="H8" s="148"/>
      <c r="I8" s="148"/>
      <c r="J8" s="148"/>
      <c r="K8" s="148"/>
      <c r="L8" s="148"/>
      <c r="M8" s="148"/>
      <c r="N8" s="148"/>
      <c r="O8" s="148"/>
      <c r="P8" s="148"/>
      <c r="Q8" s="148"/>
    </row>
    <row r="9" spans="1:17" ht="15.75" customHeight="1" x14ac:dyDescent="0.3">
      <c r="A9" s="68" t="s">
        <v>30</v>
      </c>
    </row>
    <row r="10" spans="1:17" ht="38.25" customHeight="1" x14ac:dyDescent="0.25">
      <c r="A10" s="148" t="s">
        <v>31</v>
      </c>
      <c r="B10" s="148"/>
      <c r="C10" s="148"/>
      <c r="D10" s="148"/>
      <c r="E10" s="148"/>
      <c r="F10" s="148"/>
      <c r="G10" s="148"/>
      <c r="H10" s="148"/>
      <c r="I10" s="148"/>
      <c r="J10" s="148"/>
      <c r="K10" s="148"/>
      <c r="L10" s="148"/>
      <c r="M10" s="148"/>
      <c r="N10" s="148"/>
      <c r="O10" s="148"/>
      <c r="P10" s="148"/>
      <c r="Q10" s="148"/>
    </row>
    <row r="11" spans="1:17" ht="14.25" customHeight="1" x14ac:dyDescent="0.3">
      <c r="A11" s="68" t="s">
        <v>32</v>
      </c>
    </row>
    <row r="12" spans="1:17" ht="15.75" customHeight="1" x14ac:dyDescent="0.25">
      <c r="A12" s="148"/>
      <c r="B12" s="148"/>
      <c r="C12" s="148"/>
      <c r="D12" s="148"/>
      <c r="E12" s="148"/>
      <c r="F12" s="148"/>
      <c r="G12" s="148"/>
      <c r="H12" s="148"/>
      <c r="I12" s="148"/>
      <c r="J12" s="148"/>
      <c r="K12" s="148"/>
      <c r="L12" s="148"/>
      <c r="M12" s="148"/>
      <c r="N12" s="148"/>
      <c r="O12" s="148"/>
      <c r="P12" s="148"/>
      <c r="Q12" s="148"/>
    </row>
    <row r="13" spans="1:17" ht="15.75" customHeight="1" x14ac:dyDescent="0.25"/>
    <row r="14" spans="1:17" ht="15.75" customHeight="1" x14ac:dyDescent="0.25"/>
    <row r="15" spans="1:17" ht="18.75" customHeight="1" x14ac:dyDescent="0.25">
      <c r="D15" s="69"/>
      <c r="E15" s="69"/>
      <c r="F15" s="69"/>
      <c r="G15" s="69"/>
      <c r="H15" s="69"/>
      <c r="I15" s="69"/>
      <c r="J15" s="69"/>
      <c r="K15" s="69"/>
    </row>
    <row r="16" spans="1:17" ht="13.5" customHeight="1" x14ac:dyDescent="0.25">
      <c r="D16" s="69"/>
      <c r="E16" s="69"/>
      <c r="F16" s="69"/>
      <c r="G16" s="69"/>
      <c r="H16" s="69"/>
      <c r="I16" s="69"/>
      <c r="J16" s="69"/>
      <c r="K16" s="69"/>
    </row>
    <row r="17" spans="1:14" ht="13.5" customHeight="1" x14ac:dyDescent="0.25">
      <c r="D17" s="69"/>
      <c r="E17" s="69"/>
      <c r="F17" s="69"/>
      <c r="G17" s="69"/>
      <c r="H17" s="69"/>
      <c r="I17" s="69"/>
      <c r="J17" s="69"/>
      <c r="K17" s="69"/>
    </row>
    <row r="18" spans="1:14" ht="13.5" customHeight="1" x14ac:dyDescent="0.25">
      <c r="D18" s="69"/>
      <c r="E18" s="69"/>
      <c r="F18" s="69"/>
      <c r="G18" s="69"/>
      <c r="H18" s="69"/>
      <c r="I18" s="69"/>
      <c r="J18" s="69"/>
      <c r="K18" s="69"/>
    </row>
    <row r="19" spans="1:14" ht="16.5" customHeight="1" x14ac:dyDescent="0.25">
      <c r="D19" s="69"/>
      <c r="E19" s="69"/>
      <c r="F19" s="69"/>
      <c r="G19" s="69"/>
      <c r="H19" s="69"/>
      <c r="I19" s="69"/>
      <c r="J19" s="69"/>
      <c r="K19" s="69"/>
    </row>
    <row r="20" spans="1:14" s="69" customFormat="1" ht="13.5" customHeight="1" x14ac:dyDescent="0.25">
      <c r="L20" s="70"/>
    </row>
    <row r="21" spans="1:14" s="69" customFormat="1" ht="4.5" customHeight="1" x14ac:dyDescent="0.25">
      <c r="L21" s="70"/>
    </row>
    <row r="22" spans="1:14" s="69" customFormat="1" ht="6.75" customHeight="1" x14ac:dyDescent="0.25">
      <c r="A22" s="71"/>
      <c r="B22" s="71"/>
      <c r="C22" s="71"/>
      <c r="L22" s="70"/>
    </row>
    <row r="23" spans="1:14" s="69" customFormat="1" ht="20.25" customHeight="1" x14ac:dyDescent="0.25">
      <c r="A23" s="149"/>
      <c r="B23" s="149"/>
      <c r="C23" s="149"/>
      <c r="L23" s="70"/>
    </row>
    <row r="24" spans="1:14" s="69" customFormat="1" ht="13.5" customHeight="1" x14ac:dyDescent="0.25">
      <c r="A24" s="72"/>
      <c r="B24" s="72"/>
      <c r="C24" s="72"/>
      <c r="L24" s="73"/>
      <c r="M24" s="71"/>
      <c r="N24" s="71"/>
    </row>
    <row r="25" spans="1:14" s="69" customFormat="1" ht="13.5" customHeight="1" x14ac:dyDescent="0.25">
      <c r="A25" s="72"/>
      <c r="B25" s="72"/>
      <c r="C25" s="72"/>
      <c r="D25" s="74"/>
      <c r="E25" s="74"/>
      <c r="F25" s="74"/>
      <c r="G25" s="74"/>
      <c r="H25" s="74"/>
      <c r="I25" s="74"/>
      <c r="J25" s="74"/>
      <c r="K25" s="74"/>
      <c r="L25" s="73"/>
      <c r="M25" s="71"/>
      <c r="N25" s="71"/>
    </row>
    <row r="26" spans="1:14" s="69" customFormat="1" ht="13.5" customHeight="1" x14ac:dyDescent="0.25">
      <c r="A26" s="72"/>
      <c r="B26" s="72"/>
      <c r="C26" s="72"/>
      <c r="D26" s="74"/>
      <c r="E26" s="74"/>
      <c r="F26" s="74"/>
      <c r="G26" s="74"/>
      <c r="H26" s="74"/>
      <c r="I26" s="74"/>
      <c r="J26" s="74"/>
      <c r="K26" s="74"/>
      <c r="L26" s="75"/>
      <c r="M26" s="71"/>
      <c r="N26" s="71"/>
    </row>
    <row r="27" spans="1:14" s="69" customFormat="1" ht="12.75" customHeight="1" x14ac:dyDescent="0.25">
      <c r="A27" s="72"/>
      <c r="B27" s="72"/>
      <c r="C27" s="72"/>
      <c r="D27" s="74"/>
      <c r="E27" s="74"/>
      <c r="F27" s="74"/>
      <c r="G27" s="74"/>
      <c r="H27" s="74"/>
      <c r="I27" s="74"/>
      <c r="J27" s="74"/>
      <c r="K27" s="74"/>
      <c r="L27" s="75"/>
      <c r="M27" s="71"/>
      <c r="N27" s="71"/>
    </row>
    <row r="28" spans="1:14" s="69" customFormat="1" ht="13.5" customHeight="1" x14ac:dyDescent="0.25">
      <c r="A28" s="72"/>
      <c r="B28" s="72"/>
      <c r="C28" s="72"/>
      <c r="D28" s="74"/>
      <c r="E28" s="74"/>
      <c r="F28" s="74"/>
      <c r="G28" s="74"/>
      <c r="H28" s="74"/>
      <c r="I28" s="74"/>
      <c r="J28" s="74"/>
      <c r="K28" s="74"/>
      <c r="L28" s="75"/>
      <c r="M28" s="71"/>
      <c r="N28" s="71"/>
    </row>
    <row r="29" spans="1:14" s="69" customFormat="1" ht="15" customHeight="1" x14ac:dyDescent="0.25">
      <c r="A29" s="72"/>
      <c r="B29" s="72"/>
      <c r="C29" s="72"/>
      <c r="D29" s="74"/>
      <c r="E29" s="74"/>
      <c r="F29" s="74"/>
      <c r="G29" s="74"/>
      <c r="H29" s="74"/>
      <c r="I29" s="74"/>
      <c r="J29" s="74"/>
      <c r="K29" s="74"/>
      <c r="L29" s="75"/>
      <c r="M29" s="71"/>
      <c r="N29" s="71"/>
    </row>
    <row r="30" spans="1:14" s="69" customFormat="1" ht="14" x14ac:dyDescent="0.25">
      <c r="A30" s="72"/>
      <c r="B30" s="72"/>
      <c r="C30" s="72"/>
      <c r="D30" s="76"/>
      <c r="E30" s="77"/>
      <c r="F30" s="77"/>
      <c r="G30" s="73"/>
      <c r="H30" s="77"/>
      <c r="I30" s="77"/>
      <c r="J30" s="77"/>
      <c r="K30" s="77"/>
      <c r="L30" s="75"/>
      <c r="M30" s="71"/>
      <c r="N30" s="71"/>
    </row>
    <row r="31" spans="1:14" s="69" customFormat="1" ht="14" x14ac:dyDescent="0.25">
      <c r="A31" s="72"/>
      <c r="B31" s="72"/>
      <c r="C31" s="72"/>
      <c r="D31" s="78"/>
      <c r="E31" s="77"/>
      <c r="F31" s="77"/>
      <c r="G31" s="77"/>
      <c r="H31" s="77"/>
      <c r="I31" s="77"/>
      <c r="J31" s="77"/>
      <c r="K31" s="77"/>
      <c r="L31" s="75"/>
      <c r="M31" s="71"/>
      <c r="N31" s="71"/>
    </row>
    <row r="32" spans="1:14" s="69" customFormat="1" ht="12.75" customHeight="1" x14ac:dyDescent="0.25">
      <c r="A32" s="72"/>
      <c r="B32" s="72"/>
      <c r="C32" s="72"/>
      <c r="D32" s="79"/>
      <c r="E32" s="79"/>
      <c r="F32" s="79"/>
      <c r="G32" s="79"/>
      <c r="H32" s="79"/>
      <c r="I32" s="79"/>
      <c r="J32" s="80"/>
      <c r="K32" s="79"/>
      <c r="L32" s="75"/>
      <c r="M32" s="71"/>
      <c r="N32" s="71"/>
    </row>
    <row r="33" spans="1:14" s="69" customFormat="1" ht="14" x14ac:dyDescent="0.25">
      <c r="A33" s="72"/>
      <c r="B33" s="72"/>
      <c r="C33" s="72"/>
      <c r="D33" s="79"/>
      <c r="E33" s="79"/>
      <c r="F33" s="79"/>
      <c r="G33" s="79"/>
      <c r="H33" s="79"/>
      <c r="I33" s="79"/>
      <c r="J33" s="80"/>
      <c r="K33" s="81"/>
      <c r="L33" s="75"/>
      <c r="M33" s="71"/>
      <c r="N33" s="71"/>
    </row>
    <row r="34" spans="1:14" s="69" customFormat="1" ht="14" x14ac:dyDescent="0.25">
      <c r="A34" s="72"/>
      <c r="B34" s="72"/>
      <c r="C34" s="72"/>
      <c r="D34" s="79"/>
      <c r="E34" s="79"/>
      <c r="F34" s="80"/>
      <c r="G34" s="76"/>
      <c r="H34" s="80"/>
      <c r="I34" s="80"/>
      <c r="J34" s="79"/>
      <c r="K34" s="79"/>
      <c r="L34" s="75"/>
      <c r="M34" s="71"/>
      <c r="N34" s="71"/>
    </row>
    <row r="35" spans="1:14" s="69" customFormat="1" ht="3.75" customHeight="1" x14ac:dyDescent="0.25">
      <c r="A35" s="72"/>
      <c r="B35" s="72"/>
      <c r="C35" s="72"/>
      <c r="D35" s="77"/>
      <c r="E35" s="77"/>
      <c r="F35" s="77"/>
      <c r="G35" s="77"/>
      <c r="H35" s="77"/>
      <c r="I35" s="77"/>
      <c r="J35" s="77"/>
      <c r="K35" s="76"/>
      <c r="L35" s="73"/>
      <c r="M35" s="71"/>
      <c r="N35" s="71"/>
    </row>
    <row r="36" spans="1:14" s="69" customFormat="1" ht="14" x14ac:dyDescent="0.25">
      <c r="A36" s="72"/>
      <c r="B36" s="72"/>
      <c r="C36" s="72"/>
      <c r="D36" s="82"/>
      <c r="E36" s="82"/>
      <c r="F36" s="82"/>
      <c r="G36" s="82"/>
      <c r="H36" s="82"/>
      <c r="I36" s="82"/>
      <c r="J36" s="77"/>
      <c r="K36" s="76"/>
      <c r="L36" s="73"/>
      <c r="M36" s="71"/>
      <c r="N36" s="71"/>
    </row>
    <row r="37" spans="1:14" s="69" customFormat="1" ht="14" x14ac:dyDescent="0.25">
      <c r="A37" s="72"/>
      <c r="B37" s="72"/>
      <c r="C37" s="72"/>
      <c r="D37" s="83"/>
      <c r="E37" s="83"/>
      <c r="F37" s="82"/>
      <c r="G37" s="82"/>
      <c r="H37" s="82"/>
      <c r="I37" s="82"/>
      <c r="J37" s="77"/>
      <c r="K37" s="76"/>
      <c r="L37" s="75"/>
      <c r="M37" s="71"/>
      <c r="N37" s="71"/>
    </row>
    <row r="38" spans="1:14" ht="18" customHeight="1" x14ac:dyDescent="0.25">
      <c r="A38" s="72"/>
      <c r="B38" s="72"/>
      <c r="C38" s="72"/>
      <c r="D38" s="82"/>
      <c r="E38" s="82"/>
      <c r="F38" s="82"/>
      <c r="G38" s="82"/>
      <c r="H38" s="82"/>
      <c r="I38" s="82"/>
      <c r="J38" s="77"/>
      <c r="K38" s="76"/>
      <c r="L38" s="84"/>
      <c r="M38" s="85"/>
      <c r="N38" s="85"/>
    </row>
    <row r="39" spans="1:14" s="69" customFormat="1" ht="11.5" x14ac:dyDescent="0.25">
      <c r="A39" s="76"/>
      <c r="B39" s="77"/>
      <c r="C39" s="80"/>
      <c r="D39" s="83"/>
      <c r="E39" s="83"/>
      <c r="F39" s="83"/>
      <c r="G39" s="83"/>
      <c r="H39" s="82"/>
      <c r="I39" s="82"/>
      <c r="J39" s="77"/>
      <c r="K39" s="76"/>
      <c r="L39" s="75"/>
      <c r="M39" s="71"/>
      <c r="N39" s="71"/>
    </row>
    <row r="40" spans="1:14" s="69" customFormat="1" ht="11.5" x14ac:dyDescent="0.25">
      <c r="A40" s="80"/>
      <c r="B40" s="77"/>
      <c r="C40" s="86"/>
      <c r="D40" s="82"/>
      <c r="E40" s="82"/>
      <c r="F40" s="82"/>
      <c r="G40" s="82"/>
      <c r="H40" s="82"/>
      <c r="I40" s="82"/>
      <c r="J40" s="77"/>
      <c r="K40" s="87"/>
      <c r="L40" s="75"/>
      <c r="M40" s="71"/>
      <c r="N40" s="71"/>
    </row>
    <row r="41" spans="1:14" s="69" customFormat="1" ht="11.5" x14ac:dyDescent="0.25">
      <c r="A41" s="77"/>
      <c r="B41" s="77"/>
      <c r="C41" s="77"/>
      <c r="D41" s="77"/>
      <c r="E41" s="77"/>
      <c r="F41" s="77"/>
      <c r="G41" s="77"/>
      <c r="H41" s="77"/>
      <c r="I41" s="77"/>
      <c r="J41" s="77"/>
      <c r="K41" s="77"/>
      <c r="L41" s="75"/>
      <c r="M41" s="71"/>
      <c r="N41" s="71"/>
    </row>
    <row r="42" spans="1:14" s="69" customFormat="1" ht="11.5" x14ac:dyDescent="0.25">
      <c r="A42" s="77"/>
      <c r="B42" s="77"/>
      <c r="C42" s="77"/>
      <c r="D42" s="77"/>
      <c r="E42" s="77"/>
      <c r="F42" s="77"/>
      <c r="G42" s="77"/>
      <c r="H42" s="77"/>
      <c r="I42" s="77"/>
      <c r="J42" s="77"/>
      <c r="K42" s="77"/>
      <c r="L42" s="75"/>
      <c r="M42" s="71"/>
      <c r="N42" s="71"/>
    </row>
    <row r="43" spans="1:14" s="69" customFormat="1" ht="11.5" x14ac:dyDescent="0.25">
      <c r="A43" s="77"/>
      <c r="B43" s="77"/>
      <c r="C43" s="77"/>
      <c r="D43" s="77"/>
      <c r="E43" s="77"/>
      <c r="F43" s="77"/>
      <c r="G43" s="77"/>
      <c r="H43" s="77"/>
      <c r="I43" s="77"/>
      <c r="J43" s="77"/>
      <c r="K43" s="77"/>
      <c r="L43" s="75"/>
      <c r="M43" s="71"/>
      <c r="N43" s="71"/>
    </row>
    <row r="44" spans="1:14" s="69" customFormat="1" ht="30.75" customHeight="1" x14ac:dyDescent="0.25">
      <c r="A44" s="88"/>
      <c r="B44" s="85"/>
      <c r="C44" s="85"/>
      <c r="D44" s="85"/>
      <c r="E44" s="85"/>
      <c r="F44" s="85"/>
      <c r="G44" s="85"/>
      <c r="H44" s="85"/>
      <c r="I44" s="85"/>
      <c r="J44" s="85"/>
      <c r="K44" s="85"/>
      <c r="L44" s="75"/>
      <c r="M44" s="71"/>
      <c r="N44" s="71"/>
    </row>
    <row r="45" spans="1:14" ht="17.25" customHeight="1" x14ac:dyDescent="0.25">
      <c r="A45" s="88"/>
      <c r="B45" s="71"/>
      <c r="C45" s="71"/>
      <c r="D45" s="71"/>
      <c r="E45" s="71"/>
      <c r="F45" s="71"/>
      <c r="G45" s="71"/>
      <c r="H45" s="71"/>
      <c r="I45" s="71"/>
      <c r="J45" s="71"/>
      <c r="K45" s="71"/>
      <c r="L45" s="84"/>
      <c r="M45" s="85"/>
      <c r="N45" s="85"/>
    </row>
    <row r="46" spans="1:14" x14ac:dyDescent="0.25">
      <c r="A46" s="88"/>
      <c r="B46" s="71"/>
      <c r="C46" s="71"/>
      <c r="D46" s="71"/>
      <c r="E46" s="71"/>
      <c r="F46" s="71"/>
      <c r="G46" s="71"/>
      <c r="H46" s="71"/>
      <c r="I46" s="71"/>
      <c r="J46" s="71"/>
      <c r="K46" s="71"/>
      <c r="L46" s="89"/>
      <c r="M46" s="85"/>
      <c r="N46" s="85"/>
    </row>
    <row r="47" spans="1:14" ht="18.75" customHeight="1" x14ac:dyDescent="0.3">
      <c r="A47" s="88"/>
      <c r="B47" s="90"/>
      <c r="C47" s="90"/>
      <c r="D47" s="90"/>
      <c r="E47" s="90"/>
      <c r="F47" s="90"/>
      <c r="G47" s="90"/>
      <c r="H47" s="77"/>
      <c r="I47" s="77"/>
      <c r="J47" s="77"/>
      <c r="K47" s="77"/>
      <c r="L47" s="89"/>
      <c r="M47" s="85"/>
      <c r="N47" s="85"/>
    </row>
    <row r="48" spans="1:14" ht="13" x14ac:dyDescent="0.3">
      <c r="A48" s="90"/>
      <c r="B48" s="151"/>
      <c r="C48" s="152"/>
      <c r="D48" s="144"/>
      <c r="E48" s="144"/>
      <c r="F48" s="144"/>
      <c r="G48" s="144"/>
      <c r="H48" s="144"/>
      <c r="I48" s="144"/>
      <c r="J48" s="144"/>
      <c r="K48" s="144"/>
      <c r="L48" s="144"/>
      <c r="M48" s="91"/>
      <c r="N48" s="85"/>
    </row>
    <row r="49" spans="1:14" ht="13" x14ac:dyDescent="0.3">
      <c r="A49" s="90"/>
      <c r="B49" s="90"/>
      <c r="C49" s="90"/>
      <c r="D49" s="145"/>
      <c r="E49" s="146"/>
      <c r="F49" s="85"/>
      <c r="G49" s="92"/>
      <c r="H49" s="92"/>
      <c r="I49" s="92"/>
      <c r="J49" s="84"/>
      <c r="K49" s="92"/>
      <c r="L49" s="84"/>
      <c r="M49" s="94"/>
      <c r="N49" s="85"/>
    </row>
    <row r="50" spans="1:14" x14ac:dyDescent="0.25">
      <c r="A50" s="95"/>
      <c r="B50" s="96"/>
      <c r="C50" s="96"/>
      <c r="D50" s="97"/>
      <c r="E50" s="93"/>
      <c r="F50" s="85"/>
      <c r="G50" s="97"/>
      <c r="H50" s="95"/>
      <c r="I50" s="97"/>
      <c r="J50" s="98"/>
      <c r="K50" s="97"/>
      <c r="L50" s="84"/>
      <c r="M50" s="98"/>
      <c r="N50" s="85"/>
    </row>
    <row r="51" spans="1:14" x14ac:dyDescent="0.25">
      <c r="A51" s="95"/>
      <c r="B51" s="96"/>
      <c r="C51" s="96"/>
      <c r="D51" s="93"/>
      <c r="E51" s="93"/>
      <c r="F51" s="85"/>
      <c r="G51" s="97"/>
      <c r="H51" s="85"/>
      <c r="I51" s="97"/>
      <c r="J51" s="85"/>
      <c r="K51" s="97"/>
      <c r="L51" s="99"/>
      <c r="M51" s="98"/>
      <c r="N51" s="85"/>
    </row>
    <row r="52" spans="1:14" x14ac:dyDescent="0.25">
      <c r="A52" s="95"/>
      <c r="B52" s="96"/>
      <c r="C52" s="96"/>
      <c r="D52" s="97"/>
      <c r="E52" s="93"/>
      <c r="F52" s="85"/>
      <c r="G52" s="97"/>
      <c r="H52" s="95"/>
      <c r="I52" s="97"/>
      <c r="J52" s="98"/>
      <c r="K52" s="97"/>
      <c r="L52" s="84"/>
      <c r="M52" s="98"/>
      <c r="N52" s="85"/>
    </row>
    <row r="53" spans="1:14" x14ac:dyDescent="0.25">
      <c r="A53" s="95"/>
      <c r="B53" s="96"/>
      <c r="C53" s="96"/>
      <c r="D53" s="147"/>
      <c r="E53" s="146"/>
      <c r="F53" s="147"/>
      <c r="G53" s="147"/>
      <c r="H53" s="85"/>
      <c r="I53" s="100"/>
      <c r="J53" s="100"/>
      <c r="K53" s="100"/>
      <c r="L53" s="84"/>
      <c r="M53" s="98"/>
      <c r="N53" s="85"/>
    </row>
    <row r="54" spans="1:14" ht="2.25" customHeight="1" x14ac:dyDescent="0.25">
      <c r="A54" s="95"/>
      <c r="B54" s="96"/>
      <c r="C54" s="96"/>
      <c r="D54" s="96"/>
      <c r="E54" s="96"/>
      <c r="F54" s="96"/>
      <c r="G54" s="96"/>
      <c r="H54" s="77"/>
      <c r="I54" s="77"/>
      <c r="J54" s="77"/>
      <c r="K54" s="77"/>
      <c r="L54" s="89"/>
      <c r="M54" s="85"/>
      <c r="N54" s="85"/>
    </row>
    <row r="55" spans="1:14" ht="12.75" customHeight="1" x14ac:dyDescent="0.25">
      <c r="A55" s="71"/>
      <c r="B55" s="85"/>
      <c r="C55" s="85"/>
      <c r="D55" s="85"/>
      <c r="E55" s="85"/>
      <c r="F55" s="85"/>
      <c r="G55" s="85"/>
      <c r="H55" s="85"/>
      <c r="I55" s="85"/>
      <c r="J55" s="85"/>
      <c r="K55" s="85"/>
      <c r="L55" s="84"/>
      <c r="M55" s="85"/>
      <c r="N55" s="85"/>
    </row>
    <row r="56" spans="1:14" x14ac:dyDescent="0.25">
      <c r="A56" s="71"/>
      <c r="B56" s="85"/>
      <c r="C56" s="85"/>
      <c r="D56" s="85"/>
      <c r="E56" s="85"/>
      <c r="F56" s="85"/>
      <c r="G56" s="85"/>
      <c r="H56" s="85"/>
      <c r="I56" s="85"/>
      <c r="J56" s="85"/>
      <c r="K56" s="85"/>
      <c r="L56" s="84"/>
      <c r="M56" s="85"/>
      <c r="N56" s="85"/>
    </row>
    <row r="57" spans="1:14" x14ac:dyDescent="0.25">
      <c r="A57" s="71"/>
      <c r="B57" s="85"/>
      <c r="C57" s="85"/>
      <c r="D57" s="85"/>
      <c r="E57" s="85"/>
      <c r="F57" s="85"/>
      <c r="G57" s="85"/>
      <c r="H57" s="85"/>
      <c r="I57" s="85"/>
      <c r="J57" s="85"/>
      <c r="K57" s="85"/>
      <c r="L57" s="84"/>
      <c r="M57" s="85"/>
      <c r="N57" s="85"/>
    </row>
    <row r="58" spans="1:14" ht="12.75" customHeight="1" x14ac:dyDescent="0.25">
      <c r="A58" s="71"/>
      <c r="B58" s="85"/>
      <c r="C58" s="85"/>
      <c r="D58" s="85"/>
      <c r="E58" s="85"/>
      <c r="F58" s="85"/>
      <c r="G58" s="85"/>
      <c r="H58" s="85"/>
      <c r="I58" s="85"/>
      <c r="J58" s="85"/>
      <c r="K58" s="85"/>
      <c r="L58" s="84"/>
      <c r="M58" s="85"/>
      <c r="N58" s="85"/>
    </row>
    <row r="59" spans="1:14" ht="5.25" customHeight="1" x14ac:dyDescent="0.25">
      <c r="A59" s="85"/>
      <c r="B59" s="85"/>
      <c r="C59" s="85"/>
      <c r="D59" s="85"/>
      <c r="E59" s="85"/>
      <c r="F59" s="85"/>
      <c r="G59" s="85"/>
      <c r="H59" s="85"/>
      <c r="I59" s="85"/>
      <c r="J59" s="85"/>
      <c r="K59" s="85"/>
      <c r="L59" s="84"/>
      <c r="M59" s="85"/>
      <c r="N59" s="85"/>
    </row>
    <row r="60" spans="1:14" x14ac:dyDescent="0.25">
      <c r="A60" s="85"/>
      <c r="B60" s="85"/>
      <c r="C60" s="85"/>
      <c r="D60" s="85"/>
      <c r="E60" s="85"/>
      <c r="F60" s="85"/>
      <c r="G60" s="85"/>
      <c r="H60" s="85"/>
      <c r="I60" s="85"/>
      <c r="J60" s="85"/>
      <c r="K60" s="85"/>
      <c r="L60" s="84"/>
      <c r="M60" s="85"/>
      <c r="N60" s="85"/>
    </row>
    <row r="61" spans="1:14" x14ac:dyDescent="0.25">
      <c r="A61" s="85"/>
      <c r="B61" s="85"/>
      <c r="C61" s="85"/>
      <c r="D61" s="85"/>
      <c r="E61" s="85"/>
      <c r="F61" s="85"/>
      <c r="G61" s="85"/>
      <c r="H61" s="85"/>
      <c r="I61" s="85"/>
      <c r="J61" s="85"/>
      <c r="K61" s="85"/>
      <c r="L61" s="84"/>
      <c r="M61" s="85"/>
      <c r="N61" s="85"/>
    </row>
    <row r="62" spans="1:14" x14ac:dyDescent="0.25">
      <c r="A62" s="85"/>
      <c r="B62" s="85"/>
      <c r="C62" s="85"/>
      <c r="D62" s="85"/>
      <c r="E62" s="85"/>
      <c r="F62" s="85"/>
      <c r="G62" s="85"/>
      <c r="H62" s="85"/>
      <c r="I62" s="85"/>
      <c r="J62" s="85"/>
      <c r="K62" s="85"/>
      <c r="L62" s="84"/>
      <c r="M62" s="85"/>
      <c r="N62" s="85"/>
    </row>
    <row r="63" spans="1:14" x14ac:dyDescent="0.25">
      <c r="A63" s="85"/>
      <c r="B63" s="85"/>
      <c r="C63" s="85"/>
      <c r="D63" s="85"/>
      <c r="E63" s="85"/>
      <c r="F63" s="85"/>
      <c r="G63" s="85"/>
      <c r="H63" s="85"/>
      <c r="I63" s="85"/>
      <c r="J63" s="85"/>
      <c r="K63" s="85"/>
      <c r="L63" s="84"/>
      <c r="M63" s="85"/>
      <c r="N63" s="85"/>
    </row>
    <row r="64" spans="1:14" x14ac:dyDescent="0.25">
      <c r="A64" s="85"/>
      <c r="B64" s="85"/>
      <c r="C64" s="85"/>
      <c r="D64" s="85"/>
      <c r="E64" s="85"/>
      <c r="F64" s="85"/>
      <c r="G64" s="85"/>
      <c r="H64" s="85"/>
      <c r="I64" s="85"/>
      <c r="J64" s="85"/>
      <c r="K64" s="85"/>
      <c r="L64" s="84"/>
      <c r="M64" s="85"/>
      <c r="N64" s="85"/>
    </row>
    <row r="65" spans="1:14" x14ac:dyDescent="0.25">
      <c r="A65" s="85"/>
      <c r="B65" s="85"/>
      <c r="C65" s="85"/>
      <c r="D65" s="85"/>
      <c r="E65" s="85"/>
      <c r="F65" s="85"/>
      <c r="G65" s="85"/>
      <c r="H65" s="85"/>
      <c r="I65" s="85"/>
      <c r="J65" s="85"/>
      <c r="K65" s="85"/>
      <c r="L65" s="84"/>
      <c r="M65" s="85"/>
      <c r="N65" s="85"/>
    </row>
    <row r="66" spans="1:14" x14ac:dyDescent="0.25">
      <c r="A66" s="85"/>
      <c r="B66" s="85"/>
      <c r="C66" s="85"/>
      <c r="D66" s="85"/>
      <c r="E66" s="85"/>
      <c r="F66" s="85"/>
      <c r="G66" s="85"/>
      <c r="H66" s="85"/>
      <c r="I66" s="85"/>
      <c r="J66" s="85"/>
      <c r="K66" s="85"/>
      <c r="L66" s="84"/>
      <c r="M66" s="85"/>
      <c r="N66" s="85"/>
    </row>
    <row r="67" spans="1:14" x14ac:dyDescent="0.25">
      <c r="A67" s="85"/>
      <c r="B67" s="85"/>
      <c r="C67" s="85"/>
      <c r="D67" s="85"/>
      <c r="E67" s="85"/>
      <c r="F67" s="85"/>
      <c r="G67" s="85"/>
      <c r="H67" s="85"/>
      <c r="I67" s="85"/>
      <c r="J67" s="85"/>
      <c r="K67" s="85"/>
      <c r="L67" s="84"/>
      <c r="M67" s="85"/>
      <c r="N67" s="85"/>
    </row>
    <row r="68" spans="1:14" x14ac:dyDescent="0.25">
      <c r="A68" s="85"/>
      <c r="B68" s="85"/>
      <c r="C68" s="85"/>
      <c r="D68" s="85"/>
      <c r="E68" s="85"/>
      <c r="F68" s="85"/>
      <c r="G68" s="85"/>
      <c r="H68" s="85"/>
      <c r="I68" s="85"/>
      <c r="J68" s="85"/>
      <c r="K68" s="85"/>
      <c r="L68" s="84"/>
      <c r="M68" s="85"/>
      <c r="N68" s="85"/>
    </row>
    <row r="69" spans="1:14" x14ac:dyDescent="0.25">
      <c r="A69" s="85"/>
      <c r="B69" s="85"/>
      <c r="C69" s="85"/>
      <c r="D69" s="85"/>
      <c r="E69" s="85"/>
      <c r="F69" s="85"/>
      <c r="G69" s="85"/>
      <c r="H69" s="85"/>
      <c r="I69" s="85"/>
      <c r="J69" s="85"/>
      <c r="K69" s="85"/>
      <c r="L69" s="84"/>
      <c r="M69" s="85"/>
      <c r="N69" s="85"/>
    </row>
    <row r="70" spans="1:14" x14ac:dyDescent="0.25">
      <c r="A70" s="85"/>
      <c r="B70" s="85"/>
      <c r="C70" s="85"/>
      <c r="D70" s="85"/>
      <c r="E70" s="85"/>
      <c r="F70" s="85"/>
      <c r="G70" s="85"/>
      <c r="H70" s="85"/>
      <c r="I70" s="85"/>
      <c r="J70" s="85"/>
      <c r="K70" s="85"/>
      <c r="L70" s="84"/>
      <c r="M70" s="85"/>
      <c r="N70" s="85"/>
    </row>
    <row r="71" spans="1:14" x14ac:dyDescent="0.25">
      <c r="A71" s="85"/>
      <c r="B71" s="85"/>
      <c r="C71" s="85"/>
      <c r="D71" s="85"/>
      <c r="E71" s="85"/>
      <c r="F71" s="85"/>
      <c r="G71" s="85"/>
      <c r="H71" s="85"/>
      <c r="I71" s="85"/>
      <c r="J71" s="85"/>
      <c r="K71" s="85"/>
      <c r="L71" s="84"/>
      <c r="M71" s="85"/>
      <c r="N71" s="85"/>
    </row>
  </sheetData>
  <mergeCells count="11">
    <mergeCell ref="A4:Q4"/>
    <mergeCell ref="A5:Q5"/>
    <mergeCell ref="A8:Q8"/>
    <mergeCell ref="A10:Q10"/>
    <mergeCell ref="B48:C48"/>
    <mergeCell ref="D48:L48"/>
    <mergeCell ref="D49:E49"/>
    <mergeCell ref="D53:E53"/>
    <mergeCell ref="F53:G53"/>
    <mergeCell ref="A12:Q12"/>
    <mergeCell ref="A23:C23"/>
  </mergeCells>
  <phoneticPr fontId="25" type="noConversion"/>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8"/>
  <sheetViews>
    <sheetView showGridLines="0" zoomScaleNormal="100" workbookViewId="0">
      <pane ySplit="5" topLeftCell="A6" activePane="bottomLeft" state="frozen"/>
      <selection pane="bottomLeft" activeCell="A66" sqref="A66"/>
    </sheetView>
  </sheetViews>
  <sheetFormatPr defaultRowHeight="12.5" x14ac:dyDescent="0.25"/>
  <cols>
    <col min="1" max="1" width="4" customWidth="1"/>
    <col min="2" max="2" width="6.54296875" style="17" customWidth="1"/>
    <col min="3" max="4" width="8" customWidth="1"/>
    <col min="5" max="5" width="7.81640625" customWidth="1"/>
    <col min="6" max="6" width="1.453125" customWidth="1"/>
    <col min="7" max="9" width="8" customWidth="1"/>
    <col min="10" max="10" width="1.453125" customWidth="1"/>
    <col min="11" max="11" width="8" customWidth="1"/>
    <col min="12" max="12" width="8.1796875" customWidth="1"/>
    <col min="13" max="13" width="7.81640625" customWidth="1"/>
    <col min="14" max="14" width="0.81640625" hidden="1" customWidth="1"/>
    <col min="15" max="15" width="9.1796875" style="121" customWidth="1"/>
  </cols>
  <sheetData>
    <row r="1" spans="1:15" ht="33.75" customHeight="1" x14ac:dyDescent="0.35">
      <c r="A1" s="142" t="s">
        <v>23</v>
      </c>
      <c r="B1" s="143"/>
      <c r="C1" s="143"/>
      <c r="D1" s="143"/>
      <c r="E1" s="143"/>
      <c r="F1" s="143"/>
      <c r="G1" s="143"/>
      <c r="H1" s="143"/>
      <c r="I1" s="143"/>
      <c r="J1" s="143"/>
      <c r="K1" s="143"/>
      <c r="L1" s="143"/>
      <c r="M1" s="143"/>
    </row>
    <row r="2" spans="1:15" ht="6.75" customHeight="1" x14ac:dyDescent="0.35">
      <c r="A2" s="47"/>
      <c r="B2" s="105"/>
      <c r="C2" s="105"/>
      <c r="D2" s="105"/>
      <c r="E2" s="105"/>
      <c r="F2" s="105"/>
      <c r="G2" s="105"/>
      <c r="H2" s="105"/>
      <c r="I2" s="105"/>
      <c r="J2" s="105"/>
      <c r="K2" s="105"/>
      <c r="L2" s="105"/>
      <c r="M2" s="105"/>
    </row>
    <row r="3" spans="1:15" ht="13" thickBot="1" x14ac:dyDescent="0.3">
      <c r="A3" s="1"/>
      <c r="E3" s="1"/>
      <c r="F3" s="1"/>
      <c r="G3" s="1"/>
      <c r="H3" s="1"/>
      <c r="I3" s="1"/>
      <c r="J3" s="1"/>
      <c r="M3" s="19" t="s">
        <v>5</v>
      </c>
    </row>
    <row r="4" spans="1:15" s="4" customFormat="1" ht="14" thickTop="1" x14ac:dyDescent="0.25">
      <c r="B4" s="18"/>
      <c r="C4" s="140" t="s">
        <v>19</v>
      </c>
      <c r="D4" s="140"/>
      <c r="E4" s="141"/>
      <c r="F4" s="5"/>
      <c r="G4" s="141" t="s">
        <v>18</v>
      </c>
      <c r="H4" s="141"/>
      <c r="I4" s="141"/>
      <c r="J4" s="5"/>
      <c r="K4" s="140" t="s">
        <v>17</v>
      </c>
      <c r="L4" s="140"/>
      <c r="M4" s="140"/>
      <c r="O4" s="26"/>
    </row>
    <row r="5" spans="1:15" s="4" customFormat="1" ht="23" x14ac:dyDescent="0.25">
      <c r="A5" s="14"/>
      <c r="B5" s="11"/>
      <c r="C5" s="6" t="s">
        <v>0</v>
      </c>
      <c r="D5" s="6" t="s">
        <v>1</v>
      </c>
      <c r="E5" s="6" t="s">
        <v>2</v>
      </c>
      <c r="F5" s="7"/>
      <c r="G5" s="7" t="s">
        <v>0</v>
      </c>
      <c r="H5" s="7" t="s">
        <v>1</v>
      </c>
      <c r="I5" s="7" t="s">
        <v>2</v>
      </c>
      <c r="J5" s="7"/>
      <c r="K5" s="7" t="s">
        <v>0</v>
      </c>
      <c r="L5" s="7" t="s">
        <v>1</v>
      </c>
      <c r="M5" s="7" t="s">
        <v>2</v>
      </c>
      <c r="O5" s="26"/>
    </row>
    <row r="6" spans="1:15" s="4" customFormat="1" ht="11.5" x14ac:dyDescent="0.25">
      <c r="A6" s="8" t="s">
        <v>6</v>
      </c>
      <c r="B6" s="9"/>
      <c r="C6" s="16"/>
      <c r="D6" s="16"/>
      <c r="E6" s="16"/>
      <c r="F6" s="16"/>
      <c r="G6" s="16"/>
      <c r="H6" s="16"/>
      <c r="I6" s="16"/>
      <c r="J6" s="16"/>
      <c r="K6" s="16"/>
      <c r="L6" s="16"/>
      <c r="M6" s="16"/>
      <c r="O6" s="26"/>
    </row>
    <row r="7" spans="1:15" s="4" customFormat="1" ht="10.5" customHeight="1" x14ac:dyDescent="0.25">
      <c r="A7" s="8"/>
      <c r="B7" s="126">
        <v>1990</v>
      </c>
      <c r="C7" s="24">
        <f>ROUND(Calculations!C7,0)</f>
        <v>246</v>
      </c>
      <c r="D7" s="24">
        <f>ROUND(Calculations!D7,0)</f>
        <v>230</v>
      </c>
      <c r="E7" s="24">
        <f>ROUND(Calculations!E7,0)</f>
        <v>261</v>
      </c>
      <c r="F7" s="24"/>
      <c r="G7" s="24" t="s">
        <v>7</v>
      </c>
      <c r="H7" s="24" t="s">
        <v>7</v>
      </c>
      <c r="I7" s="24" t="s">
        <v>7</v>
      </c>
      <c r="J7" s="24"/>
      <c r="K7" s="24">
        <f>ROUND(Calculations!K7,0)</f>
        <v>265</v>
      </c>
      <c r="L7" s="24">
        <f>ROUND(Calculations!L7,0)</f>
        <v>253</v>
      </c>
      <c r="M7" s="24">
        <f>ROUND(Calculations!M7,0)</f>
        <v>275</v>
      </c>
      <c r="O7" s="26"/>
    </row>
    <row r="8" spans="1:15" s="4" customFormat="1" ht="10.5" customHeight="1" x14ac:dyDescent="0.25">
      <c r="A8" s="8"/>
      <c r="B8" s="126">
        <v>1991</v>
      </c>
      <c r="C8" s="24">
        <f>ROUND(Calculations!C8,0)</f>
        <v>271</v>
      </c>
      <c r="D8" s="24">
        <f>ROUND(Calculations!D8,0)</f>
        <v>250</v>
      </c>
      <c r="E8" s="24">
        <f>ROUND(Calculations!E8,0)</f>
        <v>283</v>
      </c>
      <c r="F8" s="24"/>
      <c r="G8" s="24" t="s">
        <v>7</v>
      </c>
      <c r="H8" s="24" t="s">
        <v>7</v>
      </c>
      <c r="I8" s="24" t="s">
        <v>7</v>
      </c>
      <c r="J8" s="24"/>
      <c r="K8" s="24">
        <f>ROUND(Calculations!K8,0)</f>
        <v>291</v>
      </c>
      <c r="L8" s="24">
        <f>ROUND(Calculations!L8,0)</f>
        <v>276</v>
      </c>
      <c r="M8" s="24">
        <f>ROUND(Calculations!M8,0)</f>
        <v>300</v>
      </c>
      <c r="O8" s="26"/>
    </row>
    <row r="9" spans="1:15" s="4" customFormat="1" ht="10.5" customHeight="1" x14ac:dyDescent="0.25">
      <c r="A9" s="8"/>
      <c r="B9" s="126">
        <v>1992</v>
      </c>
      <c r="C9" s="24">
        <f>ROUND(Calculations!C9,0)</f>
        <v>290</v>
      </c>
      <c r="D9" s="24">
        <f>ROUND(Calculations!D9,0)</f>
        <v>266</v>
      </c>
      <c r="E9" s="24">
        <f>ROUND(Calculations!E9,0)</f>
        <v>302</v>
      </c>
      <c r="F9" s="24"/>
      <c r="G9" s="24" t="s">
        <v>7</v>
      </c>
      <c r="H9" s="24" t="s">
        <v>7</v>
      </c>
      <c r="I9" s="24" t="s">
        <v>7</v>
      </c>
      <c r="J9" s="24"/>
      <c r="K9" s="24">
        <f>ROUND(Calculations!K9,0)</f>
        <v>311</v>
      </c>
      <c r="L9" s="24">
        <f>ROUND(Calculations!L9,0)</f>
        <v>292</v>
      </c>
      <c r="M9" s="24">
        <f>ROUND(Calculations!M9,0)</f>
        <v>324</v>
      </c>
      <c r="O9" s="26"/>
    </row>
    <row r="10" spans="1:15" s="4" customFormat="1" ht="10.5" customHeight="1" x14ac:dyDescent="0.25">
      <c r="A10" s="8"/>
      <c r="B10" s="126">
        <v>1993</v>
      </c>
      <c r="C10" s="24">
        <f>ROUND(Calculations!C10,0)</f>
        <v>288</v>
      </c>
      <c r="D10" s="24">
        <f>ROUND(Calculations!D10,0)</f>
        <v>268</v>
      </c>
      <c r="E10" s="24">
        <f>ROUND(Calculations!E10,0)</f>
        <v>312</v>
      </c>
      <c r="F10" s="24"/>
      <c r="G10" s="24" t="s">
        <v>7</v>
      </c>
      <c r="H10" s="24" t="s">
        <v>7</v>
      </c>
      <c r="I10" s="24" t="s">
        <v>7</v>
      </c>
      <c r="J10" s="24"/>
      <c r="K10" s="24">
        <f>ROUND(Calculations!K10,0)</f>
        <v>309</v>
      </c>
      <c r="L10" s="24">
        <f>ROUND(Calculations!L10,0)</f>
        <v>288</v>
      </c>
      <c r="M10" s="24">
        <f>ROUND(Calculations!M10,0)</f>
        <v>337</v>
      </c>
      <c r="O10" s="26"/>
    </row>
    <row r="11" spans="1:15" s="4" customFormat="1" ht="10.5" customHeight="1" x14ac:dyDescent="0.25">
      <c r="A11" s="8"/>
      <c r="B11" s="126">
        <v>1994</v>
      </c>
      <c r="C11" s="24">
        <f>ROUND(Calculations!C11,0)</f>
        <v>288</v>
      </c>
      <c r="D11" s="24">
        <f>ROUND(Calculations!D11,0)</f>
        <v>282</v>
      </c>
      <c r="E11" s="24">
        <f>ROUND(Calculations!E11,0)</f>
        <v>325</v>
      </c>
      <c r="F11" s="24"/>
      <c r="G11" s="24">
        <f>ROUND(Calculations!G11,0)</f>
        <v>285</v>
      </c>
      <c r="H11" s="24">
        <f>ROUND(Calculations!H11,0)</f>
        <v>278</v>
      </c>
      <c r="I11" s="24">
        <f>ROUND(Calculations!I11,0)</f>
        <v>325</v>
      </c>
      <c r="J11" s="24"/>
      <c r="K11" s="24">
        <f>ROUND(Calculations!K11,0)</f>
        <v>308</v>
      </c>
      <c r="L11" s="24">
        <f>ROUND(Calculations!L11,0)</f>
        <v>297</v>
      </c>
      <c r="M11" s="24">
        <f>ROUND(Calculations!M11,0)</f>
        <v>351</v>
      </c>
      <c r="O11" s="26"/>
    </row>
    <row r="12" spans="1:15" s="4" customFormat="1" ht="10.5" customHeight="1" x14ac:dyDescent="0.25">
      <c r="A12" s="10"/>
      <c r="B12" s="126">
        <v>1995</v>
      </c>
      <c r="C12" s="24">
        <f>ROUND(Calculations!C12,0)</f>
        <v>299</v>
      </c>
      <c r="D12" s="24">
        <f>ROUND(Calculations!D12,0)</f>
        <v>293</v>
      </c>
      <c r="E12" s="24">
        <f>ROUND(Calculations!E12,0)</f>
        <v>346</v>
      </c>
      <c r="F12" s="24"/>
      <c r="G12" s="24">
        <f>ROUND(Calculations!G12,0)</f>
        <v>294</v>
      </c>
      <c r="H12" s="24">
        <f>ROUND(Calculations!H12,0)</f>
        <v>290</v>
      </c>
      <c r="I12" s="24">
        <f>ROUND(Calculations!I12,0)</f>
        <v>346</v>
      </c>
      <c r="J12" s="24"/>
      <c r="K12" s="24">
        <f>ROUND(Calculations!K12,0)</f>
        <v>319</v>
      </c>
      <c r="L12" s="24">
        <f>ROUND(Calculations!L12,0)</f>
        <v>309</v>
      </c>
      <c r="M12" s="24">
        <f>ROUND(Calculations!M12,0)</f>
        <v>373</v>
      </c>
      <c r="O12" s="26"/>
    </row>
    <row r="13" spans="1:15" s="4" customFormat="1" ht="10.5" customHeight="1" x14ac:dyDescent="0.25">
      <c r="A13" s="10"/>
      <c r="B13" s="126">
        <v>1996</v>
      </c>
      <c r="C13" s="24">
        <f>ROUND(Calculations!C13,0)</f>
        <v>295</v>
      </c>
      <c r="D13" s="24">
        <f>ROUND(Calculations!D13,0)</f>
        <v>297</v>
      </c>
      <c r="E13" s="24">
        <f>ROUND(Calculations!E13,0)</f>
        <v>362</v>
      </c>
      <c r="F13" s="24"/>
      <c r="G13" s="24">
        <f>ROUND(Calculations!G13,0)</f>
        <v>289</v>
      </c>
      <c r="H13" s="24">
        <f>ROUND(Calculations!H13,0)</f>
        <v>292</v>
      </c>
      <c r="I13" s="24">
        <f>ROUND(Calculations!I13,0)</f>
        <v>362</v>
      </c>
      <c r="J13" s="24"/>
      <c r="K13" s="24">
        <f>ROUND(Calculations!K13,0)</f>
        <v>315</v>
      </c>
      <c r="L13" s="24">
        <f>ROUND(Calculations!L13,0)</f>
        <v>313</v>
      </c>
      <c r="M13" s="24">
        <f>ROUND(Calculations!M13,0)</f>
        <v>389</v>
      </c>
      <c r="O13" s="26"/>
    </row>
    <row r="14" spans="1:15" s="4" customFormat="1" ht="10.5" customHeight="1" x14ac:dyDescent="0.25">
      <c r="A14" s="10"/>
      <c r="B14" s="126">
        <v>1997</v>
      </c>
      <c r="C14" s="24">
        <f>ROUND(Calculations!C14,0)</f>
        <v>283</v>
      </c>
      <c r="D14" s="24">
        <f>ROUND(Calculations!D14,0)</f>
        <v>283</v>
      </c>
      <c r="E14" s="24">
        <f>ROUND(Calculations!E14,0)</f>
        <v>352</v>
      </c>
      <c r="F14" s="24"/>
      <c r="G14" s="24">
        <f>ROUND(Calculations!G14,0)</f>
        <v>275</v>
      </c>
      <c r="H14" s="24">
        <f>ROUND(Calculations!H14,0)</f>
        <v>278</v>
      </c>
      <c r="I14" s="24">
        <f>ROUND(Calculations!I14,0)</f>
        <v>352</v>
      </c>
      <c r="J14" s="24"/>
      <c r="K14" s="24">
        <f>ROUND(Calculations!K14,0)</f>
        <v>300</v>
      </c>
      <c r="L14" s="24">
        <f>ROUND(Calculations!L14,0)</f>
        <v>296</v>
      </c>
      <c r="M14" s="24">
        <f>ROUND(Calculations!M14,0)</f>
        <v>375</v>
      </c>
      <c r="O14" s="26"/>
    </row>
    <row r="15" spans="1:15" s="4" customFormat="1" ht="10.5" customHeight="1" x14ac:dyDescent="0.25">
      <c r="A15" s="10"/>
      <c r="B15" s="126">
        <v>1998</v>
      </c>
      <c r="C15" s="24">
        <f>ROUND(Calculations!C15,0)</f>
        <v>266</v>
      </c>
      <c r="D15" s="24">
        <f>ROUND(Calculations!D15,0)</f>
        <v>275</v>
      </c>
      <c r="E15" s="24">
        <f>ROUND(Calculations!E15,0)</f>
        <v>326</v>
      </c>
      <c r="F15" s="24"/>
      <c r="G15" s="24">
        <f>ROUND(Calculations!G15,0)</f>
        <v>256</v>
      </c>
      <c r="H15" s="24">
        <f>ROUND(Calculations!H15,0)</f>
        <v>270</v>
      </c>
      <c r="I15" s="24">
        <f>ROUND(Calculations!I15,0)</f>
        <v>317</v>
      </c>
      <c r="J15" s="24"/>
      <c r="K15" s="24">
        <f>ROUND(Calculations!K15,0)</f>
        <v>283</v>
      </c>
      <c r="L15" s="24">
        <f>ROUND(Calculations!L15,0)</f>
        <v>288</v>
      </c>
      <c r="M15" s="24">
        <f>ROUND(Calculations!M15,0)</f>
        <v>345</v>
      </c>
      <c r="O15" s="26"/>
    </row>
    <row r="16" spans="1:15" s="4" customFormat="1" ht="10.5" customHeight="1" x14ac:dyDescent="0.25">
      <c r="A16" s="10"/>
      <c r="B16" s="126">
        <v>1999</v>
      </c>
      <c r="C16" s="24">
        <f>ROUND(Calculations!C16,0)</f>
        <v>260</v>
      </c>
      <c r="D16" s="24">
        <f>ROUND(Calculations!D16,0)</f>
        <v>273</v>
      </c>
      <c r="E16" s="24">
        <f>ROUND(Calculations!E16,0)</f>
        <v>326</v>
      </c>
      <c r="F16" s="24"/>
      <c r="G16" s="24">
        <f>ROUND(Calculations!G16,0)</f>
        <v>251</v>
      </c>
      <c r="H16" s="24">
        <f>ROUND(Calculations!H16,0)</f>
        <v>264</v>
      </c>
      <c r="I16" s="24">
        <f>ROUND(Calculations!I16,0)</f>
        <v>317</v>
      </c>
      <c r="J16" s="24"/>
      <c r="K16" s="24">
        <f>ROUND(Calculations!K16,0)</f>
        <v>279</v>
      </c>
      <c r="L16" s="24">
        <f>ROUND(Calculations!L16,0)</f>
        <v>285</v>
      </c>
      <c r="M16" s="24">
        <f>ROUND(Calculations!M16,0)</f>
        <v>345</v>
      </c>
      <c r="O16" s="26"/>
    </row>
    <row r="17" spans="1:27" s="4" customFormat="1" ht="10.5" customHeight="1" x14ac:dyDescent="0.25">
      <c r="A17" s="10"/>
      <c r="B17" s="126">
        <v>2000</v>
      </c>
      <c r="C17" s="24">
        <f>ROUND(Calculations!C18,0)</f>
        <v>253</v>
      </c>
      <c r="D17" s="24">
        <f>ROUND(Calculations!D18,0)</f>
        <v>269</v>
      </c>
      <c r="E17" s="24">
        <f>ROUND(Calculations!E18,0)</f>
        <v>308</v>
      </c>
      <c r="F17" s="24"/>
      <c r="G17" s="24">
        <f>ROUND(Calculations!G18,0)</f>
        <v>243</v>
      </c>
      <c r="H17" s="24">
        <f>ROUND(Calculations!H18,0)</f>
        <v>259</v>
      </c>
      <c r="I17" s="24">
        <f>ROUND(Calculations!I18,0)</f>
        <v>299</v>
      </c>
      <c r="J17" s="24"/>
      <c r="K17" s="24">
        <f>ROUND(Calculations!K18,0)</f>
        <v>272</v>
      </c>
      <c r="L17" s="24">
        <f>ROUND(Calculations!L18,0)</f>
        <v>280</v>
      </c>
      <c r="M17" s="24">
        <f>ROUND(Calculations!M18,0)</f>
        <v>314</v>
      </c>
      <c r="O17" s="26"/>
      <c r="P17" s="59"/>
      <c r="Q17" s="59"/>
      <c r="R17" s="59"/>
      <c r="S17" s="59"/>
      <c r="T17" s="59"/>
      <c r="U17" s="59"/>
      <c r="V17" s="59"/>
      <c r="W17" s="59"/>
      <c r="X17" s="59"/>
      <c r="Y17" s="59"/>
    </row>
    <row r="18" spans="1:27" s="4" customFormat="1" ht="10.5" customHeight="1" x14ac:dyDescent="0.25">
      <c r="A18" s="10"/>
      <c r="B18" s="126">
        <v>2001</v>
      </c>
      <c r="C18" s="24">
        <f>ROUND(Calculations!C19,0)</f>
        <v>246</v>
      </c>
      <c r="D18" s="24">
        <f>ROUND(Calculations!D19,0)</f>
        <v>267</v>
      </c>
      <c r="E18" s="24">
        <f>ROUND(Calculations!E19,0)</f>
        <v>317</v>
      </c>
      <c r="F18" s="24"/>
      <c r="G18" s="24">
        <f>ROUND(Calculations!G19,0)</f>
        <v>236</v>
      </c>
      <c r="H18" s="24">
        <f>ROUND(Calculations!H19,0)</f>
        <v>255</v>
      </c>
      <c r="I18" s="24">
        <f>ROUND(Calculations!I19,0)</f>
        <v>307</v>
      </c>
      <c r="J18" s="24"/>
      <c r="K18" s="24">
        <f>ROUND(Calculations!K19,0)</f>
        <v>263</v>
      </c>
      <c r="L18" s="24">
        <f>ROUND(Calculations!L19,0)</f>
        <v>276</v>
      </c>
      <c r="M18" s="24">
        <f>ROUND(Calculations!M19,0)</f>
        <v>329</v>
      </c>
      <c r="O18" s="26"/>
    </row>
    <row r="19" spans="1:27" s="4" customFormat="1" ht="10.5" customHeight="1" x14ac:dyDescent="0.25">
      <c r="A19" s="10"/>
      <c r="B19" s="126">
        <v>2002</v>
      </c>
      <c r="C19" s="24">
        <f>ROUND(Calculations!C20,0)</f>
        <v>244</v>
      </c>
      <c r="D19" s="24">
        <f>ROUND(Calculations!D20,0)</f>
        <v>267</v>
      </c>
      <c r="E19" s="24">
        <f>ROUND(Calculations!E20,0)</f>
        <v>325</v>
      </c>
      <c r="F19" s="24"/>
      <c r="G19" s="24">
        <f>ROUND(Calculations!G20,0)</f>
        <v>234</v>
      </c>
      <c r="H19" s="24">
        <f>ROUND(Calculations!H20,0)</f>
        <v>256</v>
      </c>
      <c r="I19" s="24">
        <f>ROUND(Calculations!I20,0)</f>
        <v>315</v>
      </c>
      <c r="J19" s="24"/>
      <c r="K19" s="24">
        <f>ROUND(Calculations!K20,0)</f>
        <v>261</v>
      </c>
      <c r="L19" s="24">
        <f>ROUND(Calculations!L20,0)</f>
        <v>277</v>
      </c>
      <c r="M19" s="24">
        <f>ROUND(Calculations!M20,0)</f>
        <v>321</v>
      </c>
      <c r="O19" s="26"/>
    </row>
    <row r="20" spans="1:27" s="4" customFormat="1" ht="10.5" customHeight="1" x14ac:dyDescent="0.25">
      <c r="A20" s="10"/>
      <c r="B20" s="126">
        <v>2003</v>
      </c>
      <c r="C20" s="24">
        <f>ROUND(Calculations!C21,0)</f>
        <v>245</v>
      </c>
      <c r="D20" s="24">
        <f>ROUND(Calculations!D21,0)</f>
        <v>268</v>
      </c>
      <c r="E20" s="24">
        <f>ROUND(Calculations!E21,0)</f>
        <v>325</v>
      </c>
      <c r="F20" s="24"/>
      <c r="G20" s="24">
        <f>ROUND(Calculations!G21,0)</f>
        <v>235</v>
      </c>
      <c r="H20" s="24">
        <f>ROUND(Calculations!H21,0)</f>
        <v>259</v>
      </c>
      <c r="I20" s="24">
        <f>ROUND(Calculations!I21,0)</f>
        <v>315</v>
      </c>
      <c r="J20" s="24"/>
      <c r="K20" s="24">
        <f>ROUND(Calculations!K21,0)</f>
        <v>261</v>
      </c>
      <c r="L20" s="24">
        <f>ROUND(Calculations!L21,0)</f>
        <v>280</v>
      </c>
      <c r="M20" s="24">
        <f>ROUND(Calculations!M21,0)</f>
        <v>320</v>
      </c>
      <c r="O20" s="26"/>
    </row>
    <row r="21" spans="1:27" s="4" customFormat="1" ht="10.5" customHeight="1" x14ac:dyDescent="0.25">
      <c r="A21" s="10"/>
      <c r="B21" s="126">
        <v>2004</v>
      </c>
      <c r="C21" s="24">
        <f>ROUND(Calculations!C22,0)</f>
        <v>251</v>
      </c>
      <c r="D21" s="24">
        <f>ROUND(Calculations!D22,0)</f>
        <v>286</v>
      </c>
      <c r="E21" s="24">
        <f>ROUND(Calculations!E22,0)</f>
        <v>329</v>
      </c>
      <c r="F21" s="24"/>
      <c r="G21" s="24">
        <f>ROUND(Calculations!G22,0)</f>
        <v>239</v>
      </c>
      <c r="H21" s="24">
        <f>ROUND(Calculations!H22,0)</f>
        <v>272</v>
      </c>
      <c r="I21" s="24">
        <f>ROUND(Calculations!I22,0)</f>
        <v>319</v>
      </c>
      <c r="J21" s="24"/>
      <c r="K21" s="24">
        <f>ROUND(Calculations!K22,0)</f>
        <v>267</v>
      </c>
      <c r="L21" s="24">
        <f>ROUND(Calculations!L22,0)</f>
        <v>298</v>
      </c>
      <c r="M21" s="24">
        <f>ROUND(Calculations!M22,0)</f>
        <v>325</v>
      </c>
      <c r="O21" s="26"/>
    </row>
    <row r="22" spans="1:27" s="4" customFormat="1" ht="10.5" customHeight="1" x14ac:dyDescent="0.25">
      <c r="A22" s="10"/>
      <c r="B22" s="126">
        <v>2005</v>
      </c>
      <c r="C22" s="24">
        <f>ROUND(Calculations!C23,0)</f>
        <v>281</v>
      </c>
      <c r="D22" s="24">
        <f>ROUND(Calculations!D23,0)</f>
        <v>313</v>
      </c>
      <c r="E22" s="24">
        <f>ROUND(Calculations!E23,0)</f>
        <v>338</v>
      </c>
      <c r="F22" s="24"/>
      <c r="G22" s="24">
        <f>ROUND(Calculations!G23,0)</f>
        <v>265</v>
      </c>
      <c r="H22" s="24">
        <f>ROUND(Calculations!H23,0)</f>
        <v>293</v>
      </c>
      <c r="I22" s="24">
        <f>ROUND(Calculations!I23,0)</f>
        <v>325</v>
      </c>
      <c r="J22" s="24"/>
      <c r="K22" s="24">
        <f>ROUND(Calculations!K23,0)</f>
        <v>301</v>
      </c>
      <c r="L22" s="24">
        <f>ROUND(Calculations!L23,0)</f>
        <v>316</v>
      </c>
      <c r="M22" s="24">
        <f>ROUND(Calculations!M23,0)</f>
        <v>330</v>
      </c>
      <c r="O22" s="26"/>
    </row>
    <row r="23" spans="1:27" s="4" customFormat="1" ht="10.5" customHeight="1" x14ac:dyDescent="0.25">
      <c r="A23" s="107"/>
      <c r="B23" s="127">
        <v>2006</v>
      </c>
      <c r="C23" s="109">
        <f>ROUND(Calculations!C24,0)</f>
        <v>335</v>
      </c>
      <c r="D23" s="109">
        <f>ROUND(Calculations!D24,0)</f>
        <v>362</v>
      </c>
      <c r="E23" s="109">
        <f>ROUND(Calculations!E24,0)</f>
        <v>360</v>
      </c>
      <c r="F23" s="109"/>
      <c r="G23" s="109">
        <f>ROUND(Calculations!G24,0)</f>
        <v>310</v>
      </c>
      <c r="H23" s="109">
        <f>ROUND(Calculations!H24,0)</f>
        <v>334</v>
      </c>
      <c r="I23" s="109">
        <f>ROUND(Calculations!I24,0)</f>
        <v>346</v>
      </c>
      <c r="J23" s="109"/>
      <c r="K23" s="109">
        <f>ROUND(Calculations!K24,0)</f>
        <v>356</v>
      </c>
      <c r="L23" s="109">
        <f>ROUND(Calculations!L24,0)</f>
        <v>382</v>
      </c>
      <c r="M23" s="109">
        <f>ROUND(Calculations!M24,0)</f>
        <v>351</v>
      </c>
      <c r="O23" s="26"/>
    </row>
    <row r="24" spans="1:27" s="4" customFormat="1" ht="13.5" customHeight="1" x14ac:dyDescent="0.25">
      <c r="A24" s="10"/>
      <c r="B24" s="126" t="s">
        <v>34</v>
      </c>
      <c r="C24" s="25">
        <f>ROUND(Calculations!C25,0)</f>
        <v>376</v>
      </c>
      <c r="D24" s="25">
        <f>ROUND(Calculations!D25,0)</f>
        <v>396</v>
      </c>
      <c r="E24" s="25">
        <f>ROUND(Calculations!E25,0)</f>
        <v>377</v>
      </c>
      <c r="F24" s="25"/>
      <c r="G24" s="25">
        <f>ROUND(Calculations!G25,0)</f>
        <v>347</v>
      </c>
      <c r="H24" s="25">
        <f>ROUND(Calculations!H25,0)</f>
        <v>359</v>
      </c>
      <c r="I24" s="25">
        <f>ROUND(Calculations!I25,0)</f>
        <v>363</v>
      </c>
      <c r="J24" s="25"/>
      <c r="K24" s="25">
        <f>ROUND(Calculations!K25,0)</f>
        <v>393</v>
      </c>
      <c r="L24" s="25">
        <f>ROUND(Calculations!L25,0)</f>
        <v>411</v>
      </c>
      <c r="M24" s="25">
        <f>ROUND(Calculations!M25,0)</f>
        <v>367</v>
      </c>
      <c r="N24" s="59"/>
      <c r="O24" s="26"/>
    </row>
    <row r="25" spans="1:27" s="4" customFormat="1" ht="10.5" customHeight="1" x14ac:dyDescent="0.25">
      <c r="A25" s="10"/>
      <c r="B25" s="126">
        <v>2008</v>
      </c>
      <c r="C25" s="25">
        <f>ROUND(Calculations!C26,0)</f>
        <v>433</v>
      </c>
      <c r="D25" s="25">
        <f>ROUND(Calculations!D26,0)</f>
        <v>447</v>
      </c>
      <c r="E25" s="25">
        <f>ROUND(Calculations!E26,0)</f>
        <v>456</v>
      </c>
      <c r="F25" s="25"/>
      <c r="G25" s="25">
        <f>ROUND(Calculations!G26,0)</f>
        <v>399</v>
      </c>
      <c r="H25" s="25">
        <f>ROUND(Calculations!H26,0)</f>
        <v>403</v>
      </c>
      <c r="I25" s="25">
        <f>ROUND(Calculations!I26,0)</f>
        <v>438</v>
      </c>
      <c r="J25" s="25"/>
      <c r="K25" s="25">
        <f>ROUND(Calculations!K26,0)</f>
        <v>452</v>
      </c>
      <c r="L25" s="25">
        <f>ROUND(Calculations!L26,0)</f>
        <v>467</v>
      </c>
      <c r="M25" s="25">
        <f>ROUND(Calculations!M26,0)</f>
        <v>444</v>
      </c>
      <c r="N25" s="59"/>
      <c r="O25" s="122"/>
      <c r="P25" s="59"/>
      <c r="Q25" s="59"/>
      <c r="R25" s="59"/>
      <c r="S25" s="59"/>
      <c r="T25" s="59"/>
      <c r="U25" s="59"/>
      <c r="V25" s="59"/>
      <c r="W25" s="59"/>
      <c r="X25" s="59"/>
      <c r="Y25" s="59"/>
    </row>
    <row r="26" spans="1:27" s="4" customFormat="1" ht="10.5" customHeight="1" x14ac:dyDescent="0.25">
      <c r="A26" s="10"/>
      <c r="B26" s="126">
        <v>2009</v>
      </c>
      <c r="C26" s="25">
        <f>ROUND(Calculations!C27,0)</f>
        <v>443</v>
      </c>
      <c r="D26" s="25">
        <f>ROUND(Calculations!D27,0)</f>
        <v>468</v>
      </c>
      <c r="E26" s="25">
        <f>ROUND(Calculations!E27,0)</f>
        <v>514</v>
      </c>
      <c r="F26" s="25"/>
      <c r="G26" s="25">
        <f>ROUND(Calculations!G27,0)</f>
        <v>406</v>
      </c>
      <c r="H26" s="25">
        <f>ROUND(Calculations!H27,0)</f>
        <v>422</v>
      </c>
      <c r="I26" s="25">
        <f>ROUND(Calculations!I27,0)</f>
        <v>495</v>
      </c>
      <c r="J26" s="25"/>
      <c r="K26" s="25">
        <f>ROUND(Calculations!K27,0)</f>
        <v>452</v>
      </c>
      <c r="L26" s="25">
        <f>ROUND(Calculations!L27,0)</f>
        <v>470</v>
      </c>
      <c r="M26" s="25">
        <f>ROUND(Calculations!M27,0)</f>
        <v>501</v>
      </c>
      <c r="N26" s="59"/>
      <c r="O26" s="122"/>
      <c r="P26" s="59"/>
      <c r="Q26" s="59"/>
      <c r="R26" s="59"/>
      <c r="S26" s="59"/>
      <c r="T26" s="59"/>
      <c r="U26" s="59"/>
      <c r="V26" s="59"/>
      <c r="W26" s="59"/>
      <c r="X26" s="59"/>
      <c r="Y26" s="59"/>
      <c r="Z26" s="59"/>
    </row>
    <row r="27" spans="1:27" s="4" customFormat="1" ht="10.5" customHeight="1" x14ac:dyDescent="0.25">
      <c r="A27" s="10"/>
      <c r="B27" s="126">
        <v>2010</v>
      </c>
      <c r="C27" s="25">
        <f>ROUND(Calculations!C28,0)</f>
        <v>431</v>
      </c>
      <c r="D27" s="25">
        <f>ROUND(Calculations!D28,0)</f>
        <v>457</v>
      </c>
      <c r="E27" s="25">
        <f>ROUND(Calculations!E28,0)</f>
        <v>496</v>
      </c>
      <c r="F27" s="25"/>
      <c r="G27" s="25">
        <f>ROUND(Calculations!G28,0)</f>
        <v>395</v>
      </c>
      <c r="H27" s="25">
        <f>ROUND(Calculations!H28,0)</f>
        <v>414</v>
      </c>
      <c r="I27" s="25">
        <f>ROUND(Calculations!I28,0)</f>
        <v>477</v>
      </c>
      <c r="J27" s="25"/>
      <c r="K27" s="25">
        <f>ROUND(Calculations!K28,0)</f>
        <v>441</v>
      </c>
      <c r="L27" s="25">
        <f>ROUND(Calculations!L28,0)</f>
        <v>459</v>
      </c>
      <c r="M27" s="25">
        <f>ROUND(Calculations!M28,0)</f>
        <v>483</v>
      </c>
      <c r="N27" s="59"/>
      <c r="O27" s="122"/>
      <c r="P27" s="59"/>
      <c r="Q27" s="59"/>
      <c r="R27" s="59"/>
      <c r="S27" s="59"/>
      <c r="T27" s="59"/>
      <c r="U27" s="59"/>
      <c r="V27" s="59"/>
      <c r="W27" s="59"/>
      <c r="X27" s="59"/>
      <c r="Y27" s="59"/>
      <c r="Z27" s="59"/>
    </row>
    <row r="28" spans="1:27" s="39" customFormat="1" ht="10.5" customHeight="1" x14ac:dyDescent="0.25">
      <c r="A28" s="45"/>
      <c r="B28" s="138">
        <v>2011</v>
      </c>
      <c r="C28" s="115">
        <f>ROUND(Calculations!C29,0)</f>
        <v>469</v>
      </c>
      <c r="D28" s="115">
        <f>ROUND(Calculations!D29,0)</f>
        <v>489</v>
      </c>
      <c r="E28" s="115">
        <f>ROUND(Calculations!E29,0)</f>
        <v>523</v>
      </c>
      <c r="F28" s="115"/>
      <c r="G28" s="115">
        <f>ROUND(Calculations!G29,0)</f>
        <v>432</v>
      </c>
      <c r="H28" s="115">
        <f>ROUND(Calculations!H29,0)</f>
        <v>446</v>
      </c>
      <c r="I28" s="115">
        <f>ROUND(Calculations!I29,0)</f>
        <v>504</v>
      </c>
      <c r="J28" s="115"/>
      <c r="K28" s="115">
        <f>ROUND(Calculations!K29,0)</f>
        <v>475</v>
      </c>
      <c r="L28" s="115">
        <f>ROUND(Calculations!L29,0)</f>
        <v>485</v>
      </c>
      <c r="M28" s="115">
        <f>ROUND(Calculations!M29,0)</f>
        <v>510</v>
      </c>
      <c r="N28" s="104"/>
      <c r="O28" s="122"/>
      <c r="P28" s="122"/>
      <c r="Q28" s="122"/>
      <c r="R28" s="122"/>
      <c r="S28" s="122"/>
      <c r="T28" s="122"/>
      <c r="U28" s="122"/>
      <c r="V28" s="122"/>
      <c r="W28" s="122"/>
      <c r="X28" s="122"/>
      <c r="Y28" s="122"/>
      <c r="Z28" s="122"/>
      <c r="AA28" s="59"/>
    </row>
    <row r="29" spans="1:27" s="4" customFormat="1" ht="11.5" x14ac:dyDescent="0.25">
      <c r="A29" s="10" t="s">
        <v>4</v>
      </c>
      <c r="B29" s="9"/>
      <c r="C29" s="9"/>
      <c r="D29" s="50"/>
      <c r="E29" s="52"/>
      <c r="F29" s="50"/>
      <c r="G29" s="50"/>
      <c r="H29" s="50"/>
      <c r="I29" s="50"/>
      <c r="J29" s="50"/>
      <c r="K29" s="50"/>
      <c r="L29" s="50"/>
      <c r="M29" s="50"/>
      <c r="O29" s="26"/>
      <c r="Q29" s="59"/>
      <c r="R29" s="59"/>
      <c r="S29" s="59"/>
    </row>
    <row r="30" spans="1:27" s="4" customFormat="1" ht="11.5" x14ac:dyDescent="0.25">
      <c r="A30" s="10"/>
      <c r="B30" s="9" t="s">
        <v>36</v>
      </c>
      <c r="C30" s="22">
        <f>((C28-C24)/C24)*100</f>
        <v>24.73404255319149</v>
      </c>
      <c r="D30" s="22">
        <f t="shared" ref="D30:M30" si="0">((D28-D24)/D24)*100</f>
        <v>23.484848484848484</v>
      </c>
      <c r="E30" s="22">
        <f t="shared" si="0"/>
        <v>38.726790450928384</v>
      </c>
      <c r="F30" s="22"/>
      <c r="G30" s="22">
        <f t="shared" si="0"/>
        <v>24.495677233429394</v>
      </c>
      <c r="H30" s="22">
        <f t="shared" si="0"/>
        <v>24.233983286908078</v>
      </c>
      <c r="I30" s="22">
        <f t="shared" si="0"/>
        <v>38.84297520661157</v>
      </c>
      <c r="J30" s="22"/>
      <c r="K30" s="22">
        <f t="shared" si="0"/>
        <v>20.865139949109416</v>
      </c>
      <c r="L30" s="22">
        <f t="shared" si="0"/>
        <v>18.004866180048662</v>
      </c>
      <c r="M30" s="22">
        <f t="shared" si="0"/>
        <v>38.96457765667575</v>
      </c>
      <c r="O30" s="26"/>
      <c r="Q30" s="59"/>
      <c r="R30" s="59"/>
      <c r="S30" s="59"/>
    </row>
    <row r="31" spans="1:27" s="4" customFormat="1" ht="11.5" x14ac:dyDescent="0.25">
      <c r="A31" s="14"/>
      <c r="B31" s="11" t="s">
        <v>37</v>
      </c>
      <c r="C31" s="23">
        <f>((C28-C27)/C27)*100</f>
        <v>8.8167053364269137</v>
      </c>
      <c r="D31" s="23">
        <f t="shared" ref="D31:M31" si="1">((D28-D27)/D27)*100</f>
        <v>7.0021881838074398</v>
      </c>
      <c r="E31" s="23">
        <f t="shared" si="1"/>
        <v>5.443548387096774</v>
      </c>
      <c r="F31" s="23"/>
      <c r="G31" s="23">
        <f t="shared" si="1"/>
        <v>9.3670886075949369</v>
      </c>
      <c r="H31" s="23">
        <f t="shared" si="1"/>
        <v>7.7294685990338161</v>
      </c>
      <c r="I31" s="23">
        <f t="shared" si="1"/>
        <v>5.6603773584905666</v>
      </c>
      <c r="J31" s="23"/>
      <c r="K31" s="23">
        <f t="shared" si="1"/>
        <v>7.7097505668934234</v>
      </c>
      <c r="L31" s="23">
        <f t="shared" si="1"/>
        <v>5.6644880174291936</v>
      </c>
      <c r="M31" s="23">
        <f t="shared" si="1"/>
        <v>5.5900621118012426</v>
      </c>
      <c r="O31" s="26"/>
      <c r="Q31" s="59"/>
      <c r="R31" s="59"/>
      <c r="S31" s="59"/>
    </row>
    <row r="32" spans="1:27" s="4" customFormat="1" ht="13.5" x14ac:dyDescent="0.25">
      <c r="A32" s="10" t="s">
        <v>11</v>
      </c>
      <c r="B32" s="42"/>
      <c r="C32" s="24"/>
      <c r="D32" s="24"/>
      <c r="E32" s="24"/>
      <c r="F32" s="24"/>
      <c r="G32" s="24"/>
      <c r="H32" s="24"/>
      <c r="I32" s="24"/>
      <c r="J32" s="24"/>
      <c r="K32" s="24"/>
      <c r="L32" s="24"/>
      <c r="M32" s="24"/>
      <c r="O32" s="26"/>
    </row>
    <row r="33" spans="1:15" s="4" customFormat="1" ht="10.5" customHeight="1" x14ac:dyDescent="0.25">
      <c r="A33" s="10"/>
      <c r="B33" s="126">
        <v>1990</v>
      </c>
      <c r="C33" s="24">
        <f>ROUND(Calculations!C34,0)</f>
        <v>372</v>
      </c>
      <c r="D33" s="24">
        <f>ROUND(Calculations!D34,0)</f>
        <v>348</v>
      </c>
      <c r="E33" s="24">
        <f>ROUND(Calculations!E34,0)</f>
        <v>395</v>
      </c>
      <c r="F33" s="24"/>
      <c r="G33" s="24" t="s">
        <v>7</v>
      </c>
      <c r="H33" s="24" t="s">
        <v>7</v>
      </c>
      <c r="I33" s="24" t="s">
        <v>7</v>
      </c>
      <c r="J33" s="24"/>
      <c r="K33" s="24">
        <f>ROUND(Calculations!K34,0)</f>
        <v>401</v>
      </c>
      <c r="L33" s="24">
        <f>ROUND(Calculations!L34,0)</f>
        <v>383</v>
      </c>
      <c r="M33" s="24">
        <f>ROUND(Calculations!M34,0)</f>
        <v>416</v>
      </c>
      <c r="O33" s="26"/>
    </row>
    <row r="34" spans="1:15" s="4" customFormat="1" ht="10.5" customHeight="1" x14ac:dyDescent="0.25">
      <c r="A34" s="10"/>
      <c r="B34" s="126">
        <v>1991</v>
      </c>
      <c r="C34" s="24">
        <f>ROUND(Calculations!C35,0)</f>
        <v>385</v>
      </c>
      <c r="D34" s="24">
        <f>ROUND(Calculations!D35,0)</f>
        <v>356</v>
      </c>
      <c r="E34" s="24">
        <f>ROUND(Calculations!E35,0)</f>
        <v>403</v>
      </c>
      <c r="F34" s="24"/>
      <c r="G34" s="24" t="s">
        <v>7</v>
      </c>
      <c r="H34" s="24" t="s">
        <v>7</v>
      </c>
      <c r="I34" s="24" t="s">
        <v>7</v>
      </c>
      <c r="J34" s="24"/>
      <c r="K34" s="24">
        <f>ROUND(Calculations!K35,0)</f>
        <v>414</v>
      </c>
      <c r="L34" s="24">
        <f>ROUND(Calculations!L35,0)</f>
        <v>393</v>
      </c>
      <c r="M34" s="24">
        <f>ROUND(Calculations!M35,0)</f>
        <v>427</v>
      </c>
      <c r="O34" s="26"/>
    </row>
    <row r="35" spans="1:15" s="4" customFormat="1" ht="10.5" customHeight="1" x14ac:dyDescent="0.25">
      <c r="A35" s="10"/>
      <c r="B35" s="126">
        <v>1992</v>
      </c>
      <c r="C35" s="24">
        <f>ROUND(Calculations!C36,0)</f>
        <v>397</v>
      </c>
      <c r="D35" s="24">
        <f>ROUND(Calculations!D36,0)</f>
        <v>364</v>
      </c>
      <c r="E35" s="24">
        <f>ROUND(Calculations!E36,0)</f>
        <v>414</v>
      </c>
      <c r="F35" s="24"/>
      <c r="G35" s="24" t="s">
        <v>7</v>
      </c>
      <c r="H35" s="24" t="s">
        <v>7</v>
      </c>
      <c r="I35" s="24" t="s">
        <v>7</v>
      </c>
      <c r="J35" s="24"/>
      <c r="K35" s="24">
        <f>ROUND(Calculations!K36,0)</f>
        <v>426</v>
      </c>
      <c r="L35" s="24">
        <f>ROUND(Calculations!L36,0)</f>
        <v>400</v>
      </c>
      <c r="M35" s="24">
        <f>ROUND(Calculations!M36,0)</f>
        <v>444</v>
      </c>
      <c r="O35" s="26"/>
    </row>
    <row r="36" spans="1:15" s="4" customFormat="1" ht="10.5" customHeight="1" x14ac:dyDescent="0.25">
      <c r="A36" s="10"/>
      <c r="B36" s="126">
        <v>1993</v>
      </c>
      <c r="C36" s="24">
        <f>ROUND(Calculations!C37,0)</f>
        <v>383</v>
      </c>
      <c r="D36" s="24">
        <f>ROUND(Calculations!D37,0)</f>
        <v>357</v>
      </c>
      <c r="E36" s="24">
        <f>ROUND(Calculations!E37,0)</f>
        <v>415</v>
      </c>
      <c r="F36" s="24"/>
      <c r="G36" s="24" t="s">
        <v>7</v>
      </c>
      <c r="H36" s="24" t="s">
        <v>7</v>
      </c>
      <c r="I36" s="24" t="s">
        <v>7</v>
      </c>
      <c r="J36" s="24"/>
      <c r="K36" s="24">
        <f>ROUND(Calculations!K37,0)</f>
        <v>411</v>
      </c>
      <c r="L36" s="24">
        <f>ROUND(Calculations!L37,0)</f>
        <v>383</v>
      </c>
      <c r="M36" s="24">
        <f>ROUND(Calculations!M37,0)</f>
        <v>449</v>
      </c>
      <c r="O36" s="26"/>
    </row>
    <row r="37" spans="1:15" s="4" customFormat="1" ht="10.5" customHeight="1" x14ac:dyDescent="0.25">
      <c r="A37" s="10"/>
      <c r="B37" s="126">
        <v>1994</v>
      </c>
      <c r="C37" s="24">
        <f>ROUND(Calculations!C38,0)</f>
        <v>377</v>
      </c>
      <c r="D37" s="24">
        <f>ROUND(Calculations!D38,0)</f>
        <v>370</v>
      </c>
      <c r="E37" s="24">
        <f>ROUND(Calculations!E38,0)</f>
        <v>426</v>
      </c>
      <c r="F37" s="24"/>
      <c r="G37" s="24">
        <f>ROUND(Calculations!G38,0)</f>
        <v>374</v>
      </c>
      <c r="H37" s="24">
        <f>ROUND(Calculations!H38,0)</f>
        <v>364</v>
      </c>
      <c r="I37" s="24">
        <f>ROUND(Calculations!I38,0)</f>
        <v>426</v>
      </c>
      <c r="J37" s="24"/>
      <c r="K37" s="24">
        <f>ROUND(Calculations!K38,0)</f>
        <v>404</v>
      </c>
      <c r="L37" s="24">
        <f>ROUND(Calculations!L38,0)</f>
        <v>389</v>
      </c>
      <c r="M37" s="24">
        <f>ROUND(Calculations!M38,0)</f>
        <v>460</v>
      </c>
      <c r="O37" s="26"/>
    </row>
    <row r="38" spans="1:15" s="4" customFormat="1" ht="10.5" customHeight="1" x14ac:dyDescent="0.25">
      <c r="A38" s="10"/>
      <c r="B38" s="126">
        <v>1995</v>
      </c>
      <c r="C38" s="24">
        <f>ROUND(Calculations!C39,0)</f>
        <v>382</v>
      </c>
      <c r="D38" s="24">
        <f>ROUND(Calculations!D39,0)</f>
        <v>374</v>
      </c>
      <c r="E38" s="24">
        <f>ROUND(Calculations!E39,0)</f>
        <v>442</v>
      </c>
      <c r="F38" s="24"/>
      <c r="G38" s="24">
        <f>ROUND(Calculations!G39,0)</f>
        <v>375</v>
      </c>
      <c r="H38" s="24">
        <f>ROUND(Calculations!H39,0)</f>
        <v>370</v>
      </c>
      <c r="I38" s="24">
        <f>ROUND(Calculations!I39,0)</f>
        <v>442</v>
      </c>
      <c r="J38" s="24"/>
      <c r="K38" s="24">
        <f>ROUND(Calculations!K39,0)</f>
        <v>407</v>
      </c>
      <c r="L38" s="24">
        <f>ROUND(Calculations!L39,0)</f>
        <v>395</v>
      </c>
      <c r="M38" s="24">
        <f>ROUND(Calculations!M39,0)</f>
        <v>476</v>
      </c>
      <c r="O38" s="26"/>
    </row>
    <row r="39" spans="1:15" s="4" customFormat="1" ht="10.5" customHeight="1" x14ac:dyDescent="0.25">
      <c r="A39" s="10"/>
      <c r="B39" s="126">
        <v>1996</v>
      </c>
      <c r="C39" s="24">
        <f>ROUND(Calculations!C40,0)</f>
        <v>363</v>
      </c>
      <c r="D39" s="24">
        <f>ROUND(Calculations!D40,0)</f>
        <v>366</v>
      </c>
      <c r="E39" s="24">
        <f>ROUND(Calculations!E40,0)</f>
        <v>446</v>
      </c>
      <c r="F39" s="24"/>
      <c r="G39" s="24">
        <f>ROUND(Calculations!G40,0)</f>
        <v>356</v>
      </c>
      <c r="H39" s="24">
        <f>ROUND(Calculations!H40,0)</f>
        <v>360</v>
      </c>
      <c r="I39" s="24">
        <f>ROUND(Calculations!I40,0)</f>
        <v>446</v>
      </c>
      <c r="J39" s="24"/>
      <c r="K39" s="24">
        <f>ROUND(Calculations!K40,0)</f>
        <v>388</v>
      </c>
      <c r="L39" s="24">
        <f>ROUND(Calculations!L40,0)</f>
        <v>385</v>
      </c>
      <c r="M39" s="24">
        <f>ROUND(Calculations!M40,0)</f>
        <v>479</v>
      </c>
      <c r="O39" s="26"/>
    </row>
    <row r="40" spans="1:15" s="4" customFormat="1" ht="10.5" customHeight="1" x14ac:dyDescent="0.25">
      <c r="A40" s="10"/>
      <c r="B40" s="126">
        <v>1997</v>
      </c>
      <c r="C40" s="24">
        <f>ROUND(Calculations!C41,0)</f>
        <v>339</v>
      </c>
      <c r="D40" s="24">
        <f>ROUND(Calculations!D41,0)</f>
        <v>339</v>
      </c>
      <c r="E40" s="24">
        <f>ROUND(Calculations!E41,0)</f>
        <v>422</v>
      </c>
      <c r="F40" s="24"/>
      <c r="G40" s="24">
        <f>ROUND(Calculations!G41,0)</f>
        <v>330</v>
      </c>
      <c r="H40" s="24">
        <f>ROUND(Calculations!H41,0)</f>
        <v>333</v>
      </c>
      <c r="I40" s="24">
        <f>ROUND(Calculations!I41,0)</f>
        <v>422</v>
      </c>
      <c r="J40" s="24"/>
      <c r="K40" s="24">
        <f>ROUND(Calculations!K41,0)</f>
        <v>360</v>
      </c>
      <c r="L40" s="24">
        <f>ROUND(Calculations!L41,0)</f>
        <v>355</v>
      </c>
      <c r="M40" s="24">
        <f>ROUND(Calculations!M41,0)</f>
        <v>450</v>
      </c>
      <c r="O40" s="26"/>
    </row>
    <row r="41" spans="1:15" s="4" customFormat="1" ht="10.5" customHeight="1" x14ac:dyDescent="0.25">
      <c r="A41" s="10"/>
      <c r="B41" s="126">
        <v>1998</v>
      </c>
      <c r="C41" s="24">
        <f>ROUND(Calculations!C42,0)</f>
        <v>312</v>
      </c>
      <c r="D41" s="24">
        <f>ROUND(Calculations!D42,0)</f>
        <v>322</v>
      </c>
      <c r="E41" s="24">
        <f>ROUND(Calculations!E42,0)</f>
        <v>382</v>
      </c>
      <c r="F41" s="24"/>
      <c r="G41" s="24">
        <f>ROUND(Calculations!G42,0)</f>
        <v>300</v>
      </c>
      <c r="H41" s="24">
        <f>ROUND(Calculations!H42,0)</f>
        <v>317</v>
      </c>
      <c r="I41" s="24">
        <f>ROUND(Calculations!I42,0)</f>
        <v>372</v>
      </c>
      <c r="J41" s="24"/>
      <c r="K41" s="24">
        <f>ROUND(Calculations!K42,0)</f>
        <v>332</v>
      </c>
      <c r="L41" s="24">
        <f>ROUND(Calculations!L42,0)</f>
        <v>338</v>
      </c>
      <c r="M41" s="24">
        <f>ROUND(Calculations!M42,0)</f>
        <v>404</v>
      </c>
      <c r="O41" s="26"/>
    </row>
    <row r="42" spans="1:15" s="4" customFormat="1" ht="10.5" customHeight="1" x14ac:dyDescent="0.25">
      <c r="A42" s="10"/>
      <c r="B42" s="126">
        <v>1999</v>
      </c>
      <c r="C42" s="24">
        <f>ROUND(Calculations!C43,0)</f>
        <v>299</v>
      </c>
      <c r="D42" s="24">
        <f>ROUND(Calculations!D43,0)</f>
        <v>313</v>
      </c>
      <c r="E42" s="24">
        <f>ROUND(Calculations!E43,0)</f>
        <v>374</v>
      </c>
      <c r="F42" s="24"/>
      <c r="G42" s="24">
        <f>ROUND(Calculations!G43,0)</f>
        <v>288</v>
      </c>
      <c r="H42" s="24">
        <f>ROUND(Calculations!H43,0)</f>
        <v>303</v>
      </c>
      <c r="I42" s="24">
        <f>ROUND(Calculations!I43,0)</f>
        <v>364</v>
      </c>
      <c r="J42" s="24"/>
      <c r="K42" s="24">
        <f>ROUND(Calculations!K43,0)</f>
        <v>320</v>
      </c>
      <c r="L42" s="24">
        <f>ROUND(Calculations!L43,0)</f>
        <v>327</v>
      </c>
      <c r="M42" s="24">
        <f>ROUND(Calculations!M43,0)</f>
        <v>396</v>
      </c>
      <c r="O42" s="26"/>
    </row>
    <row r="43" spans="1:15" s="4" customFormat="1" ht="10.5" customHeight="1" x14ac:dyDescent="0.25">
      <c r="A43" s="10"/>
      <c r="B43" s="126">
        <v>2000</v>
      </c>
      <c r="C43" s="24">
        <f>ROUND(Calculations!C45,0)</f>
        <v>287</v>
      </c>
      <c r="D43" s="24">
        <f>ROUND(Calculations!D45,0)</f>
        <v>305</v>
      </c>
      <c r="E43" s="24">
        <f>ROUND(Calculations!E45,0)</f>
        <v>350</v>
      </c>
      <c r="F43" s="24"/>
      <c r="G43" s="24">
        <f>ROUND(Calculations!G45,0)</f>
        <v>276</v>
      </c>
      <c r="H43" s="24">
        <f>ROUND(Calculations!H45,0)</f>
        <v>294</v>
      </c>
      <c r="I43" s="24">
        <f>ROUND(Calculations!I45,0)</f>
        <v>339</v>
      </c>
      <c r="J43" s="24"/>
      <c r="K43" s="24">
        <f>ROUND(Calculations!K45,0)</f>
        <v>309</v>
      </c>
      <c r="L43" s="24">
        <f>ROUND(Calculations!L45,0)</f>
        <v>318</v>
      </c>
      <c r="M43" s="24">
        <f>ROUND(Calculations!M45,0)</f>
        <v>356</v>
      </c>
      <c r="O43" s="26"/>
    </row>
    <row r="44" spans="1:15" s="4" customFormat="1" ht="10.5" customHeight="1" x14ac:dyDescent="0.25">
      <c r="A44" s="15"/>
      <c r="B44" s="126">
        <v>2001</v>
      </c>
      <c r="C44" s="24">
        <f>ROUND(Calculations!C46,0)</f>
        <v>273</v>
      </c>
      <c r="D44" s="24">
        <f>ROUND(Calculations!D46,0)</f>
        <v>297</v>
      </c>
      <c r="E44" s="24">
        <f>ROUND(Calculations!E46,0)</f>
        <v>352</v>
      </c>
      <c r="F44" s="24"/>
      <c r="G44" s="24">
        <f>ROUND(Calculations!G46,0)</f>
        <v>262</v>
      </c>
      <c r="H44" s="24">
        <f>ROUND(Calculations!H46,0)</f>
        <v>283</v>
      </c>
      <c r="I44" s="24">
        <f>ROUND(Calculations!I46,0)</f>
        <v>341</v>
      </c>
      <c r="J44" s="24"/>
      <c r="K44" s="24">
        <f>ROUND(Calculations!K46,0)</f>
        <v>292</v>
      </c>
      <c r="L44" s="24">
        <f>ROUND(Calculations!L46,0)</f>
        <v>307</v>
      </c>
      <c r="M44" s="24">
        <f>ROUND(Calculations!M46,0)</f>
        <v>366</v>
      </c>
      <c r="O44" s="26"/>
    </row>
    <row r="45" spans="1:15" s="4" customFormat="1" ht="10.5" customHeight="1" x14ac:dyDescent="0.25">
      <c r="A45" s="15"/>
      <c r="B45" s="126">
        <v>2002</v>
      </c>
      <c r="C45" s="24">
        <f>ROUND(Calculations!C47,0)</f>
        <v>263</v>
      </c>
      <c r="D45" s="24">
        <f>ROUND(Calculations!D47,0)</f>
        <v>288</v>
      </c>
      <c r="E45" s="24">
        <f>ROUND(Calculations!E47,0)</f>
        <v>350</v>
      </c>
      <c r="F45" s="24"/>
      <c r="G45" s="24">
        <f>ROUND(Calculations!G47,0)</f>
        <v>252</v>
      </c>
      <c r="H45" s="24">
        <f>ROUND(Calculations!H47,0)</f>
        <v>276</v>
      </c>
      <c r="I45" s="24">
        <f>ROUND(Calculations!I47,0)</f>
        <v>340</v>
      </c>
      <c r="J45" s="24"/>
      <c r="K45" s="24">
        <f>ROUND(Calculations!K47,0)</f>
        <v>281</v>
      </c>
      <c r="L45" s="24">
        <f>ROUND(Calculations!L47,0)</f>
        <v>299</v>
      </c>
      <c r="M45" s="24">
        <f>ROUND(Calculations!M47,0)</f>
        <v>346</v>
      </c>
      <c r="O45" s="26"/>
    </row>
    <row r="46" spans="1:15" s="4" customFormat="1" ht="10.5" customHeight="1" x14ac:dyDescent="0.25">
      <c r="A46" s="15"/>
      <c r="B46" s="126">
        <v>2003</v>
      </c>
      <c r="C46" s="24">
        <f>ROUND(Calculations!C48,0)</f>
        <v>256</v>
      </c>
      <c r="D46" s="24">
        <f>ROUND(Calculations!D48,0)</f>
        <v>280</v>
      </c>
      <c r="E46" s="24">
        <f>ROUND(Calculations!E48,0)</f>
        <v>340</v>
      </c>
      <c r="F46" s="24"/>
      <c r="G46" s="24">
        <f>ROUND(Calculations!G48,0)</f>
        <v>246</v>
      </c>
      <c r="H46" s="24">
        <f>ROUND(Calculations!H48,0)</f>
        <v>271</v>
      </c>
      <c r="I46" s="24">
        <f>ROUND(Calculations!I48,0)</f>
        <v>329</v>
      </c>
      <c r="J46" s="24"/>
      <c r="K46" s="24">
        <f>ROUND(Calculations!K48,0)</f>
        <v>273</v>
      </c>
      <c r="L46" s="24">
        <f>ROUND(Calculations!L48,0)</f>
        <v>293</v>
      </c>
      <c r="M46" s="24">
        <f>ROUND(Calculations!M48,0)</f>
        <v>335</v>
      </c>
      <c r="O46" s="26"/>
    </row>
    <row r="47" spans="1:15" s="4" customFormat="1" ht="10.5" customHeight="1" x14ac:dyDescent="0.25">
      <c r="A47" s="15"/>
      <c r="B47" s="126">
        <v>2004</v>
      </c>
      <c r="C47" s="24">
        <f>ROUND(Calculations!C49,0)</f>
        <v>256</v>
      </c>
      <c r="D47" s="24">
        <f>ROUND(Calculations!D49,0)</f>
        <v>292</v>
      </c>
      <c r="E47" s="24">
        <f>ROUND(Calculations!E49,0)</f>
        <v>335</v>
      </c>
      <c r="F47" s="24"/>
      <c r="G47" s="24">
        <f>ROUND(Calculations!G49,0)</f>
        <v>244</v>
      </c>
      <c r="H47" s="24">
        <f>ROUND(Calculations!H49,0)</f>
        <v>278</v>
      </c>
      <c r="I47" s="24">
        <f>ROUND(Calculations!I49,0)</f>
        <v>326</v>
      </c>
      <c r="J47" s="24"/>
      <c r="K47" s="24">
        <f>ROUND(Calculations!K49,0)</f>
        <v>273</v>
      </c>
      <c r="L47" s="24">
        <f>ROUND(Calculations!L49,0)</f>
        <v>304</v>
      </c>
      <c r="M47" s="24">
        <f>ROUND(Calculations!M49,0)</f>
        <v>332</v>
      </c>
      <c r="O47" s="26"/>
    </row>
    <row r="48" spans="1:15" s="4" customFormat="1" ht="10.5" customHeight="1" x14ac:dyDescent="0.25">
      <c r="A48" s="15"/>
      <c r="B48" s="126">
        <v>2005</v>
      </c>
      <c r="C48" s="24">
        <f>ROUND(Calculations!C50,0)</f>
        <v>281</v>
      </c>
      <c r="D48" s="24">
        <f>ROUND(Calculations!D50,0)</f>
        <v>313</v>
      </c>
      <c r="E48" s="24">
        <f>ROUND(Calculations!E50,0)</f>
        <v>338</v>
      </c>
      <c r="F48" s="24"/>
      <c r="G48" s="24">
        <f>ROUND(Calculations!G50,0)</f>
        <v>265</v>
      </c>
      <c r="H48" s="24">
        <f>ROUND(Calculations!H50,0)</f>
        <v>293</v>
      </c>
      <c r="I48" s="24">
        <f>ROUND(Calculations!I50,0)</f>
        <v>325</v>
      </c>
      <c r="J48" s="24"/>
      <c r="K48" s="24">
        <f>ROUND(Calculations!K50,0)</f>
        <v>301</v>
      </c>
      <c r="L48" s="24">
        <f>ROUND(Calculations!L50,0)</f>
        <v>316</v>
      </c>
      <c r="M48" s="24">
        <f>ROUND(Calculations!M50,0)</f>
        <v>330</v>
      </c>
      <c r="O48" s="26"/>
    </row>
    <row r="49" spans="1:15" s="4" customFormat="1" ht="10.5" customHeight="1" x14ac:dyDescent="0.25">
      <c r="A49" s="118"/>
      <c r="B49" s="127">
        <v>2006</v>
      </c>
      <c r="C49" s="109">
        <f>ROUND(Calculations!C51,0)</f>
        <v>325</v>
      </c>
      <c r="D49" s="109">
        <f>ROUND(Calculations!D51,0)</f>
        <v>351</v>
      </c>
      <c r="E49" s="109">
        <f>ROUND(Calculations!E51,0)</f>
        <v>349</v>
      </c>
      <c r="F49" s="109"/>
      <c r="G49" s="109">
        <f>ROUND(Calculations!G51,0)</f>
        <v>301</v>
      </c>
      <c r="H49" s="109">
        <f>ROUND(Calculations!H51,0)</f>
        <v>325</v>
      </c>
      <c r="I49" s="109">
        <f>ROUND(Calculations!I51,0)</f>
        <v>335</v>
      </c>
      <c r="J49" s="109"/>
      <c r="K49" s="109">
        <f>ROUND(Calculations!K51,0)</f>
        <v>345</v>
      </c>
      <c r="L49" s="109">
        <f>ROUND(Calculations!L51,0)</f>
        <v>371</v>
      </c>
      <c r="M49" s="109">
        <f>ROUND(Calculations!M51,0)</f>
        <v>340</v>
      </c>
      <c r="O49" s="26"/>
    </row>
    <row r="50" spans="1:15" s="4" customFormat="1" ht="13.5" customHeight="1" x14ac:dyDescent="0.25">
      <c r="A50" s="15"/>
      <c r="B50" s="126" t="s">
        <v>34</v>
      </c>
      <c r="C50" s="25">
        <f>ROUND(Calculations!C52,0)</f>
        <v>355</v>
      </c>
      <c r="D50" s="25">
        <f>ROUND(Calculations!D52,0)</f>
        <v>373</v>
      </c>
      <c r="E50" s="25">
        <f>ROUND(Calculations!E52,0)</f>
        <v>355</v>
      </c>
      <c r="F50" s="25"/>
      <c r="G50" s="25">
        <f>ROUND(Calculations!G52,0)</f>
        <v>327</v>
      </c>
      <c r="H50" s="25">
        <f>ROUND(Calculations!H52,0)</f>
        <v>338</v>
      </c>
      <c r="I50" s="25">
        <f>ROUND(Calculations!I52,0)</f>
        <v>342</v>
      </c>
      <c r="J50" s="25"/>
      <c r="K50" s="25">
        <f>ROUND(Calculations!K52,0)</f>
        <v>371</v>
      </c>
      <c r="L50" s="25">
        <f>ROUND(Calculations!L52,0)</f>
        <v>387</v>
      </c>
      <c r="M50" s="25">
        <f>ROUND(Calculations!M52,0)</f>
        <v>346</v>
      </c>
      <c r="O50" s="26"/>
    </row>
    <row r="51" spans="1:15" s="4" customFormat="1" ht="10.5" customHeight="1" x14ac:dyDescent="0.25">
      <c r="A51" s="15"/>
      <c r="B51" s="126">
        <v>2008</v>
      </c>
      <c r="C51" s="25">
        <f>ROUND(Calculations!C53,0)</f>
        <v>396</v>
      </c>
      <c r="D51" s="25">
        <f>ROUND(Calculations!D53,0)</f>
        <v>409</v>
      </c>
      <c r="E51" s="25">
        <f>ROUND(Calculations!E53,0)</f>
        <v>417</v>
      </c>
      <c r="F51" s="25"/>
      <c r="G51" s="25">
        <f>ROUND(Calculations!G53,0)</f>
        <v>365</v>
      </c>
      <c r="H51" s="25">
        <f>ROUND(Calculations!H53,0)</f>
        <v>369</v>
      </c>
      <c r="I51" s="25">
        <f>ROUND(Calculations!I53,0)</f>
        <v>401</v>
      </c>
      <c r="J51" s="25"/>
      <c r="K51" s="25">
        <f>ROUND(Calculations!K53,0)</f>
        <v>414</v>
      </c>
      <c r="L51" s="25">
        <f>ROUND(Calculations!L53,0)</f>
        <v>427</v>
      </c>
      <c r="M51" s="25">
        <f>ROUND(Calculations!M53,0)</f>
        <v>407</v>
      </c>
      <c r="O51" s="26"/>
    </row>
    <row r="52" spans="1:15" s="4" customFormat="1" ht="10.5" customHeight="1" x14ac:dyDescent="0.25">
      <c r="A52" s="15"/>
      <c r="B52" s="126">
        <v>2009</v>
      </c>
      <c r="C52" s="25">
        <f>ROUND(Calculations!C54,0)</f>
        <v>400</v>
      </c>
      <c r="D52" s="25">
        <f>ROUND(Calculations!D54,0)</f>
        <v>423</v>
      </c>
      <c r="E52" s="25">
        <f>ROUND(Calculations!E54,0)</f>
        <v>464</v>
      </c>
      <c r="F52" s="25"/>
      <c r="G52" s="25">
        <f>ROUND(Calculations!G54,0)</f>
        <v>366</v>
      </c>
      <c r="H52" s="25">
        <f>ROUND(Calculations!H54,0)</f>
        <v>381</v>
      </c>
      <c r="I52" s="25">
        <f>ROUND(Calculations!I54,0)</f>
        <v>446</v>
      </c>
      <c r="J52" s="25"/>
      <c r="K52" s="25">
        <f>ROUND(Calculations!K54,0)</f>
        <v>408</v>
      </c>
      <c r="L52" s="25">
        <f>ROUND(Calculations!L54,0)</f>
        <v>424</v>
      </c>
      <c r="M52" s="25">
        <f>ROUND(Calculations!M54,0)</f>
        <v>452</v>
      </c>
      <c r="O52" s="26"/>
    </row>
    <row r="53" spans="1:15" s="4" customFormat="1" ht="10.5" customHeight="1" x14ac:dyDescent="0.25">
      <c r="A53" s="15"/>
      <c r="B53" s="126">
        <v>2010</v>
      </c>
      <c r="C53" s="25">
        <f>ROUND(Calculations!C55,0)</f>
        <v>378</v>
      </c>
      <c r="D53" s="25">
        <f>ROUND(Calculations!D55,0)</f>
        <v>401</v>
      </c>
      <c r="E53" s="25">
        <f>ROUND(Calculations!E55,0)</f>
        <v>435</v>
      </c>
      <c r="F53" s="25"/>
      <c r="G53" s="25">
        <f>ROUND(Calculations!G55,0)</f>
        <v>347</v>
      </c>
      <c r="H53" s="25">
        <f>ROUND(Calculations!H55,0)</f>
        <v>363</v>
      </c>
      <c r="I53" s="25">
        <f>ROUND(Calculations!I55,0)</f>
        <v>419</v>
      </c>
      <c r="J53" s="25"/>
      <c r="K53" s="25">
        <f>ROUND(Calculations!K55,0)</f>
        <v>387</v>
      </c>
      <c r="L53" s="25">
        <f>ROUND(Calculations!L55,0)</f>
        <v>403</v>
      </c>
      <c r="M53" s="25">
        <f>ROUND(Calculations!M55,0)</f>
        <v>424</v>
      </c>
      <c r="O53" s="26"/>
    </row>
    <row r="54" spans="1:15" s="4" customFormat="1" ht="10.5" customHeight="1" x14ac:dyDescent="0.25">
      <c r="A54" s="46"/>
      <c r="B54" s="138">
        <v>2011</v>
      </c>
      <c r="C54" s="115">
        <f>ROUND(Calculations!C56,0)</f>
        <v>402</v>
      </c>
      <c r="D54" s="115">
        <f>ROUND(Calculations!D56,0)</f>
        <v>419</v>
      </c>
      <c r="E54" s="115">
        <f>ROUND(Calculations!E56,0)</f>
        <v>449</v>
      </c>
      <c r="F54" s="115"/>
      <c r="G54" s="115">
        <f>ROUND(Calculations!G56,0)</f>
        <v>371</v>
      </c>
      <c r="H54" s="115">
        <f>ROUND(Calculations!H56,0)</f>
        <v>383</v>
      </c>
      <c r="I54" s="115">
        <f>ROUND(Calculations!I56,0)</f>
        <v>432</v>
      </c>
      <c r="J54" s="115"/>
      <c r="K54" s="115">
        <f>ROUND(Calculations!K56,0)</f>
        <v>408</v>
      </c>
      <c r="L54" s="115">
        <f>ROUND(Calculations!L56,0)</f>
        <v>416</v>
      </c>
      <c r="M54" s="115">
        <f>ROUND(Calculations!M56,0)</f>
        <v>438</v>
      </c>
      <c r="O54" s="26"/>
    </row>
    <row r="55" spans="1:15" s="4" customFormat="1" ht="11.5" x14ac:dyDescent="0.25">
      <c r="A55" s="10" t="s">
        <v>4</v>
      </c>
      <c r="B55" s="50"/>
      <c r="C55" s="52"/>
      <c r="D55" s="52"/>
      <c r="E55" s="52"/>
      <c r="F55" s="52"/>
      <c r="G55" s="52"/>
      <c r="H55" s="52"/>
      <c r="I55" s="52"/>
      <c r="J55" s="52"/>
      <c r="K55" s="52"/>
      <c r="L55" s="52"/>
      <c r="M55" s="52"/>
      <c r="O55" s="26"/>
    </row>
    <row r="56" spans="1:15" s="26" customFormat="1" ht="11.5" x14ac:dyDescent="0.25">
      <c r="A56" s="15"/>
      <c r="B56" s="9" t="s">
        <v>36</v>
      </c>
      <c r="C56" s="22">
        <f>((C54-C50)/C50)*100</f>
        <v>13.239436619718308</v>
      </c>
      <c r="D56" s="22">
        <f t="shared" ref="D56:M56" si="2">((D54-D50)/D50)*100</f>
        <v>12.332439678284182</v>
      </c>
      <c r="E56" s="22">
        <f t="shared" si="2"/>
        <v>26.478873239436616</v>
      </c>
      <c r="F56" s="22"/>
      <c r="G56" s="22">
        <f t="shared" si="2"/>
        <v>13.455657492354739</v>
      </c>
      <c r="H56" s="22">
        <f t="shared" si="2"/>
        <v>13.313609467455622</v>
      </c>
      <c r="I56" s="22">
        <f t="shared" si="2"/>
        <v>26.315789473684209</v>
      </c>
      <c r="J56" s="22"/>
      <c r="K56" s="22">
        <f t="shared" si="2"/>
        <v>9.9730458221024261</v>
      </c>
      <c r="L56" s="22">
        <f t="shared" si="2"/>
        <v>7.4935400516795871</v>
      </c>
      <c r="M56" s="22">
        <f t="shared" si="2"/>
        <v>26.589595375722542</v>
      </c>
    </row>
    <row r="57" spans="1:15" s="26" customFormat="1" ht="12" thickBot="1" x14ac:dyDescent="0.3">
      <c r="A57" s="62"/>
      <c r="B57" s="63" t="s">
        <v>37</v>
      </c>
      <c r="C57" s="64">
        <f>((C54-C53)/C53)*100</f>
        <v>6.3492063492063489</v>
      </c>
      <c r="D57" s="64">
        <f t="shared" ref="D57:M57" si="3">((D54-D53)/D53)*100</f>
        <v>4.4887780548628431</v>
      </c>
      <c r="E57" s="64">
        <f t="shared" si="3"/>
        <v>3.2183908045977012</v>
      </c>
      <c r="F57" s="64"/>
      <c r="G57" s="64">
        <f t="shared" si="3"/>
        <v>6.9164265129683002</v>
      </c>
      <c r="H57" s="64">
        <f t="shared" si="3"/>
        <v>5.5096418732782375</v>
      </c>
      <c r="I57" s="64">
        <f t="shared" si="3"/>
        <v>3.1026252983293556</v>
      </c>
      <c r="J57" s="64"/>
      <c r="K57" s="64">
        <f t="shared" si="3"/>
        <v>5.4263565891472867</v>
      </c>
      <c r="L57" s="64">
        <f t="shared" si="3"/>
        <v>3.225806451612903</v>
      </c>
      <c r="M57" s="64">
        <f t="shared" si="3"/>
        <v>3.3018867924528301</v>
      </c>
    </row>
    <row r="58" spans="1:15" ht="13.5" thickTop="1" x14ac:dyDescent="0.3">
      <c r="A58" s="3"/>
      <c r="B58" s="43"/>
      <c r="C58" s="43"/>
      <c r="D58" s="43"/>
      <c r="E58" s="43"/>
      <c r="F58" s="43"/>
      <c r="G58" s="43"/>
      <c r="H58" s="43"/>
      <c r="I58" s="43"/>
      <c r="J58" s="43"/>
      <c r="K58" s="43"/>
      <c r="L58" s="43"/>
      <c r="M58" s="9"/>
      <c r="N58" s="44"/>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&amp;C18</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0"/>
  <sheetViews>
    <sheetView zoomScale="85" zoomScaleNormal="85" workbookViewId="0">
      <pane xSplit="2" ySplit="6" topLeftCell="C7" activePane="bottomRight" state="frozen"/>
      <selection pane="topRight" activeCell="C1" sqref="C1"/>
      <selection pane="bottomLeft" activeCell="A7" sqref="A7"/>
      <selection pane="bottomRight" activeCell="G7" sqref="G7"/>
    </sheetView>
  </sheetViews>
  <sheetFormatPr defaultRowHeight="12.5" x14ac:dyDescent="0.25"/>
  <cols>
    <col min="1" max="1" width="4" customWidth="1"/>
    <col min="2" max="2" width="6.54296875" style="17" customWidth="1"/>
    <col min="3" max="3" width="8.26953125" customWidth="1"/>
    <col min="4" max="4" width="8.1796875" customWidth="1"/>
    <col min="5" max="5" width="8.26953125" customWidth="1"/>
    <col min="6" max="6" width="1.453125" customWidth="1"/>
    <col min="7" max="7" width="8.26953125" customWidth="1"/>
    <col min="8" max="8" width="8.1796875" customWidth="1"/>
    <col min="9" max="9" width="8.26953125" customWidth="1"/>
    <col min="10" max="10" width="1.453125" customWidth="1"/>
    <col min="11" max="11" width="8.26953125" customWidth="1"/>
    <col min="12" max="12" width="8.453125" customWidth="1"/>
    <col min="13" max="13" width="8.26953125" customWidth="1"/>
    <col min="19" max="19" width="2" customWidth="1"/>
    <col min="23" max="23" width="1.1796875" customWidth="1"/>
  </cols>
  <sheetData>
    <row r="1" spans="1:26" ht="23.25" customHeight="1" x14ac:dyDescent="0.35">
      <c r="A1" s="142" t="s">
        <v>9</v>
      </c>
      <c r="B1" s="143"/>
      <c r="C1" s="143"/>
      <c r="D1" s="143"/>
      <c r="E1" s="143"/>
      <c r="F1" s="143"/>
      <c r="G1" s="143"/>
      <c r="H1" s="143"/>
      <c r="I1" s="143"/>
      <c r="J1" s="143"/>
      <c r="K1" s="143"/>
      <c r="L1" s="143"/>
      <c r="M1" s="143"/>
    </row>
    <row r="2" spans="1:26" ht="15.5" x14ac:dyDescent="0.35">
      <c r="A2" s="20" t="s">
        <v>8</v>
      </c>
    </row>
    <row r="3" spans="1:26" ht="13" thickBot="1" x14ac:dyDescent="0.3">
      <c r="A3" s="1"/>
      <c r="C3" t="s">
        <v>22</v>
      </c>
      <c r="E3" s="1"/>
      <c r="F3" s="1"/>
      <c r="G3" s="1"/>
      <c r="H3" s="1"/>
      <c r="I3" s="1"/>
      <c r="J3" s="1"/>
      <c r="M3" s="19" t="s">
        <v>5</v>
      </c>
      <c r="P3" t="s">
        <v>21</v>
      </c>
    </row>
    <row r="4" spans="1:26" s="4" customFormat="1" ht="14" thickTop="1" x14ac:dyDescent="0.25">
      <c r="B4" s="18"/>
      <c r="C4" s="140" t="s">
        <v>12</v>
      </c>
      <c r="D4" s="140"/>
      <c r="E4" s="141"/>
      <c r="F4" s="5"/>
      <c r="G4" s="141" t="s">
        <v>13</v>
      </c>
      <c r="H4" s="141"/>
      <c r="I4" s="141"/>
      <c r="J4" s="5"/>
      <c r="K4" s="140" t="s">
        <v>10</v>
      </c>
      <c r="L4" s="140"/>
      <c r="M4" s="140"/>
      <c r="P4" s="140" t="s">
        <v>12</v>
      </c>
      <c r="Q4" s="140"/>
      <c r="R4" s="141"/>
      <c r="S4" s="5"/>
      <c r="T4" s="141" t="s">
        <v>13</v>
      </c>
      <c r="U4" s="141"/>
      <c r="V4" s="141"/>
      <c r="W4" s="5"/>
      <c r="X4" s="140" t="s">
        <v>10</v>
      </c>
      <c r="Y4" s="140"/>
      <c r="Z4" s="140"/>
    </row>
    <row r="5" spans="1:26" s="4" customFormat="1" ht="23" x14ac:dyDescent="0.25">
      <c r="B5" s="9"/>
      <c r="C5" s="6" t="s">
        <v>0</v>
      </c>
      <c r="D5" s="6" t="s">
        <v>1</v>
      </c>
      <c r="E5" s="6" t="s">
        <v>2</v>
      </c>
      <c r="F5" s="7"/>
      <c r="G5" s="7" t="s">
        <v>0</v>
      </c>
      <c r="H5" s="7" t="s">
        <v>1</v>
      </c>
      <c r="I5" s="7" t="s">
        <v>2</v>
      </c>
      <c r="J5" s="7"/>
      <c r="K5" s="7" t="s">
        <v>0</v>
      </c>
      <c r="L5" s="7" t="s">
        <v>1</v>
      </c>
      <c r="M5" s="7" t="s">
        <v>2</v>
      </c>
      <c r="P5" s="6" t="s">
        <v>0</v>
      </c>
      <c r="Q5" s="6" t="s">
        <v>1</v>
      </c>
      <c r="R5" s="6" t="s">
        <v>2</v>
      </c>
      <c r="S5" s="7"/>
      <c r="T5" s="7" t="s">
        <v>0</v>
      </c>
      <c r="U5" s="7" t="s">
        <v>1</v>
      </c>
      <c r="V5" s="7" t="s">
        <v>2</v>
      </c>
      <c r="W5" s="7"/>
      <c r="X5" s="7" t="s">
        <v>0</v>
      </c>
      <c r="Y5" s="7" t="s">
        <v>1</v>
      </c>
      <c r="Z5" s="7" t="s">
        <v>2</v>
      </c>
    </row>
    <row r="6" spans="1:26" s="4" customFormat="1" ht="11.5" x14ac:dyDescent="0.25">
      <c r="A6" s="8" t="s">
        <v>6</v>
      </c>
      <c r="B6" s="9"/>
      <c r="C6" s="16"/>
      <c r="D6" s="16"/>
      <c r="E6" s="16"/>
      <c r="F6" s="16"/>
      <c r="G6" s="16"/>
      <c r="H6" s="16"/>
      <c r="I6" s="16"/>
      <c r="J6" s="16"/>
      <c r="K6" s="16"/>
      <c r="L6" s="16"/>
      <c r="M6" s="16"/>
    </row>
    <row r="7" spans="1:26" s="4" customFormat="1" ht="11.5" x14ac:dyDescent="0.25">
      <c r="A7" s="8"/>
      <c r="B7" s="21">
        <v>1990</v>
      </c>
      <c r="C7" s="31">
        <v>246</v>
      </c>
      <c r="D7" s="31">
        <v>230</v>
      </c>
      <c r="E7" s="31">
        <v>261</v>
      </c>
      <c r="F7" s="31"/>
      <c r="G7" s="31" t="s">
        <v>7</v>
      </c>
      <c r="H7" s="31" t="s">
        <v>7</v>
      </c>
      <c r="I7" s="31" t="s">
        <v>7</v>
      </c>
      <c r="J7" s="31"/>
      <c r="K7" s="31">
        <v>265</v>
      </c>
      <c r="L7" s="31">
        <v>253</v>
      </c>
      <c r="M7" s="31">
        <v>275</v>
      </c>
    </row>
    <row r="8" spans="1:26" s="4" customFormat="1" ht="11.5" x14ac:dyDescent="0.25">
      <c r="A8" s="10"/>
      <c r="B8" s="21">
        <v>1991</v>
      </c>
      <c r="C8" s="31">
        <v>271</v>
      </c>
      <c r="D8" s="31">
        <v>250</v>
      </c>
      <c r="E8" s="31">
        <v>283</v>
      </c>
      <c r="F8" s="31"/>
      <c r="G8" s="31" t="s">
        <v>7</v>
      </c>
      <c r="H8" s="31" t="s">
        <v>7</v>
      </c>
      <c r="I8" s="31" t="s">
        <v>7</v>
      </c>
      <c r="J8" s="31"/>
      <c r="K8" s="31">
        <v>291</v>
      </c>
      <c r="L8" s="31">
        <v>276</v>
      </c>
      <c r="M8" s="31">
        <v>300</v>
      </c>
    </row>
    <row r="9" spans="1:26" s="4" customFormat="1" ht="11.5" x14ac:dyDescent="0.25">
      <c r="A9" s="10"/>
      <c r="B9" s="21">
        <v>1992</v>
      </c>
      <c r="C9" s="31">
        <v>290</v>
      </c>
      <c r="D9" s="31">
        <v>266</v>
      </c>
      <c r="E9" s="31">
        <v>302</v>
      </c>
      <c r="F9" s="31"/>
      <c r="G9" s="31" t="s">
        <v>7</v>
      </c>
      <c r="H9" s="31" t="s">
        <v>7</v>
      </c>
      <c r="I9" s="31" t="s">
        <v>7</v>
      </c>
      <c r="J9" s="31"/>
      <c r="K9" s="31">
        <v>311</v>
      </c>
      <c r="L9" s="31">
        <v>292</v>
      </c>
      <c r="M9" s="31">
        <v>324</v>
      </c>
    </row>
    <row r="10" spans="1:26" s="4" customFormat="1" ht="11.5" x14ac:dyDescent="0.25">
      <c r="A10" s="10"/>
      <c r="B10" s="21">
        <v>1993</v>
      </c>
      <c r="C10" s="31">
        <v>288</v>
      </c>
      <c r="D10" s="31">
        <v>268</v>
      </c>
      <c r="E10" s="31">
        <v>312</v>
      </c>
      <c r="F10" s="31"/>
      <c r="G10" s="31" t="s">
        <v>7</v>
      </c>
      <c r="H10" s="31" t="s">
        <v>7</v>
      </c>
      <c r="I10" s="31" t="s">
        <v>7</v>
      </c>
      <c r="J10" s="31"/>
      <c r="K10" s="31">
        <v>309</v>
      </c>
      <c r="L10" s="31">
        <v>288</v>
      </c>
      <c r="M10" s="31">
        <v>337</v>
      </c>
    </row>
    <row r="11" spans="1:26" s="4" customFormat="1" ht="11.5" x14ac:dyDescent="0.25">
      <c r="A11" s="10"/>
      <c r="B11" s="21">
        <v>1994</v>
      </c>
      <c r="C11" s="31">
        <v>288</v>
      </c>
      <c r="D11" s="31">
        <v>282</v>
      </c>
      <c r="E11" s="31">
        <v>325</v>
      </c>
      <c r="F11" s="31"/>
      <c r="G11" s="31">
        <v>285</v>
      </c>
      <c r="H11" s="31">
        <v>278</v>
      </c>
      <c r="I11" s="31">
        <v>325</v>
      </c>
      <c r="J11" s="31"/>
      <c r="K11" s="31">
        <v>308</v>
      </c>
      <c r="L11" s="31">
        <v>297</v>
      </c>
      <c r="M11" s="31">
        <v>351</v>
      </c>
    </row>
    <row r="12" spans="1:26" s="4" customFormat="1" ht="11.5" x14ac:dyDescent="0.25">
      <c r="A12" s="10"/>
      <c r="B12" s="21">
        <v>1995</v>
      </c>
      <c r="C12" s="31">
        <v>299</v>
      </c>
      <c r="D12" s="31">
        <v>293</v>
      </c>
      <c r="E12" s="31">
        <v>346</v>
      </c>
      <c r="F12" s="31"/>
      <c r="G12" s="31">
        <v>294</v>
      </c>
      <c r="H12" s="31">
        <v>290</v>
      </c>
      <c r="I12" s="31">
        <v>346</v>
      </c>
      <c r="J12" s="31"/>
      <c r="K12" s="31">
        <v>319</v>
      </c>
      <c r="L12" s="31">
        <v>309</v>
      </c>
      <c r="M12" s="31">
        <v>373</v>
      </c>
    </row>
    <row r="13" spans="1:26" s="4" customFormat="1" ht="11.5" x14ac:dyDescent="0.25">
      <c r="A13" s="10"/>
      <c r="B13" s="21">
        <v>1996</v>
      </c>
      <c r="C13" s="31">
        <v>295</v>
      </c>
      <c r="D13" s="31">
        <v>297</v>
      </c>
      <c r="E13" s="31">
        <v>362</v>
      </c>
      <c r="F13" s="31"/>
      <c r="G13" s="31">
        <v>289</v>
      </c>
      <c r="H13" s="31">
        <v>292</v>
      </c>
      <c r="I13" s="31">
        <v>362</v>
      </c>
      <c r="J13" s="31"/>
      <c r="K13" s="31">
        <v>315</v>
      </c>
      <c r="L13" s="31">
        <v>313</v>
      </c>
      <c r="M13" s="31">
        <v>389</v>
      </c>
    </row>
    <row r="14" spans="1:26" s="4" customFormat="1" ht="11.5" x14ac:dyDescent="0.25">
      <c r="A14" s="10"/>
      <c r="B14" s="21">
        <v>1997</v>
      </c>
      <c r="C14" s="31">
        <v>283</v>
      </c>
      <c r="D14" s="31">
        <v>283</v>
      </c>
      <c r="E14" s="31">
        <v>352</v>
      </c>
      <c r="F14" s="31"/>
      <c r="G14" s="31">
        <v>275</v>
      </c>
      <c r="H14" s="31">
        <v>278</v>
      </c>
      <c r="I14" s="31">
        <v>352</v>
      </c>
      <c r="J14" s="31"/>
      <c r="K14" s="31">
        <v>300</v>
      </c>
      <c r="L14" s="31">
        <v>296</v>
      </c>
      <c r="M14" s="31">
        <v>375</v>
      </c>
    </row>
    <row r="15" spans="1:26" s="4" customFormat="1" ht="11.5" x14ac:dyDescent="0.25">
      <c r="A15" s="10"/>
      <c r="B15" s="21">
        <v>1998</v>
      </c>
      <c r="C15" s="31">
        <v>266</v>
      </c>
      <c r="D15" s="31">
        <v>275</v>
      </c>
      <c r="E15" s="31">
        <v>326</v>
      </c>
      <c r="F15" s="31"/>
      <c r="G15" s="31">
        <v>256</v>
      </c>
      <c r="H15" s="31">
        <v>270</v>
      </c>
      <c r="I15" s="31">
        <v>317</v>
      </c>
      <c r="J15" s="31"/>
      <c r="K15" s="31">
        <v>283</v>
      </c>
      <c r="L15" s="31">
        <v>288</v>
      </c>
      <c r="M15" s="31">
        <v>345</v>
      </c>
    </row>
    <row r="16" spans="1:26" s="4" customFormat="1" ht="11.5" x14ac:dyDescent="0.25">
      <c r="A16" s="10"/>
      <c r="B16" s="21">
        <v>1999</v>
      </c>
      <c r="C16" s="31">
        <v>260</v>
      </c>
      <c r="D16" s="31">
        <v>273</v>
      </c>
      <c r="E16" s="31">
        <v>326</v>
      </c>
      <c r="F16" s="31"/>
      <c r="G16" s="31">
        <v>251</v>
      </c>
      <c r="H16" s="31">
        <v>264</v>
      </c>
      <c r="I16" s="31">
        <v>317</v>
      </c>
      <c r="J16" s="31"/>
      <c r="K16" s="31">
        <v>279</v>
      </c>
      <c r="L16" s="31">
        <v>285</v>
      </c>
      <c r="M16" s="31">
        <v>345</v>
      </c>
    </row>
    <row r="17" spans="1:26" s="4" customFormat="1" ht="11.5" x14ac:dyDescent="0.25">
      <c r="A17" s="10"/>
      <c r="B17" s="21"/>
      <c r="C17" s="31"/>
      <c r="D17" s="31"/>
      <c r="E17" s="31"/>
      <c r="F17" s="31"/>
      <c r="G17" s="31"/>
      <c r="H17" s="31"/>
      <c r="I17" s="31"/>
      <c r="J17" s="31"/>
      <c r="K17" s="31"/>
      <c r="L17" s="31"/>
      <c r="M17" s="31"/>
    </row>
    <row r="18" spans="1:26" s="4" customFormat="1" ht="11.5" x14ac:dyDescent="0.25">
      <c r="A18" s="10"/>
      <c r="B18" s="21">
        <v>2000</v>
      </c>
      <c r="C18" s="31">
        <v>253</v>
      </c>
      <c r="D18" s="31">
        <v>269</v>
      </c>
      <c r="E18" s="31">
        <v>308</v>
      </c>
      <c r="F18" s="31"/>
      <c r="G18" s="31">
        <v>243</v>
      </c>
      <c r="H18" s="31">
        <v>259</v>
      </c>
      <c r="I18" s="31">
        <v>299</v>
      </c>
      <c r="J18" s="31"/>
      <c r="K18" s="31">
        <v>272</v>
      </c>
      <c r="L18" s="31">
        <v>280</v>
      </c>
      <c r="M18" s="31">
        <v>314</v>
      </c>
    </row>
    <row r="19" spans="1:26" s="4" customFormat="1" ht="11.5" x14ac:dyDescent="0.25">
      <c r="A19" s="10"/>
      <c r="B19" s="21">
        <v>2001</v>
      </c>
      <c r="C19" s="31">
        <v>246</v>
      </c>
      <c r="D19" s="31">
        <v>267</v>
      </c>
      <c r="E19" s="31">
        <v>317</v>
      </c>
      <c r="F19" s="31"/>
      <c r="G19" s="31">
        <v>236</v>
      </c>
      <c r="H19" s="31">
        <v>255</v>
      </c>
      <c r="I19" s="31">
        <v>307</v>
      </c>
      <c r="J19" s="31"/>
      <c r="K19" s="31">
        <v>263</v>
      </c>
      <c r="L19" s="31">
        <v>276</v>
      </c>
      <c r="M19" s="31">
        <v>329</v>
      </c>
    </row>
    <row r="20" spans="1:26" s="4" customFormat="1" ht="11.5" x14ac:dyDescent="0.25">
      <c r="A20" s="10"/>
      <c r="B20" s="21">
        <v>2002</v>
      </c>
      <c r="C20" s="31">
        <v>244</v>
      </c>
      <c r="D20" s="31">
        <v>267</v>
      </c>
      <c r="E20" s="31">
        <v>325</v>
      </c>
      <c r="F20" s="31"/>
      <c r="G20" s="31">
        <v>234</v>
      </c>
      <c r="H20" s="31">
        <v>256</v>
      </c>
      <c r="I20" s="31">
        <v>315</v>
      </c>
      <c r="J20" s="31"/>
      <c r="K20" s="31">
        <v>261</v>
      </c>
      <c r="L20" s="31">
        <v>277</v>
      </c>
      <c r="M20" s="31">
        <v>321</v>
      </c>
    </row>
    <row r="21" spans="1:26" s="4" customFormat="1" ht="11.5" x14ac:dyDescent="0.25">
      <c r="A21" s="10"/>
      <c r="B21" s="21">
        <v>2003</v>
      </c>
      <c r="C21" s="31">
        <v>245</v>
      </c>
      <c r="D21" s="31">
        <v>268</v>
      </c>
      <c r="E21" s="31">
        <v>325</v>
      </c>
      <c r="F21" s="31"/>
      <c r="G21" s="31">
        <v>235</v>
      </c>
      <c r="H21" s="31">
        <v>259</v>
      </c>
      <c r="I21" s="31">
        <v>315</v>
      </c>
      <c r="J21" s="31"/>
      <c r="K21" s="31">
        <v>261</v>
      </c>
      <c r="L21" s="31">
        <v>280</v>
      </c>
      <c r="M21" s="31">
        <v>320</v>
      </c>
    </row>
    <row r="22" spans="1:26" s="4" customFormat="1" ht="11.5" x14ac:dyDescent="0.25">
      <c r="A22" s="10"/>
      <c r="B22" s="21">
        <v>2004</v>
      </c>
      <c r="C22" s="24">
        <v>251.28</v>
      </c>
      <c r="D22" s="33">
        <v>286.27</v>
      </c>
      <c r="E22" s="24">
        <v>328.62</v>
      </c>
      <c r="F22" s="24"/>
      <c r="G22" s="24">
        <v>239.34</v>
      </c>
      <c r="H22" s="33">
        <v>272.45</v>
      </c>
      <c r="I22" s="33">
        <v>319.13</v>
      </c>
      <c r="J22" s="24"/>
      <c r="K22" s="24">
        <v>267.08</v>
      </c>
      <c r="L22" s="33">
        <v>297.57</v>
      </c>
      <c r="M22" s="24">
        <v>325.33999999999997</v>
      </c>
      <c r="P22" s="30">
        <v>363.13</v>
      </c>
      <c r="Q22" s="30">
        <v>430.74</v>
      </c>
      <c r="R22" s="30">
        <v>465.27</v>
      </c>
      <c r="S22" s="30"/>
      <c r="T22" s="30">
        <v>345.68</v>
      </c>
      <c r="U22" s="30">
        <v>411.31</v>
      </c>
      <c r="V22" s="30">
        <v>422.62</v>
      </c>
      <c r="W22" s="30"/>
      <c r="X22" s="30">
        <v>367.52</v>
      </c>
      <c r="Y22" s="30">
        <v>414.65</v>
      </c>
      <c r="Z22" s="30">
        <v>418.2</v>
      </c>
    </row>
    <row r="23" spans="1:26" s="4" customFormat="1" ht="11.5" x14ac:dyDescent="0.25">
      <c r="A23" s="10"/>
      <c r="B23" s="21">
        <v>2005</v>
      </c>
      <c r="C23" s="24">
        <v>280.85000000000002</v>
      </c>
      <c r="D23" s="24">
        <v>312.51</v>
      </c>
      <c r="E23" s="24">
        <v>338.32</v>
      </c>
      <c r="F23" s="24"/>
      <c r="G23" s="24">
        <v>265.35000000000002</v>
      </c>
      <c r="H23" s="24">
        <v>292.66000000000003</v>
      </c>
      <c r="I23" s="24">
        <v>324.67</v>
      </c>
      <c r="J23" s="24"/>
      <c r="K23" s="24">
        <v>300.83</v>
      </c>
      <c r="L23" s="24">
        <v>316</v>
      </c>
      <c r="M23" s="24">
        <v>329.87</v>
      </c>
      <c r="P23" s="30">
        <v>399.32</v>
      </c>
      <c r="Q23" s="30">
        <v>463.28</v>
      </c>
      <c r="R23" s="30">
        <v>482.97</v>
      </c>
      <c r="S23" s="30"/>
      <c r="T23" s="30">
        <v>378.78</v>
      </c>
      <c r="U23" s="30">
        <v>440.96</v>
      </c>
      <c r="V23" s="30">
        <v>470.37</v>
      </c>
      <c r="W23" s="30"/>
      <c r="X23" s="30">
        <v>405.81</v>
      </c>
      <c r="Y23" s="30">
        <v>449.93</v>
      </c>
      <c r="Z23" s="30">
        <v>470.98</v>
      </c>
    </row>
    <row r="24" spans="1:26" s="4" customFormat="1" ht="11.5" x14ac:dyDescent="0.25">
      <c r="A24" s="107"/>
      <c r="B24" s="108">
        <v>2006</v>
      </c>
      <c r="C24" s="109">
        <v>334.97</v>
      </c>
      <c r="D24" s="109">
        <v>361.94</v>
      </c>
      <c r="E24" s="109">
        <v>359.6</v>
      </c>
      <c r="F24" s="109"/>
      <c r="G24" s="109">
        <v>310.02999999999997</v>
      </c>
      <c r="H24" s="109">
        <v>334.45</v>
      </c>
      <c r="I24" s="110">
        <v>345.69</v>
      </c>
      <c r="J24" s="109"/>
      <c r="K24" s="109">
        <v>355.82</v>
      </c>
      <c r="L24" s="109">
        <v>381.96</v>
      </c>
      <c r="M24" s="109">
        <v>350.52</v>
      </c>
      <c r="N24" s="26"/>
      <c r="O24" s="26"/>
      <c r="P24" s="111">
        <v>473.07</v>
      </c>
      <c r="Q24" s="111">
        <v>522.62</v>
      </c>
      <c r="R24" s="111">
        <v>512.04</v>
      </c>
      <c r="S24" s="111"/>
      <c r="T24" s="111">
        <v>442.03</v>
      </c>
      <c r="U24" s="111">
        <v>491.92</v>
      </c>
      <c r="V24" s="111">
        <v>484.27</v>
      </c>
      <c r="W24" s="111"/>
      <c r="X24" s="111">
        <v>487.3</v>
      </c>
      <c r="Y24" s="111">
        <v>532.5</v>
      </c>
      <c r="Z24" s="111">
        <v>499.28</v>
      </c>
    </row>
    <row r="25" spans="1:26" s="4" customFormat="1" ht="13.5" x14ac:dyDescent="0.25">
      <c r="A25" s="10"/>
      <c r="B25" s="123" t="s">
        <v>33</v>
      </c>
      <c r="C25" s="25">
        <v>376.40787682577195</v>
      </c>
      <c r="D25" s="25">
        <v>395.86075006546332</v>
      </c>
      <c r="E25" s="25">
        <v>376.72154013698633</v>
      </c>
      <c r="F25" s="25"/>
      <c r="G25" s="25">
        <v>346.94796056464349</v>
      </c>
      <c r="H25" s="25">
        <v>359.01032233917437</v>
      </c>
      <c r="I25" s="25">
        <v>363.12522726785124</v>
      </c>
      <c r="J25" s="25"/>
      <c r="K25" s="25">
        <v>393.26674127767564</v>
      </c>
      <c r="L25" s="25">
        <v>411.18492626453667</v>
      </c>
      <c r="M25" s="25">
        <v>367.19350748253765</v>
      </c>
      <c r="N25" s="26"/>
      <c r="O25" s="26"/>
      <c r="P25" s="106">
        <v>547.19199935439292</v>
      </c>
      <c r="Q25" s="106">
        <v>599.44208907334837</v>
      </c>
      <c r="R25" s="106">
        <v>537.10968991438369</v>
      </c>
      <c r="S25" s="106"/>
      <c r="T25" s="106">
        <v>511.77049393175054</v>
      </c>
      <c r="U25" s="106">
        <v>552.08210952383592</v>
      </c>
      <c r="V25" s="106">
        <v>518.11720658557363</v>
      </c>
      <c r="W25" s="106"/>
      <c r="X25" s="106">
        <v>555.35038658556641</v>
      </c>
      <c r="Y25" s="106">
        <v>608.93174739803032</v>
      </c>
      <c r="Z25" s="106">
        <v>523.64159188488929</v>
      </c>
    </row>
    <row r="26" spans="1:26" s="4" customFormat="1" ht="11.5" x14ac:dyDescent="0.25">
      <c r="A26" s="10"/>
      <c r="B26" s="21">
        <v>2008</v>
      </c>
      <c r="C26" s="25">
        <v>432.82629517872294</v>
      </c>
      <c r="D26" s="25">
        <v>447.31393180815809</v>
      </c>
      <c r="E26" s="25">
        <v>455.68214999999998</v>
      </c>
      <c r="F26" s="26"/>
      <c r="G26" s="25">
        <v>398.94590615943395</v>
      </c>
      <c r="H26" s="25">
        <v>402.74630145012839</v>
      </c>
      <c r="I26" s="25">
        <v>438.34694018495372</v>
      </c>
      <c r="J26" s="26"/>
      <c r="K26" s="25">
        <v>452.44854702245294</v>
      </c>
      <c r="L26" s="25">
        <v>467.11996523798314</v>
      </c>
      <c r="M26" s="25">
        <v>444.24770864470196</v>
      </c>
      <c r="N26" s="26"/>
      <c r="O26" s="26"/>
      <c r="P26" s="106">
        <v>653.16094335455603</v>
      </c>
      <c r="Q26" s="106">
        <v>673.0465706406153</v>
      </c>
      <c r="R26" s="106">
        <v>657.5657812500001</v>
      </c>
      <c r="S26" s="106"/>
      <c r="T26" s="106">
        <v>611.5223956447835</v>
      </c>
      <c r="U26" s="106">
        <v>616.79035061880074</v>
      </c>
      <c r="V26" s="106">
        <v>640.41301242426084</v>
      </c>
      <c r="W26" s="106"/>
      <c r="X26" s="106">
        <v>646.01208980611648</v>
      </c>
      <c r="Y26" s="106">
        <v>686.23871231917974</v>
      </c>
      <c r="Z26" s="106">
        <v>641.17515000000003</v>
      </c>
    </row>
    <row r="27" spans="1:26" s="4" customFormat="1" ht="11.5" x14ac:dyDescent="0.25">
      <c r="A27" s="10"/>
      <c r="B27" s="21">
        <v>2009</v>
      </c>
      <c r="C27" s="25">
        <v>443.00974489778002</v>
      </c>
      <c r="D27" s="25">
        <v>468.27219134678614</v>
      </c>
      <c r="E27" s="25">
        <v>514.03275000000008</v>
      </c>
      <c r="F27" s="26"/>
      <c r="G27" s="25">
        <v>405.94226795264609</v>
      </c>
      <c r="H27" s="25">
        <v>421.94418805262382</v>
      </c>
      <c r="I27" s="25">
        <v>494.62655247398567</v>
      </c>
      <c r="J27" s="26"/>
      <c r="K27" s="25">
        <v>451.82761336584792</v>
      </c>
      <c r="L27" s="25">
        <v>469.82316195205021</v>
      </c>
      <c r="M27" s="25">
        <v>501.0736801949879</v>
      </c>
      <c r="N27" s="26"/>
      <c r="O27" s="26"/>
      <c r="P27" s="106">
        <v>689.27940612768271</v>
      </c>
      <c r="Q27" s="106">
        <v>731.20985572803409</v>
      </c>
      <c r="R27" s="106">
        <v>742.53466875000004</v>
      </c>
      <c r="S27" s="106"/>
      <c r="T27" s="106">
        <v>639.83783730649543</v>
      </c>
      <c r="U27" s="106">
        <v>667.8215671283665</v>
      </c>
      <c r="V27" s="106">
        <v>725.17341036241885</v>
      </c>
      <c r="W27" s="106"/>
      <c r="X27" s="106">
        <v>678.30816931997549</v>
      </c>
      <c r="Y27" s="106">
        <v>710.60861416789464</v>
      </c>
      <c r="Z27" s="106">
        <v>724.00098749999995</v>
      </c>
    </row>
    <row r="28" spans="1:26" s="4" customFormat="1" ht="11.5" x14ac:dyDescent="0.25">
      <c r="A28" s="10"/>
      <c r="B28" s="21">
        <v>2010</v>
      </c>
      <c r="C28" s="25">
        <v>430.61908617473523</v>
      </c>
      <c r="D28" s="25">
        <v>456.5039437497818</v>
      </c>
      <c r="E28" s="25">
        <v>495.8415</v>
      </c>
      <c r="F28" s="125"/>
      <c r="G28" s="25">
        <v>395.01000805159248</v>
      </c>
      <c r="H28" s="25">
        <v>413.97521485736894</v>
      </c>
      <c r="I28" s="25">
        <v>477.18313880357704</v>
      </c>
      <c r="J28" s="125"/>
      <c r="K28" s="25">
        <v>440.63477836063964</v>
      </c>
      <c r="L28" s="25">
        <v>458.77085828318616</v>
      </c>
      <c r="M28" s="25">
        <v>483.36749999999995</v>
      </c>
      <c r="N28" s="26"/>
      <c r="O28" s="26"/>
      <c r="P28" s="119">
        <v>673.72633565871422</v>
      </c>
      <c r="Q28" s="119">
        <v>735.9251609559152</v>
      </c>
      <c r="R28" s="119">
        <v>721.95375000000001</v>
      </c>
      <c r="S28" s="119"/>
      <c r="T28" s="119">
        <v>623.73198039296551</v>
      </c>
      <c r="U28" s="119">
        <v>670.4537552521773</v>
      </c>
      <c r="V28" s="119">
        <v>705.39236611877016</v>
      </c>
      <c r="W28" s="119"/>
      <c r="X28" s="119">
        <v>660.6577350480145</v>
      </c>
      <c r="Y28" s="119">
        <v>681.6440340263739</v>
      </c>
      <c r="Z28" s="119">
        <v>703.94730000000004</v>
      </c>
    </row>
    <row r="29" spans="1:26" s="4" customFormat="1" ht="11.5" x14ac:dyDescent="0.25">
      <c r="A29" s="45"/>
      <c r="B29" s="21">
        <v>2011</v>
      </c>
      <c r="C29" s="115">
        <v>468.51694298854341</v>
      </c>
      <c r="D29" s="115">
        <v>488.65996538386986</v>
      </c>
      <c r="E29" s="115">
        <v>523.49219999999991</v>
      </c>
      <c r="F29" s="27"/>
      <c r="G29" s="115">
        <v>431.94015159261545</v>
      </c>
      <c r="H29" s="115">
        <v>445.87077184385009</v>
      </c>
      <c r="I29" s="115">
        <v>503.82661534245716</v>
      </c>
      <c r="J29" s="27"/>
      <c r="K29" s="115">
        <v>475.09084350924405</v>
      </c>
      <c r="L29" s="115">
        <v>484.8892137226224</v>
      </c>
      <c r="M29" s="115">
        <v>510.39449999999999</v>
      </c>
      <c r="N29" s="27"/>
      <c r="O29" s="27"/>
      <c r="P29" s="116">
        <v>732.64385388806204</v>
      </c>
      <c r="Q29" s="116">
        <v>782.4617744770851</v>
      </c>
      <c r="R29" s="116">
        <v>761.76240000000007</v>
      </c>
      <c r="S29" s="116"/>
      <c r="T29" s="116">
        <v>677.27552712132717</v>
      </c>
      <c r="U29" s="116">
        <v>723.34491736759151</v>
      </c>
      <c r="V29" s="116">
        <v>741.19433117555695</v>
      </c>
      <c r="W29" s="116"/>
      <c r="X29" s="116">
        <v>729.38873547277285</v>
      </c>
      <c r="Y29" s="116">
        <v>742.02163146414136</v>
      </c>
      <c r="Z29" s="116">
        <v>742.71592499999997</v>
      </c>
    </row>
    <row r="30" spans="1:26" s="4" customFormat="1" ht="11.5" x14ac:dyDescent="0.25">
      <c r="A30" s="10" t="s">
        <v>4</v>
      </c>
      <c r="B30" s="50"/>
      <c r="C30" s="50"/>
      <c r="D30" s="50"/>
      <c r="E30" s="50"/>
      <c r="F30" s="50"/>
      <c r="G30" s="50"/>
      <c r="H30" s="50"/>
      <c r="I30" s="50"/>
      <c r="J30" s="50"/>
      <c r="K30" s="50"/>
      <c r="L30" s="50"/>
      <c r="M30" s="50"/>
      <c r="P30" s="30"/>
      <c r="Q30" s="30"/>
      <c r="R30" s="30"/>
      <c r="S30" s="30"/>
      <c r="T30" s="30"/>
      <c r="U30" s="30"/>
      <c r="V30" s="30"/>
      <c r="W30" s="30"/>
      <c r="X30" s="30"/>
      <c r="Y30" s="30"/>
      <c r="Z30" s="30"/>
    </row>
    <row r="31" spans="1:26" s="4" customFormat="1" ht="11.5" x14ac:dyDescent="0.25">
      <c r="A31" s="10"/>
      <c r="B31" s="9" t="s">
        <v>36</v>
      </c>
      <c r="C31" s="22">
        <f>ROUND((((C29-C25)/C25)*100),1)</f>
        <v>24.5</v>
      </c>
      <c r="D31" s="22">
        <f t="shared" ref="D31:M31" si="0">ROUND((((D29-D25)/D25)*100),1)</f>
        <v>23.4</v>
      </c>
      <c r="E31" s="22">
        <f t="shared" si="0"/>
        <v>39</v>
      </c>
      <c r="F31" s="22"/>
      <c r="G31" s="22">
        <f t="shared" si="0"/>
        <v>24.5</v>
      </c>
      <c r="H31" s="22">
        <f t="shared" si="0"/>
        <v>24.2</v>
      </c>
      <c r="I31" s="22">
        <f t="shared" si="0"/>
        <v>38.700000000000003</v>
      </c>
      <c r="J31" s="22"/>
      <c r="K31" s="22">
        <f t="shared" si="0"/>
        <v>20.8</v>
      </c>
      <c r="L31" s="22">
        <f t="shared" si="0"/>
        <v>17.899999999999999</v>
      </c>
      <c r="M31" s="22">
        <f t="shared" si="0"/>
        <v>39</v>
      </c>
      <c r="P31" s="51"/>
      <c r="Q31" s="53"/>
      <c r="R31" s="53"/>
      <c r="T31" s="53"/>
      <c r="U31" s="53"/>
      <c r="V31" s="53"/>
      <c r="W31" s="53"/>
      <c r="X31" s="53"/>
      <c r="Y31" s="53"/>
      <c r="Z31" s="53"/>
    </row>
    <row r="32" spans="1:26" s="4" customFormat="1" ht="11.5" x14ac:dyDescent="0.25">
      <c r="A32" s="40"/>
      <c r="B32" s="11" t="s">
        <v>37</v>
      </c>
      <c r="C32" s="23">
        <f>ROUND((((C29-C28)/C28)*100),1)</f>
        <v>8.8000000000000007</v>
      </c>
      <c r="D32" s="23">
        <f t="shared" ref="D32:M32" si="1">ROUND((((D29-D28)/D28)*100),1)</f>
        <v>7</v>
      </c>
      <c r="E32" s="23">
        <f t="shared" si="1"/>
        <v>5.6</v>
      </c>
      <c r="F32" s="23"/>
      <c r="G32" s="23">
        <f t="shared" si="1"/>
        <v>9.3000000000000007</v>
      </c>
      <c r="H32" s="23">
        <f t="shared" si="1"/>
        <v>7.7</v>
      </c>
      <c r="I32" s="23">
        <f t="shared" si="1"/>
        <v>5.6</v>
      </c>
      <c r="J32" s="23"/>
      <c r="K32" s="23">
        <f t="shared" si="1"/>
        <v>7.8</v>
      </c>
      <c r="L32" s="23">
        <f t="shared" si="1"/>
        <v>5.7</v>
      </c>
      <c r="M32" s="23">
        <f t="shared" si="1"/>
        <v>5.6</v>
      </c>
      <c r="N32" s="19" t="s">
        <v>14</v>
      </c>
      <c r="O32" s="28"/>
      <c r="P32" s="23">
        <f>ROUND((((P29-P28)/P28)*100),1)</f>
        <v>8.6999999999999993</v>
      </c>
      <c r="Q32" s="23">
        <f t="shared" ref="Q32:Z32" si="2">ROUND((((Q29-Q28)/Q28)*100),1)</f>
        <v>6.3</v>
      </c>
      <c r="R32" s="23">
        <f>ROUND((((R29-R28)/R28)*100),1)</f>
        <v>5.5</v>
      </c>
      <c r="S32" s="23"/>
      <c r="T32" s="23">
        <f t="shared" si="2"/>
        <v>8.6</v>
      </c>
      <c r="U32" s="23">
        <f t="shared" si="2"/>
        <v>7.9</v>
      </c>
      <c r="V32" s="23">
        <f t="shared" si="2"/>
        <v>5.0999999999999996</v>
      </c>
      <c r="W32" s="23"/>
      <c r="X32" s="23">
        <f t="shared" si="2"/>
        <v>10.4</v>
      </c>
      <c r="Y32" s="23">
        <f t="shared" si="2"/>
        <v>8.9</v>
      </c>
      <c r="Z32" s="23">
        <f t="shared" si="2"/>
        <v>5.5</v>
      </c>
    </row>
    <row r="33" spans="1:31" s="4" customFormat="1" ht="13.5" x14ac:dyDescent="0.25">
      <c r="A33" s="10" t="s">
        <v>11</v>
      </c>
      <c r="B33" s="17"/>
      <c r="C33" s="24"/>
      <c r="D33" s="24"/>
      <c r="E33" s="24"/>
      <c r="F33" s="24"/>
      <c r="G33" s="24"/>
      <c r="H33" s="24"/>
      <c r="I33" s="24"/>
      <c r="J33" s="24"/>
      <c r="K33" s="24"/>
      <c r="L33" s="24"/>
      <c r="M33" s="24"/>
      <c r="N33" s="19" t="s">
        <v>15</v>
      </c>
      <c r="O33" s="19"/>
    </row>
    <row r="34" spans="1:31" s="4" customFormat="1" ht="13" x14ac:dyDescent="0.3">
      <c r="A34" s="10"/>
      <c r="B34" s="21">
        <v>1990</v>
      </c>
      <c r="C34" s="30">
        <f t="shared" ref="C34:E43" si="3">(C7/$N34)*100</f>
        <v>372.16338880484119</v>
      </c>
      <c r="D34" s="30">
        <f t="shared" si="3"/>
        <v>347.95763993948566</v>
      </c>
      <c r="E34" s="30">
        <f t="shared" si="3"/>
        <v>394.85627836611201</v>
      </c>
      <c r="F34" s="24"/>
      <c r="G34" s="24" t="s">
        <v>7</v>
      </c>
      <c r="H34" s="24" t="s">
        <v>7</v>
      </c>
      <c r="I34" s="24" t="s">
        <v>7</v>
      </c>
      <c r="J34" s="24"/>
      <c r="K34" s="30">
        <f t="shared" ref="K34:M43" si="4">(K7/$N34)*100</f>
        <v>400.90771558245086</v>
      </c>
      <c r="L34" s="30">
        <f t="shared" si="4"/>
        <v>382.75340393343424</v>
      </c>
      <c r="M34" s="30">
        <f t="shared" si="4"/>
        <v>416.03630862329811</v>
      </c>
      <c r="N34" s="102">
        <v>66.099999999999994</v>
      </c>
      <c r="O34" s="56"/>
    </row>
    <row r="35" spans="1:31" s="4" customFormat="1" ht="13" x14ac:dyDescent="0.3">
      <c r="A35" s="10"/>
      <c r="B35" s="21">
        <v>1991</v>
      </c>
      <c r="C35" s="30">
        <f t="shared" si="3"/>
        <v>385.49075391180656</v>
      </c>
      <c r="D35" s="30">
        <f t="shared" si="3"/>
        <v>355.61877667140823</v>
      </c>
      <c r="E35" s="30">
        <f t="shared" si="3"/>
        <v>402.56045519203417</v>
      </c>
      <c r="F35" s="24"/>
      <c r="G35" s="24" t="s">
        <v>7</v>
      </c>
      <c r="H35" s="24" t="s">
        <v>7</v>
      </c>
      <c r="I35" s="24" t="s">
        <v>7</v>
      </c>
      <c r="J35" s="24"/>
      <c r="K35" s="30">
        <f t="shared" si="4"/>
        <v>413.94025604551922</v>
      </c>
      <c r="L35" s="30">
        <f t="shared" si="4"/>
        <v>392.60312944523474</v>
      </c>
      <c r="M35" s="30">
        <f t="shared" si="4"/>
        <v>426.74253200568995</v>
      </c>
      <c r="N35" s="102">
        <v>70.3</v>
      </c>
      <c r="O35" s="56"/>
    </row>
    <row r="36" spans="1:31" s="4" customFormat="1" ht="13" x14ac:dyDescent="0.3">
      <c r="A36" s="10"/>
      <c r="B36" s="21">
        <v>1992</v>
      </c>
      <c r="C36" s="30">
        <f t="shared" si="3"/>
        <v>397.2602739726027</v>
      </c>
      <c r="D36" s="30">
        <f t="shared" si="3"/>
        <v>364.38356164383561</v>
      </c>
      <c r="E36" s="30">
        <f t="shared" si="3"/>
        <v>413.69863013698625</v>
      </c>
      <c r="F36" s="24"/>
      <c r="G36" s="24" t="s">
        <v>7</v>
      </c>
      <c r="H36" s="24" t="s">
        <v>7</v>
      </c>
      <c r="I36" s="24" t="s">
        <v>7</v>
      </c>
      <c r="J36" s="24"/>
      <c r="K36" s="30">
        <f t="shared" si="4"/>
        <v>426.02739726027391</v>
      </c>
      <c r="L36" s="30">
        <f t="shared" si="4"/>
        <v>400</v>
      </c>
      <c r="M36" s="30">
        <f t="shared" si="4"/>
        <v>443.83561643835617</v>
      </c>
      <c r="N36" s="102">
        <v>73</v>
      </c>
      <c r="O36" s="56"/>
    </row>
    <row r="37" spans="1:31" s="4" customFormat="1" ht="13" x14ac:dyDescent="0.3">
      <c r="A37" s="10"/>
      <c r="B37" s="21">
        <v>1993</v>
      </c>
      <c r="C37" s="30">
        <f t="shared" si="3"/>
        <v>383.48868175765648</v>
      </c>
      <c r="D37" s="30">
        <f t="shared" si="3"/>
        <v>356.8575233022637</v>
      </c>
      <c r="E37" s="30">
        <f t="shared" si="3"/>
        <v>415.44607190412785</v>
      </c>
      <c r="F37" s="24"/>
      <c r="G37" s="24" t="s">
        <v>7</v>
      </c>
      <c r="H37" s="24" t="s">
        <v>7</v>
      </c>
      <c r="I37" s="24" t="s">
        <v>7</v>
      </c>
      <c r="J37" s="24"/>
      <c r="K37" s="30">
        <f t="shared" si="4"/>
        <v>411.45139813581892</v>
      </c>
      <c r="L37" s="30">
        <f t="shared" si="4"/>
        <v>383.48868175765648</v>
      </c>
      <c r="M37" s="30">
        <f t="shared" si="4"/>
        <v>448.73501997336882</v>
      </c>
      <c r="N37" s="102">
        <v>75.099999999999994</v>
      </c>
      <c r="O37" s="56"/>
    </row>
    <row r="38" spans="1:31" s="4" customFormat="1" ht="13" x14ac:dyDescent="0.3">
      <c r="A38" s="10"/>
      <c r="B38" s="21">
        <v>1994</v>
      </c>
      <c r="C38" s="30">
        <f t="shared" si="3"/>
        <v>377.45740498034081</v>
      </c>
      <c r="D38" s="30">
        <f t="shared" si="3"/>
        <v>369.59370904325033</v>
      </c>
      <c r="E38" s="30">
        <f t="shared" si="3"/>
        <v>425.95019659239847</v>
      </c>
      <c r="F38" s="30">
        <f t="shared" ref="F38:I43" si="5">(F11/$N38)*100</f>
        <v>0</v>
      </c>
      <c r="G38" s="30">
        <f t="shared" si="5"/>
        <v>373.52555701179557</v>
      </c>
      <c r="H38" s="30">
        <f t="shared" si="5"/>
        <v>364.35124508519004</v>
      </c>
      <c r="I38" s="30">
        <f t="shared" si="5"/>
        <v>425.95019659239847</v>
      </c>
      <c r="J38" s="24"/>
      <c r="K38" s="30">
        <f t="shared" si="4"/>
        <v>403.66972477064218</v>
      </c>
      <c r="L38" s="30">
        <f t="shared" si="4"/>
        <v>389.25294888597642</v>
      </c>
      <c r="M38" s="30">
        <f t="shared" si="4"/>
        <v>460.02621231979032</v>
      </c>
      <c r="N38" s="102">
        <v>76.3</v>
      </c>
      <c r="O38" s="56"/>
    </row>
    <row r="39" spans="1:31" s="4" customFormat="1" ht="13" x14ac:dyDescent="0.3">
      <c r="A39" s="10"/>
      <c r="B39" s="21">
        <v>1995</v>
      </c>
      <c r="C39" s="30">
        <f t="shared" si="3"/>
        <v>381.86462324393358</v>
      </c>
      <c r="D39" s="30">
        <f t="shared" si="3"/>
        <v>374.2017879948915</v>
      </c>
      <c r="E39" s="30">
        <f t="shared" si="3"/>
        <v>441.8901660280971</v>
      </c>
      <c r="F39" s="30">
        <f t="shared" si="5"/>
        <v>0</v>
      </c>
      <c r="G39" s="30">
        <f t="shared" si="5"/>
        <v>375.47892720306515</v>
      </c>
      <c r="H39" s="30">
        <f t="shared" si="5"/>
        <v>370.37037037037038</v>
      </c>
      <c r="I39" s="30">
        <f t="shared" si="5"/>
        <v>441.8901660280971</v>
      </c>
      <c r="J39" s="24"/>
      <c r="K39" s="30">
        <f t="shared" si="4"/>
        <v>407.40740740740745</v>
      </c>
      <c r="L39" s="30">
        <f t="shared" si="4"/>
        <v>394.63601532567048</v>
      </c>
      <c r="M39" s="30">
        <f t="shared" si="4"/>
        <v>476.37292464878669</v>
      </c>
      <c r="N39" s="102">
        <v>78.3</v>
      </c>
      <c r="O39" s="56"/>
    </row>
    <row r="40" spans="1:31" s="4" customFormat="1" ht="13" x14ac:dyDescent="0.3">
      <c r="A40" s="10"/>
      <c r="B40" s="21">
        <v>1996</v>
      </c>
      <c r="C40" s="30">
        <f t="shared" si="3"/>
        <v>363.30049261083741</v>
      </c>
      <c r="D40" s="30">
        <f t="shared" si="3"/>
        <v>365.76354679802955</v>
      </c>
      <c r="E40" s="30">
        <f t="shared" si="3"/>
        <v>445.81280788177338</v>
      </c>
      <c r="F40" s="30">
        <f t="shared" si="5"/>
        <v>0</v>
      </c>
      <c r="G40" s="30">
        <f t="shared" si="5"/>
        <v>355.9113300492611</v>
      </c>
      <c r="H40" s="30">
        <f t="shared" si="5"/>
        <v>359.60591133004925</v>
      </c>
      <c r="I40" s="30">
        <f t="shared" si="5"/>
        <v>445.81280788177338</v>
      </c>
      <c r="J40" s="24"/>
      <c r="K40" s="30">
        <f t="shared" si="4"/>
        <v>387.93103448275861</v>
      </c>
      <c r="L40" s="30">
        <f t="shared" si="4"/>
        <v>385.46798029556652</v>
      </c>
      <c r="M40" s="30">
        <f t="shared" si="4"/>
        <v>479.06403940886702</v>
      </c>
      <c r="N40" s="102">
        <v>81.2</v>
      </c>
      <c r="O40" s="56"/>
      <c r="AB40" s="26"/>
    </row>
    <row r="41" spans="1:31" s="4" customFormat="1" ht="13" x14ac:dyDescent="0.3">
      <c r="A41" s="10"/>
      <c r="B41" s="21">
        <v>1997</v>
      </c>
      <c r="C41" s="30">
        <f t="shared" si="3"/>
        <v>339.32853717026376</v>
      </c>
      <c r="D41" s="30">
        <f t="shared" si="3"/>
        <v>339.32853717026376</v>
      </c>
      <c r="E41" s="30">
        <f t="shared" si="3"/>
        <v>422.06235011990401</v>
      </c>
      <c r="F41" s="30">
        <f t="shared" si="5"/>
        <v>0</v>
      </c>
      <c r="G41" s="30">
        <f t="shared" si="5"/>
        <v>329.73621103117506</v>
      </c>
      <c r="H41" s="30">
        <f t="shared" si="5"/>
        <v>333.33333333333331</v>
      </c>
      <c r="I41" s="30">
        <f t="shared" si="5"/>
        <v>422.06235011990401</v>
      </c>
      <c r="J41" s="24"/>
      <c r="K41" s="30">
        <f t="shared" si="4"/>
        <v>359.71223021582733</v>
      </c>
      <c r="L41" s="30">
        <f t="shared" si="4"/>
        <v>354.91606714628296</v>
      </c>
      <c r="M41" s="30">
        <f t="shared" si="4"/>
        <v>449.64028776978415</v>
      </c>
      <c r="N41" s="102">
        <v>83.4</v>
      </c>
      <c r="O41" s="56"/>
      <c r="AB41" s="26"/>
    </row>
    <row r="42" spans="1:31" s="4" customFormat="1" ht="13" x14ac:dyDescent="0.3">
      <c r="A42" s="10"/>
      <c r="B42" s="21">
        <v>1998</v>
      </c>
      <c r="C42" s="30">
        <f t="shared" si="3"/>
        <v>311.8405627198124</v>
      </c>
      <c r="D42" s="30">
        <f t="shared" si="3"/>
        <v>322.3915592028136</v>
      </c>
      <c r="E42" s="30">
        <f t="shared" si="3"/>
        <v>382.18053927315361</v>
      </c>
      <c r="F42" s="30">
        <f t="shared" si="5"/>
        <v>0</v>
      </c>
      <c r="G42" s="30">
        <f t="shared" si="5"/>
        <v>300.11723329425558</v>
      </c>
      <c r="H42" s="30">
        <f t="shared" si="5"/>
        <v>316.52989449003519</v>
      </c>
      <c r="I42" s="30">
        <f t="shared" si="5"/>
        <v>371.62954279015241</v>
      </c>
      <c r="J42" s="24"/>
      <c r="K42" s="30">
        <f t="shared" si="4"/>
        <v>331.77022274325913</v>
      </c>
      <c r="L42" s="30">
        <f t="shared" si="4"/>
        <v>337.63188745603753</v>
      </c>
      <c r="M42" s="30">
        <f t="shared" si="4"/>
        <v>404.45486518171163</v>
      </c>
      <c r="N42" s="102">
        <v>85.3</v>
      </c>
      <c r="O42" s="56"/>
      <c r="AB42"/>
    </row>
    <row r="43" spans="1:31" s="4" customFormat="1" ht="13" x14ac:dyDescent="0.3">
      <c r="A43" s="10"/>
      <c r="B43" s="21">
        <v>1999</v>
      </c>
      <c r="C43" s="30">
        <f t="shared" si="3"/>
        <v>298.50746268656718</v>
      </c>
      <c r="D43" s="30">
        <f t="shared" si="3"/>
        <v>313.43283582089555</v>
      </c>
      <c r="E43" s="30">
        <f t="shared" si="3"/>
        <v>374.28243398392652</v>
      </c>
      <c r="F43" s="30">
        <f t="shared" si="5"/>
        <v>0</v>
      </c>
      <c r="G43" s="30">
        <f t="shared" si="5"/>
        <v>288.17451205510906</v>
      </c>
      <c r="H43" s="30">
        <f t="shared" si="5"/>
        <v>303.09988518943743</v>
      </c>
      <c r="I43" s="30">
        <f t="shared" si="5"/>
        <v>363.94948335246846</v>
      </c>
      <c r="J43" s="24"/>
      <c r="K43" s="30">
        <f t="shared" si="4"/>
        <v>320.32146957520092</v>
      </c>
      <c r="L43" s="30">
        <f t="shared" si="4"/>
        <v>327.21010332950635</v>
      </c>
      <c r="M43" s="30">
        <f t="shared" si="4"/>
        <v>396.09644087256027</v>
      </c>
      <c r="N43" s="102">
        <v>87.1</v>
      </c>
      <c r="O43" s="56"/>
      <c r="AB43"/>
      <c r="AC43"/>
      <c r="AD43"/>
      <c r="AE43"/>
    </row>
    <row r="44" spans="1:31" s="4" customFormat="1" x14ac:dyDescent="0.25">
      <c r="A44" s="10"/>
      <c r="B44" s="21"/>
      <c r="C44" s="30"/>
      <c r="D44" s="30"/>
      <c r="E44" s="30"/>
      <c r="F44" s="30"/>
      <c r="G44" s="30"/>
      <c r="H44" s="30"/>
      <c r="I44" s="30"/>
      <c r="J44" s="24"/>
      <c r="K44" s="30"/>
      <c r="L44" s="30"/>
      <c r="M44" s="30"/>
      <c r="N44" s="102"/>
      <c r="AB44"/>
      <c r="AC44"/>
      <c r="AD44"/>
      <c r="AE44"/>
    </row>
    <row r="45" spans="1:31" s="4" customFormat="1" x14ac:dyDescent="0.25">
      <c r="A45" s="10"/>
      <c r="B45" s="21">
        <v>2000</v>
      </c>
      <c r="C45" s="30">
        <f t="shared" ref="C45:I48" si="6">(C18/$N45)*100</f>
        <v>287.19948952654568</v>
      </c>
      <c r="D45" s="30">
        <f t="shared" si="6"/>
        <v>305.36230309344188</v>
      </c>
      <c r="E45" s="30">
        <f t="shared" si="6"/>
        <v>349.6341611627513</v>
      </c>
      <c r="F45" s="30">
        <f t="shared" si="6"/>
        <v>0</v>
      </c>
      <c r="G45" s="30">
        <f t="shared" si="6"/>
        <v>275.84773104723558</v>
      </c>
      <c r="H45" s="30">
        <f t="shared" si="6"/>
        <v>294.01054461413179</v>
      </c>
      <c r="I45" s="30">
        <f t="shared" si="6"/>
        <v>339.41757853137216</v>
      </c>
      <c r="J45" s="25"/>
      <c r="K45" s="30">
        <f t="shared" ref="K45:M56" si="7">(K18/$N45)*100</f>
        <v>308.76783063723491</v>
      </c>
      <c r="L45" s="30">
        <f t="shared" si="7"/>
        <v>317.84923742068298</v>
      </c>
      <c r="M45" s="30">
        <f t="shared" si="7"/>
        <v>356.44521625033735</v>
      </c>
      <c r="N45" s="102">
        <v>88.092078581711874</v>
      </c>
      <c r="AB45"/>
      <c r="AC45"/>
      <c r="AD45"/>
      <c r="AE45"/>
    </row>
    <row r="46" spans="1:31" s="4" customFormat="1" ht="13" x14ac:dyDescent="0.3">
      <c r="A46" s="15"/>
      <c r="B46" s="21">
        <v>2001</v>
      </c>
      <c r="C46" s="30">
        <f t="shared" si="6"/>
        <v>273.44322116199089</v>
      </c>
      <c r="D46" s="30">
        <f t="shared" si="6"/>
        <v>296.78593516362423</v>
      </c>
      <c r="E46" s="30">
        <f t="shared" si="6"/>
        <v>352.36382564370376</v>
      </c>
      <c r="F46" s="30">
        <f t="shared" si="6"/>
        <v>0</v>
      </c>
      <c r="G46" s="30">
        <f t="shared" si="6"/>
        <v>262.32764306597505</v>
      </c>
      <c r="H46" s="30">
        <f t="shared" si="6"/>
        <v>283.44724144840518</v>
      </c>
      <c r="I46" s="30">
        <f t="shared" si="6"/>
        <v>341.24824754768787</v>
      </c>
      <c r="J46" s="25"/>
      <c r="K46" s="30">
        <f t="shared" si="7"/>
        <v>292.33970392521792</v>
      </c>
      <c r="L46" s="30">
        <f t="shared" si="7"/>
        <v>306.78995545003858</v>
      </c>
      <c r="M46" s="30">
        <f t="shared" si="7"/>
        <v>365.70251935892276</v>
      </c>
      <c r="N46" s="102">
        <v>89.963831962858123</v>
      </c>
      <c r="O46" s="56"/>
      <c r="AB46"/>
      <c r="AC46"/>
      <c r="AD46"/>
      <c r="AE46"/>
    </row>
    <row r="47" spans="1:31" s="4" customFormat="1" ht="13" x14ac:dyDescent="0.3">
      <c r="A47" s="15"/>
      <c r="B47" s="21">
        <v>2002</v>
      </c>
      <c r="C47" s="30">
        <f t="shared" si="6"/>
        <v>263.0732622955706</v>
      </c>
      <c r="D47" s="30">
        <f t="shared" si="6"/>
        <v>287.87115177425142</v>
      </c>
      <c r="E47" s="30">
        <f t="shared" si="6"/>
        <v>350.40496002483786</v>
      </c>
      <c r="F47" s="30">
        <f t="shared" si="6"/>
        <v>0</v>
      </c>
      <c r="G47" s="30">
        <f t="shared" si="6"/>
        <v>252.29157121788325</v>
      </c>
      <c r="H47" s="30">
        <f t="shared" si="6"/>
        <v>276.01129158879536</v>
      </c>
      <c r="I47" s="30">
        <f t="shared" si="6"/>
        <v>339.62326894715056</v>
      </c>
      <c r="J47" s="25"/>
      <c r="K47" s="30">
        <f t="shared" si="7"/>
        <v>281.40213712763904</v>
      </c>
      <c r="L47" s="30">
        <f t="shared" si="7"/>
        <v>298.65284285193871</v>
      </c>
      <c r="M47" s="30">
        <f t="shared" si="7"/>
        <v>346.09228359376294</v>
      </c>
      <c r="N47" s="102">
        <v>92.749828648819047</v>
      </c>
      <c r="O47" s="56"/>
      <c r="AB47"/>
      <c r="AC47"/>
      <c r="AD47"/>
      <c r="AE47"/>
    </row>
    <row r="48" spans="1:31" s="4" customFormat="1" ht="13.5" customHeight="1" x14ac:dyDescent="0.3">
      <c r="A48" s="15"/>
      <c r="B48" s="21">
        <v>2003</v>
      </c>
      <c r="C48" s="32">
        <f t="shared" si="6"/>
        <v>256.2767854321512</v>
      </c>
      <c r="D48" s="32">
        <f t="shared" si="6"/>
        <v>280.33542243190414</v>
      </c>
      <c r="E48" s="32">
        <f t="shared" si="6"/>
        <v>339.95900108346586</v>
      </c>
      <c r="F48" s="32">
        <f t="shared" si="6"/>
        <v>0</v>
      </c>
      <c r="G48" s="32">
        <f t="shared" si="6"/>
        <v>245.81650847573684</v>
      </c>
      <c r="H48" s="32">
        <f t="shared" si="6"/>
        <v>270.92117317113122</v>
      </c>
      <c r="I48" s="32">
        <f t="shared" si="6"/>
        <v>329.4987241270515</v>
      </c>
      <c r="J48" s="25"/>
      <c r="K48" s="32">
        <f t="shared" si="7"/>
        <v>273.0132285624141</v>
      </c>
      <c r="L48" s="32">
        <f t="shared" si="7"/>
        <v>292.88775477960132</v>
      </c>
      <c r="M48" s="32">
        <f t="shared" si="7"/>
        <v>334.72886260525866</v>
      </c>
      <c r="N48" s="102">
        <v>95.599763196211669</v>
      </c>
      <c r="O48" s="57"/>
      <c r="AB48"/>
      <c r="AC48"/>
      <c r="AD48"/>
      <c r="AE48"/>
    </row>
    <row r="49" spans="1:31" s="4" customFormat="1" ht="13.5" customHeight="1" x14ac:dyDescent="0.3">
      <c r="A49" s="15"/>
      <c r="B49" s="21">
        <v>2004</v>
      </c>
      <c r="C49" s="32">
        <f t="shared" ref="C49:E56" si="8">(C22/$N49)*100</f>
        <v>256.38369907650059</v>
      </c>
      <c r="D49" s="35">
        <f t="shared" si="8"/>
        <v>292.08437414290762</v>
      </c>
      <c r="E49" s="32">
        <f t="shared" si="8"/>
        <v>335.29453673400042</v>
      </c>
      <c r="F49" s="32"/>
      <c r="G49" s="32">
        <f t="shared" ref="G49:I56" si="9">(G22/$N49)*100</f>
        <v>244.20118806498587</v>
      </c>
      <c r="H49" s="35">
        <f t="shared" si="9"/>
        <v>277.98367881802204</v>
      </c>
      <c r="I49" s="35">
        <f t="shared" si="9"/>
        <v>325.61178719469763</v>
      </c>
      <c r="J49" s="25"/>
      <c r="K49" s="32">
        <f t="shared" si="7"/>
        <v>272.50460979525542</v>
      </c>
      <c r="L49" s="35">
        <f t="shared" si="7"/>
        <v>303.61388623923222</v>
      </c>
      <c r="M49" s="32">
        <f t="shared" si="7"/>
        <v>331.9479172936513</v>
      </c>
      <c r="N49" s="102">
        <v>98.009351181497024</v>
      </c>
      <c r="O49" s="58"/>
      <c r="P49" s="30">
        <f t="shared" ref="P49:R56" si="10">(P22/$N49)*100</f>
        <v>370.50546261401485</v>
      </c>
      <c r="Q49" s="30">
        <f t="shared" si="10"/>
        <v>439.48867613901569</v>
      </c>
      <c r="R49" s="30">
        <f t="shared" si="10"/>
        <v>474.72000823512985</v>
      </c>
      <c r="S49" s="30"/>
      <c r="T49" s="30">
        <f t="shared" ref="T49:V56" si="11">(T22/$N49)*100</f>
        <v>352.70103906703565</v>
      </c>
      <c r="U49" s="30">
        <f t="shared" si="11"/>
        <v>419.66403719816725</v>
      </c>
      <c r="V49" s="30">
        <f t="shared" si="11"/>
        <v>431.20375240254168</v>
      </c>
      <c r="W49" s="30"/>
      <c r="X49" s="30">
        <f t="shared" ref="X49:Z56" si="12">(X22/$N49)*100</f>
        <v>374.98462704789677</v>
      </c>
      <c r="Y49" s="30">
        <f t="shared" si="12"/>
        <v>423.07187528681533</v>
      </c>
      <c r="Z49" s="30">
        <f t="shared" si="12"/>
        <v>426.69397864451025</v>
      </c>
      <c r="AB49"/>
      <c r="AC49"/>
      <c r="AD49"/>
      <c r="AE49"/>
    </row>
    <row r="50" spans="1:31" s="4" customFormat="1" ht="13.5" customHeight="1" x14ac:dyDescent="0.3">
      <c r="A50" s="15"/>
      <c r="B50" s="41">
        <v>2005</v>
      </c>
      <c r="C50" s="32">
        <f t="shared" si="8"/>
        <v>280.85000000000002</v>
      </c>
      <c r="D50" s="32">
        <f t="shared" si="8"/>
        <v>312.51</v>
      </c>
      <c r="E50" s="32">
        <f t="shared" si="8"/>
        <v>338.32</v>
      </c>
      <c r="F50" s="32"/>
      <c r="G50" s="32">
        <f t="shared" si="9"/>
        <v>265.35000000000002</v>
      </c>
      <c r="H50" s="32">
        <f t="shared" si="9"/>
        <v>292.66000000000003</v>
      </c>
      <c r="I50" s="32">
        <f t="shared" si="9"/>
        <v>324.67</v>
      </c>
      <c r="J50" s="25"/>
      <c r="K50" s="32">
        <f t="shared" si="7"/>
        <v>300.83</v>
      </c>
      <c r="L50" s="32">
        <f t="shared" si="7"/>
        <v>316</v>
      </c>
      <c r="M50" s="32">
        <f t="shared" si="7"/>
        <v>329.87</v>
      </c>
      <c r="N50" s="102">
        <v>100</v>
      </c>
      <c r="O50" s="58"/>
      <c r="P50" s="30">
        <f t="shared" si="10"/>
        <v>399.32</v>
      </c>
      <c r="Q50" s="30">
        <f t="shared" si="10"/>
        <v>463.28</v>
      </c>
      <c r="R50" s="30">
        <f t="shared" si="10"/>
        <v>482.96999999999997</v>
      </c>
      <c r="S50" s="30"/>
      <c r="T50" s="30">
        <f t="shared" si="11"/>
        <v>378.78</v>
      </c>
      <c r="U50" s="30">
        <f t="shared" si="11"/>
        <v>440.96000000000004</v>
      </c>
      <c r="V50" s="30">
        <f t="shared" si="11"/>
        <v>470.37000000000006</v>
      </c>
      <c r="W50" s="30"/>
      <c r="X50" s="30">
        <f t="shared" si="12"/>
        <v>405.80999999999995</v>
      </c>
      <c r="Y50" s="30">
        <f t="shared" si="12"/>
        <v>449.93</v>
      </c>
      <c r="Z50" s="30">
        <f t="shared" si="12"/>
        <v>470.98</v>
      </c>
      <c r="AB50"/>
      <c r="AC50"/>
      <c r="AD50"/>
      <c r="AE50"/>
    </row>
    <row r="51" spans="1:31" s="4" customFormat="1" ht="13.5" customHeight="1" x14ac:dyDescent="0.3">
      <c r="A51" s="15"/>
      <c r="B51" s="112">
        <v>2006</v>
      </c>
      <c r="C51" s="113">
        <f t="shared" si="8"/>
        <v>325.04869732693152</v>
      </c>
      <c r="D51" s="113">
        <f t="shared" si="8"/>
        <v>351.21988688691397</v>
      </c>
      <c r="E51" s="113">
        <f t="shared" si="8"/>
        <v>348.94919413310015</v>
      </c>
      <c r="F51" s="113"/>
      <c r="G51" s="113">
        <f t="shared" si="9"/>
        <v>300.84738224995834</v>
      </c>
      <c r="H51" s="113">
        <f t="shared" si="9"/>
        <v>324.54409893719503</v>
      </c>
      <c r="I51" s="113">
        <f t="shared" si="9"/>
        <v>335.45118720765123</v>
      </c>
      <c r="J51" s="113"/>
      <c r="K51" s="113">
        <f t="shared" si="7"/>
        <v>345.28115199232394</v>
      </c>
      <c r="L51" s="113">
        <f t="shared" si="7"/>
        <v>370.64692489176565</v>
      </c>
      <c r="M51" s="113">
        <f t="shared" si="7"/>
        <v>340.13812994308745</v>
      </c>
      <c r="N51" s="114">
        <v>103.05225117179589</v>
      </c>
      <c r="O51" s="34"/>
      <c r="P51" s="113">
        <f t="shared" si="10"/>
        <v>459.05838506269657</v>
      </c>
      <c r="Q51" s="113">
        <f t="shared" si="10"/>
        <v>507.14078931546379</v>
      </c>
      <c r="R51" s="113">
        <f t="shared" si="10"/>
        <v>496.87415284736539</v>
      </c>
      <c r="S51" s="113"/>
      <c r="T51" s="113">
        <f t="shared" si="11"/>
        <v>428.9377427215079</v>
      </c>
      <c r="U51" s="113">
        <f t="shared" si="11"/>
        <v>477.35007669064134</v>
      </c>
      <c r="V51" s="113">
        <f t="shared" si="11"/>
        <v>469.92665807240377</v>
      </c>
      <c r="W51" s="113"/>
      <c r="X51" s="113">
        <f t="shared" si="12"/>
        <v>472.86691407413713</v>
      </c>
      <c r="Y51" s="113">
        <f t="shared" si="12"/>
        <v>516.72815872045567</v>
      </c>
      <c r="Z51" s="113">
        <f t="shared" si="12"/>
        <v>484.49208466844891</v>
      </c>
      <c r="AB51"/>
      <c r="AC51"/>
      <c r="AD51"/>
      <c r="AE51"/>
    </row>
    <row r="52" spans="1:31" s="4" customFormat="1" ht="13.5" customHeight="1" x14ac:dyDescent="0.3">
      <c r="A52" s="15"/>
      <c r="B52" s="123" t="s">
        <v>33</v>
      </c>
      <c r="C52" s="32">
        <f t="shared" si="8"/>
        <v>354.64710033011005</v>
      </c>
      <c r="D52" s="32">
        <f t="shared" si="8"/>
        <v>372.9753700404143</v>
      </c>
      <c r="E52" s="32">
        <f t="shared" si="8"/>
        <v>354.94263023437298</v>
      </c>
      <c r="F52" s="32"/>
      <c r="G52" s="32">
        <f t="shared" si="9"/>
        <v>326.89031169411379</v>
      </c>
      <c r="H52" s="32">
        <f t="shared" si="9"/>
        <v>338.25532791679569</v>
      </c>
      <c r="I52" s="32">
        <f t="shared" si="9"/>
        <v>342.13234322634725</v>
      </c>
      <c r="J52" s="32"/>
      <c r="K52" s="32">
        <f t="shared" si="7"/>
        <v>370.53132529146359</v>
      </c>
      <c r="L52" s="32">
        <f t="shared" si="7"/>
        <v>387.41362967456274</v>
      </c>
      <c r="M52" s="32">
        <f t="shared" si="7"/>
        <v>345.96542927554469</v>
      </c>
      <c r="N52" s="102">
        <v>106.13589578919627</v>
      </c>
      <c r="O52" s="54"/>
      <c r="P52" s="32">
        <f t="shared" si="10"/>
        <v>515.55790365326379</v>
      </c>
      <c r="Q52" s="32">
        <f t="shared" si="10"/>
        <v>564.7873272431234</v>
      </c>
      <c r="R52" s="32">
        <f t="shared" si="10"/>
        <v>506.05846958805893</v>
      </c>
      <c r="S52" s="32"/>
      <c r="T52" s="32">
        <f t="shared" si="11"/>
        <v>482.18417541621619</v>
      </c>
      <c r="U52" s="32">
        <f t="shared" si="11"/>
        <v>520.16530827644192</v>
      </c>
      <c r="V52" s="32">
        <f t="shared" si="11"/>
        <v>488.16397386859717</v>
      </c>
      <c r="W52" s="32"/>
      <c r="X52" s="32">
        <f t="shared" si="12"/>
        <v>523.24464070910153</v>
      </c>
      <c r="Y52" s="32">
        <f t="shared" si="12"/>
        <v>573.72837235714405</v>
      </c>
      <c r="Z52" s="32">
        <f t="shared" si="12"/>
        <v>493.36898510276814</v>
      </c>
      <c r="AB52"/>
      <c r="AC52"/>
      <c r="AD52"/>
      <c r="AE52"/>
    </row>
    <row r="53" spans="1:31" s="4" customFormat="1" ht="13.5" customHeight="1" x14ac:dyDescent="0.3">
      <c r="A53" s="15"/>
      <c r="B53" s="41">
        <v>2008</v>
      </c>
      <c r="C53" s="32">
        <f t="shared" si="8"/>
        <v>396.05378329255899</v>
      </c>
      <c r="D53" s="32">
        <f t="shared" si="8"/>
        <v>409.31056404264342</v>
      </c>
      <c r="E53" s="32">
        <f t="shared" si="8"/>
        <v>416.96782634674639</v>
      </c>
      <c r="F53" s="32"/>
      <c r="G53" s="32">
        <f t="shared" si="9"/>
        <v>365.05184001882071</v>
      </c>
      <c r="H53" s="32">
        <f t="shared" si="9"/>
        <v>368.52935732692515</v>
      </c>
      <c r="I53" s="32">
        <f t="shared" si="9"/>
        <v>401.10539953050039</v>
      </c>
      <c r="J53" s="32"/>
      <c r="K53" s="32">
        <f t="shared" si="7"/>
        <v>414.00894721396463</v>
      </c>
      <c r="L53" s="32">
        <f t="shared" si="7"/>
        <v>427.43389564074346</v>
      </c>
      <c r="M53" s="32">
        <f t="shared" si="7"/>
        <v>406.50484429355879</v>
      </c>
      <c r="N53" s="103">
        <v>109.28472683191127</v>
      </c>
      <c r="O53" s="29"/>
      <c r="P53" s="32">
        <f t="shared" si="10"/>
        <v>597.669008551552</v>
      </c>
      <c r="Q53" s="32">
        <f t="shared" si="10"/>
        <v>615.86517178728479</v>
      </c>
      <c r="R53" s="32">
        <f t="shared" si="10"/>
        <v>601.69961559348485</v>
      </c>
      <c r="S53" s="32"/>
      <c r="T53" s="32">
        <f t="shared" si="11"/>
        <v>559.56803239793453</v>
      </c>
      <c r="U53" s="32">
        <f t="shared" si="11"/>
        <v>564.38842690934678</v>
      </c>
      <c r="V53" s="32">
        <f t="shared" si="11"/>
        <v>586.00412975297797</v>
      </c>
      <c r="W53" s="32"/>
      <c r="X53" s="32">
        <f t="shared" si="12"/>
        <v>591.1275148262348</v>
      </c>
      <c r="Y53" s="32">
        <f t="shared" si="12"/>
        <v>627.93652160989541</v>
      </c>
      <c r="Z53" s="32">
        <f t="shared" si="12"/>
        <v>586.70151684249458</v>
      </c>
      <c r="AB53"/>
      <c r="AC53"/>
      <c r="AD53"/>
      <c r="AE53"/>
    </row>
    <row r="54" spans="1:31" s="4" customFormat="1" ht="13.5" customHeight="1" x14ac:dyDescent="0.3">
      <c r="A54" s="15"/>
      <c r="B54" s="21">
        <v>2009</v>
      </c>
      <c r="C54" s="32">
        <f t="shared" si="8"/>
        <v>399.79917171608275</v>
      </c>
      <c r="D54" s="32">
        <f t="shared" si="8"/>
        <v>422.59755320126879</v>
      </c>
      <c r="E54" s="32">
        <f t="shared" si="8"/>
        <v>463.89468866505308</v>
      </c>
      <c r="F54" s="32"/>
      <c r="G54" s="32">
        <f t="shared" si="9"/>
        <v>366.34720649195657</v>
      </c>
      <c r="H54" s="32">
        <f t="shared" si="9"/>
        <v>380.78832088169577</v>
      </c>
      <c r="I54" s="32">
        <f t="shared" si="9"/>
        <v>446.38134547922891</v>
      </c>
      <c r="J54" s="32"/>
      <c r="K54" s="32">
        <f t="shared" si="7"/>
        <v>407.75695718341683</v>
      </c>
      <c r="L54" s="32">
        <f t="shared" si="7"/>
        <v>423.99724422495871</v>
      </c>
      <c r="M54" s="32">
        <f t="shared" si="7"/>
        <v>452.19962905535931</v>
      </c>
      <c r="N54" s="102">
        <v>110.80806971065545</v>
      </c>
      <c r="O54" s="29"/>
      <c r="P54" s="32">
        <f t="shared" si="10"/>
        <v>622.04802224923219</v>
      </c>
      <c r="Q54" s="32">
        <f t="shared" si="10"/>
        <v>659.8886323328129</v>
      </c>
      <c r="R54" s="32">
        <f t="shared" si="10"/>
        <v>670.10883836251583</v>
      </c>
      <c r="S54" s="32"/>
      <c r="T54" s="32">
        <f t="shared" si="11"/>
        <v>577.42891738594005</v>
      </c>
      <c r="U54" s="32">
        <f t="shared" si="11"/>
        <v>602.68315193306535</v>
      </c>
      <c r="V54" s="32">
        <f t="shared" si="11"/>
        <v>654.44097370887175</v>
      </c>
      <c r="W54" s="32"/>
      <c r="X54" s="32">
        <f t="shared" si="12"/>
        <v>612.14690508659635</v>
      </c>
      <c r="Y54" s="32">
        <f t="shared" si="12"/>
        <v>641.29680809660522</v>
      </c>
      <c r="Z54" s="32">
        <f t="shared" si="12"/>
        <v>653.38290739160766</v>
      </c>
      <c r="AB54"/>
      <c r="AC54"/>
      <c r="AD54"/>
      <c r="AE54"/>
    </row>
    <row r="55" spans="1:31" s="4" customFormat="1" ht="13.5" customHeight="1" x14ac:dyDescent="0.3">
      <c r="A55" s="15"/>
      <c r="B55" s="41">
        <v>2010</v>
      </c>
      <c r="C55" s="32">
        <f t="shared" si="8"/>
        <v>377.92382515144072</v>
      </c>
      <c r="D55" s="32">
        <f t="shared" si="8"/>
        <v>400.64112845344147</v>
      </c>
      <c r="E55" s="32">
        <f t="shared" si="8"/>
        <v>435.16491108986617</v>
      </c>
      <c r="F55" s="32"/>
      <c r="G55" s="32">
        <f t="shared" si="9"/>
        <v>346.6722632804607</v>
      </c>
      <c r="H55" s="32">
        <f t="shared" si="9"/>
        <v>363.31667996086492</v>
      </c>
      <c r="I55" s="32">
        <f t="shared" si="9"/>
        <v>418.7897910341145</v>
      </c>
      <c r="J55" s="32"/>
      <c r="K55" s="32">
        <f t="shared" si="7"/>
        <v>386.7138877008291</v>
      </c>
      <c r="L55" s="32">
        <f t="shared" si="7"/>
        <v>402.63063853151522</v>
      </c>
      <c r="M55" s="32">
        <f t="shared" si="7"/>
        <v>424.21736615678782</v>
      </c>
      <c r="N55" s="136">
        <v>113.9433551198257</v>
      </c>
      <c r="O55" s="29"/>
      <c r="P55" s="32">
        <f t="shared" si="10"/>
        <v>591.28181274827887</v>
      </c>
      <c r="Q55" s="32">
        <f t="shared" si="10"/>
        <v>645.86930951962734</v>
      </c>
      <c r="R55" s="32">
        <f t="shared" si="10"/>
        <v>633.60759321223713</v>
      </c>
      <c r="S55" s="32"/>
      <c r="T55" s="32">
        <f t="shared" si="11"/>
        <v>547.40531357623559</v>
      </c>
      <c r="U55" s="32">
        <f t="shared" si="11"/>
        <v>588.40970107217856</v>
      </c>
      <c r="V55" s="32">
        <f t="shared" si="11"/>
        <v>619.07284139295507</v>
      </c>
      <c r="W55" s="32"/>
      <c r="X55" s="32">
        <f t="shared" si="12"/>
        <v>579.81242903831492</v>
      </c>
      <c r="Y55" s="32">
        <f t="shared" si="12"/>
        <v>598.23061494857677</v>
      </c>
      <c r="Z55" s="32">
        <f t="shared" si="12"/>
        <v>617.804609369025</v>
      </c>
      <c r="AB55"/>
      <c r="AC55"/>
      <c r="AD55"/>
      <c r="AE55"/>
    </row>
    <row r="56" spans="1:31" s="4" customFormat="1" ht="13.5" customHeight="1" x14ac:dyDescent="0.3">
      <c r="A56" s="46"/>
      <c r="B56" s="21">
        <v>2011</v>
      </c>
      <c r="C56" s="117">
        <f t="shared" si="8"/>
        <v>401.9612651060587</v>
      </c>
      <c r="D56" s="117">
        <f t="shared" si="8"/>
        <v>419.24284880597435</v>
      </c>
      <c r="E56" s="117">
        <f t="shared" si="8"/>
        <v>449.12695289719613</v>
      </c>
      <c r="F56" s="117"/>
      <c r="G56" s="117">
        <f t="shared" si="9"/>
        <v>370.58042912338408</v>
      </c>
      <c r="H56" s="117">
        <f t="shared" si="9"/>
        <v>382.53212014266762</v>
      </c>
      <c r="I56" s="117">
        <f t="shared" si="9"/>
        <v>432.25498400408941</v>
      </c>
      <c r="J56" s="117"/>
      <c r="K56" s="117">
        <f t="shared" si="7"/>
        <v>407.60130312288413</v>
      </c>
      <c r="L56" s="117">
        <f t="shared" si="7"/>
        <v>416.0077553246424</v>
      </c>
      <c r="M56" s="117">
        <f t="shared" si="7"/>
        <v>437.88986074766353</v>
      </c>
      <c r="N56" s="137">
        <v>116.55773420479304</v>
      </c>
      <c r="O56" s="124"/>
      <c r="P56" s="117">
        <f t="shared" si="10"/>
        <v>628.56734380302885</v>
      </c>
      <c r="Q56" s="117">
        <f>(Q29/$N56)*100</f>
        <v>671.30832614015333</v>
      </c>
      <c r="R56" s="117">
        <f t="shared" si="10"/>
        <v>653.5494235514019</v>
      </c>
      <c r="S56" s="117"/>
      <c r="T56" s="117">
        <f t="shared" si="11"/>
        <v>581.06442420315739</v>
      </c>
      <c r="U56" s="117">
        <f t="shared" si="11"/>
        <v>620.58937770415787</v>
      </c>
      <c r="V56" s="117">
        <f t="shared" si="11"/>
        <v>635.90317384968341</v>
      </c>
      <c r="W56" s="117"/>
      <c r="X56" s="117">
        <f t="shared" si="12"/>
        <v>625.77463473271541</v>
      </c>
      <c r="Y56" s="117">
        <f t="shared" si="12"/>
        <v>636.61295110661843</v>
      </c>
      <c r="Z56" s="117">
        <f t="shared" si="12"/>
        <v>637.20861602803734</v>
      </c>
      <c r="AB56"/>
      <c r="AC56"/>
      <c r="AD56"/>
      <c r="AE56"/>
    </row>
    <row r="57" spans="1:31" s="4" customFormat="1" x14ac:dyDescent="0.25">
      <c r="A57" s="10" t="s">
        <v>4</v>
      </c>
      <c r="B57" s="50"/>
      <c r="C57" s="50"/>
      <c r="D57" s="50"/>
      <c r="E57" s="50"/>
      <c r="F57" s="50"/>
      <c r="G57" s="50"/>
      <c r="H57" s="50"/>
      <c r="I57" s="50"/>
      <c r="J57" s="50"/>
      <c r="K57" s="50"/>
      <c r="L57" s="50"/>
      <c r="M57" s="50"/>
      <c r="P57" s="32"/>
      <c r="Q57" s="32"/>
      <c r="R57" s="32"/>
      <c r="S57" s="32"/>
      <c r="T57" s="32"/>
      <c r="U57" s="32"/>
      <c r="V57" s="32"/>
      <c r="W57" s="32"/>
      <c r="X57" s="32"/>
      <c r="Y57" s="32"/>
      <c r="Z57" s="32"/>
      <c r="AB57"/>
      <c r="AC57"/>
      <c r="AD57"/>
      <c r="AE57"/>
    </row>
    <row r="58" spans="1:31" s="26" customFormat="1" x14ac:dyDescent="0.25">
      <c r="A58" s="15"/>
      <c r="B58" s="9" t="s">
        <v>36</v>
      </c>
      <c r="C58" s="22">
        <f>ROUND((((C56-C52)/C52)*100),1)</f>
        <v>13.3</v>
      </c>
      <c r="D58" s="22">
        <f t="shared" ref="D58:M58" si="13">ROUND((((D56-D52)/D52)*100),1)</f>
        <v>12.4</v>
      </c>
      <c r="E58" s="22">
        <f t="shared" si="13"/>
        <v>26.5</v>
      </c>
      <c r="F58" s="22"/>
      <c r="G58" s="22">
        <f t="shared" si="13"/>
        <v>13.4</v>
      </c>
      <c r="H58" s="22">
        <f t="shared" si="13"/>
        <v>13.1</v>
      </c>
      <c r="I58" s="22">
        <f t="shared" si="13"/>
        <v>26.3</v>
      </c>
      <c r="J58" s="22"/>
      <c r="K58" s="22">
        <f t="shared" si="13"/>
        <v>10</v>
      </c>
      <c r="L58" s="22">
        <f t="shared" si="13"/>
        <v>7.4</v>
      </c>
      <c r="M58" s="22">
        <f t="shared" si="13"/>
        <v>26.6</v>
      </c>
      <c r="AB58"/>
      <c r="AC58"/>
      <c r="AD58"/>
      <c r="AE58"/>
    </row>
    <row r="59" spans="1:31" s="26" customFormat="1" x14ac:dyDescent="0.25">
      <c r="A59" s="27"/>
      <c r="B59" s="11" t="s">
        <v>37</v>
      </c>
      <c r="C59" s="23">
        <f>ROUND((((C56-C55)/C55)*100),1)</f>
        <v>6.4</v>
      </c>
      <c r="D59" s="23">
        <f t="shared" ref="D59:M59" si="14">ROUND((((D56-D55)/D55)*100),1)</f>
        <v>4.5999999999999996</v>
      </c>
      <c r="E59" s="23">
        <f t="shared" si="14"/>
        <v>3.2</v>
      </c>
      <c r="F59" s="23"/>
      <c r="G59" s="23">
        <f t="shared" si="14"/>
        <v>6.9</v>
      </c>
      <c r="H59" s="23">
        <f t="shared" si="14"/>
        <v>5.3</v>
      </c>
      <c r="I59" s="23">
        <f t="shared" si="14"/>
        <v>3.2</v>
      </c>
      <c r="J59" s="23"/>
      <c r="K59" s="23">
        <f t="shared" si="14"/>
        <v>5.4</v>
      </c>
      <c r="L59" s="23">
        <f t="shared" si="14"/>
        <v>3.3</v>
      </c>
      <c r="M59" s="23">
        <f t="shared" si="14"/>
        <v>3.2</v>
      </c>
      <c r="P59" s="23">
        <f>ROUND((((P56-P55)/P55)*100),1)</f>
        <v>6.3</v>
      </c>
      <c r="Q59" s="23">
        <f t="shared" ref="Q59:Z59" si="15">ROUND((((Q56-Q55)/Q55)*100),1)</f>
        <v>3.9</v>
      </c>
      <c r="R59" s="23">
        <f>ROUND((((R56-R55)/R55)*100),1)</f>
        <v>3.1</v>
      </c>
      <c r="S59" s="23"/>
      <c r="T59" s="23">
        <f t="shared" si="15"/>
        <v>6.1</v>
      </c>
      <c r="U59" s="23">
        <f t="shared" si="15"/>
        <v>5.5</v>
      </c>
      <c r="V59" s="23">
        <f>ROUND((((V56-V55)/V55)*100),1)</f>
        <v>2.7</v>
      </c>
      <c r="W59" s="23"/>
      <c r="X59" s="23">
        <f t="shared" si="15"/>
        <v>7.9</v>
      </c>
      <c r="Y59" s="23">
        <f t="shared" si="15"/>
        <v>6.4</v>
      </c>
      <c r="Z59" s="23">
        <f t="shared" si="15"/>
        <v>3.1</v>
      </c>
      <c r="AB59"/>
      <c r="AC59"/>
      <c r="AD59"/>
      <c r="AE59"/>
    </row>
    <row r="60" spans="1:31" ht="13" x14ac:dyDescent="0.3">
      <c r="A60" s="3"/>
      <c r="B60" s="2"/>
      <c r="C60" s="2"/>
      <c r="D60" s="2"/>
      <c r="E60" s="2"/>
      <c r="F60" s="2"/>
      <c r="G60" s="2"/>
      <c r="H60" s="2"/>
      <c r="I60" s="2"/>
      <c r="J60" s="2"/>
      <c r="K60" s="2"/>
      <c r="L60" s="2"/>
      <c r="M60" s="9"/>
    </row>
  </sheetData>
  <mergeCells count="7">
    <mergeCell ref="P4:R4"/>
    <mergeCell ref="T4:V4"/>
    <mergeCell ref="X4:Z4"/>
    <mergeCell ref="A1:M1"/>
    <mergeCell ref="C4:E4"/>
    <mergeCell ref="G4:I4"/>
    <mergeCell ref="K4:M4"/>
  </mergeCells>
  <phoneticPr fontId="0" type="noConversion"/>
  <pageMargins left="0.75" right="0.75" top="1" bottom="1" header="0.5" footer="0.5"/>
  <pageSetup paperSize="9"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012EE121BA7E4DA49000680CE0C52E" ma:contentTypeVersion="2" ma:contentTypeDescription="Create a new document." ma:contentTypeScope="" ma:versionID="6725f47e2c7cd652f3efb80e2ee97988">
  <xsd:schema xmlns:xsd="http://www.w3.org/2001/XMLSchema" xmlns:xs="http://www.w3.org/2001/XMLSchema" xmlns:p="http://schemas.microsoft.com/office/2006/metadata/properties" xmlns:ns2="2966efd7-da68-471f-929b-ebbafc68d393" targetNamespace="http://schemas.microsoft.com/office/2006/metadata/properties" ma:root="true" ma:fieldsID="60f0680250ed5c49b854897620a07b45" ns2:_="">
    <xsd:import namespace="2966efd7-da68-471f-929b-ebbafc68d39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66efd7-da68-471f-929b-ebbafc68d3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04A4B6-35F9-48D4-8FE9-22586200F6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66efd7-da68-471f-929b-ebbafc68d3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1459E4-B294-4E18-802C-3EA6CF5B5455}">
  <ds:schemaRefs>
    <ds:schemaRef ds:uri="http://schemas.microsoft.com/sharepoint/v3/contenttype/forms"/>
  </ds:schemaRefs>
</ds:datastoreItem>
</file>

<file path=customXml/itemProps3.xml><?xml version="1.0" encoding="utf-8"?>
<ds:datastoreItem xmlns:ds="http://schemas.openxmlformats.org/officeDocument/2006/customXml" ds:itemID="{CA950984-C627-4D64-A79C-49D0B83DB6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Highlight sheet</vt:lpstr>
      <vt:lpstr>Elec Bills  (St)</vt:lpstr>
      <vt:lpstr>Elec Bills (E7) </vt:lpstr>
      <vt:lpstr>Methodology</vt:lpstr>
      <vt:lpstr>Long Run</vt:lpstr>
      <vt:lpstr>Calculations</vt:lpstr>
      <vt:lpstr>'Elec Bills  (St)'!Print_Area</vt:lpstr>
      <vt:lpstr>'Elec Bills (E7) '!Print_Area</vt:lpstr>
      <vt:lpstr>'Long Run'!Print_Area</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Sabine Von-Hunerbein</cp:lastModifiedBy>
  <cp:lastPrinted>2011-12-12T10:55:46Z</cp:lastPrinted>
  <dcterms:created xsi:type="dcterms:W3CDTF">2001-04-18T12:39:26Z</dcterms:created>
  <dcterms:modified xsi:type="dcterms:W3CDTF">2023-01-10T14:17:26Z</dcterms:modified>
</cp:coreProperties>
</file>