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0DC1581D-98EE-4C30-9E45-33F5F90BCA70}" xr6:coauthVersionLast="47" xr6:coauthVersionMax="47" xr10:uidLastSave="{00000000-0000-0000-0000-000000000000}"/>
  <bookViews>
    <workbookView xWindow="-108" yWindow="-108" windowWidth="23256" windowHeight="12456" xr2:uid="{854C3147-D729-496A-B28B-F8A6E44EEB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1" i="1" l="1"/>
  <c r="V11" i="1"/>
  <c r="P11" i="1"/>
  <c r="AF12" i="1"/>
  <c r="Q11" i="1"/>
  <c r="P12" i="1"/>
  <c r="S12" i="1" s="1"/>
  <c r="U15" i="1" l="1"/>
  <c r="T12" i="1"/>
  <c r="U12" i="1" s="1"/>
  <c r="U17" i="1"/>
  <c r="T11" i="1"/>
  <c r="U11" i="1" s="1"/>
  <c r="AF11" i="1" s="1"/>
  <c r="U13" i="1" l="1"/>
  <c r="U18" i="1"/>
  <c r="U19" i="1" s="1"/>
</calcChain>
</file>

<file path=xl/sharedStrings.xml><?xml version="1.0" encoding="utf-8"?>
<sst xmlns="http://schemas.openxmlformats.org/spreadsheetml/2006/main" count="95" uniqueCount="53">
  <si>
    <t>T. No</t>
  </si>
  <si>
    <t>Date</t>
  </si>
  <si>
    <t>Miti</t>
  </si>
  <si>
    <t>To Be Deliver Date</t>
  </si>
  <si>
    <t>S/No</t>
  </si>
  <si>
    <t>Product Name</t>
  </si>
  <si>
    <t>Specification</t>
  </si>
  <si>
    <t>Unit</t>
  </si>
  <si>
    <t>Qty</t>
  </si>
  <si>
    <t>Apple</t>
  </si>
  <si>
    <t>Ball</t>
  </si>
  <si>
    <t>Mustang</t>
  </si>
  <si>
    <t>Cosco Make</t>
  </si>
  <si>
    <t>Kg</t>
  </si>
  <si>
    <t>Pcs</t>
  </si>
  <si>
    <t>Terms &amp; Condition</t>
  </si>
  <si>
    <t>Party Name</t>
  </si>
  <si>
    <t>Party Address</t>
  </si>
  <si>
    <t>Party PAN</t>
  </si>
  <si>
    <t>Quotation No</t>
  </si>
  <si>
    <t>Delivery Date</t>
  </si>
  <si>
    <t>Rate</t>
  </si>
  <si>
    <t>Amount</t>
  </si>
  <si>
    <t>Total</t>
  </si>
  <si>
    <t>Discount</t>
  </si>
  <si>
    <t>Excise</t>
  </si>
  <si>
    <t>Taxable Amt</t>
  </si>
  <si>
    <t>VAT (13%)</t>
  </si>
  <si>
    <t>Net Amount</t>
  </si>
  <si>
    <t>Percentage, Qty, Flat</t>
  </si>
  <si>
    <t>VAT</t>
  </si>
  <si>
    <t>Net Amt</t>
  </si>
  <si>
    <t>Summary</t>
  </si>
  <si>
    <t>Image</t>
  </si>
  <si>
    <t>Last Price</t>
  </si>
  <si>
    <t>Last Vendor</t>
  </si>
  <si>
    <t>ABC</t>
  </si>
  <si>
    <t>Shyam</t>
  </si>
  <si>
    <t>Ram</t>
  </si>
  <si>
    <t>Hari</t>
  </si>
  <si>
    <t>Remarks</t>
  </si>
  <si>
    <t>currency</t>
  </si>
  <si>
    <t>dollar</t>
  </si>
  <si>
    <t>Approved Flag</t>
  </si>
  <si>
    <t>Summary Report</t>
  </si>
  <si>
    <t>Tender No</t>
  </si>
  <si>
    <t>Tender Date</t>
  </si>
  <si>
    <t>To be Delivery Date</t>
  </si>
  <si>
    <t>Status</t>
  </si>
  <si>
    <t>Action/View</t>
  </si>
  <si>
    <t>---</t>
  </si>
  <si>
    <t>Open</t>
  </si>
  <si>
    <t>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</si>
</sst>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0" fontId="0" fillId="2" borderId="0" xfId="0" applyFill="1"/>
    <xf numFmtId="0" fontId="0" fillId="3" borderId="1" xfId="0" applyFill="1" applyBorder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56AA7-0C04-42EB-A8F6-55BF964BDE6C}">
  <dimension ref="A4:AH32"/>
  <sheetViews>
    <sheetView tabSelected="1" topLeftCell="J4" workbookViewId="0">
      <selection activeCell="S11" sqref="S11"/>
    </sheetView>
  </sheetViews>
  <sheetFormatPr defaultRowHeight="14.4" x14ac:dyDescent="0.3"/>
  <cols>
    <col min="1" max="1" width="5.109375" bestFit="1" customWidth="1"/>
    <col min="2" max="2" width="12.6640625" bestFit="1" customWidth="1"/>
    <col min="3" max="3" width="11.44140625" bestFit="1" customWidth="1"/>
    <col min="4" max="4" width="11.44140625" customWidth="1"/>
    <col min="5" max="5" width="4.44140625" bestFit="1" customWidth="1"/>
    <col min="6" max="6" width="4" bestFit="1" customWidth="1"/>
    <col min="11" max="11" width="12.6640625" bestFit="1" customWidth="1"/>
    <col min="12" max="12" width="11.44140625" bestFit="1" customWidth="1"/>
    <col min="15" max="15" width="11.109375" bestFit="1" customWidth="1"/>
    <col min="20" max="20" width="11.109375" bestFit="1" customWidth="1"/>
    <col min="26" max="26" width="12.6640625" bestFit="1" customWidth="1"/>
    <col min="27" max="27" width="17" bestFit="1" customWidth="1"/>
    <col min="28" max="28" width="12.6640625" bestFit="1" customWidth="1"/>
    <col min="31" max="31" width="10.6640625" bestFit="1" customWidth="1"/>
  </cols>
  <sheetData>
    <row r="4" spans="1:34" x14ac:dyDescent="0.3">
      <c r="A4" t="s">
        <v>0</v>
      </c>
      <c r="J4" t="s">
        <v>16</v>
      </c>
      <c r="S4" s="4" t="s">
        <v>0</v>
      </c>
      <c r="T4" s="4"/>
    </row>
    <row r="5" spans="1:34" x14ac:dyDescent="0.3">
      <c r="A5" t="s">
        <v>1</v>
      </c>
      <c r="J5" t="s">
        <v>17</v>
      </c>
      <c r="S5" s="4" t="s">
        <v>1</v>
      </c>
      <c r="T5" s="4"/>
    </row>
    <row r="6" spans="1:34" x14ac:dyDescent="0.3">
      <c r="A6" t="s">
        <v>2</v>
      </c>
      <c r="J6" t="s">
        <v>18</v>
      </c>
      <c r="S6" s="4" t="s">
        <v>2</v>
      </c>
      <c r="T6" s="4"/>
    </row>
    <row r="7" spans="1:34" x14ac:dyDescent="0.3">
      <c r="A7" t="s">
        <v>3</v>
      </c>
      <c r="J7" t="s">
        <v>19</v>
      </c>
      <c r="S7" s="4" t="s">
        <v>3</v>
      </c>
      <c r="T7" s="4"/>
      <c r="Y7" t="s">
        <v>45</v>
      </c>
    </row>
    <row r="8" spans="1:34" x14ac:dyDescent="0.3">
      <c r="S8" t="s">
        <v>20</v>
      </c>
      <c r="Y8" t="s">
        <v>46</v>
      </c>
    </row>
    <row r="9" spans="1:34" x14ac:dyDescent="0.3">
      <c r="J9" t="s">
        <v>41</v>
      </c>
      <c r="K9" t="s">
        <v>42</v>
      </c>
      <c r="L9">
        <v>133</v>
      </c>
      <c r="Q9" t="s">
        <v>29</v>
      </c>
      <c r="AF9" t="s">
        <v>43</v>
      </c>
    </row>
    <row r="10" spans="1:34" x14ac:dyDescent="0.3">
      <c r="A10" s="1" t="s">
        <v>4</v>
      </c>
      <c r="B10" s="1" t="s">
        <v>5</v>
      </c>
      <c r="C10" s="1" t="s">
        <v>6</v>
      </c>
      <c r="D10" s="1" t="s">
        <v>33</v>
      </c>
      <c r="E10" s="1" t="s">
        <v>7</v>
      </c>
      <c r="F10" s="1" t="s">
        <v>8</v>
      </c>
      <c r="J10" s="3" t="s">
        <v>4</v>
      </c>
      <c r="K10" s="3" t="s">
        <v>5</v>
      </c>
      <c r="L10" s="3" t="s">
        <v>6</v>
      </c>
      <c r="M10" s="3" t="s">
        <v>7</v>
      </c>
      <c r="N10" s="3" t="s">
        <v>8</v>
      </c>
      <c r="O10" s="1" t="s">
        <v>21</v>
      </c>
      <c r="P10" s="1" t="s">
        <v>22</v>
      </c>
      <c r="Q10" s="1" t="s">
        <v>24</v>
      </c>
      <c r="R10" s="1" t="s">
        <v>25</v>
      </c>
      <c r="S10" s="1" t="s">
        <v>26</v>
      </c>
      <c r="T10" s="1" t="s">
        <v>30</v>
      </c>
      <c r="U10" s="1" t="s">
        <v>31</v>
      </c>
      <c r="Y10" s="1" t="s">
        <v>4</v>
      </c>
      <c r="Z10" s="1" t="s">
        <v>5</v>
      </c>
      <c r="AA10" s="1" t="s">
        <v>6</v>
      </c>
      <c r="AB10" s="1" t="s">
        <v>7</v>
      </c>
      <c r="AC10" s="1" t="s">
        <v>8</v>
      </c>
      <c r="AD10" s="5" t="s">
        <v>34</v>
      </c>
      <c r="AE10" s="5" t="s">
        <v>35</v>
      </c>
      <c r="AF10" s="1" t="s">
        <v>38</v>
      </c>
      <c r="AG10" s="1" t="s">
        <v>37</v>
      </c>
      <c r="AH10" s="1" t="s">
        <v>39</v>
      </c>
    </row>
    <row r="11" spans="1:34" x14ac:dyDescent="0.3">
      <c r="A11" s="1">
        <v>1</v>
      </c>
      <c r="B11" s="1" t="s">
        <v>9</v>
      </c>
      <c r="C11" s="1" t="s">
        <v>11</v>
      </c>
      <c r="D11" s="1"/>
      <c r="E11" s="1" t="s">
        <v>13</v>
      </c>
      <c r="F11" s="1">
        <v>100</v>
      </c>
      <c r="J11" s="3">
        <v>1</v>
      </c>
      <c r="K11" s="3" t="s">
        <v>9</v>
      </c>
      <c r="L11" s="3" t="s">
        <v>11</v>
      </c>
      <c r="M11" s="3" t="s">
        <v>13</v>
      </c>
      <c r="N11" s="3">
        <v>100</v>
      </c>
      <c r="O11" s="1">
        <v>200</v>
      </c>
      <c r="P11" s="1">
        <f>N11*O11</f>
        <v>20000</v>
      </c>
      <c r="Q11" s="1">
        <f>P11*0.5/100</f>
        <v>100</v>
      </c>
      <c r="R11" s="1">
        <v>0</v>
      </c>
      <c r="S11" s="1">
        <f>P11-Q11+R11</f>
        <v>19900</v>
      </c>
      <c r="T11" s="1">
        <f>S11*0.13</f>
        <v>2587</v>
      </c>
      <c r="U11" s="1">
        <f>S11+T11</f>
        <v>22487</v>
      </c>
      <c r="V11">
        <f>S11-R11/N11</f>
        <v>19900</v>
      </c>
      <c r="Y11" s="1">
        <v>1</v>
      </c>
      <c r="Z11" s="1" t="s">
        <v>9</v>
      </c>
      <c r="AA11" s="1" t="s">
        <v>11</v>
      </c>
      <c r="AB11" s="1" t="s">
        <v>13</v>
      </c>
      <c r="AC11" s="1">
        <v>100</v>
      </c>
      <c r="AD11" s="1">
        <v>150</v>
      </c>
      <c r="AE11" s="1" t="s">
        <v>36</v>
      </c>
      <c r="AF11" s="1">
        <f>U11/AC11</f>
        <v>224.87</v>
      </c>
      <c r="AG11" s="1">
        <v>210</v>
      </c>
      <c r="AH11" s="1">
        <v>190</v>
      </c>
    </row>
    <row r="12" spans="1:34" x14ac:dyDescent="0.3">
      <c r="A12" s="1">
        <v>2</v>
      </c>
      <c r="B12" s="1" t="s">
        <v>10</v>
      </c>
      <c r="C12" s="1" t="s">
        <v>12</v>
      </c>
      <c r="D12" s="1"/>
      <c r="E12" s="1" t="s">
        <v>14</v>
      </c>
      <c r="F12" s="1">
        <v>50</v>
      </c>
      <c r="J12" s="3">
        <v>2</v>
      </c>
      <c r="K12" s="3" t="s">
        <v>10</v>
      </c>
      <c r="L12" s="3" t="s">
        <v>12</v>
      </c>
      <c r="M12" s="3" t="s">
        <v>14</v>
      </c>
      <c r="N12" s="3">
        <v>50</v>
      </c>
      <c r="O12" s="1">
        <v>50</v>
      </c>
      <c r="P12" s="1">
        <f>N12*O12</f>
        <v>2500</v>
      </c>
      <c r="Q12" s="1">
        <v>0</v>
      </c>
      <c r="R12" s="1">
        <v>0</v>
      </c>
      <c r="S12" s="1">
        <f>P12-Q12+R12</f>
        <v>2500</v>
      </c>
      <c r="T12" s="1">
        <f>S12*0.13</f>
        <v>325</v>
      </c>
      <c r="U12" s="1">
        <f>S12+T12</f>
        <v>2825</v>
      </c>
      <c r="Y12" s="1">
        <v>2</v>
      </c>
      <c r="Z12" s="1" t="s">
        <v>10</v>
      </c>
      <c r="AA12" s="1" t="s">
        <v>12</v>
      </c>
      <c r="AB12" s="1" t="s">
        <v>14</v>
      </c>
      <c r="AC12" s="1">
        <v>50</v>
      </c>
      <c r="AD12" s="1">
        <v>50</v>
      </c>
      <c r="AE12" s="1" t="s">
        <v>36</v>
      </c>
      <c r="AF12" s="1">
        <f>U12/AC12</f>
        <v>56.5</v>
      </c>
      <c r="AG12" s="1">
        <v>60</v>
      </c>
      <c r="AH12" s="1">
        <v>55</v>
      </c>
    </row>
    <row r="13" spans="1:34" x14ac:dyDescent="0.3">
      <c r="A13" s="1"/>
      <c r="B13" s="1"/>
      <c r="C13" s="1"/>
      <c r="D13" s="1"/>
      <c r="E13" s="1"/>
      <c r="F13" s="1"/>
      <c r="J13" s="3"/>
      <c r="K13" s="3"/>
      <c r="L13" s="3"/>
      <c r="M13" s="3"/>
      <c r="N13" s="3"/>
      <c r="O13" s="2"/>
      <c r="P13" s="2"/>
      <c r="Q13" s="1"/>
      <c r="R13" s="1"/>
      <c r="S13" s="1"/>
      <c r="T13" s="2" t="s">
        <v>23</v>
      </c>
      <c r="U13" s="2">
        <f>SUM(U11:U12)</f>
        <v>25312</v>
      </c>
      <c r="Y13" s="1"/>
      <c r="Z13" s="1"/>
      <c r="AA13" s="1"/>
      <c r="AB13" s="1"/>
      <c r="AC13" s="1"/>
      <c r="AD13" s="2"/>
      <c r="AE13" s="2"/>
      <c r="AF13" s="1"/>
      <c r="AG13" s="1"/>
      <c r="AH13" s="1"/>
    </row>
    <row r="14" spans="1:34" x14ac:dyDescent="0.3">
      <c r="A14" s="1"/>
      <c r="B14" s="1"/>
      <c r="C14" s="1"/>
      <c r="D14" s="1"/>
      <c r="E14" s="1"/>
      <c r="F14" s="1"/>
      <c r="J14" s="3"/>
      <c r="K14" s="3"/>
      <c r="L14" s="3"/>
      <c r="M14" s="3"/>
      <c r="N14" s="3"/>
      <c r="O14" s="2"/>
      <c r="P14" s="2"/>
      <c r="Q14" s="1"/>
      <c r="R14" s="1"/>
      <c r="S14" s="1"/>
      <c r="T14" s="2" t="s">
        <v>32</v>
      </c>
      <c r="U14" s="2"/>
      <c r="Y14" s="1"/>
      <c r="Z14" s="1"/>
      <c r="AA14" s="1"/>
      <c r="AB14" s="1"/>
      <c r="AC14" s="1"/>
      <c r="AD14" s="2"/>
      <c r="AE14" s="2"/>
      <c r="AF14" s="1"/>
      <c r="AG14" s="1"/>
      <c r="AH14" s="1"/>
    </row>
    <row r="15" spans="1:34" x14ac:dyDescent="0.3">
      <c r="A15" s="1"/>
      <c r="B15" s="1"/>
      <c r="C15" s="1"/>
      <c r="D15" s="1"/>
      <c r="E15" s="1"/>
      <c r="F15" s="1"/>
      <c r="J15" s="3"/>
      <c r="K15" s="3"/>
      <c r="L15" s="3"/>
      <c r="M15" s="3"/>
      <c r="N15" s="3"/>
      <c r="O15" s="1"/>
      <c r="P15" s="1"/>
      <c r="Q15" s="1"/>
      <c r="R15" s="1"/>
      <c r="S15" s="1"/>
      <c r="T15" s="1" t="s">
        <v>24</v>
      </c>
      <c r="U15" s="1">
        <f>Q11</f>
        <v>100</v>
      </c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spans="1:34" x14ac:dyDescent="0.3">
      <c r="A16" s="1"/>
      <c r="B16" s="1"/>
      <c r="C16" s="1"/>
      <c r="D16" s="1"/>
      <c r="E16" s="1"/>
      <c r="F16" s="1"/>
      <c r="J16" s="3"/>
      <c r="K16" s="3"/>
      <c r="L16" s="3"/>
      <c r="M16" s="3"/>
      <c r="N16" s="3"/>
      <c r="O16" s="1"/>
      <c r="P16" s="1"/>
      <c r="Q16" s="1"/>
      <c r="R16" s="1"/>
      <c r="S16" s="1"/>
      <c r="T16" s="1" t="s">
        <v>25</v>
      </c>
      <c r="U16" s="1">
        <v>0</v>
      </c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1:34" x14ac:dyDescent="0.3">
      <c r="A17" s="1"/>
      <c r="B17" s="1"/>
      <c r="C17" s="1"/>
      <c r="D17" s="1"/>
      <c r="E17" s="1"/>
      <c r="F17" s="1"/>
      <c r="J17" s="3"/>
      <c r="K17" s="3"/>
      <c r="L17" s="3"/>
      <c r="M17" s="3"/>
      <c r="N17" s="3"/>
      <c r="O17" s="1"/>
      <c r="P17" s="1"/>
      <c r="Q17" s="1"/>
      <c r="R17" s="1"/>
      <c r="S17" s="1"/>
      <c r="T17" s="1" t="s">
        <v>26</v>
      </c>
      <c r="U17" s="1">
        <f>S11+S12</f>
        <v>22400</v>
      </c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1:34" x14ac:dyDescent="0.3">
      <c r="A18" s="1"/>
      <c r="B18" s="1"/>
      <c r="C18" s="1"/>
      <c r="D18" s="1"/>
      <c r="E18" s="1"/>
      <c r="F18" s="1"/>
      <c r="J18" s="3"/>
      <c r="K18" s="3"/>
      <c r="L18" s="3"/>
      <c r="M18" s="3"/>
      <c r="N18" s="3"/>
      <c r="O18" s="1"/>
      <c r="P18" s="1"/>
      <c r="Q18" s="1"/>
      <c r="R18" s="1"/>
      <c r="S18" s="1"/>
      <c r="T18" s="1" t="s">
        <v>27</v>
      </c>
      <c r="U18" s="1">
        <f>U17*0.13</f>
        <v>2912</v>
      </c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spans="1:34" x14ac:dyDescent="0.3">
      <c r="A19" s="1"/>
      <c r="B19" s="1"/>
      <c r="C19" s="1"/>
      <c r="D19" s="1"/>
      <c r="E19" s="1"/>
      <c r="F19" s="1"/>
      <c r="J19" s="3"/>
      <c r="K19" s="3"/>
      <c r="L19" s="3"/>
      <c r="M19" s="3"/>
      <c r="N19" s="3"/>
      <c r="O19" s="1"/>
      <c r="P19" s="1"/>
      <c r="Q19" s="1"/>
      <c r="R19" s="1"/>
      <c r="S19" s="1"/>
      <c r="T19" s="1" t="s">
        <v>28</v>
      </c>
      <c r="U19" s="2">
        <f>U17+U18</f>
        <v>25312</v>
      </c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1:34" x14ac:dyDescent="0.3">
      <c r="A20" s="1"/>
      <c r="B20" s="1"/>
      <c r="C20" s="1"/>
      <c r="D20" s="1"/>
      <c r="E20" s="1"/>
      <c r="F20" s="1"/>
      <c r="J20" s="3"/>
      <c r="K20" s="3"/>
      <c r="L20" s="3"/>
      <c r="M20" s="3"/>
      <c r="N20" s="3"/>
      <c r="O20" s="1"/>
      <c r="P20" s="1"/>
      <c r="Q20" s="1"/>
      <c r="R20" s="1"/>
      <c r="S20" s="1"/>
      <c r="T20" s="1"/>
      <c r="U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2" spans="1:34" x14ac:dyDescent="0.3">
      <c r="A22" t="s">
        <v>40</v>
      </c>
      <c r="J22" t="s">
        <v>15</v>
      </c>
    </row>
    <row r="23" spans="1:34" x14ac:dyDescent="0.3">
      <c r="J23">
        <v>1</v>
      </c>
      <c r="Y23" t="s">
        <v>44</v>
      </c>
    </row>
    <row r="24" spans="1:34" x14ac:dyDescent="0.3">
      <c r="J24">
        <v>2</v>
      </c>
      <c r="Y24" t="s">
        <v>45</v>
      </c>
      <c r="Z24" t="s">
        <v>46</v>
      </c>
      <c r="AA24" t="s">
        <v>47</v>
      </c>
      <c r="AB24" t="s">
        <v>5</v>
      </c>
      <c r="AC24" t="s">
        <v>48</v>
      </c>
      <c r="AD24" t="s">
        <v>49</v>
      </c>
    </row>
    <row r="25" spans="1:34" x14ac:dyDescent="0.3">
      <c r="J25">
        <v>3</v>
      </c>
      <c r="Y25">
        <v>1</v>
      </c>
      <c r="Z25" s="6" t="s">
        <v>50</v>
      </c>
      <c r="AA25" s="6" t="s">
        <v>50</v>
      </c>
      <c r="AB25" t="s">
        <v>9</v>
      </c>
      <c r="AC25" t="s">
        <v>51</v>
      </c>
    </row>
    <row r="26" spans="1:34" x14ac:dyDescent="0.3">
      <c r="J26">
        <v>4</v>
      </c>
      <c r="Y26">
        <v>1</v>
      </c>
      <c r="Z26" s="6" t="s">
        <v>50</v>
      </c>
      <c r="AA26" s="6" t="s">
        <v>50</v>
      </c>
      <c r="AB26" t="s">
        <v>10</v>
      </c>
      <c r="AC26" t="s">
        <v>51</v>
      </c>
    </row>
    <row r="27" spans="1:34" x14ac:dyDescent="0.3">
      <c r="J27">
        <v>5</v>
      </c>
      <c r="Y27">
        <v>2</v>
      </c>
      <c r="Z27" s="6" t="s">
        <v>50</v>
      </c>
      <c r="AA27" s="6" t="s">
        <v>50</v>
      </c>
      <c r="AB27" t="s">
        <v>52</v>
      </c>
      <c r="AC27" t="s">
        <v>51</v>
      </c>
    </row>
    <row r="28" spans="1:34" x14ac:dyDescent="0.3">
      <c r="J28">
        <v>6</v>
      </c>
    </row>
    <row r="29" spans="1:34" x14ac:dyDescent="0.3">
      <c r="J29">
        <v>7</v>
      </c>
    </row>
    <row r="30" spans="1:34" x14ac:dyDescent="0.3">
      <c r="J30">
        <v>8</v>
      </c>
    </row>
    <row r="31" spans="1:34" x14ac:dyDescent="0.3">
      <c r="J31">
        <v>9</v>
      </c>
    </row>
    <row r="32" spans="1:34" x14ac:dyDescent="0.3">
      <c r="J3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2024-04-21T04:51:10Z</dcterms:created>
  <dcterms:modified xsi:type="dcterms:W3CDTF">2024-05-20T09:40:18Z</dcterms:modified>
</cp:coreProperties>
</file>