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Sha Li\Desktop\Uploading project\Backup\"/>
    </mc:Choice>
  </mc:AlternateContent>
  <xr:revisionPtr revIDLastSave="0" documentId="8_{F89ED3B0-0822-48AB-AD6C-6F9E6342AAE7}" xr6:coauthVersionLast="47" xr6:coauthVersionMax="47" xr10:uidLastSave="{00000000-0000-0000-0000-000000000000}"/>
  <bookViews>
    <workbookView xWindow="-96" yWindow="-96" windowWidth="23232" windowHeight="12552" tabRatio="805" activeTab="11" xr2:uid="{00000000-000D-0000-FFFF-FFFF00000000}"/>
  </bookViews>
  <sheets>
    <sheet name="Ashland" sheetId="1" r:id="rId1"/>
    <sheet name="Bellefontaine" sheetId="2" r:id="rId2"/>
    <sheet name="Current_River" sheetId="3" r:id="rId3"/>
    <sheet name="Dixon" sheetId="4" r:id="rId4"/>
    <sheet name="Forsyth" sheetId="5" r:id="rId5"/>
    <sheet name="Glenwood" sheetId="6" r:id="rId6"/>
    <sheet name="Maryville" sheetId="14" r:id="rId7"/>
    <sheet name="Silex" sheetId="13" r:id="rId8"/>
    <sheet name="S_Hampton" sheetId="8" r:id="rId9"/>
    <sheet name="Strafford" sheetId="9" r:id="rId10"/>
    <sheet name="Windsor" sheetId="11" r:id="rId11"/>
    <sheet name="Totals" sheetId="12" r:id="rId12"/>
  </sheets>
  <definedNames>
    <definedName name="ASHLAND">Ashland!$A$1:$O$453</definedName>
    <definedName name="BELLEFONTAINE">Bellefontaine!$A$1:$O$453</definedName>
    <definedName name="CURRENT_RIVER">Current_River!$A$1:$O$453</definedName>
    <definedName name="DIXON">Dixon!$A$1:$O$453</definedName>
    <definedName name="FORSYTH">Forsyth!$A$1:$O$453</definedName>
    <definedName name="GLENWOOD">Glenwood!$A$1:$O$453</definedName>
    <definedName name="MARYVILLE">Maryville!$A$1:$O$453</definedName>
    <definedName name="_xlnm.Print_Area" localSheetId="1">Bellefontaine!$A$1:$O$453</definedName>
    <definedName name="_xlnm.Print_Area" localSheetId="2">Current_River!$A$1:$O$453</definedName>
    <definedName name="_xlnm.Print_Area" localSheetId="3">Dixon!$A$1:$O$453</definedName>
    <definedName name="_xlnm.Print_Area" localSheetId="4">Forsyth!$A$1:$O$453</definedName>
    <definedName name="_xlnm.Print_Area" localSheetId="5">Glenwood!$A$1:$O$453</definedName>
    <definedName name="_xlnm.Print_Area" localSheetId="6">Maryville!$A$1:$O$453</definedName>
    <definedName name="_xlnm.Print_Area" localSheetId="8">S_Hampton!$A$1:$O$453</definedName>
    <definedName name="_xlnm.Print_Area" localSheetId="7">Silex!$A$1:$O$453</definedName>
    <definedName name="_xlnm.Print_Area" localSheetId="9">Strafford!$A$1:$O$453</definedName>
    <definedName name="_xlnm.Print_Area" localSheetId="11">Totals!$A$1:$O$453</definedName>
    <definedName name="_xlnm.Print_Area" localSheetId="10">Windsor!$A$1:$O$453</definedName>
    <definedName name="S_HAMPTON">S_Hampton!$A$1:$O$453</definedName>
    <definedName name="SILEX" localSheetId="7">Silex!$A$1:$O$453</definedName>
    <definedName name="SILEX">#REF!</definedName>
    <definedName name="STRAFFORD">Strafford!$A$1:$O$453</definedName>
    <definedName name="WINDSOR">Windsor!$A$1:$O$453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2" l="1"/>
  <c r="H44" i="12" l="1"/>
  <c r="H151" i="12" s="1"/>
  <c r="N450" i="12" l="1"/>
  <c r="M450" i="12"/>
  <c r="L450" i="12"/>
  <c r="K450" i="12"/>
  <c r="J450" i="12"/>
  <c r="I450" i="12"/>
  <c r="H450" i="12"/>
  <c r="G450" i="12"/>
  <c r="F450" i="12"/>
  <c r="E450" i="12"/>
  <c r="D450" i="12"/>
  <c r="C450" i="12"/>
  <c r="N449" i="12"/>
  <c r="M449" i="12"/>
  <c r="L449" i="12"/>
  <c r="K449" i="12"/>
  <c r="J449" i="12"/>
  <c r="I449" i="12"/>
  <c r="H449" i="12"/>
  <c r="G449" i="12"/>
  <c r="F449" i="12"/>
  <c r="E449" i="12"/>
  <c r="D449" i="12"/>
  <c r="C449" i="12"/>
  <c r="N448" i="12"/>
  <c r="M448" i="12"/>
  <c r="L448" i="12"/>
  <c r="K448" i="12"/>
  <c r="J448" i="12"/>
  <c r="I448" i="12"/>
  <c r="H448" i="12"/>
  <c r="G448" i="12"/>
  <c r="F448" i="12"/>
  <c r="E448" i="12"/>
  <c r="D448" i="12"/>
  <c r="C448" i="12"/>
  <c r="N447" i="12"/>
  <c r="M447" i="12"/>
  <c r="L447" i="12"/>
  <c r="K447" i="12"/>
  <c r="J447" i="12"/>
  <c r="I447" i="12"/>
  <c r="H447" i="12"/>
  <c r="G447" i="12"/>
  <c r="F447" i="12"/>
  <c r="E447" i="12"/>
  <c r="D447" i="12"/>
  <c r="C447" i="12"/>
  <c r="N446" i="12"/>
  <c r="M446" i="12"/>
  <c r="L446" i="12"/>
  <c r="K446" i="12"/>
  <c r="J446" i="12"/>
  <c r="I446" i="12"/>
  <c r="H446" i="12"/>
  <c r="G446" i="12"/>
  <c r="F446" i="12"/>
  <c r="E446" i="12"/>
  <c r="D446" i="12"/>
  <c r="C446" i="12"/>
  <c r="N445" i="12"/>
  <c r="M445" i="12"/>
  <c r="L445" i="12"/>
  <c r="K445" i="12"/>
  <c r="J445" i="12"/>
  <c r="I445" i="12"/>
  <c r="H445" i="12"/>
  <c r="G445" i="12"/>
  <c r="F445" i="12"/>
  <c r="E445" i="12"/>
  <c r="D445" i="12"/>
  <c r="C445" i="12"/>
  <c r="N444" i="12"/>
  <c r="M444" i="12"/>
  <c r="L444" i="12"/>
  <c r="K444" i="12"/>
  <c r="J444" i="12"/>
  <c r="I444" i="12"/>
  <c r="H444" i="12"/>
  <c r="G444" i="12"/>
  <c r="F444" i="12"/>
  <c r="E444" i="12"/>
  <c r="D444" i="12"/>
  <c r="C444" i="12"/>
  <c r="N443" i="12"/>
  <c r="M443" i="12"/>
  <c r="L443" i="12"/>
  <c r="K443" i="12"/>
  <c r="J443" i="12"/>
  <c r="I443" i="12"/>
  <c r="H443" i="12"/>
  <c r="G443" i="12"/>
  <c r="F443" i="12"/>
  <c r="E443" i="12"/>
  <c r="D443" i="12"/>
  <c r="C443" i="12"/>
  <c r="N442" i="12"/>
  <c r="M442" i="12"/>
  <c r="L442" i="12"/>
  <c r="K442" i="12"/>
  <c r="J442" i="12"/>
  <c r="I442" i="12"/>
  <c r="H442" i="12"/>
  <c r="G442" i="12"/>
  <c r="F442" i="12"/>
  <c r="E442" i="12"/>
  <c r="D442" i="12"/>
  <c r="C442" i="12"/>
  <c r="N441" i="12"/>
  <c r="M441" i="12"/>
  <c r="L441" i="12"/>
  <c r="K441" i="12"/>
  <c r="J441" i="12"/>
  <c r="I441" i="12"/>
  <c r="H441" i="12"/>
  <c r="G441" i="12"/>
  <c r="F441" i="12"/>
  <c r="E441" i="12"/>
  <c r="D441" i="12"/>
  <c r="C441" i="12"/>
  <c r="N437" i="12"/>
  <c r="M437" i="12"/>
  <c r="L437" i="12"/>
  <c r="K437" i="12"/>
  <c r="J437" i="12"/>
  <c r="I437" i="12"/>
  <c r="H437" i="12"/>
  <c r="G437" i="12"/>
  <c r="F437" i="12"/>
  <c r="E437" i="12"/>
  <c r="D437" i="12"/>
  <c r="C437" i="12"/>
  <c r="N436" i="12"/>
  <c r="M436" i="12"/>
  <c r="L436" i="12"/>
  <c r="K436" i="12"/>
  <c r="J436" i="12"/>
  <c r="I436" i="12"/>
  <c r="H436" i="12"/>
  <c r="G436" i="12"/>
  <c r="F436" i="12"/>
  <c r="E436" i="12"/>
  <c r="D436" i="12"/>
  <c r="C436" i="12"/>
  <c r="N435" i="12"/>
  <c r="M435" i="12"/>
  <c r="L435" i="12"/>
  <c r="K435" i="12"/>
  <c r="J435" i="12"/>
  <c r="I435" i="12"/>
  <c r="H435" i="12"/>
  <c r="G435" i="12"/>
  <c r="F435" i="12"/>
  <c r="E435" i="12"/>
  <c r="D435" i="12"/>
  <c r="C435" i="12"/>
  <c r="N434" i="12"/>
  <c r="M434" i="12"/>
  <c r="L434" i="12"/>
  <c r="K434" i="12"/>
  <c r="J434" i="12"/>
  <c r="I434" i="12"/>
  <c r="H434" i="12"/>
  <c r="G434" i="12"/>
  <c r="F434" i="12"/>
  <c r="E434" i="12"/>
  <c r="D434" i="12"/>
  <c r="C434" i="12"/>
  <c r="N433" i="12"/>
  <c r="M433" i="12"/>
  <c r="L433" i="12"/>
  <c r="K433" i="12"/>
  <c r="J433" i="12"/>
  <c r="I433" i="12"/>
  <c r="H433" i="12"/>
  <c r="G433" i="12"/>
  <c r="F433" i="12"/>
  <c r="E433" i="12"/>
  <c r="D433" i="12"/>
  <c r="C433" i="12"/>
  <c r="N432" i="12"/>
  <c r="M432" i="12"/>
  <c r="L432" i="12"/>
  <c r="K432" i="12"/>
  <c r="J432" i="12"/>
  <c r="I432" i="12"/>
  <c r="H432" i="12"/>
  <c r="G432" i="12"/>
  <c r="F432" i="12"/>
  <c r="E432" i="12"/>
  <c r="D432" i="12"/>
  <c r="C432" i="12"/>
  <c r="N431" i="12"/>
  <c r="M431" i="12"/>
  <c r="L431" i="12"/>
  <c r="K431" i="12"/>
  <c r="J431" i="12"/>
  <c r="I431" i="12"/>
  <c r="H431" i="12"/>
  <c r="G431" i="12"/>
  <c r="F431" i="12"/>
  <c r="E431" i="12"/>
  <c r="D431" i="12"/>
  <c r="C431" i="12"/>
  <c r="N430" i="12"/>
  <c r="M430" i="12"/>
  <c r="L430" i="12"/>
  <c r="K430" i="12"/>
  <c r="J430" i="12"/>
  <c r="I430" i="12"/>
  <c r="H430" i="12"/>
  <c r="G430" i="12"/>
  <c r="F430" i="12"/>
  <c r="E430" i="12"/>
  <c r="D430" i="12"/>
  <c r="C430" i="12"/>
  <c r="N429" i="12"/>
  <c r="M429" i="12"/>
  <c r="L429" i="12"/>
  <c r="K429" i="12"/>
  <c r="J429" i="12"/>
  <c r="I429" i="12"/>
  <c r="H429" i="12"/>
  <c r="G429" i="12"/>
  <c r="F429" i="12"/>
  <c r="E429" i="12"/>
  <c r="D429" i="12"/>
  <c r="C429" i="12"/>
  <c r="N428" i="12"/>
  <c r="M428" i="12"/>
  <c r="L428" i="12"/>
  <c r="K428" i="12"/>
  <c r="J428" i="12"/>
  <c r="I428" i="12"/>
  <c r="H428" i="12"/>
  <c r="G428" i="12"/>
  <c r="F428" i="12"/>
  <c r="E428" i="12"/>
  <c r="D428" i="12"/>
  <c r="C428" i="12"/>
  <c r="N427" i="12"/>
  <c r="M427" i="12"/>
  <c r="L427" i="12"/>
  <c r="K427" i="12"/>
  <c r="J427" i="12"/>
  <c r="I427" i="12"/>
  <c r="H427" i="12"/>
  <c r="G427" i="12"/>
  <c r="F427" i="12"/>
  <c r="E427" i="12"/>
  <c r="D427" i="12"/>
  <c r="C427" i="12"/>
  <c r="N426" i="12"/>
  <c r="M426" i="12"/>
  <c r="L426" i="12"/>
  <c r="K426" i="12"/>
  <c r="J426" i="12"/>
  <c r="I426" i="12"/>
  <c r="H426" i="12"/>
  <c r="G426" i="12"/>
  <c r="F426" i="12"/>
  <c r="E426" i="12"/>
  <c r="D426" i="12"/>
  <c r="C426" i="12"/>
  <c r="N425" i="12"/>
  <c r="M425" i="12"/>
  <c r="L425" i="12"/>
  <c r="K425" i="12"/>
  <c r="J425" i="12"/>
  <c r="I425" i="12"/>
  <c r="H425" i="12"/>
  <c r="G425" i="12"/>
  <c r="F425" i="12"/>
  <c r="E425" i="12"/>
  <c r="D425" i="12"/>
  <c r="C425" i="12"/>
  <c r="N424" i="12"/>
  <c r="M424" i="12"/>
  <c r="L424" i="12"/>
  <c r="K424" i="12"/>
  <c r="J424" i="12"/>
  <c r="I424" i="12"/>
  <c r="H424" i="12"/>
  <c r="G424" i="12"/>
  <c r="F424" i="12"/>
  <c r="E424" i="12"/>
  <c r="D424" i="12"/>
  <c r="C424" i="12"/>
  <c r="N423" i="12"/>
  <c r="M423" i="12"/>
  <c r="L423" i="12"/>
  <c r="K423" i="12"/>
  <c r="J423" i="12"/>
  <c r="I423" i="12"/>
  <c r="H423" i="12"/>
  <c r="G423" i="12"/>
  <c r="F423" i="12"/>
  <c r="E423" i="12"/>
  <c r="D423" i="12"/>
  <c r="C423" i="12"/>
  <c r="N422" i="12"/>
  <c r="M422" i="12"/>
  <c r="L422" i="12"/>
  <c r="K422" i="12"/>
  <c r="J422" i="12"/>
  <c r="I422" i="12"/>
  <c r="H422" i="12"/>
  <c r="G422" i="12"/>
  <c r="F422" i="12"/>
  <c r="E422" i="12"/>
  <c r="D422" i="12"/>
  <c r="C422" i="12"/>
  <c r="N421" i="12"/>
  <c r="M421" i="12"/>
  <c r="L421" i="12"/>
  <c r="K421" i="12"/>
  <c r="J421" i="12"/>
  <c r="I421" i="12"/>
  <c r="H421" i="12"/>
  <c r="G421" i="12"/>
  <c r="F421" i="12"/>
  <c r="E421" i="12"/>
  <c r="D421" i="12"/>
  <c r="C421" i="12"/>
  <c r="N420" i="12"/>
  <c r="M420" i="12"/>
  <c r="L420" i="12"/>
  <c r="K420" i="12"/>
  <c r="J420" i="12"/>
  <c r="I420" i="12"/>
  <c r="H420" i="12"/>
  <c r="G420" i="12"/>
  <c r="F420" i="12"/>
  <c r="E420" i="12"/>
  <c r="D420" i="12"/>
  <c r="C420" i="12"/>
  <c r="N419" i="12"/>
  <c r="M419" i="12"/>
  <c r="L419" i="12"/>
  <c r="K419" i="12"/>
  <c r="J419" i="12"/>
  <c r="I419" i="12"/>
  <c r="H419" i="12"/>
  <c r="G419" i="12"/>
  <c r="F419" i="12"/>
  <c r="E419" i="12"/>
  <c r="D419" i="12"/>
  <c r="C419" i="12"/>
  <c r="N418" i="12"/>
  <c r="M418" i="12"/>
  <c r="L418" i="12"/>
  <c r="K418" i="12"/>
  <c r="J418" i="12"/>
  <c r="I418" i="12"/>
  <c r="H418" i="12"/>
  <c r="G418" i="12"/>
  <c r="F418" i="12"/>
  <c r="E418" i="12"/>
  <c r="D418" i="12"/>
  <c r="C418" i="12"/>
  <c r="N417" i="12"/>
  <c r="M417" i="12"/>
  <c r="L417" i="12"/>
  <c r="K417" i="12"/>
  <c r="J417" i="12"/>
  <c r="I417" i="12"/>
  <c r="H417" i="12"/>
  <c r="G417" i="12"/>
  <c r="F417" i="12"/>
  <c r="E417" i="12"/>
  <c r="D417" i="12"/>
  <c r="C417" i="12"/>
  <c r="N416" i="12"/>
  <c r="M416" i="12"/>
  <c r="L416" i="12"/>
  <c r="K416" i="12"/>
  <c r="J416" i="12"/>
  <c r="I416" i="12"/>
  <c r="H416" i="12"/>
  <c r="G416" i="12"/>
  <c r="F416" i="12"/>
  <c r="E416" i="12"/>
  <c r="D416" i="12"/>
  <c r="C416" i="12"/>
  <c r="N415" i="12"/>
  <c r="M415" i="12"/>
  <c r="L415" i="12"/>
  <c r="K415" i="12"/>
  <c r="J415" i="12"/>
  <c r="I415" i="12"/>
  <c r="H415" i="12"/>
  <c r="G415" i="12"/>
  <c r="F415" i="12"/>
  <c r="E415" i="12"/>
  <c r="D415" i="12"/>
  <c r="C415" i="12"/>
  <c r="N414" i="12"/>
  <c r="M414" i="12"/>
  <c r="L414" i="12"/>
  <c r="K414" i="12"/>
  <c r="J414" i="12"/>
  <c r="I414" i="12"/>
  <c r="H414" i="12"/>
  <c r="G414" i="12"/>
  <c r="F414" i="12"/>
  <c r="E414" i="12"/>
  <c r="D414" i="12"/>
  <c r="C414" i="12"/>
  <c r="N413" i="12"/>
  <c r="M413" i="12"/>
  <c r="L413" i="12"/>
  <c r="K413" i="12"/>
  <c r="J413" i="12"/>
  <c r="I413" i="12"/>
  <c r="H413" i="12"/>
  <c r="G413" i="12"/>
  <c r="F413" i="12"/>
  <c r="E413" i="12"/>
  <c r="D413" i="12"/>
  <c r="C413" i="12"/>
  <c r="N412" i="12"/>
  <c r="M412" i="12"/>
  <c r="L412" i="12"/>
  <c r="K412" i="12"/>
  <c r="J412" i="12"/>
  <c r="I412" i="12"/>
  <c r="H412" i="12"/>
  <c r="G412" i="12"/>
  <c r="F412" i="12"/>
  <c r="E412" i="12"/>
  <c r="D412" i="12"/>
  <c r="C412" i="12"/>
  <c r="N411" i="12"/>
  <c r="M411" i="12"/>
  <c r="L411" i="12"/>
  <c r="K411" i="12"/>
  <c r="J411" i="12"/>
  <c r="I411" i="12"/>
  <c r="H411" i="12"/>
  <c r="G411" i="12"/>
  <c r="F411" i="12"/>
  <c r="E411" i="12"/>
  <c r="D411" i="12"/>
  <c r="C411" i="12"/>
  <c r="N410" i="12"/>
  <c r="M410" i="12"/>
  <c r="L410" i="12"/>
  <c r="K410" i="12"/>
  <c r="J410" i="12"/>
  <c r="I410" i="12"/>
  <c r="H410" i="12"/>
  <c r="G410" i="12"/>
  <c r="F410" i="12"/>
  <c r="E410" i="12"/>
  <c r="D410" i="12"/>
  <c r="C410" i="12"/>
  <c r="N409" i="12"/>
  <c r="M409" i="12"/>
  <c r="L409" i="12"/>
  <c r="K409" i="12"/>
  <c r="J409" i="12"/>
  <c r="I409" i="12"/>
  <c r="H409" i="12"/>
  <c r="G409" i="12"/>
  <c r="F409" i="12"/>
  <c r="E409" i="12"/>
  <c r="D409" i="12"/>
  <c r="C409" i="12"/>
  <c r="N408" i="12"/>
  <c r="M408" i="12"/>
  <c r="L408" i="12"/>
  <c r="K408" i="12"/>
  <c r="J408" i="12"/>
  <c r="I408" i="12"/>
  <c r="H408" i="12"/>
  <c r="G408" i="12"/>
  <c r="F408" i="12"/>
  <c r="E408" i="12"/>
  <c r="D408" i="12"/>
  <c r="C408" i="12"/>
  <c r="N407" i="12"/>
  <c r="M407" i="12"/>
  <c r="L407" i="12"/>
  <c r="K407" i="12"/>
  <c r="J407" i="12"/>
  <c r="I407" i="12"/>
  <c r="H407" i="12"/>
  <c r="G407" i="12"/>
  <c r="F407" i="12"/>
  <c r="E407" i="12"/>
  <c r="D407" i="12"/>
  <c r="C407" i="12"/>
  <c r="N406" i="12"/>
  <c r="M406" i="12"/>
  <c r="L406" i="12"/>
  <c r="K406" i="12"/>
  <c r="J406" i="12"/>
  <c r="I406" i="12"/>
  <c r="H406" i="12"/>
  <c r="G406" i="12"/>
  <c r="F406" i="12"/>
  <c r="E406" i="12"/>
  <c r="D406" i="12"/>
  <c r="C406" i="12"/>
  <c r="N405" i="12"/>
  <c r="M405" i="12"/>
  <c r="L405" i="12"/>
  <c r="K405" i="12"/>
  <c r="J405" i="12"/>
  <c r="I405" i="12"/>
  <c r="H405" i="12"/>
  <c r="G405" i="12"/>
  <c r="F405" i="12"/>
  <c r="E405" i="12"/>
  <c r="D405" i="12"/>
  <c r="C405" i="12"/>
  <c r="N404" i="12"/>
  <c r="M404" i="12"/>
  <c r="L404" i="12"/>
  <c r="K404" i="12"/>
  <c r="J404" i="12"/>
  <c r="I404" i="12"/>
  <c r="H404" i="12"/>
  <c r="G404" i="12"/>
  <c r="F404" i="12"/>
  <c r="E404" i="12"/>
  <c r="D404" i="12"/>
  <c r="C404" i="12"/>
  <c r="N403" i="12"/>
  <c r="M403" i="12"/>
  <c r="L403" i="12"/>
  <c r="K403" i="12"/>
  <c r="J403" i="12"/>
  <c r="I403" i="12"/>
  <c r="H403" i="12"/>
  <c r="G403" i="12"/>
  <c r="F403" i="12"/>
  <c r="E403" i="12"/>
  <c r="D403" i="12"/>
  <c r="C403" i="12"/>
  <c r="N402" i="12"/>
  <c r="M402" i="12"/>
  <c r="L402" i="12"/>
  <c r="K402" i="12"/>
  <c r="J402" i="12"/>
  <c r="I402" i="12"/>
  <c r="H402" i="12"/>
  <c r="G402" i="12"/>
  <c r="F402" i="12"/>
  <c r="E402" i="12"/>
  <c r="D402" i="12"/>
  <c r="C402" i="12"/>
  <c r="N401" i="12"/>
  <c r="M401" i="12"/>
  <c r="L401" i="12"/>
  <c r="K401" i="12"/>
  <c r="J401" i="12"/>
  <c r="I401" i="12"/>
  <c r="H401" i="12"/>
  <c r="G401" i="12"/>
  <c r="F401" i="12"/>
  <c r="E401" i="12"/>
  <c r="D401" i="12"/>
  <c r="C401" i="12"/>
  <c r="N400" i="12"/>
  <c r="M400" i="12"/>
  <c r="L400" i="12"/>
  <c r="K400" i="12"/>
  <c r="J400" i="12"/>
  <c r="I400" i="12"/>
  <c r="H400" i="12"/>
  <c r="G400" i="12"/>
  <c r="F400" i="12"/>
  <c r="E400" i="12"/>
  <c r="D400" i="12"/>
  <c r="C400" i="12"/>
  <c r="N399" i="12"/>
  <c r="M399" i="12"/>
  <c r="L399" i="12"/>
  <c r="K399" i="12"/>
  <c r="J399" i="12"/>
  <c r="I399" i="12"/>
  <c r="H399" i="12"/>
  <c r="G399" i="12"/>
  <c r="F399" i="12"/>
  <c r="E399" i="12"/>
  <c r="D399" i="12"/>
  <c r="C399" i="12"/>
  <c r="N398" i="12"/>
  <c r="M398" i="12"/>
  <c r="L398" i="12"/>
  <c r="K398" i="12"/>
  <c r="J398" i="12"/>
  <c r="I398" i="12"/>
  <c r="H398" i="12"/>
  <c r="G398" i="12"/>
  <c r="F398" i="12"/>
  <c r="E398" i="12"/>
  <c r="D398" i="12"/>
  <c r="C398" i="12"/>
  <c r="N397" i="12"/>
  <c r="M397" i="12"/>
  <c r="L397" i="12"/>
  <c r="K397" i="12"/>
  <c r="J397" i="12"/>
  <c r="I397" i="12"/>
  <c r="H397" i="12"/>
  <c r="G397" i="12"/>
  <c r="F397" i="12"/>
  <c r="E397" i="12"/>
  <c r="D397" i="12"/>
  <c r="C397" i="12"/>
  <c r="N396" i="12"/>
  <c r="M396" i="12"/>
  <c r="L396" i="12"/>
  <c r="K396" i="12"/>
  <c r="J396" i="12"/>
  <c r="I396" i="12"/>
  <c r="H396" i="12"/>
  <c r="G396" i="12"/>
  <c r="F396" i="12"/>
  <c r="E396" i="12"/>
  <c r="D396" i="12"/>
  <c r="C396" i="12"/>
  <c r="N395" i="12"/>
  <c r="M395" i="12"/>
  <c r="L395" i="12"/>
  <c r="K395" i="12"/>
  <c r="J395" i="12"/>
  <c r="I395" i="12"/>
  <c r="H395" i="12"/>
  <c r="G395" i="12"/>
  <c r="F395" i="12"/>
  <c r="E395" i="12"/>
  <c r="D395" i="12"/>
  <c r="C395" i="12"/>
  <c r="N394" i="12"/>
  <c r="M394" i="12"/>
  <c r="L394" i="12"/>
  <c r="K394" i="12"/>
  <c r="J394" i="12"/>
  <c r="I394" i="12"/>
  <c r="H394" i="12"/>
  <c r="G394" i="12"/>
  <c r="F394" i="12"/>
  <c r="E394" i="12"/>
  <c r="D394" i="12"/>
  <c r="C394" i="12"/>
  <c r="N393" i="12"/>
  <c r="M393" i="12"/>
  <c r="L393" i="12"/>
  <c r="K393" i="12"/>
  <c r="J393" i="12"/>
  <c r="I393" i="12"/>
  <c r="H393" i="12"/>
  <c r="G393" i="12"/>
  <c r="F393" i="12"/>
  <c r="E393" i="12"/>
  <c r="D393" i="12"/>
  <c r="C393" i="12"/>
  <c r="N392" i="12"/>
  <c r="M392" i="12"/>
  <c r="L392" i="12"/>
  <c r="K392" i="12"/>
  <c r="J392" i="12"/>
  <c r="I392" i="12"/>
  <c r="H392" i="12"/>
  <c r="G392" i="12"/>
  <c r="F392" i="12"/>
  <c r="E392" i="12"/>
  <c r="D392" i="12"/>
  <c r="C392" i="12"/>
  <c r="N391" i="12"/>
  <c r="M391" i="12"/>
  <c r="L391" i="12"/>
  <c r="K391" i="12"/>
  <c r="J391" i="12"/>
  <c r="I391" i="12"/>
  <c r="H391" i="12"/>
  <c r="G391" i="12"/>
  <c r="F391" i="12"/>
  <c r="E391" i="12"/>
  <c r="D391" i="12"/>
  <c r="C391" i="12"/>
  <c r="N390" i="12"/>
  <c r="M390" i="12"/>
  <c r="L390" i="12"/>
  <c r="K390" i="12"/>
  <c r="J390" i="12"/>
  <c r="I390" i="12"/>
  <c r="H390" i="12"/>
  <c r="G390" i="12"/>
  <c r="F390" i="12"/>
  <c r="E390" i="12"/>
  <c r="D390" i="12"/>
  <c r="C390" i="12"/>
  <c r="N389" i="12"/>
  <c r="M389" i="12"/>
  <c r="L389" i="12"/>
  <c r="K389" i="12"/>
  <c r="J389" i="12"/>
  <c r="I389" i="12"/>
  <c r="H389" i="12"/>
  <c r="G389" i="12"/>
  <c r="F389" i="12"/>
  <c r="E389" i="12"/>
  <c r="D389" i="12"/>
  <c r="C389" i="12"/>
  <c r="N388" i="12"/>
  <c r="M388" i="12"/>
  <c r="L388" i="12"/>
  <c r="K388" i="12"/>
  <c r="J388" i="12"/>
  <c r="I388" i="12"/>
  <c r="H388" i="12"/>
  <c r="G388" i="12"/>
  <c r="F388" i="12"/>
  <c r="E388" i="12"/>
  <c r="D388" i="12"/>
  <c r="C388" i="12"/>
  <c r="N387" i="12"/>
  <c r="M387" i="12"/>
  <c r="L387" i="12"/>
  <c r="K387" i="12"/>
  <c r="J387" i="12"/>
  <c r="I387" i="12"/>
  <c r="H387" i="12"/>
  <c r="G387" i="12"/>
  <c r="F387" i="12"/>
  <c r="E387" i="12"/>
  <c r="D387" i="12"/>
  <c r="C387" i="12"/>
  <c r="N386" i="12"/>
  <c r="M386" i="12"/>
  <c r="L386" i="12"/>
  <c r="K386" i="12"/>
  <c r="J386" i="12"/>
  <c r="I386" i="12"/>
  <c r="H386" i="12"/>
  <c r="G386" i="12"/>
  <c r="F386" i="12"/>
  <c r="E386" i="12"/>
  <c r="D386" i="12"/>
  <c r="C386" i="12"/>
  <c r="N385" i="12"/>
  <c r="M385" i="12"/>
  <c r="L385" i="12"/>
  <c r="K385" i="12"/>
  <c r="J385" i="12"/>
  <c r="I385" i="12"/>
  <c r="H385" i="12"/>
  <c r="G385" i="12"/>
  <c r="F385" i="12"/>
  <c r="E385" i="12"/>
  <c r="D385" i="12"/>
  <c r="C385" i="12"/>
  <c r="N384" i="12"/>
  <c r="M384" i="12"/>
  <c r="L384" i="12"/>
  <c r="K384" i="12"/>
  <c r="J384" i="12"/>
  <c r="I384" i="12"/>
  <c r="H384" i="12"/>
  <c r="G384" i="12"/>
  <c r="F384" i="12"/>
  <c r="E384" i="12"/>
  <c r="D384" i="12"/>
  <c r="C384" i="12"/>
  <c r="N383" i="12"/>
  <c r="M383" i="12"/>
  <c r="L383" i="12"/>
  <c r="K383" i="12"/>
  <c r="J383" i="12"/>
  <c r="I383" i="12"/>
  <c r="H383" i="12"/>
  <c r="G383" i="12"/>
  <c r="F383" i="12"/>
  <c r="E383" i="12"/>
  <c r="D383" i="12"/>
  <c r="C383" i="12"/>
  <c r="N382" i="12"/>
  <c r="M382" i="12"/>
  <c r="L382" i="12"/>
  <c r="K382" i="12"/>
  <c r="J382" i="12"/>
  <c r="I382" i="12"/>
  <c r="H382" i="12"/>
  <c r="G382" i="12"/>
  <c r="F382" i="12"/>
  <c r="E382" i="12"/>
  <c r="D382" i="12"/>
  <c r="C382" i="12"/>
  <c r="N381" i="12"/>
  <c r="M381" i="12"/>
  <c r="L381" i="12"/>
  <c r="K381" i="12"/>
  <c r="J381" i="12"/>
  <c r="I381" i="12"/>
  <c r="H381" i="12"/>
  <c r="G381" i="12"/>
  <c r="F381" i="12"/>
  <c r="E381" i="12"/>
  <c r="D381" i="12"/>
  <c r="C381" i="12"/>
  <c r="N380" i="12"/>
  <c r="M380" i="12"/>
  <c r="L380" i="12"/>
  <c r="K380" i="12"/>
  <c r="J380" i="12"/>
  <c r="I380" i="12"/>
  <c r="H380" i="12"/>
  <c r="G380" i="12"/>
  <c r="F380" i="12"/>
  <c r="E380" i="12"/>
  <c r="D380" i="12"/>
  <c r="C380" i="12"/>
  <c r="N376" i="12"/>
  <c r="M376" i="12"/>
  <c r="L376" i="12"/>
  <c r="K376" i="12"/>
  <c r="J376" i="12"/>
  <c r="I376" i="12"/>
  <c r="H376" i="12"/>
  <c r="G376" i="12"/>
  <c r="F376" i="12"/>
  <c r="E376" i="12"/>
  <c r="D376" i="12"/>
  <c r="C376" i="12"/>
  <c r="N375" i="12"/>
  <c r="M375" i="12"/>
  <c r="L375" i="12"/>
  <c r="K375" i="12"/>
  <c r="J375" i="12"/>
  <c r="I375" i="12"/>
  <c r="H375" i="12"/>
  <c r="G375" i="12"/>
  <c r="F375" i="12"/>
  <c r="E375" i="12"/>
  <c r="D375" i="12"/>
  <c r="C375" i="12"/>
  <c r="N374" i="12"/>
  <c r="M374" i="12"/>
  <c r="L374" i="12"/>
  <c r="K374" i="12"/>
  <c r="J374" i="12"/>
  <c r="I374" i="12"/>
  <c r="H374" i="12"/>
  <c r="G374" i="12"/>
  <c r="F374" i="12"/>
  <c r="E374" i="12"/>
  <c r="D374" i="12"/>
  <c r="C374" i="12"/>
  <c r="N373" i="12"/>
  <c r="M373" i="12"/>
  <c r="L373" i="12"/>
  <c r="K373" i="12"/>
  <c r="J373" i="12"/>
  <c r="I373" i="12"/>
  <c r="H373" i="12"/>
  <c r="G373" i="12"/>
  <c r="F373" i="12"/>
  <c r="E373" i="12"/>
  <c r="D373" i="12"/>
  <c r="C373" i="12"/>
  <c r="N372" i="12"/>
  <c r="M372" i="12"/>
  <c r="L372" i="12"/>
  <c r="K372" i="12"/>
  <c r="J372" i="12"/>
  <c r="I372" i="12"/>
  <c r="H372" i="12"/>
  <c r="G372" i="12"/>
  <c r="F372" i="12"/>
  <c r="E372" i="12"/>
  <c r="D372" i="12"/>
  <c r="C372" i="12"/>
  <c r="N371" i="12"/>
  <c r="M371" i="12"/>
  <c r="L371" i="12"/>
  <c r="K371" i="12"/>
  <c r="J371" i="12"/>
  <c r="I371" i="12"/>
  <c r="H371" i="12"/>
  <c r="G371" i="12"/>
  <c r="F371" i="12"/>
  <c r="E371" i="12"/>
  <c r="D371" i="12"/>
  <c r="C371" i="12"/>
  <c r="N370" i="12"/>
  <c r="M370" i="12"/>
  <c r="L370" i="12"/>
  <c r="K370" i="12"/>
  <c r="J370" i="12"/>
  <c r="I370" i="12"/>
  <c r="H370" i="12"/>
  <c r="G370" i="12"/>
  <c r="F370" i="12"/>
  <c r="E370" i="12"/>
  <c r="D370" i="12"/>
  <c r="C370" i="12"/>
  <c r="N369" i="12"/>
  <c r="M369" i="12"/>
  <c r="L369" i="12"/>
  <c r="K369" i="12"/>
  <c r="J369" i="12"/>
  <c r="I369" i="12"/>
  <c r="H369" i="12"/>
  <c r="G369" i="12"/>
  <c r="F369" i="12"/>
  <c r="E369" i="12"/>
  <c r="D369" i="12"/>
  <c r="C369" i="12"/>
  <c r="N368" i="12"/>
  <c r="M368" i="12"/>
  <c r="L368" i="12"/>
  <c r="K368" i="12"/>
  <c r="J368" i="12"/>
  <c r="I368" i="12"/>
  <c r="H368" i="12"/>
  <c r="G368" i="12"/>
  <c r="F368" i="12"/>
  <c r="E368" i="12"/>
  <c r="D368" i="12"/>
  <c r="C368" i="12"/>
  <c r="N367" i="12"/>
  <c r="M367" i="12"/>
  <c r="L367" i="12"/>
  <c r="K367" i="12"/>
  <c r="J367" i="12"/>
  <c r="I367" i="12"/>
  <c r="H367" i="12"/>
  <c r="G367" i="12"/>
  <c r="F367" i="12"/>
  <c r="E367" i="12"/>
  <c r="D367" i="12"/>
  <c r="C367" i="12"/>
  <c r="N366" i="12"/>
  <c r="M366" i="12"/>
  <c r="L366" i="12"/>
  <c r="K366" i="12"/>
  <c r="J366" i="12"/>
  <c r="I366" i="12"/>
  <c r="H366" i="12"/>
  <c r="G366" i="12"/>
  <c r="F366" i="12"/>
  <c r="E366" i="12"/>
  <c r="D366" i="12"/>
  <c r="C366" i="12"/>
  <c r="N365" i="12"/>
  <c r="M365" i="12"/>
  <c r="L365" i="12"/>
  <c r="K365" i="12"/>
  <c r="J365" i="12"/>
  <c r="I365" i="12"/>
  <c r="H365" i="12"/>
  <c r="G365" i="12"/>
  <c r="F365" i="12"/>
  <c r="E365" i="12"/>
  <c r="D365" i="12"/>
  <c r="C365" i="12"/>
  <c r="N364" i="12"/>
  <c r="M364" i="12"/>
  <c r="L364" i="12"/>
  <c r="K364" i="12"/>
  <c r="J364" i="12"/>
  <c r="I364" i="12"/>
  <c r="H364" i="12"/>
  <c r="G364" i="12"/>
  <c r="F364" i="12"/>
  <c r="E364" i="12"/>
  <c r="D364" i="12"/>
  <c r="C364" i="12"/>
  <c r="N363" i="12"/>
  <c r="M363" i="12"/>
  <c r="L363" i="12"/>
  <c r="K363" i="12"/>
  <c r="J363" i="12"/>
  <c r="I363" i="12"/>
  <c r="H363" i="12"/>
  <c r="G363" i="12"/>
  <c r="F363" i="12"/>
  <c r="E363" i="12"/>
  <c r="D363" i="12"/>
  <c r="C363" i="12"/>
  <c r="N362" i="12"/>
  <c r="M362" i="12"/>
  <c r="L362" i="12"/>
  <c r="K362" i="12"/>
  <c r="J362" i="12"/>
  <c r="I362" i="12"/>
  <c r="H362" i="12"/>
  <c r="G362" i="12"/>
  <c r="F362" i="12"/>
  <c r="E362" i="12"/>
  <c r="D362" i="12"/>
  <c r="C362" i="12"/>
  <c r="N361" i="12"/>
  <c r="M361" i="12"/>
  <c r="L361" i="12"/>
  <c r="K361" i="12"/>
  <c r="J361" i="12"/>
  <c r="I361" i="12"/>
  <c r="H361" i="12"/>
  <c r="G361" i="12"/>
  <c r="F361" i="12"/>
  <c r="E361" i="12"/>
  <c r="D361" i="12"/>
  <c r="C361" i="12"/>
  <c r="N360" i="12"/>
  <c r="M360" i="12"/>
  <c r="L360" i="12"/>
  <c r="K360" i="12"/>
  <c r="J360" i="12"/>
  <c r="I360" i="12"/>
  <c r="H360" i="12"/>
  <c r="G360" i="12"/>
  <c r="F360" i="12"/>
  <c r="E360" i="12"/>
  <c r="D360" i="12"/>
  <c r="C360" i="12"/>
  <c r="N359" i="12"/>
  <c r="M359" i="12"/>
  <c r="L359" i="12"/>
  <c r="K359" i="12"/>
  <c r="J359" i="12"/>
  <c r="I359" i="12"/>
  <c r="H359" i="12"/>
  <c r="G359" i="12"/>
  <c r="F359" i="12"/>
  <c r="E359" i="12"/>
  <c r="D359" i="12"/>
  <c r="C359" i="12"/>
  <c r="N358" i="12"/>
  <c r="M358" i="12"/>
  <c r="L358" i="12"/>
  <c r="K358" i="12"/>
  <c r="J358" i="12"/>
  <c r="I358" i="12"/>
  <c r="H358" i="12"/>
  <c r="G358" i="12"/>
  <c r="F358" i="12"/>
  <c r="E358" i="12"/>
  <c r="D358" i="12"/>
  <c r="C358" i="12"/>
  <c r="N357" i="12"/>
  <c r="M357" i="12"/>
  <c r="L357" i="12"/>
  <c r="K357" i="12"/>
  <c r="J357" i="12"/>
  <c r="I357" i="12"/>
  <c r="H357" i="12"/>
  <c r="G357" i="12"/>
  <c r="F357" i="12"/>
  <c r="E357" i="12"/>
  <c r="D357" i="12"/>
  <c r="C357" i="12"/>
  <c r="N356" i="12"/>
  <c r="M356" i="12"/>
  <c r="L356" i="12"/>
  <c r="K356" i="12"/>
  <c r="J356" i="12"/>
  <c r="I356" i="12"/>
  <c r="H356" i="12"/>
  <c r="G356" i="12"/>
  <c r="F356" i="12"/>
  <c r="E356" i="12"/>
  <c r="D356" i="12"/>
  <c r="C356" i="12"/>
  <c r="N351" i="12"/>
  <c r="M351" i="12"/>
  <c r="L351" i="12"/>
  <c r="K351" i="12"/>
  <c r="J351" i="12"/>
  <c r="I351" i="12"/>
  <c r="H351" i="12"/>
  <c r="G351" i="12"/>
  <c r="F351" i="12"/>
  <c r="E351" i="12"/>
  <c r="D351" i="12"/>
  <c r="C351" i="12"/>
  <c r="N350" i="12"/>
  <c r="M350" i="12"/>
  <c r="L350" i="12"/>
  <c r="K350" i="12"/>
  <c r="J350" i="12"/>
  <c r="I350" i="12"/>
  <c r="H350" i="12"/>
  <c r="G350" i="12"/>
  <c r="F350" i="12"/>
  <c r="E350" i="12"/>
  <c r="D350" i="12"/>
  <c r="C350" i="12"/>
  <c r="N349" i="12"/>
  <c r="M349" i="12"/>
  <c r="L349" i="12"/>
  <c r="K349" i="12"/>
  <c r="J349" i="12"/>
  <c r="I349" i="12"/>
  <c r="H349" i="12"/>
  <c r="G349" i="12"/>
  <c r="F349" i="12"/>
  <c r="E349" i="12"/>
  <c r="D349" i="12"/>
  <c r="C349" i="12"/>
  <c r="N348" i="12"/>
  <c r="M348" i="12"/>
  <c r="L348" i="12"/>
  <c r="K348" i="12"/>
  <c r="J348" i="12"/>
  <c r="I348" i="12"/>
  <c r="H348" i="12"/>
  <c r="G348" i="12"/>
  <c r="F348" i="12"/>
  <c r="E348" i="12"/>
  <c r="D348" i="12"/>
  <c r="C348" i="12"/>
  <c r="N347" i="12"/>
  <c r="M347" i="12"/>
  <c r="L347" i="12"/>
  <c r="K347" i="12"/>
  <c r="J347" i="12"/>
  <c r="I347" i="12"/>
  <c r="H347" i="12"/>
  <c r="G347" i="12"/>
  <c r="F347" i="12"/>
  <c r="E347" i="12"/>
  <c r="D347" i="12"/>
  <c r="C347" i="12"/>
  <c r="N346" i="12"/>
  <c r="M346" i="12"/>
  <c r="L346" i="12"/>
  <c r="K346" i="12"/>
  <c r="J346" i="12"/>
  <c r="I346" i="12"/>
  <c r="H346" i="12"/>
  <c r="G346" i="12"/>
  <c r="F346" i="12"/>
  <c r="E346" i="12"/>
  <c r="D346" i="12"/>
  <c r="C346" i="12"/>
  <c r="N345" i="12"/>
  <c r="M345" i="12"/>
  <c r="L345" i="12"/>
  <c r="K345" i="12"/>
  <c r="J345" i="12"/>
  <c r="I345" i="12"/>
  <c r="H345" i="12"/>
  <c r="G345" i="12"/>
  <c r="F345" i="12"/>
  <c r="E345" i="12"/>
  <c r="D345" i="12"/>
  <c r="C345" i="12"/>
  <c r="N344" i="12"/>
  <c r="M344" i="12"/>
  <c r="L344" i="12"/>
  <c r="K344" i="12"/>
  <c r="J344" i="12"/>
  <c r="I344" i="12"/>
  <c r="H344" i="12"/>
  <c r="G344" i="12"/>
  <c r="F344" i="12"/>
  <c r="E344" i="12"/>
  <c r="D344" i="12"/>
  <c r="C344" i="12"/>
  <c r="N343" i="12"/>
  <c r="M343" i="12"/>
  <c r="L343" i="12"/>
  <c r="K343" i="12"/>
  <c r="J343" i="12"/>
  <c r="I343" i="12"/>
  <c r="H343" i="12"/>
  <c r="G343" i="12"/>
  <c r="F343" i="12"/>
  <c r="E343" i="12"/>
  <c r="D343" i="12"/>
  <c r="C343" i="12"/>
  <c r="N342" i="12"/>
  <c r="M342" i="12"/>
  <c r="L342" i="12"/>
  <c r="K342" i="12"/>
  <c r="J342" i="12"/>
  <c r="I342" i="12"/>
  <c r="H342" i="12"/>
  <c r="G342" i="12"/>
  <c r="F342" i="12"/>
  <c r="E342" i="12"/>
  <c r="D342" i="12"/>
  <c r="C342" i="12"/>
  <c r="N341" i="12"/>
  <c r="M341" i="12"/>
  <c r="L341" i="12"/>
  <c r="K341" i="12"/>
  <c r="J341" i="12"/>
  <c r="I341" i="12"/>
  <c r="H341" i="12"/>
  <c r="G341" i="12"/>
  <c r="F341" i="12"/>
  <c r="E341" i="12"/>
  <c r="D341" i="12"/>
  <c r="C341" i="12"/>
  <c r="N340" i="12"/>
  <c r="M340" i="12"/>
  <c r="L340" i="12"/>
  <c r="K340" i="12"/>
  <c r="J340" i="12"/>
  <c r="I340" i="12"/>
  <c r="H340" i="12"/>
  <c r="G340" i="12"/>
  <c r="F340" i="12"/>
  <c r="E340" i="12"/>
  <c r="D340" i="12"/>
  <c r="C340" i="12"/>
  <c r="N339" i="12"/>
  <c r="M339" i="12"/>
  <c r="L339" i="12"/>
  <c r="K339" i="12"/>
  <c r="J339" i="12"/>
  <c r="I339" i="12"/>
  <c r="H339" i="12"/>
  <c r="G339" i="12"/>
  <c r="F339" i="12"/>
  <c r="E339" i="12"/>
  <c r="D339" i="12"/>
  <c r="C339" i="12"/>
  <c r="N335" i="12"/>
  <c r="M335" i="12"/>
  <c r="L335" i="12"/>
  <c r="K335" i="12"/>
  <c r="J335" i="12"/>
  <c r="I335" i="12"/>
  <c r="H335" i="12"/>
  <c r="G335" i="12"/>
  <c r="F335" i="12"/>
  <c r="E335" i="12"/>
  <c r="D335" i="12"/>
  <c r="C335" i="12"/>
  <c r="N334" i="12"/>
  <c r="M334" i="12"/>
  <c r="L334" i="12"/>
  <c r="K334" i="12"/>
  <c r="J334" i="12"/>
  <c r="I334" i="12"/>
  <c r="H334" i="12"/>
  <c r="G334" i="12"/>
  <c r="F334" i="12"/>
  <c r="E334" i="12"/>
  <c r="D334" i="12"/>
  <c r="C334" i="12"/>
  <c r="N333" i="12"/>
  <c r="M333" i="12"/>
  <c r="L333" i="12"/>
  <c r="K333" i="12"/>
  <c r="J333" i="12"/>
  <c r="I333" i="12"/>
  <c r="H333" i="12"/>
  <c r="G333" i="12"/>
  <c r="F333" i="12"/>
  <c r="E333" i="12"/>
  <c r="D333" i="12"/>
  <c r="C333" i="12"/>
  <c r="N332" i="12"/>
  <c r="M332" i="12"/>
  <c r="L332" i="12"/>
  <c r="K332" i="12"/>
  <c r="J332" i="12"/>
  <c r="I332" i="12"/>
  <c r="H332" i="12"/>
  <c r="G332" i="12"/>
  <c r="F332" i="12"/>
  <c r="E332" i="12"/>
  <c r="D332" i="12"/>
  <c r="C332" i="12"/>
  <c r="N331" i="12"/>
  <c r="M331" i="12"/>
  <c r="L331" i="12"/>
  <c r="K331" i="12"/>
  <c r="J331" i="12"/>
  <c r="I331" i="12"/>
  <c r="H331" i="12"/>
  <c r="G331" i="12"/>
  <c r="F331" i="12"/>
  <c r="E331" i="12"/>
  <c r="D331" i="12"/>
  <c r="C331" i="12"/>
  <c r="N330" i="12"/>
  <c r="M330" i="12"/>
  <c r="L330" i="12"/>
  <c r="K330" i="12"/>
  <c r="J330" i="12"/>
  <c r="I330" i="12"/>
  <c r="H330" i="12"/>
  <c r="G330" i="12"/>
  <c r="F330" i="12"/>
  <c r="E330" i="12"/>
  <c r="D330" i="12"/>
  <c r="C330" i="12"/>
  <c r="N329" i="12"/>
  <c r="M329" i="12"/>
  <c r="L329" i="12"/>
  <c r="K329" i="12"/>
  <c r="J329" i="12"/>
  <c r="I329" i="12"/>
  <c r="H329" i="12"/>
  <c r="G329" i="12"/>
  <c r="F329" i="12"/>
  <c r="E329" i="12"/>
  <c r="D329" i="12"/>
  <c r="C329" i="12"/>
  <c r="N328" i="12"/>
  <c r="M328" i="12"/>
  <c r="L328" i="12"/>
  <c r="K328" i="12"/>
  <c r="J328" i="12"/>
  <c r="I328" i="12"/>
  <c r="H328" i="12"/>
  <c r="G328" i="12"/>
  <c r="F328" i="12"/>
  <c r="E328" i="12"/>
  <c r="D328" i="12"/>
  <c r="C328" i="12"/>
  <c r="N327" i="12"/>
  <c r="M327" i="12"/>
  <c r="L327" i="12"/>
  <c r="K327" i="12"/>
  <c r="J327" i="12"/>
  <c r="I327" i="12"/>
  <c r="H327" i="12"/>
  <c r="G327" i="12"/>
  <c r="F327" i="12"/>
  <c r="E327" i="12"/>
  <c r="D327" i="12"/>
  <c r="C327" i="12"/>
  <c r="N326" i="12"/>
  <c r="M326" i="12"/>
  <c r="L326" i="12"/>
  <c r="K326" i="12"/>
  <c r="J326" i="12"/>
  <c r="I326" i="12"/>
  <c r="H326" i="12"/>
  <c r="G326" i="12"/>
  <c r="F326" i="12"/>
  <c r="E326" i="12"/>
  <c r="D326" i="12"/>
  <c r="C326" i="12"/>
  <c r="N325" i="12"/>
  <c r="M325" i="12"/>
  <c r="L325" i="12"/>
  <c r="K325" i="12"/>
  <c r="J325" i="12"/>
  <c r="I325" i="12"/>
  <c r="H325" i="12"/>
  <c r="G325" i="12"/>
  <c r="F325" i="12"/>
  <c r="E325" i="12"/>
  <c r="D325" i="12"/>
  <c r="C325" i="12"/>
  <c r="N324" i="12"/>
  <c r="M324" i="12"/>
  <c r="L324" i="12"/>
  <c r="K324" i="12"/>
  <c r="J324" i="12"/>
  <c r="I324" i="12"/>
  <c r="H324" i="12"/>
  <c r="G324" i="12"/>
  <c r="F324" i="12"/>
  <c r="E324" i="12"/>
  <c r="D324" i="12"/>
  <c r="C324" i="12"/>
  <c r="N323" i="12"/>
  <c r="M323" i="12"/>
  <c r="L323" i="12"/>
  <c r="K323" i="12"/>
  <c r="J323" i="12"/>
  <c r="I323" i="12"/>
  <c r="H323" i="12"/>
  <c r="G323" i="12"/>
  <c r="F323" i="12"/>
  <c r="E323" i="12"/>
  <c r="D323" i="12"/>
  <c r="C323" i="12"/>
  <c r="N322" i="12"/>
  <c r="M322" i="12"/>
  <c r="L322" i="12"/>
  <c r="K322" i="12"/>
  <c r="J322" i="12"/>
  <c r="I322" i="12"/>
  <c r="H322" i="12"/>
  <c r="G322" i="12"/>
  <c r="F322" i="12"/>
  <c r="E322" i="12"/>
  <c r="D322" i="12"/>
  <c r="C322" i="12"/>
  <c r="N318" i="12"/>
  <c r="M318" i="12"/>
  <c r="L318" i="12"/>
  <c r="K318" i="12"/>
  <c r="J318" i="12"/>
  <c r="I318" i="12"/>
  <c r="H318" i="12"/>
  <c r="G318" i="12"/>
  <c r="F318" i="12"/>
  <c r="E318" i="12"/>
  <c r="D318" i="12"/>
  <c r="C318" i="12"/>
  <c r="N317" i="12"/>
  <c r="M317" i="12"/>
  <c r="L317" i="12"/>
  <c r="K317" i="12"/>
  <c r="J317" i="12"/>
  <c r="I317" i="12"/>
  <c r="H317" i="12"/>
  <c r="G317" i="12"/>
  <c r="F317" i="12"/>
  <c r="E317" i="12"/>
  <c r="D317" i="12"/>
  <c r="C317" i="12"/>
  <c r="N316" i="12"/>
  <c r="M316" i="12"/>
  <c r="L316" i="12"/>
  <c r="K316" i="12"/>
  <c r="J316" i="12"/>
  <c r="I316" i="12"/>
  <c r="H316" i="12"/>
  <c r="G316" i="12"/>
  <c r="F316" i="12"/>
  <c r="E316" i="12"/>
  <c r="D316" i="12"/>
  <c r="C316" i="12"/>
  <c r="N315" i="12"/>
  <c r="M315" i="12"/>
  <c r="L315" i="12"/>
  <c r="K315" i="12"/>
  <c r="J315" i="12"/>
  <c r="I315" i="12"/>
  <c r="H315" i="12"/>
  <c r="G315" i="12"/>
  <c r="F315" i="12"/>
  <c r="E315" i="12"/>
  <c r="D315" i="12"/>
  <c r="C315" i="12"/>
  <c r="N314" i="12"/>
  <c r="M314" i="12"/>
  <c r="L314" i="12"/>
  <c r="K314" i="12"/>
  <c r="J314" i="12"/>
  <c r="I314" i="12"/>
  <c r="H314" i="12"/>
  <c r="G314" i="12"/>
  <c r="F314" i="12"/>
  <c r="E314" i="12"/>
  <c r="D314" i="12"/>
  <c r="C314" i="12"/>
  <c r="N313" i="12"/>
  <c r="M313" i="12"/>
  <c r="L313" i="12"/>
  <c r="K313" i="12"/>
  <c r="J313" i="12"/>
  <c r="I313" i="12"/>
  <c r="H313" i="12"/>
  <c r="G313" i="12"/>
  <c r="F313" i="12"/>
  <c r="E313" i="12"/>
  <c r="D313" i="12"/>
  <c r="C313" i="12"/>
  <c r="N312" i="12"/>
  <c r="M312" i="12"/>
  <c r="L312" i="12"/>
  <c r="K312" i="12"/>
  <c r="J312" i="12"/>
  <c r="I312" i="12"/>
  <c r="H312" i="12"/>
  <c r="G312" i="12"/>
  <c r="F312" i="12"/>
  <c r="E312" i="12"/>
  <c r="D312" i="12"/>
  <c r="C312" i="12"/>
  <c r="N311" i="12"/>
  <c r="M311" i="12"/>
  <c r="L311" i="12"/>
  <c r="K311" i="12"/>
  <c r="J311" i="12"/>
  <c r="I311" i="12"/>
  <c r="H311" i="12"/>
  <c r="G311" i="12"/>
  <c r="F311" i="12"/>
  <c r="E311" i="12"/>
  <c r="D311" i="12"/>
  <c r="C311" i="12"/>
  <c r="N310" i="12"/>
  <c r="M310" i="12"/>
  <c r="L310" i="12"/>
  <c r="K310" i="12"/>
  <c r="J310" i="12"/>
  <c r="I310" i="12"/>
  <c r="H310" i="12"/>
  <c r="G310" i="12"/>
  <c r="F310" i="12"/>
  <c r="E310" i="12"/>
  <c r="D310" i="12"/>
  <c r="C310" i="12"/>
  <c r="N309" i="12"/>
  <c r="M309" i="12"/>
  <c r="L309" i="12"/>
  <c r="K309" i="12"/>
  <c r="J309" i="12"/>
  <c r="I309" i="12"/>
  <c r="H309" i="12"/>
  <c r="G309" i="12"/>
  <c r="F309" i="12"/>
  <c r="E309" i="12"/>
  <c r="D309" i="12"/>
  <c r="C309" i="12"/>
  <c r="N308" i="12"/>
  <c r="M308" i="12"/>
  <c r="L308" i="12"/>
  <c r="K308" i="12"/>
  <c r="J308" i="12"/>
  <c r="I308" i="12"/>
  <c r="H308" i="12"/>
  <c r="G308" i="12"/>
  <c r="F308" i="12"/>
  <c r="E308" i="12"/>
  <c r="D308" i="12"/>
  <c r="C308" i="12"/>
  <c r="N307" i="12"/>
  <c r="M307" i="12"/>
  <c r="L307" i="12"/>
  <c r="K307" i="12"/>
  <c r="J307" i="12"/>
  <c r="I307" i="12"/>
  <c r="H307" i="12"/>
  <c r="G307" i="12"/>
  <c r="F307" i="12"/>
  <c r="E307" i="12"/>
  <c r="D307" i="12"/>
  <c r="C307" i="12"/>
  <c r="N306" i="12"/>
  <c r="M306" i="12"/>
  <c r="L306" i="12"/>
  <c r="K306" i="12"/>
  <c r="J306" i="12"/>
  <c r="I306" i="12"/>
  <c r="H306" i="12"/>
  <c r="G306" i="12"/>
  <c r="F306" i="12"/>
  <c r="E306" i="12"/>
  <c r="D306" i="12"/>
  <c r="C306" i="12"/>
  <c r="N305" i="12"/>
  <c r="M305" i="12"/>
  <c r="L305" i="12"/>
  <c r="K305" i="12"/>
  <c r="J305" i="12"/>
  <c r="I305" i="12"/>
  <c r="H305" i="12"/>
  <c r="G305" i="12"/>
  <c r="F305" i="12"/>
  <c r="E305" i="12"/>
  <c r="D305" i="12"/>
  <c r="C305" i="12"/>
  <c r="N304" i="12"/>
  <c r="M304" i="12"/>
  <c r="L304" i="12"/>
  <c r="K304" i="12"/>
  <c r="J304" i="12"/>
  <c r="I304" i="12"/>
  <c r="H304" i="12"/>
  <c r="G304" i="12"/>
  <c r="F304" i="12"/>
  <c r="E304" i="12"/>
  <c r="D304" i="12"/>
  <c r="C304" i="12"/>
  <c r="N303" i="12"/>
  <c r="M303" i="12"/>
  <c r="L303" i="12"/>
  <c r="K303" i="12"/>
  <c r="J303" i="12"/>
  <c r="I303" i="12"/>
  <c r="H303" i="12"/>
  <c r="G303" i="12"/>
  <c r="F303" i="12"/>
  <c r="E303" i="12"/>
  <c r="D303" i="12"/>
  <c r="C303" i="12"/>
  <c r="N302" i="12"/>
  <c r="M302" i="12"/>
  <c r="L302" i="12"/>
  <c r="K302" i="12"/>
  <c r="J302" i="12"/>
  <c r="I302" i="12"/>
  <c r="H302" i="12"/>
  <c r="G302" i="12"/>
  <c r="F302" i="12"/>
  <c r="E302" i="12"/>
  <c r="D302" i="12"/>
  <c r="C302" i="12"/>
  <c r="N301" i="12"/>
  <c r="M301" i="12"/>
  <c r="L301" i="12"/>
  <c r="K301" i="12"/>
  <c r="J301" i="12"/>
  <c r="I301" i="12"/>
  <c r="H301" i="12"/>
  <c r="G301" i="12"/>
  <c r="F301" i="12"/>
  <c r="E301" i="12"/>
  <c r="D301" i="12"/>
  <c r="C301" i="12"/>
  <c r="N300" i="12"/>
  <c r="M300" i="12"/>
  <c r="L300" i="12"/>
  <c r="K300" i="12"/>
  <c r="J300" i="12"/>
  <c r="I300" i="12"/>
  <c r="H300" i="12"/>
  <c r="G300" i="12"/>
  <c r="F300" i="12"/>
  <c r="E300" i="12"/>
  <c r="D300" i="12"/>
  <c r="C300" i="12"/>
  <c r="N299" i="12"/>
  <c r="M299" i="12"/>
  <c r="L299" i="12"/>
  <c r="K299" i="12"/>
  <c r="J299" i="12"/>
  <c r="I299" i="12"/>
  <c r="H299" i="12"/>
  <c r="G299" i="12"/>
  <c r="F299" i="12"/>
  <c r="E299" i="12"/>
  <c r="D299" i="12"/>
  <c r="C299" i="12"/>
  <c r="N298" i="12"/>
  <c r="M298" i="12"/>
  <c r="L298" i="12"/>
  <c r="K298" i="12"/>
  <c r="J298" i="12"/>
  <c r="I298" i="12"/>
  <c r="H298" i="12"/>
  <c r="G298" i="12"/>
  <c r="F298" i="12"/>
  <c r="E298" i="12"/>
  <c r="D298" i="12"/>
  <c r="C298" i="12"/>
  <c r="N297" i="12"/>
  <c r="M297" i="12"/>
  <c r="L297" i="12"/>
  <c r="K297" i="12"/>
  <c r="J297" i="12"/>
  <c r="I297" i="12"/>
  <c r="H297" i="12"/>
  <c r="G297" i="12"/>
  <c r="F297" i="12"/>
  <c r="E297" i="12"/>
  <c r="D297" i="12"/>
  <c r="C297" i="12"/>
  <c r="N296" i="12"/>
  <c r="M296" i="12"/>
  <c r="L296" i="12"/>
  <c r="K296" i="12"/>
  <c r="J296" i="12"/>
  <c r="I296" i="12"/>
  <c r="H296" i="12"/>
  <c r="G296" i="12"/>
  <c r="F296" i="12"/>
  <c r="E296" i="12"/>
  <c r="D296" i="12"/>
  <c r="C296" i="12"/>
  <c r="N295" i="12"/>
  <c r="M295" i="12"/>
  <c r="L295" i="12"/>
  <c r="K295" i="12"/>
  <c r="J295" i="12"/>
  <c r="I295" i="12"/>
  <c r="H295" i="12"/>
  <c r="G295" i="12"/>
  <c r="F295" i="12"/>
  <c r="E295" i="12"/>
  <c r="D295" i="12"/>
  <c r="C295" i="12"/>
  <c r="N294" i="12"/>
  <c r="M294" i="12"/>
  <c r="L294" i="12"/>
  <c r="K294" i="12"/>
  <c r="J294" i="12"/>
  <c r="I294" i="12"/>
  <c r="H294" i="12"/>
  <c r="G294" i="12"/>
  <c r="F294" i="12"/>
  <c r="E294" i="12"/>
  <c r="D294" i="12"/>
  <c r="C294" i="12"/>
  <c r="N293" i="12"/>
  <c r="M293" i="12"/>
  <c r="L293" i="12"/>
  <c r="K293" i="12"/>
  <c r="J293" i="12"/>
  <c r="I293" i="12"/>
  <c r="H293" i="12"/>
  <c r="G293" i="12"/>
  <c r="F293" i="12"/>
  <c r="E293" i="12"/>
  <c r="D293" i="12"/>
  <c r="C293" i="12"/>
  <c r="N292" i="12"/>
  <c r="M292" i="12"/>
  <c r="L292" i="12"/>
  <c r="K292" i="12"/>
  <c r="J292" i="12"/>
  <c r="I292" i="12"/>
  <c r="H292" i="12"/>
  <c r="G292" i="12"/>
  <c r="F292" i="12"/>
  <c r="E292" i="12"/>
  <c r="D292" i="12"/>
  <c r="C292" i="12"/>
  <c r="N291" i="12"/>
  <c r="M291" i="12"/>
  <c r="L291" i="12"/>
  <c r="K291" i="12"/>
  <c r="J291" i="12"/>
  <c r="I291" i="12"/>
  <c r="H291" i="12"/>
  <c r="G291" i="12"/>
  <c r="F291" i="12"/>
  <c r="E291" i="12"/>
  <c r="D291" i="12"/>
  <c r="C291" i="12"/>
  <c r="N290" i="12"/>
  <c r="M290" i="12"/>
  <c r="L290" i="12"/>
  <c r="K290" i="12"/>
  <c r="J290" i="12"/>
  <c r="I290" i="12"/>
  <c r="H290" i="12"/>
  <c r="G290" i="12"/>
  <c r="F290" i="12"/>
  <c r="E290" i="12"/>
  <c r="D290" i="12"/>
  <c r="C290" i="12"/>
  <c r="N289" i="12"/>
  <c r="M289" i="12"/>
  <c r="L289" i="12"/>
  <c r="K289" i="12"/>
  <c r="J289" i="12"/>
  <c r="I289" i="12"/>
  <c r="H289" i="12"/>
  <c r="G289" i="12"/>
  <c r="F289" i="12"/>
  <c r="E289" i="12"/>
  <c r="D289" i="12"/>
  <c r="C289" i="12"/>
  <c r="N288" i="12"/>
  <c r="M288" i="12"/>
  <c r="L288" i="12"/>
  <c r="K288" i="12"/>
  <c r="J288" i="12"/>
  <c r="I288" i="12"/>
  <c r="H288" i="12"/>
  <c r="G288" i="12"/>
  <c r="F288" i="12"/>
  <c r="E288" i="12"/>
  <c r="D288" i="12"/>
  <c r="C288" i="12"/>
  <c r="N287" i="12"/>
  <c r="M287" i="12"/>
  <c r="L287" i="12"/>
  <c r="K287" i="12"/>
  <c r="J287" i="12"/>
  <c r="I287" i="12"/>
  <c r="H287" i="12"/>
  <c r="G287" i="12"/>
  <c r="F287" i="12"/>
  <c r="E287" i="12"/>
  <c r="D287" i="12"/>
  <c r="C287" i="12"/>
  <c r="N286" i="12"/>
  <c r="M286" i="12"/>
  <c r="L286" i="12"/>
  <c r="K286" i="12"/>
  <c r="J286" i="12"/>
  <c r="I286" i="12"/>
  <c r="H286" i="12"/>
  <c r="G286" i="12"/>
  <c r="F286" i="12"/>
  <c r="E286" i="12"/>
  <c r="D286" i="12"/>
  <c r="C286" i="12"/>
  <c r="N285" i="12"/>
  <c r="M285" i="12"/>
  <c r="L285" i="12"/>
  <c r="K285" i="12"/>
  <c r="J285" i="12"/>
  <c r="I285" i="12"/>
  <c r="H285" i="12"/>
  <c r="G285" i="12"/>
  <c r="F285" i="12"/>
  <c r="E285" i="12"/>
  <c r="D285" i="12"/>
  <c r="C285" i="12"/>
  <c r="N284" i="12"/>
  <c r="M284" i="12"/>
  <c r="L284" i="12"/>
  <c r="K284" i="12"/>
  <c r="J284" i="12"/>
  <c r="I284" i="12"/>
  <c r="H284" i="12"/>
  <c r="G284" i="12"/>
  <c r="F284" i="12"/>
  <c r="E284" i="12"/>
  <c r="D284" i="12"/>
  <c r="C284" i="12"/>
  <c r="N283" i="12"/>
  <c r="M283" i="12"/>
  <c r="L283" i="12"/>
  <c r="K283" i="12"/>
  <c r="J283" i="12"/>
  <c r="I283" i="12"/>
  <c r="H283" i="12"/>
  <c r="G283" i="12"/>
  <c r="F283" i="12"/>
  <c r="E283" i="12"/>
  <c r="D283" i="12"/>
  <c r="C283" i="12"/>
  <c r="N282" i="12"/>
  <c r="M282" i="12"/>
  <c r="L282" i="12"/>
  <c r="K282" i="12"/>
  <c r="J282" i="12"/>
  <c r="I282" i="12"/>
  <c r="H282" i="12"/>
  <c r="G282" i="12"/>
  <c r="F282" i="12"/>
  <c r="E282" i="12"/>
  <c r="D282" i="12"/>
  <c r="C282" i="12"/>
  <c r="N281" i="12"/>
  <c r="M281" i="12"/>
  <c r="L281" i="12"/>
  <c r="K281" i="12"/>
  <c r="J281" i="12"/>
  <c r="I281" i="12"/>
  <c r="H281" i="12"/>
  <c r="G281" i="12"/>
  <c r="F281" i="12"/>
  <c r="E281" i="12"/>
  <c r="D281" i="12"/>
  <c r="C281" i="12"/>
  <c r="N280" i="12"/>
  <c r="M280" i="12"/>
  <c r="L280" i="12"/>
  <c r="K280" i="12"/>
  <c r="J280" i="12"/>
  <c r="I280" i="12"/>
  <c r="H280" i="12"/>
  <c r="G280" i="12"/>
  <c r="F280" i="12"/>
  <c r="E280" i="12"/>
  <c r="D280" i="12"/>
  <c r="C280" i="12"/>
  <c r="N279" i="12"/>
  <c r="M279" i="12"/>
  <c r="L279" i="12"/>
  <c r="K279" i="12"/>
  <c r="J279" i="12"/>
  <c r="I279" i="12"/>
  <c r="H279" i="12"/>
  <c r="G279" i="12"/>
  <c r="F279" i="12"/>
  <c r="E279" i="12"/>
  <c r="D279" i="12"/>
  <c r="C279" i="12"/>
  <c r="N278" i="12"/>
  <c r="M278" i="12"/>
  <c r="L278" i="12"/>
  <c r="K278" i="12"/>
  <c r="J278" i="12"/>
  <c r="I278" i="12"/>
  <c r="H278" i="12"/>
  <c r="G278" i="12"/>
  <c r="F278" i="12"/>
  <c r="E278" i="12"/>
  <c r="D278" i="12"/>
  <c r="C278" i="12"/>
  <c r="N277" i="12"/>
  <c r="M277" i="12"/>
  <c r="L277" i="12"/>
  <c r="K277" i="12"/>
  <c r="J277" i="12"/>
  <c r="I277" i="12"/>
  <c r="H277" i="12"/>
  <c r="G277" i="12"/>
  <c r="F277" i="12"/>
  <c r="E277" i="12"/>
  <c r="D277" i="12"/>
  <c r="C277" i="12"/>
  <c r="N276" i="12"/>
  <c r="M276" i="12"/>
  <c r="L276" i="12"/>
  <c r="K276" i="12"/>
  <c r="J276" i="12"/>
  <c r="I276" i="12"/>
  <c r="H276" i="12"/>
  <c r="G276" i="12"/>
  <c r="F276" i="12"/>
  <c r="E276" i="12"/>
  <c r="D276" i="12"/>
  <c r="C276" i="12"/>
  <c r="N275" i="12"/>
  <c r="M275" i="12"/>
  <c r="L275" i="12"/>
  <c r="K275" i="12"/>
  <c r="J275" i="12"/>
  <c r="I275" i="12"/>
  <c r="H275" i="12"/>
  <c r="G275" i="12"/>
  <c r="F275" i="12"/>
  <c r="E275" i="12"/>
  <c r="D275" i="12"/>
  <c r="C275" i="12"/>
  <c r="N274" i="12"/>
  <c r="M274" i="12"/>
  <c r="L274" i="12"/>
  <c r="K274" i="12"/>
  <c r="J274" i="12"/>
  <c r="I274" i="12"/>
  <c r="H274" i="12"/>
  <c r="G274" i="12"/>
  <c r="F274" i="12"/>
  <c r="E274" i="12"/>
  <c r="D274" i="12"/>
  <c r="C274" i="12"/>
  <c r="N273" i="12"/>
  <c r="M273" i="12"/>
  <c r="L273" i="12"/>
  <c r="K273" i="12"/>
  <c r="J273" i="12"/>
  <c r="I273" i="12"/>
  <c r="H273" i="12"/>
  <c r="G273" i="12"/>
  <c r="F273" i="12"/>
  <c r="E273" i="12"/>
  <c r="D273" i="12"/>
  <c r="C273" i="12"/>
  <c r="N272" i="12"/>
  <c r="M272" i="12"/>
  <c r="L272" i="12"/>
  <c r="K272" i="12"/>
  <c r="J272" i="12"/>
  <c r="I272" i="12"/>
  <c r="H272" i="12"/>
  <c r="G272" i="12"/>
  <c r="F272" i="12"/>
  <c r="E272" i="12"/>
  <c r="D272" i="12"/>
  <c r="C272" i="12"/>
  <c r="N271" i="12"/>
  <c r="M271" i="12"/>
  <c r="L271" i="12"/>
  <c r="K271" i="12"/>
  <c r="J271" i="12"/>
  <c r="I271" i="12"/>
  <c r="H271" i="12"/>
  <c r="G271" i="12"/>
  <c r="F271" i="12"/>
  <c r="E271" i="12"/>
  <c r="D271" i="12"/>
  <c r="C271" i="12"/>
  <c r="N270" i="12"/>
  <c r="M270" i="12"/>
  <c r="L270" i="12"/>
  <c r="K270" i="12"/>
  <c r="J270" i="12"/>
  <c r="I270" i="12"/>
  <c r="H270" i="12"/>
  <c r="G270" i="12"/>
  <c r="F270" i="12"/>
  <c r="E270" i="12"/>
  <c r="D270" i="12"/>
  <c r="C270" i="12"/>
  <c r="N269" i="12"/>
  <c r="M269" i="12"/>
  <c r="L269" i="12"/>
  <c r="K269" i="12"/>
  <c r="J269" i="12"/>
  <c r="I269" i="12"/>
  <c r="H269" i="12"/>
  <c r="G269" i="12"/>
  <c r="F269" i="12"/>
  <c r="E269" i="12"/>
  <c r="D269" i="12"/>
  <c r="C269" i="12"/>
  <c r="N268" i="12"/>
  <c r="M268" i="12"/>
  <c r="L268" i="12"/>
  <c r="K268" i="12"/>
  <c r="J268" i="12"/>
  <c r="I268" i="12"/>
  <c r="H268" i="12"/>
  <c r="G268" i="12"/>
  <c r="F268" i="12"/>
  <c r="E268" i="12"/>
  <c r="D268" i="12"/>
  <c r="C268" i="12"/>
  <c r="N267" i="12"/>
  <c r="M267" i="12"/>
  <c r="L267" i="12"/>
  <c r="K267" i="12"/>
  <c r="J267" i="12"/>
  <c r="I267" i="12"/>
  <c r="H267" i="12"/>
  <c r="G267" i="12"/>
  <c r="F267" i="12"/>
  <c r="E267" i="12"/>
  <c r="D267" i="12"/>
  <c r="C267" i="12"/>
  <c r="N266" i="12"/>
  <c r="M266" i="12"/>
  <c r="L266" i="12"/>
  <c r="K266" i="12"/>
  <c r="J266" i="12"/>
  <c r="I266" i="12"/>
  <c r="H266" i="12"/>
  <c r="G266" i="12"/>
  <c r="F266" i="12"/>
  <c r="E266" i="12"/>
  <c r="D266" i="12"/>
  <c r="C266" i="12"/>
  <c r="N265" i="12"/>
  <c r="M265" i="12"/>
  <c r="L265" i="12"/>
  <c r="K265" i="12"/>
  <c r="J265" i="12"/>
  <c r="I265" i="12"/>
  <c r="H265" i="12"/>
  <c r="G265" i="12"/>
  <c r="F265" i="12"/>
  <c r="E265" i="12"/>
  <c r="D265" i="12"/>
  <c r="C265" i="12"/>
  <c r="N264" i="12"/>
  <c r="M264" i="12"/>
  <c r="L264" i="12"/>
  <c r="K264" i="12"/>
  <c r="J264" i="12"/>
  <c r="I264" i="12"/>
  <c r="H264" i="12"/>
  <c r="G264" i="12"/>
  <c r="F264" i="12"/>
  <c r="E264" i="12"/>
  <c r="D264" i="12"/>
  <c r="C264" i="12"/>
  <c r="N263" i="12"/>
  <c r="M263" i="12"/>
  <c r="L263" i="12"/>
  <c r="K263" i="12"/>
  <c r="J263" i="12"/>
  <c r="I263" i="12"/>
  <c r="H263" i="12"/>
  <c r="G263" i="12"/>
  <c r="F263" i="12"/>
  <c r="E263" i="12"/>
  <c r="D263" i="12"/>
  <c r="C263" i="12"/>
  <c r="N259" i="12"/>
  <c r="M259" i="12"/>
  <c r="L259" i="12"/>
  <c r="K259" i="12"/>
  <c r="J259" i="12"/>
  <c r="I259" i="12"/>
  <c r="H259" i="12"/>
  <c r="G259" i="12"/>
  <c r="F259" i="12"/>
  <c r="E259" i="12"/>
  <c r="D259" i="12"/>
  <c r="C259" i="12"/>
  <c r="N258" i="12"/>
  <c r="M258" i="12"/>
  <c r="L258" i="12"/>
  <c r="K258" i="12"/>
  <c r="J258" i="12"/>
  <c r="I258" i="12"/>
  <c r="H258" i="12"/>
  <c r="G258" i="12"/>
  <c r="F258" i="12"/>
  <c r="E258" i="12"/>
  <c r="D258" i="12"/>
  <c r="C258" i="12"/>
  <c r="N257" i="12"/>
  <c r="M257" i="12"/>
  <c r="L257" i="12"/>
  <c r="K257" i="12"/>
  <c r="J257" i="12"/>
  <c r="I257" i="12"/>
  <c r="H257" i="12"/>
  <c r="G257" i="12"/>
  <c r="F257" i="12"/>
  <c r="E257" i="12"/>
  <c r="D257" i="12"/>
  <c r="C257" i="12"/>
  <c r="N256" i="12"/>
  <c r="M256" i="12"/>
  <c r="L256" i="12"/>
  <c r="K256" i="12"/>
  <c r="J256" i="12"/>
  <c r="I256" i="12"/>
  <c r="H256" i="12"/>
  <c r="G256" i="12"/>
  <c r="F256" i="12"/>
  <c r="E256" i="12"/>
  <c r="D256" i="12"/>
  <c r="C256" i="12"/>
  <c r="N255" i="12"/>
  <c r="M255" i="12"/>
  <c r="L255" i="12"/>
  <c r="K255" i="12"/>
  <c r="J255" i="12"/>
  <c r="I255" i="12"/>
  <c r="H255" i="12"/>
  <c r="G255" i="12"/>
  <c r="F255" i="12"/>
  <c r="E255" i="12"/>
  <c r="D255" i="12"/>
  <c r="C255" i="12"/>
  <c r="N254" i="12"/>
  <c r="M254" i="12"/>
  <c r="L254" i="12"/>
  <c r="K254" i="12"/>
  <c r="J254" i="12"/>
  <c r="I254" i="12"/>
  <c r="H254" i="12"/>
  <c r="G254" i="12"/>
  <c r="F254" i="12"/>
  <c r="E254" i="12"/>
  <c r="D254" i="12"/>
  <c r="C254" i="12"/>
  <c r="N253" i="12"/>
  <c r="M253" i="12"/>
  <c r="L253" i="12"/>
  <c r="K253" i="12"/>
  <c r="J253" i="12"/>
  <c r="I253" i="12"/>
  <c r="H253" i="12"/>
  <c r="G253" i="12"/>
  <c r="F253" i="12"/>
  <c r="E253" i="12"/>
  <c r="D253" i="12"/>
  <c r="C253" i="12"/>
  <c r="N252" i="12"/>
  <c r="M252" i="12"/>
  <c r="L252" i="12"/>
  <c r="K252" i="12"/>
  <c r="J252" i="12"/>
  <c r="I252" i="12"/>
  <c r="H252" i="12"/>
  <c r="G252" i="12"/>
  <c r="F252" i="12"/>
  <c r="E252" i="12"/>
  <c r="D252" i="12"/>
  <c r="C252" i="12"/>
  <c r="N251" i="12"/>
  <c r="M251" i="12"/>
  <c r="L251" i="12"/>
  <c r="K251" i="12"/>
  <c r="J251" i="12"/>
  <c r="I251" i="12"/>
  <c r="H251" i="12"/>
  <c r="G251" i="12"/>
  <c r="F251" i="12"/>
  <c r="E251" i="12"/>
  <c r="D251" i="12"/>
  <c r="C251" i="12"/>
  <c r="N250" i="12"/>
  <c r="M250" i="12"/>
  <c r="L250" i="12"/>
  <c r="K250" i="12"/>
  <c r="J250" i="12"/>
  <c r="I250" i="12"/>
  <c r="H250" i="12"/>
  <c r="G250" i="12"/>
  <c r="F250" i="12"/>
  <c r="E250" i="12"/>
  <c r="D250" i="12"/>
  <c r="C250" i="12"/>
  <c r="N249" i="12"/>
  <c r="M249" i="12"/>
  <c r="L249" i="12"/>
  <c r="K249" i="12"/>
  <c r="J249" i="12"/>
  <c r="I249" i="12"/>
  <c r="H249" i="12"/>
  <c r="G249" i="12"/>
  <c r="F249" i="12"/>
  <c r="E249" i="12"/>
  <c r="D249" i="12"/>
  <c r="C249" i="12"/>
  <c r="N248" i="12"/>
  <c r="M248" i="12"/>
  <c r="L248" i="12"/>
  <c r="K248" i="12"/>
  <c r="J248" i="12"/>
  <c r="I248" i="12"/>
  <c r="H248" i="12"/>
  <c r="G248" i="12"/>
  <c r="F248" i="12"/>
  <c r="E248" i="12"/>
  <c r="D248" i="12"/>
  <c r="C248" i="12"/>
  <c r="N247" i="12"/>
  <c r="M247" i="12"/>
  <c r="L247" i="12"/>
  <c r="K247" i="12"/>
  <c r="J247" i="12"/>
  <c r="I247" i="12"/>
  <c r="H247" i="12"/>
  <c r="G247" i="12"/>
  <c r="F247" i="12"/>
  <c r="E247" i="12"/>
  <c r="D247" i="12"/>
  <c r="C247" i="12"/>
  <c r="N246" i="12"/>
  <c r="M246" i="12"/>
  <c r="L246" i="12"/>
  <c r="K246" i="12"/>
  <c r="J246" i="12"/>
  <c r="I246" i="12"/>
  <c r="H246" i="12"/>
  <c r="G246" i="12"/>
  <c r="F246" i="12"/>
  <c r="E246" i="12"/>
  <c r="D246" i="12"/>
  <c r="C246" i="12"/>
  <c r="N245" i="12"/>
  <c r="M245" i="12"/>
  <c r="L245" i="12"/>
  <c r="K245" i="12"/>
  <c r="J245" i="12"/>
  <c r="I245" i="12"/>
  <c r="H245" i="12"/>
  <c r="G245" i="12"/>
  <c r="F245" i="12"/>
  <c r="E245" i="12"/>
  <c r="D245" i="12"/>
  <c r="C245" i="12"/>
  <c r="N241" i="12"/>
  <c r="M241" i="12"/>
  <c r="L241" i="12"/>
  <c r="K241" i="12"/>
  <c r="J241" i="12"/>
  <c r="I241" i="12"/>
  <c r="H241" i="12"/>
  <c r="G241" i="12"/>
  <c r="F241" i="12"/>
  <c r="E241" i="12"/>
  <c r="D241" i="12"/>
  <c r="C241" i="12"/>
  <c r="N240" i="12"/>
  <c r="M240" i="12"/>
  <c r="L240" i="12"/>
  <c r="K240" i="12"/>
  <c r="J240" i="12"/>
  <c r="I240" i="12"/>
  <c r="H240" i="12"/>
  <c r="G240" i="12"/>
  <c r="F240" i="12"/>
  <c r="E240" i="12"/>
  <c r="D240" i="12"/>
  <c r="C240" i="12"/>
  <c r="N239" i="12"/>
  <c r="M239" i="12"/>
  <c r="L239" i="12"/>
  <c r="K239" i="12"/>
  <c r="J239" i="12"/>
  <c r="I239" i="12"/>
  <c r="H239" i="12"/>
  <c r="G239" i="12"/>
  <c r="F239" i="12"/>
  <c r="E239" i="12"/>
  <c r="D239" i="12"/>
  <c r="C239" i="12"/>
  <c r="N238" i="12"/>
  <c r="M238" i="12"/>
  <c r="L238" i="12"/>
  <c r="K238" i="12"/>
  <c r="J238" i="12"/>
  <c r="I238" i="12"/>
  <c r="H238" i="12"/>
  <c r="G238" i="12"/>
  <c r="F238" i="12"/>
  <c r="E238" i="12"/>
  <c r="D238" i="12"/>
  <c r="C238" i="12"/>
  <c r="N237" i="12"/>
  <c r="M237" i="12"/>
  <c r="L237" i="12"/>
  <c r="K237" i="12"/>
  <c r="J237" i="12"/>
  <c r="I237" i="12"/>
  <c r="H237" i="12"/>
  <c r="G237" i="12"/>
  <c r="F237" i="12"/>
  <c r="E237" i="12"/>
  <c r="D237" i="12"/>
  <c r="C237" i="12"/>
  <c r="N236" i="12"/>
  <c r="M236" i="12"/>
  <c r="L236" i="12"/>
  <c r="K236" i="12"/>
  <c r="J236" i="12"/>
  <c r="I236" i="12"/>
  <c r="H236" i="12"/>
  <c r="G236" i="12"/>
  <c r="F236" i="12"/>
  <c r="E236" i="12"/>
  <c r="D236" i="12"/>
  <c r="C236" i="12"/>
  <c r="N235" i="12"/>
  <c r="M235" i="12"/>
  <c r="L235" i="12"/>
  <c r="K235" i="12"/>
  <c r="J235" i="12"/>
  <c r="I235" i="12"/>
  <c r="H235" i="12"/>
  <c r="G235" i="12"/>
  <c r="F235" i="12"/>
  <c r="E235" i="12"/>
  <c r="D235" i="12"/>
  <c r="C235" i="12"/>
  <c r="N234" i="12"/>
  <c r="M234" i="12"/>
  <c r="L234" i="12"/>
  <c r="K234" i="12"/>
  <c r="J234" i="12"/>
  <c r="I234" i="12"/>
  <c r="H234" i="12"/>
  <c r="G234" i="12"/>
  <c r="F234" i="12"/>
  <c r="E234" i="12"/>
  <c r="D234" i="12"/>
  <c r="C234" i="12"/>
  <c r="N233" i="12"/>
  <c r="M233" i="12"/>
  <c r="L233" i="12"/>
  <c r="K233" i="12"/>
  <c r="J233" i="12"/>
  <c r="I233" i="12"/>
  <c r="H233" i="12"/>
  <c r="G233" i="12"/>
  <c r="F233" i="12"/>
  <c r="E233" i="12"/>
  <c r="D233" i="12"/>
  <c r="C233" i="12"/>
  <c r="N232" i="12"/>
  <c r="M232" i="12"/>
  <c r="L232" i="12"/>
  <c r="K232" i="12"/>
  <c r="J232" i="12"/>
  <c r="I232" i="12"/>
  <c r="H232" i="12"/>
  <c r="G232" i="12"/>
  <c r="F232" i="12"/>
  <c r="E232" i="12"/>
  <c r="D232" i="12"/>
  <c r="C232" i="12"/>
  <c r="N231" i="12"/>
  <c r="M231" i="12"/>
  <c r="L231" i="12"/>
  <c r="K231" i="12"/>
  <c r="J231" i="12"/>
  <c r="I231" i="12"/>
  <c r="H231" i="12"/>
  <c r="G231" i="12"/>
  <c r="F231" i="12"/>
  <c r="E231" i="12"/>
  <c r="D231" i="12"/>
  <c r="C231" i="12"/>
  <c r="N230" i="12"/>
  <c r="M230" i="12"/>
  <c r="L230" i="12"/>
  <c r="K230" i="12"/>
  <c r="J230" i="12"/>
  <c r="I230" i="12"/>
  <c r="H230" i="12"/>
  <c r="G230" i="12"/>
  <c r="F230" i="12"/>
  <c r="E230" i="12"/>
  <c r="D230" i="12"/>
  <c r="C230" i="12"/>
  <c r="N229" i="12"/>
  <c r="M229" i="12"/>
  <c r="L229" i="12"/>
  <c r="K229" i="12"/>
  <c r="J229" i="12"/>
  <c r="I229" i="12"/>
  <c r="H229" i="12"/>
  <c r="G229" i="12"/>
  <c r="F229" i="12"/>
  <c r="E229" i="12"/>
  <c r="D229" i="12"/>
  <c r="C229" i="12"/>
  <c r="N228" i="12"/>
  <c r="M228" i="12"/>
  <c r="L228" i="12"/>
  <c r="K228" i="12"/>
  <c r="J228" i="12"/>
  <c r="I228" i="12"/>
  <c r="H228" i="12"/>
  <c r="G228" i="12"/>
  <c r="F228" i="12"/>
  <c r="E228" i="12"/>
  <c r="D228" i="12"/>
  <c r="C228" i="12"/>
  <c r="N227" i="12"/>
  <c r="M227" i="12"/>
  <c r="L227" i="12"/>
  <c r="K227" i="12"/>
  <c r="J227" i="12"/>
  <c r="I227" i="12"/>
  <c r="H227" i="12"/>
  <c r="G227" i="12"/>
  <c r="F227" i="12"/>
  <c r="E227" i="12"/>
  <c r="D227" i="12"/>
  <c r="C227" i="12"/>
  <c r="N226" i="12"/>
  <c r="M226" i="12"/>
  <c r="L226" i="12"/>
  <c r="K226" i="12"/>
  <c r="J226" i="12"/>
  <c r="I226" i="12"/>
  <c r="H226" i="12"/>
  <c r="G226" i="12"/>
  <c r="F226" i="12"/>
  <c r="E226" i="12"/>
  <c r="D226" i="12"/>
  <c r="C226" i="12"/>
  <c r="N225" i="12"/>
  <c r="M225" i="12"/>
  <c r="L225" i="12"/>
  <c r="K225" i="12"/>
  <c r="J225" i="12"/>
  <c r="I225" i="12"/>
  <c r="H225" i="12"/>
  <c r="G225" i="12"/>
  <c r="F225" i="12"/>
  <c r="E225" i="12"/>
  <c r="D225" i="12"/>
  <c r="C225" i="12"/>
  <c r="N224" i="12"/>
  <c r="M224" i="12"/>
  <c r="L224" i="12"/>
  <c r="K224" i="12"/>
  <c r="J224" i="12"/>
  <c r="I224" i="12"/>
  <c r="H224" i="12"/>
  <c r="G224" i="12"/>
  <c r="F224" i="12"/>
  <c r="E224" i="12"/>
  <c r="D224" i="12"/>
  <c r="C224" i="12"/>
  <c r="N223" i="12"/>
  <c r="M223" i="12"/>
  <c r="L223" i="12"/>
  <c r="K223" i="12"/>
  <c r="J223" i="12"/>
  <c r="I223" i="12"/>
  <c r="H223" i="12"/>
  <c r="G223" i="12"/>
  <c r="F223" i="12"/>
  <c r="E223" i="12"/>
  <c r="D223" i="12"/>
  <c r="C223" i="12"/>
  <c r="N222" i="12"/>
  <c r="M222" i="12"/>
  <c r="L222" i="12"/>
  <c r="K222" i="12"/>
  <c r="J222" i="12"/>
  <c r="I222" i="12"/>
  <c r="H222" i="12"/>
  <c r="G222" i="12"/>
  <c r="F222" i="12"/>
  <c r="E222" i="12"/>
  <c r="D222" i="12"/>
  <c r="C222" i="12"/>
  <c r="N221" i="12"/>
  <c r="M221" i="12"/>
  <c r="L221" i="12"/>
  <c r="K221" i="12"/>
  <c r="J221" i="12"/>
  <c r="I221" i="12"/>
  <c r="H221" i="12"/>
  <c r="G221" i="12"/>
  <c r="F221" i="12"/>
  <c r="E221" i="12"/>
  <c r="D221" i="12"/>
  <c r="C221" i="12"/>
  <c r="N220" i="12"/>
  <c r="M220" i="12"/>
  <c r="L220" i="12"/>
  <c r="K220" i="12"/>
  <c r="J220" i="12"/>
  <c r="I220" i="12"/>
  <c r="H220" i="12"/>
  <c r="G220" i="12"/>
  <c r="F220" i="12"/>
  <c r="E220" i="12"/>
  <c r="D220" i="12"/>
  <c r="C220" i="12"/>
  <c r="N219" i="12"/>
  <c r="M219" i="12"/>
  <c r="L219" i="12"/>
  <c r="K219" i="12"/>
  <c r="J219" i="12"/>
  <c r="I219" i="12"/>
  <c r="H219" i="12"/>
  <c r="G219" i="12"/>
  <c r="F219" i="12"/>
  <c r="E219" i="12"/>
  <c r="D219" i="12"/>
  <c r="C219" i="12"/>
  <c r="N218" i="12"/>
  <c r="M218" i="12"/>
  <c r="L218" i="12"/>
  <c r="K218" i="12"/>
  <c r="J218" i="12"/>
  <c r="I218" i="12"/>
  <c r="H218" i="12"/>
  <c r="G218" i="12"/>
  <c r="F218" i="12"/>
  <c r="E218" i="12"/>
  <c r="D218" i="12"/>
  <c r="C218" i="12"/>
  <c r="N217" i="12"/>
  <c r="M217" i="12"/>
  <c r="L217" i="12"/>
  <c r="K217" i="12"/>
  <c r="J217" i="12"/>
  <c r="I217" i="12"/>
  <c r="H217" i="12"/>
  <c r="G217" i="12"/>
  <c r="F217" i="12"/>
  <c r="E217" i="12"/>
  <c r="D217" i="12"/>
  <c r="C217" i="12"/>
  <c r="N216" i="12"/>
  <c r="M216" i="12"/>
  <c r="L216" i="12"/>
  <c r="K216" i="12"/>
  <c r="J216" i="12"/>
  <c r="I216" i="12"/>
  <c r="H216" i="12"/>
  <c r="G216" i="12"/>
  <c r="F216" i="12"/>
  <c r="E216" i="12"/>
  <c r="D216" i="12"/>
  <c r="C216" i="12"/>
  <c r="N215" i="12"/>
  <c r="M215" i="12"/>
  <c r="L215" i="12"/>
  <c r="K215" i="12"/>
  <c r="J215" i="12"/>
  <c r="I215" i="12"/>
  <c r="H215" i="12"/>
  <c r="G215" i="12"/>
  <c r="F215" i="12"/>
  <c r="E215" i="12"/>
  <c r="D215" i="12"/>
  <c r="C215" i="12"/>
  <c r="N214" i="12"/>
  <c r="M214" i="12"/>
  <c r="L214" i="12"/>
  <c r="K214" i="12"/>
  <c r="J214" i="12"/>
  <c r="I214" i="12"/>
  <c r="H214" i="12"/>
  <c r="G214" i="12"/>
  <c r="F214" i="12"/>
  <c r="E214" i="12"/>
  <c r="D214" i="12"/>
  <c r="C214" i="12"/>
  <c r="N213" i="12"/>
  <c r="M213" i="12"/>
  <c r="L213" i="12"/>
  <c r="K213" i="12"/>
  <c r="J213" i="12"/>
  <c r="I213" i="12"/>
  <c r="H213" i="12"/>
  <c r="G213" i="12"/>
  <c r="F213" i="12"/>
  <c r="E213" i="12"/>
  <c r="D213" i="12"/>
  <c r="C213" i="12"/>
  <c r="N212" i="12"/>
  <c r="M212" i="12"/>
  <c r="L212" i="12"/>
  <c r="K212" i="12"/>
  <c r="J212" i="12"/>
  <c r="I212" i="12"/>
  <c r="H212" i="12"/>
  <c r="G212" i="12"/>
  <c r="F212" i="12"/>
  <c r="E212" i="12"/>
  <c r="D212" i="12"/>
  <c r="C212" i="12"/>
  <c r="N211" i="12"/>
  <c r="M211" i="12"/>
  <c r="L211" i="12"/>
  <c r="K211" i="12"/>
  <c r="J211" i="12"/>
  <c r="I211" i="12"/>
  <c r="H211" i="12"/>
  <c r="G211" i="12"/>
  <c r="F211" i="12"/>
  <c r="E211" i="12"/>
  <c r="D211" i="12"/>
  <c r="C211" i="12"/>
  <c r="N210" i="12"/>
  <c r="M210" i="12"/>
  <c r="L210" i="12"/>
  <c r="K210" i="12"/>
  <c r="J210" i="12"/>
  <c r="I210" i="12"/>
  <c r="H210" i="12"/>
  <c r="G210" i="12"/>
  <c r="F210" i="12"/>
  <c r="E210" i="12"/>
  <c r="D210" i="12"/>
  <c r="C210" i="12"/>
  <c r="N209" i="12"/>
  <c r="M209" i="12"/>
  <c r="L209" i="12"/>
  <c r="K209" i="12"/>
  <c r="J209" i="12"/>
  <c r="I209" i="12"/>
  <c r="H209" i="12"/>
  <c r="G209" i="12"/>
  <c r="F209" i="12"/>
  <c r="E209" i="12"/>
  <c r="D209" i="12"/>
  <c r="C209" i="12"/>
  <c r="N208" i="12"/>
  <c r="M208" i="12"/>
  <c r="L208" i="12"/>
  <c r="K208" i="12"/>
  <c r="J208" i="12"/>
  <c r="I208" i="12"/>
  <c r="H208" i="12"/>
  <c r="G208" i="12"/>
  <c r="F208" i="12"/>
  <c r="E208" i="12"/>
  <c r="D208" i="12"/>
  <c r="C208" i="12"/>
  <c r="N207" i="12"/>
  <c r="M207" i="12"/>
  <c r="L207" i="12"/>
  <c r="K207" i="12"/>
  <c r="J207" i="12"/>
  <c r="I207" i="12"/>
  <c r="H207" i="12"/>
  <c r="G207" i="12"/>
  <c r="F207" i="12"/>
  <c r="E207" i="12"/>
  <c r="D207" i="12"/>
  <c r="C207" i="12"/>
  <c r="N206" i="12"/>
  <c r="M206" i="12"/>
  <c r="L206" i="12"/>
  <c r="K206" i="12"/>
  <c r="J206" i="12"/>
  <c r="I206" i="12"/>
  <c r="H206" i="12"/>
  <c r="G206" i="12"/>
  <c r="F206" i="12"/>
  <c r="E206" i="12"/>
  <c r="D206" i="12"/>
  <c r="C206" i="12"/>
  <c r="N205" i="12"/>
  <c r="M205" i="12"/>
  <c r="L205" i="12"/>
  <c r="K205" i="12"/>
  <c r="J205" i="12"/>
  <c r="I205" i="12"/>
  <c r="H205" i="12"/>
  <c r="G205" i="12"/>
  <c r="F205" i="12"/>
  <c r="E205" i="12"/>
  <c r="D205" i="12"/>
  <c r="C205" i="12"/>
  <c r="N204" i="12"/>
  <c r="M204" i="12"/>
  <c r="L204" i="12"/>
  <c r="K204" i="12"/>
  <c r="J204" i="12"/>
  <c r="I204" i="12"/>
  <c r="H204" i="12"/>
  <c r="G204" i="12"/>
  <c r="F204" i="12"/>
  <c r="E204" i="12"/>
  <c r="D204" i="12"/>
  <c r="C204" i="12"/>
  <c r="N203" i="12"/>
  <c r="M203" i="12"/>
  <c r="L203" i="12"/>
  <c r="K203" i="12"/>
  <c r="J203" i="12"/>
  <c r="I203" i="12"/>
  <c r="H203" i="12"/>
  <c r="G203" i="12"/>
  <c r="F203" i="12"/>
  <c r="E203" i="12"/>
  <c r="D203" i="12"/>
  <c r="C203" i="12"/>
  <c r="N202" i="12"/>
  <c r="M202" i="12"/>
  <c r="L202" i="12"/>
  <c r="K202" i="12"/>
  <c r="J202" i="12"/>
  <c r="I202" i="12"/>
  <c r="H202" i="12"/>
  <c r="G202" i="12"/>
  <c r="F202" i="12"/>
  <c r="E202" i="12"/>
  <c r="D202" i="12"/>
  <c r="C202" i="12"/>
  <c r="N201" i="12"/>
  <c r="M201" i="12"/>
  <c r="L201" i="12"/>
  <c r="K201" i="12"/>
  <c r="J201" i="12"/>
  <c r="I201" i="12"/>
  <c r="H201" i="12"/>
  <c r="G201" i="12"/>
  <c r="F201" i="12"/>
  <c r="E201" i="12"/>
  <c r="D201" i="12"/>
  <c r="C201" i="12"/>
  <c r="N200" i="12"/>
  <c r="M200" i="12"/>
  <c r="L200" i="12"/>
  <c r="K200" i="12"/>
  <c r="J200" i="12"/>
  <c r="I200" i="12"/>
  <c r="H200" i="12"/>
  <c r="G200" i="12"/>
  <c r="F200" i="12"/>
  <c r="E200" i="12"/>
  <c r="D200" i="12"/>
  <c r="C200" i="12"/>
  <c r="N199" i="12"/>
  <c r="M199" i="12"/>
  <c r="L199" i="12"/>
  <c r="K199" i="12"/>
  <c r="J199" i="12"/>
  <c r="I199" i="12"/>
  <c r="H199" i="12"/>
  <c r="G199" i="12"/>
  <c r="F199" i="12"/>
  <c r="E199" i="12"/>
  <c r="D199" i="12"/>
  <c r="C199" i="12"/>
  <c r="N198" i="12"/>
  <c r="M198" i="12"/>
  <c r="L198" i="12"/>
  <c r="K198" i="12"/>
  <c r="J198" i="12"/>
  <c r="I198" i="12"/>
  <c r="H198" i="12"/>
  <c r="G198" i="12"/>
  <c r="F198" i="12"/>
  <c r="E198" i="12"/>
  <c r="D198" i="12"/>
  <c r="C198" i="12"/>
  <c r="N197" i="12"/>
  <c r="M197" i="12"/>
  <c r="L197" i="12"/>
  <c r="K197" i="12"/>
  <c r="J197" i="12"/>
  <c r="I197" i="12"/>
  <c r="H197" i="12"/>
  <c r="G197" i="12"/>
  <c r="F197" i="12"/>
  <c r="E197" i="12"/>
  <c r="D197" i="12"/>
  <c r="C197" i="12"/>
  <c r="N196" i="12"/>
  <c r="M196" i="12"/>
  <c r="L196" i="12"/>
  <c r="K196" i="12"/>
  <c r="J196" i="12"/>
  <c r="I196" i="12"/>
  <c r="H196" i="12"/>
  <c r="G196" i="12"/>
  <c r="F196" i="12"/>
  <c r="E196" i="12"/>
  <c r="D196" i="12"/>
  <c r="C196" i="12"/>
  <c r="N195" i="12"/>
  <c r="M195" i="12"/>
  <c r="L195" i="12"/>
  <c r="K195" i="12"/>
  <c r="J195" i="12"/>
  <c r="I195" i="12"/>
  <c r="H195" i="12"/>
  <c r="G195" i="12"/>
  <c r="F195" i="12"/>
  <c r="E195" i="12"/>
  <c r="D195" i="12"/>
  <c r="C195" i="12"/>
  <c r="N194" i="12"/>
  <c r="M194" i="12"/>
  <c r="L194" i="12"/>
  <c r="K194" i="12"/>
  <c r="J194" i="12"/>
  <c r="I194" i="12"/>
  <c r="H194" i="12"/>
  <c r="G194" i="12"/>
  <c r="F194" i="12"/>
  <c r="E194" i="12"/>
  <c r="D194" i="12"/>
  <c r="C194" i="12"/>
  <c r="N193" i="12"/>
  <c r="M193" i="12"/>
  <c r="L193" i="12"/>
  <c r="K193" i="12"/>
  <c r="J193" i="12"/>
  <c r="I193" i="12"/>
  <c r="H193" i="12"/>
  <c r="G193" i="12"/>
  <c r="F193" i="12"/>
  <c r="E193" i="12"/>
  <c r="D193" i="12"/>
  <c r="C193" i="12"/>
  <c r="N192" i="12"/>
  <c r="M192" i="12"/>
  <c r="L192" i="12"/>
  <c r="K192" i="12"/>
  <c r="J192" i="12"/>
  <c r="I192" i="12"/>
  <c r="H192" i="12"/>
  <c r="G192" i="12"/>
  <c r="F192" i="12"/>
  <c r="E192" i="12"/>
  <c r="D192" i="12"/>
  <c r="C192" i="12"/>
  <c r="N191" i="12"/>
  <c r="M191" i="12"/>
  <c r="L191" i="12"/>
  <c r="K191" i="12"/>
  <c r="J191" i="12"/>
  <c r="I191" i="12"/>
  <c r="H191" i="12"/>
  <c r="G191" i="12"/>
  <c r="F191" i="12"/>
  <c r="E191" i="12"/>
  <c r="D191" i="12"/>
  <c r="C191" i="12"/>
  <c r="N190" i="12"/>
  <c r="M190" i="12"/>
  <c r="L190" i="12"/>
  <c r="K190" i="12"/>
  <c r="J190" i="12"/>
  <c r="I190" i="12"/>
  <c r="H190" i="12"/>
  <c r="G190" i="12"/>
  <c r="F190" i="12"/>
  <c r="E190" i="12"/>
  <c r="D190" i="12"/>
  <c r="C190" i="12"/>
  <c r="N189" i="12"/>
  <c r="M189" i="12"/>
  <c r="L189" i="12"/>
  <c r="K189" i="12"/>
  <c r="J189" i="12"/>
  <c r="I189" i="12"/>
  <c r="H189" i="12"/>
  <c r="G189" i="12"/>
  <c r="F189" i="12"/>
  <c r="E189" i="12"/>
  <c r="D189" i="12"/>
  <c r="C189" i="12"/>
  <c r="N188" i="12"/>
  <c r="M188" i="12"/>
  <c r="L188" i="12"/>
  <c r="K188" i="12"/>
  <c r="J188" i="12"/>
  <c r="I188" i="12"/>
  <c r="H188" i="12"/>
  <c r="G188" i="12"/>
  <c r="F188" i="12"/>
  <c r="E188" i="12"/>
  <c r="D188" i="12"/>
  <c r="C188" i="12"/>
  <c r="N187" i="12"/>
  <c r="M187" i="12"/>
  <c r="L187" i="12"/>
  <c r="K187" i="12"/>
  <c r="J187" i="12"/>
  <c r="I187" i="12"/>
  <c r="H187" i="12"/>
  <c r="G187" i="12"/>
  <c r="F187" i="12"/>
  <c r="E187" i="12"/>
  <c r="D187" i="12"/>
  <c r="C187" i="12"/>
  <c r="N186" i="12"/>
  <c r="M186" i="12"/>
  <c r="L186" i="12"/>
  <c r="K186" i="12"/>
  <c r="J186" i="12"/>
  <c r="I186" i="12"/>
  <c r="H186" i="12"/>
  <c r="G186" i="12"/>
  <c r="F186" i="12"/>
  <c r="E186" i="12"/>
  <c r="D186" i="12"/>
  <c r="C186" i="12"/>
  <c r="N185" i="12"/>
  <c r="M185" i="12"/>
  <c r="L185" i="12"/>
  <c r="K185" i="12"/>
  <c r="J185" i="12"/>
  <c r="I185" i="12"/>
  <c r="H185" i="12"/>
  <c r="G185" i="12"/>
  <c r="F185" i="12"/>
  <c r="E185" i="12"/>
  <c r="D185" i="12"/>
  <c r="C185" i="12"/>
  <c r="N184" i="12"/>
  <c r="M184" i="12"/>
  <c r="L184" i="12"/>
  <c r="K184" i="12"/>
  <c r="J184" i="12"/>
  <c r="I184" i="12"/>
  <c r="H184" i="12"/>
  <c r="G184" i="12"/>
  <c r="F184" i="12"/>
  <c r="E184" i="12"/>
  <c r="D184" i="12"/>
  <c r="C184" i="12"/>
  <c r="N183" i="12"/>
  <c r="M183" i="12"/>
  <c r="L183" i="12"/>
  <c r="K183" i="12"/>
  <c r="J183" i="12"/>
  <c r="I183" i="12"/>
  <c r="H183" i="12"/>
  <c r="G183" i="12"/>
  <c r="F183" i="12"/>
  <c r="E183" i="12"/>
  <c r="D183" i="12"/>
  <c r="C183" i="12"/>
  <c r="N182" i="12"/>
  <c r="M182" i="12"/>
  <c r="L182" i="12"/>
  <c r="K182" i="12"/>
  <c r="J182" i="12"/>
  <c r="I182" i="12"/>
  <c r="H182" i="12"/>
  <c r="G182" i="12"/>
  <c r="F182" i="12"/>
  <c r="E182" i="12"/>
  <c r="D182" i="12"/>
  <c r="C182" i="12"/>
  <c r="N181" i="12"/>
  <c r="M181" i="12"/>
  <c r="L181" i="12"/>
  <c r="K181" i="12"/>
  <c r="J181" i="12"/>
  <c r="I181" i="12"/>
  <c r="H181" i="12"/>
  <c r="G181" i="12"/>
  <c r="F181" i="12"/>
  <c r="E181" i="12"/>
  <c r="D181" i="12"/>
  <c r="C181" i="12"/>
  <c r="N180" i="12"/>
  <c r="M180" i="12"/>
  <c r="L180" i="12"/>
  <c r="K180" i="12"/>
  <c r="J180" i="12"/>
  <c r="I180" i="12"/>
  <c r="H180" i="12"/>
  <c r="G180" i="12"/>
  <c r="F180" i="12"/>
  <c r="E180" i="12"/>
  <c r="D180" i="12"/>
  <c r="C180" i="12"/>
  <c r="N179" i="12"/>
  <c r="M179" i="12"/>
  <c r="L179" i="12"/>
  <c r="K179" i="12"/>
  <c r="J179" i="12"/>
  <c r="I179" i="12"/>
  <c r="H179" i="12"/>
  <c r="G179" i="12"/>
  <c r="F179" i="12"/>
  <c r="E179" i="12"/>
  <c r="D179" i="12"/>
  <c r="C179" i="12"/>
  <c r="N178" i="12"/>
  <c r="M178" i="12"/>
  <c r="L178" i="12"/>
  <c r="K178" i="12"/>
  <c r="J178" i="12"/>
  <c r="I178" i="12"/>
  <c r="H178" i="12"/>
  <c r="G178" i="12"/>
  <c r="F178" i="12"/>
  <c r="E178" i="12"/>
  <c r="D178" i="12"/>
  <c r="C178" i="12"/>
  <c r="N177" i="12"/>
  <c r="M177" i="12"/>
  <c r="L177" i="12"/>
  <c r="K177" i="12"/>
  <c r="J177" i="12"/>
  <c r="I177" i="12"/>
  <c r="H177" i="12"/>
  <c r="G177" i="12"/>
  <c r="F177" i="12"/>
  <c r="E177" i="12"/>
  <c r="D177" i="12"/>
  <c r="C177" i="12"/>
  <c r="N176" i="12"/>
  <c r="M176" i="12"/>
  <c r="L176" i="12"/>
  <c r="K176" i="12"/>
  <c r="J176" i="12"/>
  <c r="I176" i="12"/>
  <c r="H176" i="12"/>
  <c r="G176" i="12"/>
  <c r="F176" i="12"/>
  <c r="E176" i="12"/>
  <c r="D176" i="12"/>
  <c r="C176" i="12"/>
  <c r="N175" i="12"/>
  <c r="M175" i="12"/>
  <c r="L175" i="12"/>
  <c r="K175" i="12"/>
  <c r="J175" i="12"/>
  <c r="I175" i="12"/>
  <c r="H175" i="12"/>
  <c r="G175" i="12"/>
  <c r="F175" i="12"/>
  <c r="E175" i="12"/>
  <c r="D175" i="12"/>
  <c r="C175" i="12"/>
  <c r="N174" i="12"/>
  <c r="M174" i="12"/>
  <c r="L174" i="12"/>
  <c r="K174" i="12"/>
  <c r="J174" i="12"/>
  <c r="I174" i="12"/>
  <c r="H174" i="12"/>
  <c r="G174" i="12"/>
  <c r="F174" i="12"/>
  <c r="E174" i="12"/>
  <c r="D174" i="12"/>
  <c r="C174" i="12"/>
  <c r="N173" i="12"/>
  <c r="M173" i="12"/>
  <c r="L173" i="12"/>
  <c r="K173" i="12"/>
  <c r="J173" i="12"/>
  <c r="I173" i="12"/>
  <c r="H173" i="12"/>
  <c r="G173" i="12"/>
  <c r="F173" i="12"/>
  <c r="E173" i="12"/>
  <c r="D173" i="12"/>
  <c r="C173" i="12"/>
  <c r="N172" i="12"/>
  <c r="M172" i="12"/>
  <c r="L172" i="12"/>
  <c r="K172" i="12"/>
  <c r="J172" i="12"/>
  <c r="I172" i="12"/>
  <c r="H172" i="12"/>
  <c r="G172" i="12"/>
  <c r="F172" i="12"/>
  <c r="E172" i="12"/>
  <c r="D172" i="12"/>
  <c r="C172" i="12"/>
  <c r="N171" i="12"/>
  <c r="M171" i="12"/>
  <c r="L171" i="12"/>
  <c r="K171" i="12"/>
  <c r="J171" i="12"/>
  <c r="I171" i="12"/>
  <c r="H171" i="12"/>
  <c r="G171" i="12"/>
  <c r="F171" i="12"/>
  <c r="E171" i="12"/>
  <c r="D171" i="12"/>
  <c r="C171" i="12"/>
  <c r="N170" i="12"/>
  <c r="M170" i="12"/>
  <c r="L170" i="12"/>
  <c r="K170" i="12"/>
  <c r="J170" i="12"/>
  <c r="I170" i="12"/>
  <c r="H170" i="12"/>
  <c r="G170" i="12"/>
  <c r="F170" i="12"/>
  <c r="E170" i="12"/>
  <c r="D170" i="12"/>
  <c r="C170" i="12"/>
  <c r="N169" i="12"/>
  <c r="M169" i="12"/>
  <c r="L169" i="12"/>
  <c r="K169" i="12"/>
  <c r="J169" i="12"/>
  <c r="I169" i="12"/>
  <c r="H169" i="12"/>
  <c r="G169" i="12"/>
  <c r="F169" i="12"/>
  <c r="E169" i="12"/>
  <c r="D169" i="12"/>
  <c r="C169" i="12"/>
  <c r="N168" i="12"/>
  <c r="M168" i="12"/>
  <c r="L168" i="12"/>
  <c r="K168" i="12"/>
  <c r="J168" i="12"/>
  <c r="I168" i="12"/>
  <c r="H168" i="12"/>
  <c r="G168" i="12"/>
  <c r="F168" i="12"/>
  <c r="E168" i="12"/>
  <c r="D168" i="12"/>
  <c r="C168" i="12"/>
  <c r="N167" i="12"/>
  <c r="M167" i="12"/>
  <c r="L167" i="12"/>
  <c r="K167" i="12"/>
  <c r="J167" i="12"/>
  <c r="I167" i="12"/>
  <c r="H167" i="12"/>
  <c r="G167" i="12"/>
  <c r="F167" i="12"/>
  <c r="E167" i="12"/>
  <c r="D167" i="12"/>
  <c r="C167" i="12"/>
  <c r="N166" i="12"/>
  <c r="M166" i="12"/>
  <c r="L166" i="12"/>
  <c r="K166" i="12"/>
  <c r="J166" i="12"/>
  <c r="I166" i="12"/>
  <c r="H166" i="12"/>
  <c r="G166" i="12"/>
  <c r="F166" i="12"/>
  <c r="E166" i="12"/>
  <c r="D166" i="12"/>
  <c r="C166" i="12"/>
  <c r="N165" i="12"/>
  <c r="M165" i="12"/>
  <c r="L165" i="12"/>
  <c r="K165" i="12"/>
  <c r="J165" i="12"/>
  <c r="I165" i="12"/>
  <c r="H165" i="12"/>
  <c r="G165" i="12"/>
  <c r="F165" i="12"/>
  <c r="E165" i="12"/>
  <c r="D165" i="12"/>
  <c r="C165" i="12"/>
  <c r="N164" i="12"/>
  <c r="M164" i="12"/>
  <c r="L164" i="12"/>
  <c r="K164" i="12"/>
  <c r="J164" i="12"/>
  <c r="I164" i="12"/>
  <c r="H164" i="12"/>
  <c r="G164" i="12"/>
  <c r="F164" i="12"/>
  <c r="E164" i="12"/>
  <c r="D164" i="12"/>
  <c r="C164" i="12"/>
  <c r="N163" i="12"/>
  <c r="M163" i="12"/>
  <c r="L163" i="12"/>
  <c r="K163" i="12"/>
  <c r="J163" i="12"/>
  <c r="I163" i="12"/>
  <c r="H163" i="12"/>
  <c r="G163" i="12"/>
  <c r="F163" i="12"/>
  <c r="E163" i="12"/>
  <c r="D163" i="12"/>
  <c r="C163" i="12"/>
  <c r="N162" i="12"/>
  <c r="M162" i="12"/>
  <c r="L162" i="12"/>
  <c r="K162" i="12"/>
  <c r="J162" i="12"/>
  <c r="I162" i="12"/>
  <c r="H162" i="12"/>
  <c r="G162" i="12"/>
  <c r="F162" i="12"/>
  <c r="E162" i="12"/>
  <c r="D162" i="12"/>
  <c r="C162" i="12"/>
  <c r="N161" i="12"/>
  <c r="M161" i="12"/>
  <c r="L161" i="12"/>
  <c r="K161" i="12"/>
  <c r="J161" i="12"/>
  <c r="I161" i="12"/>
  <c r="H161" i="12"/>
  <c r="G161" i="12"/>
  <c r="F161" i="12"/>
  <c r="E161" i="12"/>
  <c r="D161" i="12"/>
  <c r="C161" i="12"/>
  <c r="N160" i="12"/>
  <c r="M160" i="12"/>
  <c r="L160" i="12"/>
  <c r="K160" i="12"/>
  <c r="J160" i="12"/>
  <c r="I160" i="12"/>
  <c r="H160" i="12"/>
  <c r="G160" i="12"/>
  <c r="F160" i="12"/>
  <c r="E160" i="12"/>
  <c r="D160" i="12"/>
  <c r="C160" i="12"/>
  <c r="N159" i="12"/>
  <c r="M159" i="12"/>
  <c r="L159" i="12"/>
  <c r="K159" i="12"/>
  <c r="J159" i="12"/>
  <c r="I159" i="12"/>
  <c r="H159" i="12"/>
  <c r="G159" i="12"/>
  <c r="F159" i="12"/>
  <c r="E159" i="12"/>
  <c r="D159" i="12"/>
  <c r="C159" i="12"/>
  <c r="N158" i="12"/>
  <c r="M158" i="12"/>
  <c r="L158" i="12"/>
  <c r="K158" i="12"/>
  <c r="J158" i="12"/>
  <c r="I158" i="12"/>
  <c r="H158" i="12"/>
  <c r="G158" i="12"/>
  <c r="F158" i="12"/>
  <c r="E158" i="12"/>
  <c r="D158" i="12"/>
  <c r="C158" i="12"/>
  <c r="N157" i="12"/>
  <c r="M157" i="12"/>
  <c r="L157" i="12"/>
  <c r="K157" i="12"/>
  <c r="J157" i="12"/>
  <c r="I157" i="12"/>
  <c r="H157" i="12"/>
  <c r="G157" i="12"/>
  <c r="F157" i="12"/>
  <c r="E157" i="12"/>
  <c r="D157" i="12"/>
  <c r="C157" i="12"/>
  <c r="N156" i="12"/>
  <c r="M156" i="12"/>
  <c r="L156" i="12"/>
  <c r="K156" i="12"/>
  <c r="J156" i="12"/>
  <c r="I156" i="12"/>
  <c r="H156" i="12"/>
  <c r="G156" i="12"/>
  <c r="F156" i="12"/>
  <c r="E156" i="12"/>
  <c r="D156" i="12"/>
  <c r="C156" i="12"/>
  <c r="N155" i="12"/>
  <c r="M155" i="12"/>
  <c r="L155" i="12"/>
  <c r="K155" i="12"/>
  <c r="J155" i="12"/>
  <c r="I155" i="12"/>
  <c r="H155" i="12"/>
  <c r="G155" i="12"/>
  <c r="F155" i="12"/>
  <c r="E155" i="12"/>
  <c r="D155" i="12"/>
  <c r="C155" i="12"/>
  <c r="N145" i="12"/>
  <c r="M145" i="12"/>
  <c r="L145" i="12"/>
  <c r="K145" i="12"/>
  <c r="J145" i="12"/>
  <c r="I145" i="12"/>
  <c r="H145" i="12"/>
  <c r="G145" i="12"/>
  <c r="F145" i="12"/>
  <c r="E145" i="12"/>
  <c r="D145" i="12"/>
  <c r="C145" i="12"/>
  <c r="N144" i="12"/>
  <c r="M144" i="12"/>
  <c r="L144" i="12"/>
  <c r="K144" i="12"/>
  <c r="J144" i="12"/>
  <c r="I144" i="12"/>
  <c r="H144" i="12"/>
  <c r="G144" i="12"/>
  <c r="F144" i="12"/>
  <c r="E144" i="12"/>
  <c r="D144" i="12"/>
  <c r="C144" i="12"/>
  <c r="N143" i="12"/>
  <c r="M143" i="12"/>
  <c r="L143" i="12"/>
  <c r="K143" i="12"/>
  <c r="J143" i="12"/>
  <c r="I143" i="12"/>
  <c r="H143" i="12"/>
  <c r="G143" i="12"/>
  <c r="F143" i="12"/>
  <c r="E143" i="12"/>
  <c r="D143" i="12"/>
  <c r="C143" i="12"/>
  <c r="N142" i="12"/>
  <c r="M142" i="12"/>
  <c r="L142" i="12"/>
  <c r="K142" i="12"/>
  <c r="J142" i="12"/>
  <c r="I142" i="12"/>
  <c r="H142" i="12"/>
  <c r="G142" i="12"/>
  <c r="F142" i="12"/>
  <c r="E142" i="12"/>
  <c r="D142" i="12"/>
  <c r="C142" i="12"/>
  <c r="N141" i="12"/>
  <c r="M141" i="12"/>
  <c r="L141" i="12"/>
  <c r="K141" i="12"/>
  <c r="J141" i="12"/>
  <c r="I141" i="12"/>
  <c r="H141" i="12"/>
  <c r="G141" i="12"/>
  <c r="F141" i="12"/>
  <c r="E141" i="12"/>
  <c r="D141" i="12"/>
  <c r="C141" i="12"/>
  <c r="N140" i="12"/>
  <c r="M140" i="12"/>
  <c r="L140" i="12"/>
  <c r="K140" i="12"/>
  <c r="J140" i="12"/>
  <c r="I140" i="12"/>
  <c r="H140" i="12"/>
  <c r="G140" i="12"/>
  <c r="F140" i="12"/>
  <c r="E140" i="12"/>
  <c r="D140" i="12"/>
  <c r="C140" i="12"/>
  <c r="N139" i="12"/>
  <c r="M139" i="12"/>
  <c r="L139" i="12"/>
  <c r="K139" i="12"/>
  <c r="J139" i="12"/>
  <c r="I139" i="12"/>
  <c r="H139" i="12"/>
  <c r="G139" i="12"/>
  <c r="F139" i="12"/>
  <c r="E139" i="12"/>
  <c r="D139" i="12"/>
  <c r="C139" i="12"/>
  <c r="N138" i="12"/>
  <c r="M138" i="12"/>
  <c r="L138" i="12"/>
  <c r="K138" i="12"/>
  <c r="J138" i="12"/>
  <c r="I138" i="12"/>
  <c r="H138" i="12"/>
  <c r="G138" i="12"/>
  <c r="F138" i="12"/>
  <c r="E138" i="12"/>
  <c r="D138" i="12"/>
  <c r="C138" i="12"/>
  <c r="N137" i="12"/>
  <c r="M137" i="12"/>
  <c r="L137" i="12"/>
  <c r="K137" i="12"/>
  <c r="J137" i="12"/>
  <c r="I137" i="12"/>
  <c r="H137" i="12"/>
  <c r="G137" i="12"/>
  <c r="F137" i="12"/>
  <c r="E137" i="12"/>
  <c r="D137" i="12"/>
  <c r="C137" i="12"/>
  <c r="N136" i="12"/>
  <c r="M136" i="12"/>
  <c r="L136" i="12"/>
  <c r="K136" i="12"/>
  <c r="J136" i="12"/>
  <c r="I136" i="12"/>
  <c r="H136" i="12"/>
  <c r="G136" i="12"/>
  <c r="F136" i="12"/>
  <c r="E136" i="12"/>
  <c r="D136" i="12"/>
  <c r="C136" i="12"/>
  <c r="N135" i="12"/>
  <c r="M135" i="12"/>
  <c r="L135" i="12"/>
  <c r="K135" i="12"/>
  <c r="J135" i="12"/>
  <c r="I135" i="12"/>
  <c r="H135" i="12"/>
  <c r="G135" i="12"/>
  <c r="F135" i="12"/>
  <c r="E135" i="12"/>
  <c r="D135" i="12"/>
  <c r="C135" i="12"/>
  <c r="N134" i="12"/>
  <c r="M134" i="12"/>
  <c r="L134" i="12"/>
  <c r="K134" i="12"/>
  <c r="J134" i="12"/>
  <c r="I134" i="12"/>
  <c r="H134" i="12"/>
  <c r="G134" i="12"/>
  <c r="F134" i="12"/>
  <c r="E134" i="12"/>
  <c r="D134" i="12"/>
  <c r="C134" i="12"/>
  <c r="N130" i="12"/>
  <c r="M130" i="12"/>
  <c r="L130" i="12"/>
  <c r="K130" i="12"/>
  <c r="J130" i="12"/>
  <c r="I130" i="12"/>
  <c r="H130" i="12"/>
  <c r="G130" i="12"/>
  <c r="F130" i="12"/>
  <c r="E130" i="12"/>
  <c r="D130" i="12"/>
  <c r="C130" i="12"/>
  <c r="N129" i="12"/>
  <c r="M129" i="12"/>
  <c r="L129" i="12"/>
  <c r="K129" i="12"/>
  <c r="J129" i="12"/>
  <c r="I129" i="12"/>
  <c r="H129" i="12"/>
  <c r="G129" i="12"/>
  <c r="F129" i="12"/>
  <c r="E129" i="12"/>
  <c r="D129" i="12"/>
  <c r="C129" i="12"/>
  <c r="N128" i="12"/>
  <c r="M128" i="12"/>
  <c r="L128" i="12"/>
  <c r="K128" i="12"/>
  <c r="J128" i="12"/>
  <c r="I128" i="12"/>
  <c r="H128" i="12"/>
  <c r="G128" i="12"/>
  <c r="F128" i="12"/>
  <c r="E128" i="12"/>
  <c r="D128" i="12"/>
  <c r="C128" i="12"/>
  <c r="N127" i="12"/>
  <c r="M127" i="12"/>
  <c r="L127" i="12"/>
  <c r="K127" i="12"/>
  <c r="J127" i="12"/>
  <c r="I127" i="12"/>
  <c r="H127" i="12"/>
  <c r="G127" i="12"/>
  <c r="F127" i="12"/>
  <c r="E127" i="12"/>
  <c r="D127" i="12"/>
  <c r="C127" i="12"/>
  <c r="N126" i="12"/>
  <c r="M126" i="12"/>
  <c r="L126" i="12"/>
  <c r="K126" i="12"/>
  <c r="J126" i="12"/>
  <c r="I126" i="12"/>
  <c r="H126" i="12"/>
  <c r="G126" i="12"/>
  <c r="F126" i="12"/>
  <c r="E126" i="12"/>
  <c r="D126" i="12"/>
  <c r="C126" i="12"/>
  <c r="N125" i="12"/>
  <c r="M125" i="12"/>
  <c r="L125" i="12"/>
  <c r="K125" i="12"/>
  <c r="J125" i="12"/>
  <c r="I125" i="12"/>
  <c r="H125" i="12"/>
  <c r="G125" i="12"/>
  <c r="F125" i="12"/>
  <c r="E125" i="12"/>
  <c r="D125" i="12"/>
  <c r="C125" i="12"/>
  <c r="N124" i="12"/>
  <c r="M124" i="12"/>
  <c r="L124" i="12"/>
  <c r="K124" i="12"/>
  <c r="J124" i="12"/>
  <c r="I124" i="12"/>
  <c r="H124" i="12"/>
  <c r="G124" i="12"/>
  <c r="F124" i="12"/>
  <c r="E124" i="12"/>
  <c r="D124" i="12"/>
  <c r="C124" i="12"/>
  <c r="N123" i="12"/>
  <c r="M123" i="12"/>
  <c r="L123" i="12"/>
  <c r="K123" i="12"/>
  <c r="J123" i="12"/>
  <c r="I123" i="12"/>
  <c r="H123" i="12"/>
  <c r="G123" i="12"/>
  <c r="F123" i="12"/>
  <c r="E123" i="12"/>
  <c r="D123" i="12"/>
  <c r="C123" i="12"/>
  <c r="N122" i="12"/>
  <c r="M122" i="12"/>
  <c r="L122" i="12"/>
  <c r="K122" i="12"/>
  <c r="J122" i="12"/>
  <c r="I122" i="12"/>
  <c r="H122" i="12"/>
  <c r="G122" i="12"/>
  <c r="F122" i="12"/>
  <c r="E122" i="12"/>
  <c r="D122" i="12"/>
  <c r="C122" i="12"/>
  <c r="N121" i="12"/>
  <c r="M121" i="12"/>
  <c r="L121" i="12"/>
  <c r="K121" i="12"/>
  <c r="J121" i="12"/>
  <c r="I121" i="12"/>
  <c r="H121" i="12"/>
  <c r="G121" i="12"/>
  <c r="F121" i="12"/>
  <c r="E121" i="12"/>
  <c r="D121" i="12"/>
  <c r="C121" i="12"/>
  <c r="N120" i="12"/>
  <c r="M120" i="12"/>
  <c r="L120" i="12"/>
  <c r="K120" i="12"/>
  <c r="J120" i="12"/>
  <c r="I120" i="12"/>
  <c r="H120" i="12"/>
  <c r="G120" i="12"/>
  <c r="F120" i="12"/>
  <c r="E120" i="12"/>
  <c r="D120" i="12"/>
  <c r="C120" i="12"/>
  <c r="N119" i="12"/>
  <c r="M119" i="12"/>
  <c r="L119" i="12"/>
  <c r="K119" i="12"/>
  <c r="J119" i="12"/>
  <c r="I119" i="12"/>
  <c r="H119" i="12"/>
  <c r="G119" i="12"/>
  <c r="F119" i="12"/>
  <c r="E119" i="12"/>
  <c r="D119" i="12"/>
  <c r="C119" i="12"/>
  <c r="N118" i="12"/>
  <c r="M118" i="12"/>
  <c r="L118" i="12"/>
  <c r="K118" i="12"/>
  <c r="J118" i="12"/>
  <c r="I118" i="12"/>
  <c r="H118" i="12"/>
  <c r="G118" i="12"/>
  <c r="F118" i="12"/>
  <c r="E118" i="12"/>
  <c r="D118" i="12"/>
  <c r="C118" i="12"/>
  <c r="N117" i="12"/>
  <c r="M117" i="12"/>
  <c r="L117" i="12"/>
  <c r="K117" i="12"/>
  <c r="J117" i="12"/>
  <c r="I117" i="12"/>
  <c r="H117" i="12"/>
  <c r="G117" i="12"/>
  <c r="F117" i="12"/>
  <c r="E117" i="12"/>
  <c r="D117" i="12"/>
  <c r="C117" i="12"/>
  <c r="N116" i="12"/>
  <c r="M116" i="12"/>
  <c r="L116" i="12"/>
  <c r="K116" i="12"/>
  <c r="J116" i="12"/>
  <c r="I116" i="12"/>
  <c r="H116" i="12"/>
  <c r="G116" i="12"/>
  <c r="F116" i="12"/>
  <c r="E116" i="12"/>
  <c r="D116" i="12"/>
  <c r="C116" i="12"/>
  <c r="N115" i="12"/>
  <c r="M115" i="12"/>
  <c r="L115" i="12"/>
  <c r="K115" i="12"/>
  <c r="J115" i="12"/>
  <c r="I115" i="12"/>
  <c r="H115" i="12"/>
  <c r="G115" i="12"/>
  <c r="F115" i="12"/>
  <c r="E115" i="12"/>
  <c r="D115" i="12"/>
  <c r="C115" i="12"/>
  <c r="N114" i="12"/>
  <c r="M114" i="12"/>
  <c r="L114" i="12"/>
  <c r="K114" i="12"/>
  <c r="J114" i="12"/>
  <c r="I114" i="12"/>
  <c r="H114" i="12"/>
  <c r="G114" i="12"/>
  <c r="F114" i="12"/>
  <c r="E114" i="12"/>
  <c r="D114" i="12"/>
  <c r="C114" i="12"/>
  <c r="N113" i="12"/>
  <c r="M113" i="12"/>
  <c r="L113" i="12"/>
  <c r="K113" i="12"/>
  <c r="J113" i="12"/>
  <c r="I113" i="12"/>
  <c r="H113" i="12"/>
  <c r="G113" i="12"/>
  <c r="F113" i="12"/>
  <c r="E113" i="12"/>
  <c r="D113" i="12"/>
  <c r="C113" i="12"/>
  <c r="N112" i="12"/>
  <c r="M112" i="12"/>
  <c r="L112" i="12"/>
  <c r="K112" i="12"/>
  <c r="J112" i="12"/>
  <c r="I112" i="12"/>
  <c r="H112" i="12"/>
  <c r="G112" i="12"/>
  <c r="F112" i="12"/>
  <c r="E112" i="12"/>
  <c r="D112" i="12"/>
  <c r="C112" i="12"/>
  <c r="N108" i="12"/>
  <c r="M108" i="12"/>
  <c r="L108" i="12"/>
  <c r="K108" i="12"/>
  <c r="J108" i="12"/>
  <c r="I108" i="12"/>
  <c r="H108" i="12"/>
  <c r="G108" i="12"/>
  <c r="F108" i="12"/>
  <c r="E108" i="12"/>
  <c r="D108" i="12"/>
  <c r="C108" i="12"/>
  <c r="N107" i="12"/>
  <c r="M107" i="12"/>
  <c r="L107" i="12"/>
  <c r="K107" i="12"/>
  <c r="J107" i="12"/>
  <c r="I107" i="12"/>
  <c r="H107" i="12"/>
  <c r="G107" i="12"/>
  <c r="F107" i="12"/>
  <c r="E107" i="12"/>
  <c r="D107" i="12"/>
  <c r="C107" i="12"/>
  <c r="N106" i="12"/>
  <c r="M106" i="12"/>
  <c r="L106" i="12"/>
  <c r="K106" i="12"/>
  <c r="J106" i="12"/>
  <c r="I106" i="12"/>
  <c r="H106" i="12"/>
  <c r="G106" i="12"/>
  <c r="F106" i="12"/>
  <c r="E106" i="12"/>
  <c r="D106" i="12"/>
  <c r="C106" i="12"/>
  <c r="N105" i="12"/>
  <c r="M105" i="12"/>
  <c r="L105" i="12"/>
  <c r="K105" i="12"/>
  <c r="J105" i="12"/>
  <c r="I105" i="12"/>
  <c r="H105" i="12"/>
  <c r="G105" i="12"/>
  <c r="F105" i="12"/>
  <c r="E105" i="12"/>
  <c r="D105" i="12"/>
  <c r="C105" i="12"/>
  <c r="N104" i="12"/>
  <c r="M104" i="12"/>
  <c r="L104" i="12"/>
  <c r="K104" i="12"/>
  <c r="J104" i="12"/>
  <c r="I104" i="12"/>
  <c r="H104" i="12"/>
  <c r="G104" i="12"/>
  <c r="F104" i="12"/>
  <c r="E104" i="12"/>
  <c r="D104" i="12"/>
  <c r="C104" i="12"/>
  <c r="N103" i="12"/>
  <c r="M103" i="12"/>
  <c r="L103" i="12"/>
  <c r="K103" i="12"/>
  <c r="J103" i="12"/>
  <c r="I103" i="12"/>
  <c r="H103" i="12"/>
  <c r="G103" i="12"/>
  <c r="F103" i="12"/>
  <c r="E103" i="12"/>
  <c r="D103" i="12"/>
  <c r="C103" i="12"/>
  <c r="N102" i="12"/>
  <c r="M102" i="12"/>
  <c r="L102" i="12"/>
  <c r="K102" i="12"/>
  <c r="J102" i="12"/>
  <c r="I102" i="12"/>
  <c r="H102" i="12"/>
  <c r="G102" i="12"/>
  <c r="F102" i="12"/>
  <c r="E102" i="12"/>
  <c r="D102" i="12"/>
  <c r="C102" i="12"/>
  <c r="N101" i="12"/>
  <c r="M101" i="12"/>
  <c r="L101" i="12"/>
  <c r="K101" i="12"/>
  <c r="J101" i="12"/>
  <c r="I101" i="12"/>
  <c r="H101" i="12"/>
  <c r="G101" i="12"/>
  <c r="F101" i="12"/>
  <c r="E101" i="12"/>
  <c r="D101" i="12"/>
  <c r="C101" i="12"/>
  <c r="N100" i="12"/>
  <c r="M100" i="12"/>
  <c r="L100" i="12"/>
  <c r="K100" i="12"/>
  <c r="J100" i="12"/>
  <c r="I100" i="12"/>
  <c r="H100" i="12"/>
  <c r="G100" i="12"/>
  <c r="F100" i="12"/>
  <c r="E100" i="12"/>
  <c r="D100" i="12"/>
  <c r="C100" i="12"/>
  <c r="N99" i="12"/>
  <c r="M99" i="12"/>
  <c r="L99" i="12"/>
  <c r="K99" i="12"/>
  <c r="J99" i="12"/>
  <c r="I99" i="12"/>
  <c r="H99" i="12"/>
  <c r="G99" i="12"/>
  <c r="F99" i="12"/>
  <c r="E99" i="12"/>
  <c r="D99" i="12"/>
  <c r="C99" i="12"/>
  <c r="N98" i="12"/>
  <c r="M98" i="12"/>
  <c r="L98" i="12"/>
  <c r="K98" i="12"/>
  <c r="J98" i="12"/>
  <c r="I98" i="12"/>
  <c r="H98" i="12"/>
  <c r="G98" i="12"/>
  <c r="F98" i="12"/>
  <c r="E98" i="12"/>
  <c r="D98" i="12"/>
  <c r="C98" i="12"/>
  <c r="N97" i="12"/>
  <c r="M97" i="12"/>
  <c r="L97" i="12"/>
  <c r="K97" i="12"/>
  <c r="J97" i="12"/>
  <c r="I97" i="12"/>
  <c r="H97" i="12"/>
  <c r="G97" i="12"/>
  <c r="F97" i="12"/>
  <c r="E97" i="12"/>
  <c r="D97" i="12"/>
  <c r="C97" i="12"/>
  <c r="N96" i="12"/>
  <c r="M96" i="12"/>
  <c r="L96" i="12"/>
  <c r="K96" i="12"/>
  <c r="J96" i="12"/>
  <c r="I96" i="12"/>
  <c r="H96" i="12"/>
  <c r="G96" i="12"/>
  <c r="F96" i="12"/>
  <c r="E96" i="12"/>
  <c r="D96" i="12"/>
  <c r="C96" i="12"/>
  <c r="N95" i="12"/>
  <c r="M95" i="12"/>
  <c r="L95" i="12"/>
  <c r="K95" i="12"/>
  <c r="J95" i="12"/>
  <c r="I95" i="12"/>
  <c r="H95" i="12"/>
  <c r="G95" i="12"/>
  <c r="F95" i="12"/>
  <c r="E95" i="12"/>
  <c r="D95" i="12"/>
  <c r="C95" i="12"/>
  <c r="N94" i="12"/>
  <c r="M94" i="12"/>
  <c r="L94" i="12"/>
  <c r="K94" i="12"/>
  <c r="J94" i="12"/>
  <c r="I94" i="12"/>
  <c r="H94" i="12"/>
  <c r="G94" i="12"/>
  <c r="F94" i="12"/>
  <c r="E94" i="12"/>
  <c r="D94" i="12"/>
  <c r="C94" i="12"/>
  <c r="N93" i="12"/>
  <c r="M93" i="12"/>
  <c r="L93" i="12"/>
  <c r="K93" i="12"/>
  <c r="J93" i="12"/>
  <c r="I93" i="12"/>
  <c r="H93" i="12"/>
  <c r="G93" i="12"/>
  <c r="F93" i="12"/>
  <c r="E93" i="12"/>
  <c r="D93" i="12"/>
  <c r="C93" i="12"/>
  <c r="N92" i="12"/>
  <c r="M92" i="12"/>
  <c r="L92" i="12"/>
  <c r="K92" i="12"/>
  <c r="J92" i="12"/>
  <c r="I92" i="12"/>
  <c r="H92" i="12"/>
  <c r="G92" i="12"/>
  <c r="F92" i="12"/>
  <c r="E92" i="12"/>
  <c r="D92" i="12"/>
  <c r="C92" i="12"/>
  <c r="N91" i="12"/>
  <c r="M91" i="12"/>
  <c r="L91" i="12"/>
  <c r="K91" i="12"/>
  <c r="J91" i="12"/>
  <c r="I91" i="12"/>
  <c r="H91" i="12"/>
  <c r="G91" i="12"/>
  <c r="F91" i="12"/>
  <c r="E91" i="12"/>
  <c r="D91" i="12"/>
  <c r="C91" i="12"/>
  <c r="N90" i="12"/>
  <c r="M90" i="12"/>
  <c r="L90" i="12"/>
  <c r="K90" i="12"/>
  <c r="J90" i="12"/>
  <c r="I90" i="12"/>
  <c r="H90" i="12"/>
  <c r="G90" i="12"/>
  <c r="F90" i="12"/>
  <c r="E90" i="12"/>
  <c r="D90" i="12"/>
  <c r="C90" i="12"/>
  <c r="N89" i="12"/>
  <c r="M89" i="12"/>
  <c r="L89" i="12"/>
  <c r="K89" i="12"/>
  <c r="J89" i="12"/>
  <c r="I89" i="12"/>
  <c r="H89" i="12"/>
  <c r="G89" i="12"/>
  <c r="F89" i="12"/>
  <c r="E89" i="12"/>
  <c r="D89" i="12"/>
  <c r="C89" i="12"/>
  <c r="N88" i="12"/>
  <c r="M88" i="12"/>
  <c r="L88" i="12"/>
  <c r="K88" i="12"/>
  <c r="J88" i="12"/>
  <c r="I88" i="12"/>
  <c r="H88" i="12"/>
  <c r="G88" i="12"/>
  <c r="F88" i="12"/>
  <c r="E88" i="12"/>
  <c r="D88" i="12"/>
  <c r="C88" i="12"/>
  <c r="N87" i="12"/>
  <c r="M87" i="12"/>
  <c r="L87" i="12"/>
  <c r="K87" i="12"/>
  <c r="J87" i="12"/>
  <c r="I87" i="12"/>
  <c r="H87" i="12"/>
  <c r="G87" i="12"/>
  <c r="F87" i="12"/>
  <c r="E87" i="12"/>
  <c r="D87" i="12"/>
  <c r="C87" i="12"/>
  <c r="N86" i="12"/>
  <c r="M86" i="12"/>
  <c r="L86" i="12"/>
  <c r="K86" i="12"/>
  <c r="J86" i="12"/>
  <c r="I86" i="12"/>
  <c r="H86" i="12"/>
  <c r="G86" i="12"/>
  <c r="F86" i="12"/>
  <c r="E86" i="12"/>
  <c r="D86" i="12"/>
  <c r="C86" i="12"/>
  <c r="N85" i="12"/>
  <c r="M85" i="12"/>
  <c r="L85" i="12"/>
  <c r="K85" i="12"/>
  <c r="J85" i="12"/>
  <c r="I85" i="12"/>
  <c r="H85" i="12"/>
  <c r="G85" i="12"/>
  <c r="F85" i="12"/>
  <c r="E85" i="12"/>
  <c r="D85" i="12"/>
  <c r="C85" i="12"/>
  <c r="N84" i="12"/>
  <c r="M84" i="12"/>
  <c r="L84" i="12"/>
  <c r="K84" i="12"/>
  <c r="J84" i="12"/>
  <c r="I84" i="12"/>
  <c r="H84" i="12"/>
  <c r="G84" i="12"/>
  <c r="F84" i="12"/>
  <c r="E84" i="12"/>
  <c r="D84" i="12"/>
  <c r="C84" i="12"/>
  <c r="N83" i="12"/>
  <c r="M83" i="12"/>
  <c r="L83" i="12"/>
  <c r="K83" i="12"/>
  <c r="J83" i="12"/>
  <c r="I83" i="12"/>
  <c r="H83" i="12"/>
  <c r="G83" i="12"/>
  <c r="F83" i="12"/>
  <c r="E83" i="12"/>
  <c r="D83" i="12"/>
  <c r="C83" i="12"/>
  <c r="N82" i="12"/>
  <c r="M82" i="12"/>
  <c r="L82" i="12"/>
  <c r="K82" i="12"/>
  <c r="J82" i="12"/>
  <c r="I82" i="12"/>
  <c r="H82" i="12"/>
  <c r="G82" i="12"/>
  <c r="F82" i="12"/>
  <c r="E82" i="12"/>
  <c r="D82" i="12"/>
  <c r="C82" i="12"/>
  <c r="N81" i="12"/>
  <c r="M81" i="12"/>
  <c r="L81" i="12"/>
  <c r="K81" i="12"/>
  <c r="J81" i="12"/>
  <c r="I81" i="12"/>
  <c r="H81" i="12"/>
  <c r="G81" i="12"/>
  <c r="F81" i="12"/>
  <c r="E81" i="12"/>
  <c r="D81" i="12"/>
  <c r="C81" i="12"/>
  <c r="N80" i="12"/>
  <c r="M80" i="12"/>
  <c r="L80" i="12"/>
  <c r="K80" i="12"/>
  <c r="J80" i="12"/>
  <c r="I80" i="12"/>
  <c r="H80" i="12"/>
  <c r="G80" i="12"/>
  <c r="F80" i="12"/>
  <c r="E80" i="12"/>
  <c r="D80" i="12"/>
  <c r="C80" i="12"/>
  <c r="N79" i="12"/>
  <c r="M79" i="12"/>
  <c r="L79" i="12"/>
  <c r="K79" i="12"/>
  <c r="J79" i="12"/>
  <c r="I79" i="12"/>
  <c r="H79" i="12"/>
  <c r="G79" i="12"/>
  <c r="F79" i="12"/>
  <c r="E79" i="12"/>
  <c r="D79" i="12"/>
  <c r="C79" i="12"/>
  <c r="N78" i="12"/>
  <c r="M78" i="12"/>
  <c r="L78" i="12"/>
  <c r="K78" i="12"/>
  <c r="J78" i="12"/>
  <c r="I78" i="12"/>
  <c r="H78" i="12"/>
  <c r="G78" i="12"/>
  <c r="F78" i="12"/>
  <c r="E78" i="12"/>
  <c r="D78" i="12"/>
  <c r="C78" i="12"/>
  <c r="N77" i="12"/>
  <c r="M77" i="12"/>
  <c r="L77" i="12"/>
  <c r="K77" i="12"/>
  <c r="J77" i="12"/>
  <c r="I77" i="12"/>
  <c r="H77" i="12"/>
  <c r="G77" i="12"/>
  <c r="F77" i="12"/>
  <c r="E77" i="12"/>
  <c r="D77" i="12"/>
  <c r="C77" i="12"/>
  <c r="N76" i="12"/>
  <c r="M76" i="12"/>
  <c r="L76" i="12"/>
  <c r="K76" i="12"/>
  <c r="J76" i="12"/>
  <c r="I76" i="12"/>
  <c r="H76" i="12"/>
  <c r="G76" i="12"/>
  <c r="F76" i="12"/>
  <c r="E76" i="12"/>
  <c r="D76" i="12"/>
  <c r="C76" i="12"/>
  <c r="N75" i="12"/>
  <c r="M75" i="12"/>
  <c r="L75" i="12"/>
  <c r="K75" i="12"/>
  <c r="J75" i="12"/>
  <c r="I75" i="12"/>
  <c r="H75" i="12"/>
  <c r="G75" i="12"/>
  <c r="F75" i="12"/>
  <c r="E75" i="12"/>
  <c r="D75" i="12"/>
  <c r="C75" i="12"/>
  <c r="N74" i="12"/>
  <c r="M74" i="12"/>
  <c r="L74" i="12"/>
  <c r="K74" i="12"/>
  <c r="J74" i="12"/>
  <c r="I74" i="12"/>
  <c r="H74" i="12"/>
  <c r="G74" i="12"/>
  <c r="F74" i="12"/>
  <c r="E74" i="12"/>
  <c r="D74" i="12"/>
  <c r="C74" i="12"/>
  <c r="N73" i="12"/>
  <c r="M73" i="12"/>
  <c r="L73" i="12"/>
  <c r="K73" i="12"/>
  <c r="J73" i="12"/>
  <c r="I73" i="12"/>
  <c r="H73" i="12"/>
  <c r="G73" i="12"/>
  <c r="F73" i="12"/>
  <c r="E73" i="12"/>
  <c r="D73" i="12"/>
  <c r="C73" i="12"/>
  <c r="N72" i="12"/>
  <c r="M72" i="12"/>
  <c r="L72" i="12"/>
  <c r="K72" i="12"/>
  <c r="J72" i="12"/>
  <c r="I72" i="12"/>
  <c r="H72" i="12"/>
  <c r="G72" i="12"/>
  <c r="F72" i="12"/>
  <c r="E72" i="12"/>
  <c r="D72" i="12"/>
  <c r="C72" i="12"/>
  <c r="N71" i="12"/>
  <c r="M71" i="12"/>
  <c r="L71" i="12"/>
  <c r="K71" i="12"/>
  <c r="J71" i="12"/>
  <c r="I71" i="12"/>
  <c r="H71" i="12"/>
  <c r="G71" i="12"/>
  <c r="F71" i="12"/>
  <c r="E71" i="12"/>
  <c r="D71" i="12"/>
  <c r="C71" i="12"/>
  <c r="N70" i="12"/>
  <c r="M70" i="12"/>
  <c r="L70" i="12"/>
  <c r="K70" i="12"/>
  <c r="J70" i="12"/>
  <c r="I70" i="12"/>
  <c r="H70" i="12"/>
  <c r="G70" i="12"/>
  <c r="F70" i="12"/>
  <c r="E70" i="12"/>
  <c r="D70" i="12"/>
  <c r="C70" i="12"/>
  <c r="N69" i="12"/>
  <c r="M69" i="12"/>
  <c r="L69" i="12"/>
  <c r="K69" i="12"/>
  <c r="J69" i="12"/>
  <c r="I69" i="12"/>
  <c r="H69" i="12"/>
  <c r="G69" i="12"/>
  <c r="F69" i="12"/>
  <c r="E69" i="12"/>
  <c r="D69" i="12"/>
  <c r="C69" i="12"/>
  <c r="N68" i="12"/>
  <c r="M68" i="12"/>
  <c r="L68" i="12"/>
  <c r="K68" i="12"/>
  <c r="J68" i="12"/>
  <c r="I68" i="12"/>
  <c r="H68" i="12"/>
  <c r="G68" i="12"/>
  <c r="F68" i="12"/>
  <c r="E68" i="12"/>
  <c r="D68" i="12"/>
  <c r="C68" i="12"/>
  <c r="N67" i="12"/>
  <c r="M67" i="12"/>
  <c r="L67" i="12"/>
  <c r="K67" i="12"/>
  <c r="J67" i="12"/>
  <c r="I67" i="12"/>
  <c r="H67" i="12"/>
  <c r="G67" i="12"/>
  <c r="F67" i="12"/>
  <c r="E67" i="12"/>
  <c r="D67" i="12"/>
  <c r="C67" i="12"/>
  <c r="N66" i="12"/>
  <c r="M66" i="12"/>
  <c r="L66" i="12"/>
  <c r="K66" i="12"/>
  <c r="J66" i="12"/>
  <c r="I66" i="12"/>
  <c r="H66" i="12"/>
  <c r="G66" i="12"/>
  <c r="F66" i="12"/>
  <c r="E66" i="12"/>
  <c r="D66" i="12"/>
  <c r="C66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N64" i="12"/>
  <c r="M64" i="12"/>
  <c r="L64" i="12"/>
  <c r="K64" i="12"/>
  <c r="J64" i="12"/>
  <c r="I64" i="12"/>
  <c r="H64" i="12"/>
  <c r="G64" i="12"/>
  <c r="F64" i="12"/>
  <c r="E64" i="12"/>
  <c r="D64" i="12"/>
  <c r="C64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N62" i="12"/>
  <c r="M62" i="12"/>
  <c r="L62" i="12"/>
  <c r="K62" i="12"/>
  <c r="J62" i="12"/>
  <c r="I62" i="12"/>
  <c r="H62" i="12"/>
  <c r="G62" i="12"/>
  <c r="F62" i="12"/>
  <c r="E62" i="12"/>
  <c r="D62" i="12"/>
  <c r="C62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N58" i="12"/>
  <c r="M58" i="12"/>
  <c r="L58" i="12"/>
  <c r="K58" i="12"/>
  <c r="J58" i="12"/>
  <c r="I58" i="12"/>
  <c r="H58" i="12"/>
  <c r="G58" i="12"/>
  <c r="F58" i="12"/>
  <c r="E58" i="12"/>
  <c r="D58" i="12"/>
  <c r="C58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D11" i="12"/>
  <c r="E11" i="12"/>
  <c r="F11" i="12"/>
  <c r="G11" i="12"/>
  <c r="H11" i="12"/>
  <c r="I11" i="12"/>
  <c r="J11" i="12"/>
  <c r="K11" i="12"/>
  <c r="L11" i="12"/>
  <c r="M11" i="12"/>
  <c r="N11" i="12"/>
  <c r="D12" i="12"/>
  <c r="E12" i="12"/>
  <c r="F12" i="12"/>
  <c r="G12" i="12"/>
  <c r="H12" i="12"/>
  <c r="I12" i="12"/>
  <c r="J12" i="12"/>
  <c r="K12" i="12"/>
  <c r="L12" i="12"/>
  <c r="M12" i="12"/>
  <c r="N12" i="12"/>
  <c r="D13" i="12"/>
  <c r="E13" i="12"/>
  <c r="F13" i="12"/>
  <c r="G13" i="12"/>
  <c r="H13" i="12"/>
  <c r="I13" i="12"/>
  <c r="J13" i="12"/>
  <c r="K13" i="12"/>
  <c r="L13" i="12"/>
  <c r="M13" i="12"/>
  <c r="N13" i="12"/>
  <c r="D14" i="12"/>
  <c r="E14" i="12"/>
  <c r="F14" i="12"/>
  <c r="G14" i="12"/>
  <c r="H14" i="12"/>
  <c r="I14" i="12"/>
  <c r="J14" i="12"/>
  <c r="K14" i="12"/>
  <c r="L14" i="12"/>
  <c r="M14" i="12"/>
  <c r="N14" i="12"/>
  <c r="D15" i="12"/>
  <c r="E15" i="12"/>
  <c r="F15" i="12"/>
  <c r="G15" i="12"/>
  <c r="H15" i="12"/>
  <c r="I15" i="12"/>
  <c r="J15" i="12"/>
  <c r="K15" i="12"/>
  <c r="L15" i="12"/>
  <c r="M15" i="12"/>
  <c r="N15" i="12"/>
  <c r="D16" i="12"/>
  <c r="E16" i="12"/>
  <c r="F16" i="12"/>
  <c r="G16" i="12"/>
  <c r="H16" i="12"/>
  <c r="I16" i="12"/>
  <c r="J16" i="12"/>
  <c r="K16" i="12"/>
  <c r="L16" i="12"/>
  <c r="M16" i="12"/>
  <c r="N16" i="12"/>
  <c r="D17" i="12"/>
  <c r="E17" i="12"/>
  <c r="F17" i="12"/>
  <c r="G17" i="12"/>
  <c r="H17" i="12"/>
  <c r="I17" i="12"/>
  <c r="J17" i="12"/>
  <c r="K17" i="12"/>
  <c r="L17" i="12"/>
  <c r="M17" i="12"/>
  <c r="N17" i="12"/>
  <c r="D18" i="12"/>
  <c r="E18" i="12"/>
  <c r="F18" i="12"/>
  <c r="G18" i="12"/>
  <c r="H18" i="12"/>
  <c r="I18" i="12"/>
  <c r="J18" i="12"/>
  <c r="K18" i="12"/>
  <c r="L18" i="12"/>
  <c r="M18" i="12"/>
  <c r="N18" i="12"/>
  <c r="D19" i="12"/>
  <c r="E19" i="12"/>
  <c r="F19" i="12"/>
  <c r="G19" i="12"/>
  <c r="H19" i="12"/>
  <c r="I19" i="12"/>
  <c r="J19" i="12"/>
  <c r="K19" i="12"/>
  <c r="L19" i="12"/>
  <c r="M19" i="12"/>
  <c r="N19" i="12"/>
  <c r="D20" i="12"/>
  <c r="E20" i="12"/>
  <c r="F20" i="12"/>
  <c r="G20" i="12"/>
  <c r="H20" i="12"/>
  <c r="I20" i="12"/>
  <c r="J20" i="12"/>
  <c r="K20" i="12"/>
  <c r="L20" i="12"/>
  <c r="M20" i="12"/>
  <c r="N20" i="12"/>
  <c r="D21" i="12"/>
  <c r="E21" i="12"/>
  <c r="F21" i="12"/>
  <c r="G21" i="12"/>
  <c r="H21" i="12"/>
  <c r="I21" i="12"/>
  <c r="J21" i="12"/>
  <c r="K21" i="12"/>
  <c r="L21" i="12"/>
  <c r="M21" i="12"/>
  <c r="N21" i="12"/>
  <c r="D22" i="12"/>
  <c r="E22" i="12"/>
  <c r="F22" i="12"/>
  <c r="G22" i="12"/>
  <c r="H22" i="12"/>
  <c r="I22" i="12"/>
  <c r="J22" i="12"/>
  <c r="K22" i="12"/>
  <c r="L22" i="12"/>
  <c r="M22" i="12"/>
  <c r="N22" i="12"/>
  <c r="C12" i="12"/>
  <c r="C13" i="12"/>
  <c r="C14" i="12"/>
  <c r="C15" i="12"/>
  <c r="C16" i="12"/>
  <c r="C17" i="12"/>
  <c r="C18" i="12"/>
  <c r="C19" i="12"/>
  <c r="C20" i="12"/>
  <c r="C21" i="12"/>
  <c r="C22" i="12"/>
  <c r="C11" i="12"/>
  <c r="C454" i="12" l="1"/>
  <c r="I454" i="12"/>
  <c r="L454" i="12"/>
  <c r="G454" i="12"/>
  <c r="M454" i="12"/>
  <c r="J454" i="12"/>
  <c r="N454" i="12"/>
  <c r="K454" i="12"/>
  <c r="N451" i="12"/>
  <c r="M451" i="12"/>
  <c r="L451" i="12"/>
  <c r="K451" i="12"/>
  <c r="J451" i="12"/>
  <c r="I451" i="12"/>
  <c r="H451" i="12"/>
  <c r="G451" i="12"/>
  <c r="F451" i="12"/>
  <c r="E451" i="12"/>
  <c r="D451" i="12"/>
  <c r="N438" i="12"/>
  <c r="M438" i="12"/>
  <c r="L438" i="12"/>
  <c r="K438" i="12"/>
  <c r="J438" i="12"/>
  <c r="I438" i="12"/>
  <c r="H438" i="12"/>
  <c r="G438" i="12"/>
  <c r="F438" i="12"/>
  <c r="E438" i="12"/>
  <c r="D438" i="12"/>
  <c r="N377" i="12"/>
  <c r="M377" i="12"/>
  <c r="L377" i="12"/>
  <c r="K377" i="12"/>
  <c r="J377" i="12"/>
  <c r="I377" i="12"/>
  <c r="H377" i="12"/>
  <c r="G377" i="12"/>
  <c r="F377" i="12"/>
  <c r="E377" i="12"/>
  <c r="D377" i="12"/>
  <c r="N352" i="12"/>
  <c r="M352" i="12"/>
  <c r="L352" i="12"/>
  <c r="K352" i="12"/>
  <c r="J352" i="12"/>
  <c r="I352" i="12"/>
  <c r="H352" i="12"/>
  <c r="G352" i="12"/>
  <c r="F352" i="12"/>
  <c r="E352" i="12"/>
  <c r="D352" i="12"/>
  <c r="C352" i="12"/>
  <c r="N336" i="12"/>
  <c r="M336" i="12"/>
  <c r="L336" i="12"/>
  <c r="K336" i="12"/>
  <c r="J336" i="12"/>
  <c r="I336" i="12"/>
  <c r="H336" i="12"/>
  <c r="G336" i="12"/>
  <c r="F336" i="12"/>
  <c r="E336" i="12"/>
  <c r="D336" i="12"/>
  <c r="C336" i="12"/>
  <c r="N319" i="12"/>
  <c r="M319" i="12"/>
  <c r="L319" i="12"/>
  <c r="K319" i="12"/>
  <c r="J319" i="12"/>
  <c r="I319" i="12"/>
  <c r="H319" i="12"/>
  <c r="G319" i="12"/>
  <c r="F319" i="12"/>
  <c r="E319" i="12"/>
  <c r="D319" i="12"/>
  <c r="C319" i="12"/>
  <c r="N260" i="12"/>
  <c r="M260" i="12"/>
  <c r="L260" i="12"/>
  <c r="K260" i="12"/>
  <c r="J260" i="12"/>
  <c r="I260" i="12"/>
  <c r="H260" i="12"/>
  <c r="G260" i="12"/>
  <c r="F260" i="12"/>
  <c r="E260" i="12"/>
  <c r="D260" i="12"/>
  <c r="M242" i="12"/>
  <c r="I242" i="12"/>
  <c r="E242" i="12"/>
  <c r="H149" i="12"/>
  <c r="O145" i="12"/>
  <c r="O144" i="12"/>
  <c r="O143" i="12"/>
  <c r="O142" i="12"/>
  <c r="O141" i="12"/>
  <c r="O140" i="12"/>
  <c r="O139" i="12"/>
  <c r="O138" i="12"/>
  <c r="O137" i="12"/>
  <c r="O136" i="12"/>
  <c r="O135" i="12"/>
  <c r="N146" i="12"/>
  <c r="M146" i="12"/>
  <c r="L146" i="12"/>
  <c r="K146" i="12"/>
  <c r="J146" i="12"/>
  <c r="I146" i="12"/>
  <c r="H146" i="12"/>
  <c r="G146" i="12"/>
  <c r="F146" i="12"/>
  <c r="E146" i="12"/>
  <c r="D146" i="12"/>
  <c r="C146" i="12"/>
  <c r="O130" i="12"/>
  <c r="O129" i="12"/>
  <c r="O128" i="12"/>
  <c r="O127" i="12"/>
  <c r="O126" i="12"/>
  <c r="O125" i="12"/>
  <c r="O124" i="12"/>
  <c r="O123" i="12"/>
  <c r="O122" i="12"/>
  <c r="O121" i="12"/>
  <c r="O120" i="12"/>
  <c r="O119" i="12"/>
  <c r="O118" i="12"/>
  <c r="O117" i="12"/>
  <c r="O116" i="12"/>
  <c r="O115" i="12"/>
  <c r="O114" i="12"/>
  <c r="O113" i="12"/>
  <c r="N131" i="12"/>
  <c r="M131" i="12"/>
  <c r="K131" i="12"/>
  <c r="J131" i="12"/>
  <c r="I131" i="12"/>
  <c r="G131" i="12"/>
  <c r="F131" i="12"/>
  <c r="E131" i="12"/>
  <c r="C131" i="12"/>
  <c r="O108" i="12"/>
  <c r="O107" i="12"/>
  <c r="O106" i="12"/>
  <c r="O105" i="12"/>
  <c r="O104" i="12"/>
  <c r="O103" i="12"/>
  <c r="O102" i="12"/>
  <c r="O101" i="12"/>
  <c r="O100" i="12"/>
  <c r="O99" i="12"/>
  <c r="O98" i="12"/>
  <c r="O97" i="12"/>
  <c r="O96" i="12"/>
  <c r="O95" i="12"/>
  <c r="O93" i="12"/>
  <c r="O91" i="12"/>
  <c r="O90" i="12"/>
  <c r="O89" i="12"/>
  <c r="O87" i="12"/>
  <c r="O86" i="12"/>
  <c r="O85" i="12"/>
  <c r="O84" i="12"/>
  <c r="O83" i="12"/>
  <c r="O82" i="12"/>
  <c r="O81" i="12"/>
  <c r="O80" i="12"/>
  <c r="O79" i="12"/>
  <c r="O78" i="12"/>
  <c r="O77" i="12"/>
  <c r="O76" i="12"/>
  <c r="O75" i="12"/>
  <c r="O74" i="12"/>
  <c r="O73" i="12"/>
  <c r="O72" i="12"/>
  <c r="O71" i="12"/>
  <c r="O70" i="12"/>
  <c r="O69" i="12"/>
  <c r="O68" i="12"/>
  <c r="O67" i="12"/>
  <c r="O66" i="12"/>
  <c r="O65" i="12"/>
  <c r="O64" i="12"/>
  <c r="O63" i="12"/>
  <c r="O62" i="12"/>
  <c r="O61" i="12"/>
  <c r="O60" i="12"/>
  <c r="O59" i="12"/>
  <c r="O58" i="12"/>
  <c r="O57" i="12"/>
  <c r="O56" i="12"/>
  <c r="O55" i="12"/>
  <c r="O54" i="12"/>
  <c r="O53" i="12"/>
  <c r="O52" i="12"/>
  <c r="O51" i="12"/>
  <c r="O50" i="12"/>
  <c r="O49" i="12"/>
  <c r="N109" i="12"/>
  <c r="L109" i="12"/>
  <c r="K109" i="12"/>
  <c r="J109" i="12"/>
  <c r="H109" i="12"/>
  <c r="G109" i="12"/>
  <c r="F109" i="12"/>
  <c r="D109" i="12"/>
  <c r="C109" i="12"/>
  <c r="H42" i="12"/>
  <c r="N40" i="12"/>
  <c r="M40" i="12"/>
  <c r="J40" i="12"/>
  <c r="F40" i="12"/>
  <c r="E40" i="12"/>
  <c r="D29" i="12"/>
  <c r="L29" i="12"/>
  <c r="K29" i="12"/>
  <c r="H29" i="12"/>
  <c r="G29" i="12"/>
  <c r="C29" i="12"/>
  <c r="O22" i="12"/>
  <c r="O21" i="12"/>
  <c r="O20" i="12"/>
  <c r="O19" i="12"/>
  <c r="O18" i="12"/>
  <c r="O16" i="12"/>
  <c r="O15" i="12"/>
  <c r="O14" i="12"/>
  <c r="N23" i="12"/>
  <c r="N8" i="12" s="1"/>
  <c r="J23" i="12"/>
  <c r="J8" i="12" s="1"/>
  <c r="F23" i="12"/>
  <c r="F8" i="12" s="1"/>
  <c r="O6" i="12"/>
  <c r="H454" i="12" l="1"/>
  <c r="D454" i="12"/>
  <c r="E454" i="12"/>
  <c r="F454" i="12"/>
  <c r="I40" i="12"/>
  <c r="D131" i="12"/>
  <c r="D148" i="12" s="1"/>
  <c r="H131" i="12"/>
  <c r="H148" i="12" s="1"/>
  <c r="L131" i="12"/>
  <c r="L148" i="12" s="1"/>
  <c r="O156" i="12"/>
  <c r="O157" i="12"/>
  <c r="O158" i="12"/>
  <c r="O159" i="12"/>
  <c r="O160" i="12"/>
  <c r="O161" i="12"/>
  <c r="O162" i="12"/>
  <c r="O163" i="12"/>
  <c r="O164" i="12"/>
  <c r="O165" i="12"/>
  <c r="O166" i="12"/>
  <c r="O167" i="12"/>
  <c r="O168" i="12"/>
  <c r="O169" i="12"/>
  <c r="O170" i="12"/>
  <c r="O171" i="12"/>
  <c r="O172" i="12"/>
  <c r="O173" i="12"/>
  <c r="O174" i="12"/>
  <c r="O175" i="12"/>
  <c r="O176" i="12"/>
  <c r="O177" i="12"/>
  <c r="O178" i="12"/>
  <c r="O179" i="12"/>
  <c r="O180" i="12"/>
  <c r="O181" i="12"/>
  <c r="O182" i="12"/>
  <c r="O183" i="12"/>
  <c r="O184" i="12"/>
  <c r="O185" i="12"/>
  <c r="O186" i="12"/>
  <c r="O187" i="12"/>
  <c r="O188" i="12"/>
  <c r="O189" i="12"/>
  <c r="O190" i="12"/>
  <c r="O191" i="12"/>
  <c r="O192" i="12"/>
  <c r="O193" i="12"/>
  <c r="O194" i="12"/>
  <c r="O195" i="12"/>
  <c r="O196" i="12"/>
  <c r="O197" i="12"/>
  <c r="O198" i="12"/>
  <c r="O199" i="12"/>
  <c r="O200" i="12"/>
  <c r="O201" i="12"/>
  <c r="O202" i="12"/>
  <c r="O203" i="12"/>
  <c r="O204" i="12"/>
  <c r="O205" i="12"/>
  <c r="O206" i="12"/>
  <c r="O207" i="12"/>
  <c r="O208" i="12"/>
  <c r="O209" i="12"/>
  <c r="O210" i="12"/>
  <c r="O211" i="12"/>
  <c r="O212" i="12"/>
  <c r="O213" i="12"/>
  <c r="O214" i="12"/>
  <c r="O215" i="12"/>
  <c r="O218" i="12"/>
  <c r="O219" i="12"/>
  <c r="O220" i="12"/>
  <c r="O221" i="12"/>
  <c r="O222" i="12"/>
  <c r="O223" i="12"/>
  <c r="O224" i="12"/>
  <c r="O225" i="12"/>
  <c r="O226" i="12"/>
  <c r="O227" i="12"/>
  <c r="O228" i="12"/>
  <c r="O229" i="12"/>
  <c r="O230" i="12"/>
  <c r="O231" i="12"/>
  <c r="O232" i="12"/>
  <c r="O233" i="12"/>
  <c r="O234" i="12"/>
  <c r="O235" i="12"/>
  <c r="O236" i="12"/>
  <c r="O237" i="12"/>
  <c r="O238" i="12"/>
  <c r="O239" i="12"/>
  <c r="O240" i="12"/>
  <c r="O241" i="12"/>
  <c r="O245" i="12"/>
  <c r="O246" i="12"/>
  <c r="O247" i="12"/>
  <c r="O248" i="12"/>
  <c r="O249" i="12"/>
  <c r="O250" i="12"/>
  <c r="O251" i="12"/>
  <c r="O252" i="12"/>
  <c r="O253" i="12"/>
  <c r="O254" i="12"/>
  <c r="O255" i="12"/>
  <c r="O256" i="12"/>
  <c r="O257" i="12"/>
  <c r="O258" i="12"/>
  <c r="O259" i="12"/>
  <c r="O264" i="12"/>
  <c r="O265" i="12"/>
  <c r="O266" i="12"/>
  <c r="O267" i="12"/>
  <c r="O268" i="12"/>
  <c r="O269" i="12"/>
  <c r="O270" i="12"/>
  <c r="O271" i="12"/>
  <c r="O272" i="12"/>
  <c r="O273" i="12"/>
  <c r="O274" i="12"/>
  <c r="O275" i="12"/>
  <c r="O276" i="12"/>
  <c r="O277" i="12"/>
  <c r="O278" i="12"/>
  <c r="O279" i="12"/>
  <c r="O280" i="12"/>
  <c r="O281" i="12"/>
  <c r="O282" i="12"/>
  <c r="O283" i="12"/>
  <c r="O284" i="12"/>
  <c r="O285" i="12"/>
  <c r="O286" i="12"/>
  <c r="O287" i="12"/>
  <c r="O288" i="12"/>
  <c r="O289" i="12"/>
  <c r="O290" i="12"/>
  <c r="O291" i="12"/>
  <c r="O292" i="12"/>
  <c r="O293" i="12"/>
  <c r="O294" i="12"/>
  <c r="O295" i="12"/>
  <c r="O296" i="12"/>
  <c r="O297" i="12"/>
  <c r="O298" i="12"/>
  <c r="O299" i="12"/>
  <c r="O300" i="12"/>
  <c r="O301" i="12"/>
  <c r="O302" i="12"/>
  <c r="O303" i="12"/>
  <c r="O304" i="12"/>
  <c r="O305" i="12"/>
  <c r="O306" i="12"/>
  <c r="O307" i="12"/>
  <c r="O308" i="12"/>
  <c r="O309" i="12"/>
  <c r="O310" i="12"/>
  <c r="O311" i="12"/>
  <c r="O312" i="12"/>
  <c r="O313" i="12"/>
  <c r="O314" i="12"/>
  <c r="O315" i="12"/>
  <c r="O316" i="12"/>
  <c r="O317" i="12"/>
  <c r="O318" i="12"/>
  <c r="O323" i="12"/>
  <c r="O324" i="12"/>
  <c r="O325" i="12"/>
  <c r="O326" i="12"/>
  <c r="O327" i="12"/>
  <c r="O328" i="12"/>
  <c r="O329" i="12"/>
  <c r="O330" i="12"/>
  <c r="O331" i="12"/>
  <c r="O332" i="12"/>
  <c r="O333" i="12"/>
  <c r="O334" i="12"/>
  <c r="O335" i="12"/>
  <c r="O340" i="12"/>
  <c r="O341" i="12"/>
  <c r="O342" i="12"/>
  <c r="O343" i="12"/>
  <c r="O344" i="12"/>
  <c r="O345" i="12"/>
  <c r="O346" i="12"/>
  <c r="O347" i="12"/>
  <c r="O348" i="12"/>
  <c r="O349" i="12"/>
  <c r="O350" i="12"/>
  <c r="O351" i="12"/>
  <c r="O356" i="12"/>
  <c r="O357" i="12"/>
  <c r="O358" i="12"/>
  <c r="O359" i="12"/>
  <c r="O360" i="12"/>
  <c r="O361" i="12"/>
  <c r="O362" i="12"/>
  <c r="O363" i="12"/>
  <c r="O364" i="12"/>
  <c r="O365" i="12"/>
  <c r="O366" i="12"/>
  <c r="O367" i="12"/>
  <c r="O368" i="12"/>
  <c r="O369" i="12"/>
  <c r="O370" i="12"/>
  <c r="O371" i="12"/>
  <c r="O372" i="12"/>
  <c r="O373" i="12"/>
  <c r="O374" i="12"/>
  <c r="O375" i="12"/>
  <c r="O376" i="12"/>
  <c r="O380" i="12"/>
  <c r="O381" i="12"/>
  <c r="O382" i="12"/>
  <c r="O383" i="12"/>
  <c r="O384" i="12"/>
  <c r="O385" i="12"/>
  <c r="O386" i="12"/>
  <c r="O387" i="12"/>
  <c r="O388" i="12"/>
  <c r="O389" i="12"/>
  <c r="O390" i="12"/>
  <c r="O391" i="12"/>
  <c r="O392" i="12"/>
  <c r="O393" i="12"/>
  <c r="O394" i="12"/>
  <c r="O395" i="12"/>
  <c r="O396" i="12"/>
  <c r="O397" i="12"/>
  <c r="O398" i="12"/>
  <c r="O399" i="12"/>
  <c r="O400" i="12"/>
  <c r="O401" i="12"/>
  <c r="O402" i="12"/>
  <c r="O403" i="12"/>
  <c r="O404" i="12"/>
  <c r="O405" i="12"/>
  <c r="O406" i="12"/>
  <c r="O407" i="12"/>
  <c r="O408" i="12"/>
  <c r="O409" i="12"/>
  <c r="O410" i="12"/>
  <c r="O411" i="12"/>
  <c r="O412" i="12"/>
  <c r="O413" i="12"/>
  <c r="O414" i="12"/>
  <c r="O415" i="12"/>
  <c r="O416" i="12"/>
  <c r="O417" i="12"/>
  <c r="O418" i="12"/>
  <c r="O419" i="12"/>
  <c r="O420" i="12"/>
  <c r="O421" i="12"/>
  <c r="O422" i="12"/>
  <c r="O423" i="12"/>
  <c r="O424" i="12"/>
  <c r="O425" i="12"/>
  <c r="O426" i="12"/>
  <c r="O427" i="12"/>
  <c r="O428" i="12"/>
  <c r="O429" i="12"/>
  <c r="O430" i="12"/>
  <c r="O431" i="12"/>
  <c r="O432" i="12"/>
  <c r="O433" i="12"/>
  <c r="O434" i="12"/>
  <c r="O435" i="12"/>
  <c r="O436" i="12"/>
  <c r="O437" i="12"/>
  <c r="O441" i="12"/>
  <c r="O442" i="12"/>
  <c r="O443" i="12"/>
  <c r="O444" i="12"/>
  <c r="O445" i="12"/>
  <c r="O446" i="12"/>
  <c r="O447" i="12"/>
  <c r="O448" i="12"/>
  <c r="O449" i="12"/>
  <c r="O450" i="12"/>
  <c r="O88" i="12"/>
  <c r="E109" i="12"/>
  <c r="E148" i="12" s="1"/>
  <c r="I109" i="12"/>
  <c r="I148" i="12" s="1"/>
  <c r="M109" i="12"/>
  <c r="M148" i="12" s="1"/>
  <c r="O34" i="12"/>
  <c r="O35" i="12"/>
  <c r="O38" i="12"/>
  <c r="O39" i="12"/>
  <c r="O92" i="12"/>
  <c r="O94" i="12"/>
  <c r="C23" i="12"/>
  <c r="C8" i="12" s="1"/>
  <c r="G23" i="12"/>
  <c r="G8" i="12" s="1"/>
  <c r="K23" i="12"/>
  <c r="K8" i="12" s="1"/>
  <c r="O11" i="12"/>
  <c r="O27" i="12"/>
  <c r="O28" i="12"/>
  <c r="C40" i="12"/>
  <c r="C41" i="12" s="1"/>
  <c r="G40" i="12"/>
  <c r="G41" i="12" s="1"/>
  <c r="K40" i="12"/>
  <c r="K41" i="12" s="1"/>
  <c r="O33" i="12"/>
  <c r="D23" i="12"/>
  <c r="D8" i="12" s="1"/>
  <c r="H23" i="12"/>
  <c r="H8" i="12" s="1"/>
  <c r="L23" i="12"/>
  <c r="L8" i="12" s="1"/>
  <c r="O12" i="12"/>
  <c r="O13" i="12"/>
  <c r="E29" i="12"/>
  <c r="E41" i="12" s="1"/>
  <c r="I29" i="12"/>
  <c r="M29" i="12"/>
  <c r="M41" i="12" s="1"/>
  <c r="D40" i="12"/>
  <c r="D41" i="12" s="1"/>
  <c r="H40" i="12"/>
  <c r="H41" i="12" s="1"/>
  <c r="L40" i="12"/>
  <c r="L41" i="12" s="1"/>
  <c r="O36" i="12"/>
  <c r="O37" i="12"/>
  <c r="F148" i="12"/>
  <c r="J148" i="12"/>
  <c r="N148" i="12"/>
  <c r="O26" i="12"/>
  <c r="E23" i="12"/>
  <c r="E8" i="12" s="1"/>
  <c r="I23" i="12"/>
  <c r="I8" i="12" s="1"/>
  <c r="M23" i="12"/>
  <c r="M8" i="12" s="1"/>
  <c r="O17" i="12"/>
  <c r="F29" i="12"/>
  <c r="F41" i="12" s="1"/>
  <c r="J29" i="12"/>
  <c r="J41" i="12" s="1"/>
  <c r="N29" i="12"/>
  <c r="N41" i="12" s="1"/>
  <c r="C148" i="12"/>
  <c r="G148" i="12"/>
  <c r="K148" i="12"/>
  <c r="O112" i="12"/>
  <c r="O131" i="12" s="1"/>
  <c r="O48" i="12"/>
  <c r="O134" i="12"/>
  <c r="O146" i="12" s="1"/>
  <c r="F242" i="12"/>
  <c r="F453" i="12" s="1"/>
  <c r="J242" i="12"/>
  <c r="J453" i="12" s="1"/>
  <c r="J455" i="12" s="1"/>
  <c r="N242" i="12"/>
  <c r="N453" i="12" s="1"/>
  <c r="N455" i="12" s="1"/>
  <c r="O32" i="12"/>
  <c r="C242" i="12"/>
  <c r="G242" i="12"/>
  <c r="G453" i="12" s="1"/>
  <c r="G455" i="12" s="1"/>
  <c r="K242" i="12"/>
  <c r="K453" i="12" s="1"/>
  <c r="K455" i="12" s="1"/>
  <c r="O155" i="12"/>
  <c r="E453" i="12"/>
  <c r="I453" i="12"/>
  <c r="I455" i="12" s="1"/>
  <c r="M453" i="12"/>
  <c r="M455" i="12" s="1"/>
  <c r="D242" i="12"/>
  <c r="D453" i="12" s="1"/>
  <c r="H242" i="12"/>
  <c r="H453" i="12" s="1"/>
  <c r="L242" i="12"/>
  <c r="L453" i="12" s="1"/>
  <c r="L455" i="12" s="1"/>
  <c r="O216" i="12"/>
  <c r="O217" i="12"/>
  <c r="C260" i="12"/>
  <c r="O322" i="12"/>
  <c r="O339" i="12"/>
  <c r="C377" i="12"/>
  <c r="C438" i="12"/>
  <c r="C451" i="12"/>
  <c r="O263" i="12"/>
  <c r="H455" i="12" l="1"/>
  <c r="D455" i="12"/>
  <c r="F455" i="12"/>
  <c r="E455" i="12"/>
  <c r="O319" i="12"/>
  <c r="P319" i="12" s="1"/>
  <c r="O352" i="12"/>
  <c r="P352" i="12" s="1"/>
  <c r="O454" i="12"/>
  <c r="O451" i="12"/>
  <c r="P451" i="12" s="1"/>
  <c r="O336" i="12"/>
  <c r="P336" i="12" s="1"/>
  <c r="I41" i="12"/>
  <c r="O109" i="12"/>
  <c r="P109" i="12" s="1"/>
  <c r="O377" i="12"/>
  <c r="P377" i="12" s="1"/>
  <c r="C453" i="12"/>
  <c r="C455" i="12" s="1"/>
  <c r="O438" i="12"/>
  <c r="P438" i="12" s="1"/>
  <c r="O260" i="12"/>
  <c r="P260" i="12" s="1"/>
  <c r="P146" i="12"/>
  <c r="O242" i="12"/>
  <c r="P242" i="12" s="1"/>
  <c r="P40" i="12"/>
  <c r="O40" i="12"/>
  <c r="P131" i="12"/>
  <c r="O29" i="12"/>
  <c r="P29" i="12"/>
  <c r="P23" i="12"/>
  <c r="O23" i="12"/>
  <c r="P41" i="12" l="1"/>
  <c r="Q40" i="12"/>
  <c r="O148" i="12"/>
  <c r="P148" i="12" s="1"/>
  <c r="Q23" i="12"/>
  <c r="O41" i="12"/>
  <c r="Q29" i="12"/>
  <c r="O453" i="12"/>
  <c r="Q41" i="12" l="1"/>
  <c r="P453" i="12"/>
  <c r="O455" i="12"/>
</calcChain>
</file>

<file path=xl/sharedStrings.xml><?xml version="1.0" encoding="utf-8"?>
<sst xmlns="http://schemas.openxmlformats.org/spreadsheetml/2006/main" count="5698" uniqueCount="473">
  <si>
    <t>ASHLAND HEALTHCARE</t>
  </si>
  <si>
    <t>12 Month Summary of Revenue &amp; Expenses</t>
  </si>
  <si>
    <t>January</t>
  </si>
  <si>
    <t>February</t>
  </si>
  <si>
    <t>March</t>
  </si>
  <si>
    <t>April</t>
  </si>
  <si>
    <t>May</t>
  </si>
  <si>
    <t xml:space="preserve">June </t>
  </si>
  <si>
    <t xml:space="preserve">July </t>
  </si>
  <si>
    <t>August</t>
  </si>
  <si>
    <t>September</t>
  </si>
  <si>
    <t>October</t>
  </si>
  <si>
    <t>November</t>
  </si>
  <si>
    <t xml:space="preserve">December </t>
  </si>
  <si>
    <t>Year to Date</t>
  </si>
  <si>
    <t>Days in Month</t>
  </si>
  <si>
    <t>Average Census</t>
  </si>
  <si>
    <t xml:space="preserve"> </t>
  </si>
  <si>
    <t>Patient Days:</t>
  </si>
  <si>
    <t xml:space="preserve">PRIVATE  </t>
  </si>
  <si>
    <t>PRIVATE INSURANCE</t>
  </si>
  <si>
    <t xml:space="preserve">MEDICAID  </t>
  </si>
  <si>
    <t>MEDICAID PENDING</t>
  </si>
  <si>
    <t>MEDICAID RESERVE</t>
  </si>
  <si>
    <t>MEDICARE</t>
  </si>
  <si>
    <t>HOSPICE</t>
  </si>
  <si>
    <t>DAYCARE</t>
  </si>
  <si>
    <t>APARTMENT</t>
  </si>
  <si>
    <t>RESIDENTIAL CARE</t>
  </si>
  <si>
    <t>VA</t>
  </si>
  <si>
    <t>RESPITE</t>
  </si>
  <si>
    <t xml:space="preserve">     Total Patient Days</t>
  </si>
  <si>
    <t/>
  </si>
  <si>
    <t>Revenues:</t>
  </si>
  <si>
    <t>ROUTINE SERVICES</t>
  </si>
  <si>
    <t>ANCILLARY SERVICES</t>
  </si>
  <si>
    <t>OTHER REVENUES</t>
  </si>
  <si>
    <t xml:space="preserve">     Total Revenues</t>
  </si>
  <si>
    <t>Expenses:</t>
  </si>
  <si>
    <t>PATIENT CARE</t>
  </si>
  <si>
    <t>DIETARY</t>
  </si>
  <si>
    <t>LAUNDRY SERVICES</t>
  </si>
  <si>
    <t>HOUSEKEEPING</t>
  </si>
  <si>
    <t>PLANT OPERATION</t>
  </si>
  <si>
    <t>ADMINISTRATION</t>
  </si>
  <si>
    <t>CAPITAL RELATED EXPENSES</t>
  </si>
  <si>
    <t xml:space="preserve">     Total Expenses</t>
  </si>
  <si>
    <t xml:space="preserve">     Net Income (Loss)</t>
  </si>
  <si>
    <t xml:space="preserve">12 Month Summary of Revenue </t>
  </si>
  <si>
    <t>Routine Services:</t>
  </si>
  <si>
    <t>3010 MEDICAID REVENUE</t>
  </si>
  <si>
    <t>3015 MEDICAID PENDING REVENUE</t>
  </si>
  <si>
    <t>3020 MEDICAID/M'CARE DAYS</t>
  </si>
  <si>
    <t>3025 MEDICAID/M'CARE PENDING</t>
  </si>
  <si>
    <t>3030 MEDICAID/M'CARE CON ALLOW</t>
  </si>
  <si>
    <t>3040 MEDICAID MEDICAL SUPPLY</t>
  </si>
  <si>
    <t>3045 MEDICAID MEDICAL SUPPLY CA</t>
  </si>
  <si>
    <t>3050 MEDICAID RESERVE REVENUE</t>
  </si>
  <si>
    <t>3060 ROOM RATE DIFFERENCE</t>
  </si>
  <si>
    <t>3080 MEDICAID ADJUSTMENTS</t>
  </si>
  <si>
    <t>3085 MEDICAID PRIOR YEAR</t>
  </si>
  <si>
    <t>3090 MEDICAID MISC CHARGES</t>
  </si>
  <si>
    <t>3095 MEDICAID SETTLEMENT</t>
  </si>
  <si>
    <t>3110 MEDICARE PART A REVENUE</t>
  </si>
  <si>
    <t>3115 MEDICARE PART A REVENUE C/A</t>
  </si>
  <si>
    <t>3141 MEDICARE PART A PT</t>
  </si>
  <si>
    <t>3142 MEDICARE PART A OT</t>
  </si>
  <si>
    <t>3143 MEDICARE PART A ST</t>
  </si>
  <si>
    <t>3145 MEDICARE PART A TUBE FEED</t>
  </si>
  <si>
    <t>3147 MEDICARE PART A PHARMACY</t>
  </si>
  <si>
    <t>3148 MEDICARE PART A MED SURG</t>
  </si>
  <si>
    <t>3149 MEDICARE PART A RT</t>
  </si>
  <si>
    <t>3150 MEDICARE PART A LAB</t>
  </si>
  <si>
    <t>3151 MEDICARE PART A X RAY</t>
  </si>
  <si>
    <t>3152 HOSPITAL CHARGES PART A</t>
  </si>
  <si>
    <t>3153 SPECIALIZED BEDS PART A</t>
  </si>
  <si>
    <t>3154 MEDICARE PART A AMBULANCE</t>
  </si>
  <si>
    <t>3155 C/A PASS THRU PAYMENT</t>
  </si>
  <si>
    <t>3160 MEDICARE PART A ANCILLARY C/A</t>
  </si>
  <si>
    <t>3180 MEDICARE PART A ADJUST</t>
  </si>
  <si>
    <t>3190 MEDICARE PART A 2% SEQUESTRATION</t>
  </si>
  <si>
    <t>3195 MEDICARE SETTLEMENT</t>
  </si>
  <si>
    <t>3310 PRIVATE REVENUE</t>
  </si>
  <si>
    <t>3311 PRIVATE INSURANCE REVENUE</t>
  </si>
  <si>
    <t>3321 PRIVATE IN MCARE BED CA</t>
  </si>
  <si>
    <t>3350 PRIVATE RESERVE REVENUE</t>
  </si>
  <si>
    <t>3380 PRIVATE ADJUSTMENTS</t>
  </si>
  <si>
    <t>3388 PRIVATE MEDICAL SUPPLY</t>
  </si>
  <si>
    <t>3390 PRIVATE MISC CHARGES</t>
  </si>
  <si>
    <t>3395 PRIVATE PRIOR YEAR</t>
  </si>
  <si>
    <t>3410 RESIDENTIAL REVENUE</t>
  </si>
  <si>
    <t>3450 RESIDENTIAL RESERVE REVENUE</t>
  </si>
  <si>
    <t>3480 RESIDENTIAL ADJUSTMENTS</t>
  </si>
  <si>
    <t>3490 RESIDENTIAL MISC CHARGES</t>
  </si>
  <si>
    <t>3500 PRIVATE APARTMENTS</t>
  </si>
  <si>
    <t>3510 HOSPICE REVENUE</t>
  </si>
  <si>
    <t>3550 HOSPICE RESERVE DAYS</t>
  </si>
  <si>
    <t>3580 HOSPICE ADJUSTMENT</t>
  </si>
  <si>
    <t>3590 HOSPICE MISC. CHARGES</t>
  </si>
  <si>
    <t>3595 HOSPICE PRIOR YEAR</t>
  </si>
  <si>
    <t>3596 HOSPICE MEDICAL SUPPLY CA</t>
  </si>
  <si>
    <t>3598 HOSPICE MEDICAL SUPPLY</t>
  </si>
  <si>
    <t>3610 DAY CARE REVENUE</t>
  </si>
  <si>
    <t>3650 DAY CARE RESERVE</t>
  </si>
  <si>
    <t>3680 DAY CARE ADJUSTMENT</t>
  </si>
  <si>
    <t>3690 DAY CARE MISC. CHARGES</t>
  </si>
  <si>
    <t>3700 VA REVENUE</t>
  </si>
  <si>
    <t>3750 VA RESERVE</t>
  </si>
  <si>
    <t>3780 VA ADJUSTMENT</t>
  </si>
  <si>
    <t>3790 VA MISC.</t>
  </si>
  <si>
    <t>3800 RESPITE REVENUE</t>
  </si>
  <si>
    <t xml:space="preserve">     Total Routine Services</t>
  </si>
  <si>
    <t>Ancillary Services:</t>
  </si>
  <si>
    <t>3241 MEDICARE PART B PT</t>
  </si>
  <si>
    <t>3242 MEDICARE PART B OT</t>
  </si>
  <si>
    <t>3243 MEDICARE PART B ST</t>
  </si>
  <si>
    <t>3248 MEDICARE PART B MED SUPP</t>
  </si>
  <si>
    <t>3249 MEDICARE PART B FLU SHOTS</t>
  </si>
  <si>
    <t>3250 MEDICARE PART B LAB</t>
  </si>
  <si>
    <t>3251 MEDICARE PART B X RAY</t>
  </si>
  <si>
    <t>3254 MEDICARE PART B AMBULANCE</t>
  </si>
  <si>
    <t>3260 MEDICARE PART B C/A</t>
  </si>
  <si>
    <t>3280 MEDICARE PART B ADJUST</t>
  </si>
  <si>
    <t>3290 MEDICARE PART B 2% SEQUESTRATION</t>
  </si>
  <si>
    <t>3295 MEDICARE PART B PRIOR YR</t>
  </si>
  <si>
    <t>3941 OUTPATIENT PT</t>
  </si>
  <si>
    <t>3942 OUTPATIENT OT</t>
  </si>
  <si>
    <t>3943 OUTPATIENT ST</t>
  </si>
  <si>
    <t>3990 OUTPATIENT MISC. CHARGES</t>
  </si>
  <si>
    <t>3325 PT PRIVATE</t>
  </si>
  <si>
    <t>3326 OT PRIVATE</t>
  </si>
  <si>
    <t>3327 ST PRIVATE</t>
  </si>
  <si>
    <t xml:space="preserve">     Total Ancillary Services</t>
  </si>
  <si>
    <t>Other Revenues:</t>
  </si>
  <si>
    <t>4000 BARBER/BEAUTY INCOME</t>
  </si>
  <si>
    <t>4010 VENDING INCOME</t>
  </si>
  <si>
    <t>4020 GUEST MEALS INCOME</t>
  </si>
  <si>
    <t>4030 INTEREST INCOME</t>
  </si>
  <si>
    <t>4040 CNA EDUCATION INCOME</t>
  </si>
  <si>
    <t>4050 CABLE INCOME</t>
  </si>
  <si>
    <t>4060 BAD DEBTS</t>
  </si>
  <si>
    <t>4064 BAD DEBT CA PASS THRU</t>
  </si>
  <si>
    <t>4065 BAD DEBT SANCTIONS</t>
  </si>
  <si>
    <t>4070 PRIOR PERIOD INCOME</t>
  </si>
  <si>
    <t>4090 MISCELLANEOUS INCOME</t>
  </si>
  <si>
    <t>4510 MEDICARE PROBE AUDIT SETTLEMENT</t>
  </si>
  <si>
    <t xml:space="preserve">     Total Other Revenues</t>
  </si>
  <si>
    <t>12 Month Summary of Expenses</t>
  </si>
  <si>
    <t>Patient Care:</t>
  </si>
  <si>
    <t>5010 MEDICAL DIRECTOR</t>
  </si>
  <si>
    <t>5020 CONSULTANT RN</t>
  </si>
  <si>
    <t>5030 CONSULTANT DENTAL</t>
  </si>
  <si>
    <t>5040 CONSULTANT SOCIAL SERVICE</t>
  </si>
  <si>
    <t>5050 CONSULTANT MEDICAL RECORD</t>
  </si>
  <si>
    <t>5070 CONSULTANT PHARMACY</t>
  </si>
  <si>
    <t>5101 NURS SAL MCARE</t>
  </si>
  <si>
    <t>5111 LPN SAL MCARE</t>
  </si>
  <si>
    <t>5121 AIDES SAL MCARE</t>
  </si>
  <si>
    <t>5131 CMT SAL MCARE</t>
  </si>
  <si>
    <t>5210 ACTIVITY SALARIES</t>
  </si>
  <si>
    <t>5220 ACTIVITY SUPPLIES</t>
  </si>
  <si>
    <t>5230 SPECIAL EVENTS</t>
  </si>
  <si>
    <t>5250 ACTIVITY FICA EXPENSE</t>
  </si>
  <si>
    <t>5260 ACTIVITY STATE UNEMPLOY.</t>
  </si>
  <si>
    <t>5265 ACTIVITY FED'L UNEMP TAX</t>
  </si>
  <si>
    <t>5270 ACTIVITY VACATION PAY</t>
  </si>
  <si>
    <t>5274 ACTIVITY HOLIDAY PAY</t>
  </si>
  <si>
    <t>5276 ACTIVITY SICK PAY</t>
  </si>
  <si>
    <t>5280 ACTIVITY EMPLOYEE BENEFIT</t>
  </si>
  <si>
    <t>5290 ACTIVITY W/COMP</t>
  </si>
  <si>
    <t>5310 SOCIAL SERVICE SALARIES</t>
  </si>
  <si>
    <t>5320 SOCIAL SERV SUPPLIES</t>
  </si>
  <si>
    <t>5350 SOC SERV FICA EXPENSE</t>
  </si>
  <si>
    <t>5360 SOC SERV STATE UNEMP</t>
  </si>
  <si>
    <t>5365 SOC SERV FED'L UMEMP TAX</t>
  </si>
  <si>
    <t>5370 SOC SERV VACATION PAY</t>
  </si>
  <si>
    <t>5374 SOC SERV HOLIDAY PAY</t>
  </si>
  <si>
    <t>5376 SOC SERV SICK PAY</t>
  </si>
  <si>
    <t>5380 SOC SERV EMP BENEFITS</t>
  </si>
  <si>
    <t>5390 SOC SERV WORK COMP</t>
  </si>
  <si>
    <t>5410 DIRECTOR OF NURSES</t>
  </si>
  <si>
    <t>5415 DON SAL MCARE</t>
  </si>
  <si>
    <t>5420 ASSIST. DIRECTOR OF NURSE</t>
  </si>
  <si>
    <t>5421 RN INSTRUCTOR</t>
  </si>
  <si>
    <t>5430 R.N.'S</t>
  </si>
  <si>
    <t>5435 RN SAL MCARE</t>
  </si>
  <si>
    <t>5440 LPN'S</t>
  </si>
  <si>
    <t>5445 LPN MCARE</t>
  </si>
  <si>
    <t>5460 NURSING ASSISTANTS</t>
  </si>
  <si>
    <t>5462 RCF SALARIES</t>
  </si>
  <si>
    <t>5465 SHOWER AIDES</t>
  </si>
  <si>
    <t>5466 PSYCH WARD TEACHER</t>
  </si>
  <si>
    <t>5470 MEDICAL TECHS</t>
  </si>
  <si>
    <t>5475 CMT SAL MCARE</t>
  </si>
  <si>
    <t>5480 RESTORATIVE AIDES</t>
  </si>
  <si>
    <t>5485 REST SAL MCARE</t>
  </si>
  <si>
    <t>5520 NURSING SUPPLIES</t>
  </si>
  <si>
    <t>5525 MEDICAL SUPPLIES</t>
  </si>
  <si>
    <t>5526 MINOR MEDICAL EQUIPMENT</t>
  </si>
  <si>
    <t>5530 OXYGEN SUPPLIES</t>
  </si>
  <si>
    <t>5535 NURSING FORMS</t>
  </si>
  <si>
    <t>5540 NON PRESCRIPTION PHARMACY</t>
  </si>
  <si>
    <t>5545 INFECTIOUS WASTE</t>
  </si>
  <si>
    <t>5550 NURSING CONTRACTED SERV.</t>
  </si>
  <si>
    <t>5560 INCONTINENT SUPPLIES</t>
  </si>
  <si>
    <t>5570 CNA EDUCATION EXPENSE</t>
  </si>
  <si>
    <t>5650 PART D EXPENSES</t>
  </si>
  <si>
    <t>5651 INSURANCE PHARMACY</t>
  </si>
  <si>
    <t>5652 INSURANCE SUPPLIES</t>
  </si>
  <si>
    <t>5660 INSURANCE THERAPY</t>
  </si>
  <si>
    <t>5661 INSURANCE LAB</t>
  </si>
  <si>
    <t>5665 INSURANCE X RAY</t>
  </si>
  <si>
    <t>5666 INSURANCE PHYSICIAN SERVICES</t>
  </si>
  <si>
    <t>5670 NURSING VACATION PAY</t>
  </si>
  <si>
    <t>5671 MNS INSURANCE FEES</t>
  </si>
  <si>
    <t>5674 NURSING HOLIDAY PAY</t>
  </si>
  <si>
    <t>5675 NURS HOL MCARE</t>
  </si>
  <si>
    <t>5676 NURSING SICK PAY</t>
  </si>
  <si>
    <t>5677 NURS SICK MCARE</t>
  </si>
  <si>
    <t>5680 NURSING EMP BENEFITS</t>
  </si>
  <si>
    <t>5681 INSURANCE OTHER</t>
  </si>
  <si>
    <t>5682 DON EMP BEN MCARE</t>
  </si>
  <si>
    <t>5685 OSHA TRAINING</t>
  </si>
  <si>
    <t>5690 NURSING WORK COMP</t>
  </si>
  <si>
    <t>5693 NURS W/C MCARE</t>
  </si>
  <si>
    <t>6810 BARBER/BEAUTY SALARIES</t>
  </si>
  <si>
    <t>6815 BARBER/B CONTRACT SERVICE</t>
  </si>
  <si>
    <t>6820 BARBER/BEAUTY SUPPLIES</t>
  </si>
  <si>
    <t>6850 B SHOP FICA EXPENSE</t>
  </si>
  <si>
    <t>6860 B SHOP STATE UNEMPLOYMENT</t>
  </si>
  <si>
    <t>6865 B SHOP FED'L UNEMP TAX</t>
  </si>
  <si>
    <t>6870 B SHOP VACATION PAY</t>
  </si>
  <si>
    <t>6874 B SHOP HOLIDAY PAY</t>
  </si>
  <si>
    <t>6876 B SHOP SICK PAY</t>
  </si>
  <si>
    <t>6880 B SHOP EMP BENEFITS</t>
  </si>
  <si>
    <t>6890 B SHOP WORK COMP</t>
  </si>
  <si>
    <t xml:space="preserve">     Total Patient Care</t>
  </si>
  <si>
    <t>Dietary:</t>
  </si>
  <si>
    <t>5710 DIETARY SALARIES</t>
  </si>
  <si>
    <t>5810 DIETARY CONSULTANT</t>
  </si>
  <si>
    <t>5815 DIETARY SUPPLEMENTS</t>
  </si>
  <si>
    <t>5820 DIETARY SUPPLIES</t>
  </si>
  <si>
    <t>5825 DIETARY RAW FOOD</t>
  </si>
  <si>
    <t>5830 DIETARY OUTSIDE SERVICES</t>
  </si>
  <si>
    <t>5835 DIETARY CHEMICALS</t>
  </si>
  <si>
    <t>5850 DIETARY FICA EXPENSE</t>
  </si>
  <si>
    <t>5860 DIETARY STATE UNEMPLOY.</t>
  </si>
  <si>
    <t>5865 DIETARY FED'L UNEMP TAX</t>
  </si>
  <si>
    <t>5870 DIETARY VACATION EXPENSE</t>
  </si>
  <si>
    <t>5874 DIETARY HOLIDAY PAY</t>
  </si>
  <si>
    <t>5876 DIETARY SICK PAY</t>
  </si>
  <si>
    <t>5880 DIETARY EMP BENEFITS</t>
  </si>
  <si>
    <t>5890 DIETARY WORK COMP</t>
  </si>
  <si>
    <t xml:space="preserve">     Total Dietary</t>
  </si>
  <si>
    <t>6020 CHARTING FEE</t>
  </si>
  <si>
    <t>6030 PART A PHYSICIAN SERVICES</t>
  </si>
  <si>
    <t>6040 PART A PHYSICAL THERAPY</t>
  </si>
  <si>
    <t>6041 RT SALARIES</t>
  </si>
  <si>
    <t>6042 PART A PHY.THER SUPPLIES</t>
  </si>
  <si>
    <t>6043 THERAPY SUPERVISOR SAL</t>
  </si>
  <si>
    <t>6044 PT SUPPLIES</t>
  </si>
  <si>
    <t>6050 PART A OCCUPATIONAL THER</t>
  </si>
  <si>
    <t>6051 OT SAL</t>
  </si>
  <si>
    <t>6052 PART A OCC.THER. SUPPLIES</t>
  </si>
  <si>
    <t>6054 OT SUPPLIES</t>
  </si>
  <si>
    <t>6060 PART A PHARMACY/DRUG</t>
  </si>
  <si>
    <t>6062 PART A MED SUPPLIES</t>
  </si>
  <si>
    <t>6065 IV THERAPY</t>
  </si>
  <si>
    <t>6070 PART A SPEECH THERAPY</t>
  </si>
  <si>
    <t>6071 ST SAL</t>
  </si>
  <si>
    <t>6072 PART A SPEECH TH SUPPLIES</t>
  </si>
  <si>
    <t>6074 ST SUPPLIES</t>
  </si>
  <si>
    <t>6080 PART A LAB</t>
  </si>
  <si>
    <t>6085 MEDICARE PART A X RAY</t>
  </si>
  <si>
    <t>6090 PART A INHALATION THERAPY</t>
  </si>
  <si>
    <t>6092 PART A INHAL. THER.SUPPLY</t>
  </si>
  <si>
    <t>6093 PART A AMBULANCE</t>
  </si>
  <si>
    <t>6100 PART A RENTAL</t>
  </si>
  <si>
    <t>6200 VA EXPENSES</t>
  </si>
  <si>
    <t>6310 FLU &amp; VACCINES</t>
  </si>
  <si>
    <t>6315 PART B PT</t>
  </si>
  <si>
    <t>6320 PART B ST</t>
  </si>
  <si>
    <t>6325 PART B OT</t>
  </si>
  <si>
    <t>6350 PART B AMBULANCE</t>
  </si>
  <si>
    <t>6373 GLUCOSE MCD/MCR COSTS</t>
  </si>
  <si>
    <t>6374 FEE/LAB COSTS</t>
  </si>
  <si>
    <t>6375 PART B X RAY</t>
  </si>
  <si>
    <t>6415 MEDICAID PT</t>
  </si>
  <si>
    <t>6420 MEDICAID ST</t>
  </si>
  <si>
    <t>6425 MEDICAID OT</t>
  </si>
  <si>
    <t>6435 PRIVATE PT</t>
  </si>
  <si>
    <t>6440 PRIVATE ST</t>
  </si>
  <si>
    <t>6445 PRIVATE OT</t>
  </si>
  <si>
    <t>6455 OUTPATIENT PT</t>
  </si>
  <si>
    <t>6460 OUTPATIENT ST</t>
  </si>
  <si>
    <t>6465 OUTPATIENT OT</t>
  </si>
  <si>
    <t>6550 CLAIMS PROCESSING</t>
  </si>
  <si>
    <t>6551 HOSPICE PHARMACY</t>
  </si>
  <si>
    <t>6552 HOSPICE SUPPLIES</t>
  </si>
  <si>
    <t>6560 HOSPICE THERAPY</t>
  </si>
  <si>
    <t>6561 HOSPICE LAB</t>
  </si>
  <si>
    <t>6565 HOSPICE X RAY</t>
  </si>
  <si>
    <t>6566 HOSPICE PHYSICIAN SERVICES</t>
  </si>
  <si>
    <t>6570 MEDICARE VACATION PAY</t>
  </si>
  <si>
    <t>6574 MEDICARE HOLIDAY PAY</t>
  </si>
  <si>
    <t>6576 MEDICARE SICK PAY</t>
  </si>
  <si>
    <t>6580 MEDICARE EMP BENEFITS</t>
  </si>
  <si>
    <t>6581 HOSPICE OTHER</t>
  </si>
  <si>
    <t>6590 MEDICARE WORK COMP</t>
  </si>
  <si>
    <t>6591 MCARE W/C</t>
  </si>
  <si>
    <t>Laundry:</t>
  </si>
  <si>
    <t>6610 LAUNDRY SALARIES</t>
  </si>
  <si>
    <t>6620 LAUNDRY SUPPLIES</t>
  </si>
  <si>
    <t>6625 LINEN AND BEDDING</t>
  </si>
  <si>
    <t>6630 OUTSIDE LAUNDRY SERVICE</t>
  </si>
  <si>
    <t>6635 LAUNDRY CHEMICALS</t>
  </si>
  <si>
    <t>6640 CONTRACTED LAUNDRY SERV.</t>
  </si>
  <si>
    <t>6650 LAUNDRY FICA EXPENSE</t>
  </si>
  <si>
    <t>6660 LAUNDRY STATE UNEMP TAX</t>
  </si>
  <si>
    <t>6665 LAUNDRY FED'L UNEMP TAX</t>
  </si>
  <si>
    <t>6670 LAUNDRY VACATION PAY</t>
  </si>
  <si>
    <t>6674 LAUNDRY HOLIDAY PAY</t>
  </si>
  <si>
    <t>6676 LAUNDRY SICK PAY</t>
  </si>
  <si>
    <t>6680 LAUNDRY EMP BENEFITS</t>
  </si>
  <si>
    <t>6690 LAUNDRY WORK COMP</t>
  </si>
  <si>
    <t xml:space="preserve">     Total Laundry</t>
  </si>
  <si>
    <t>Housekeeping:</t>
  </si>
  <si>
    <t>6710 HOUSEKEEPING SALARIES</t>
  </si>
  <si>
    <t>6720 HOUSEKEEPING SUPPLIES</t>
  </si>
  <si>
    <t>6730 OUTSIDE HOUSEKEEPING</t>
  </si>
  <si>
    <t>6735 HOUSEKEEPING CHEMICALS</t>
  </si>
  <si>
    <t>6740 CONTRACT HSKG SERVICE</t>
  </si>
  <si>
    <t>6750 HOUSEKEEPING FICA</t>
  </si>
  <si>
    <t>6760 HOUSEKEEPING STATE UNEMPL</t>
  </si>
  <si>
    <t>6765 HOUSEKPG FED'L UNEMP TAX</t>
  </si>
  <si>
    <t>6770 HOUSEKEEPING VACATION PAY</t>
  </si>
  <si>
    <t>6774 HOUSEKPG HOLIDAY PAY</t>
  </si>
  <si>
    <t>6776 HOUSEKPG SICK PAY</t>
  </si>
  <si>
    <t>6780 HOUSEKEEPING EMP. BENEFIT</t>
  </si>
  <si>
    <t>6790 HOUSEKEEPING W/COMP</t>
  </si>
  <si>
    <t xml:space="preserve">     Total Housekeeping</t>
  </si>
  <si>
    <t>Plant Operations:</t>
  </si>
  <si>
    <t>7010 PLANT SALARIES</t>
  </si>
  <si>
    <t>7015 PLANT REPAIRS &amp; MAINT.</t>
  </si>
  <si>
    <t>7020 PLANT SUPPLIES</t>
  </si>
  <si>
    <t>7025 PLANT OSHA SUPPLIES</t>
  </si>
  <si>
    <t>7030 PLANT PEST CONTROL</t>
  </si>
  <si>
    <t>7035 PLANT TRASH HAUL</t>
  </si>
  <si>
    <t>7040 PLANT CABLE</t>
  </si>
  <si>
    <t>7045 PLANT OUTSIDE LABOR</t>
  </si>
  <si>
    <t>7046 PLANT CONTRACTED SERVICES</t>
  </si>
  <si>
    <t>7050 PLANT GROUNDS MAINTENANCE</t>
  </si>
  <si>
    <t>7060 PLANT HOUSING MAINTENANCE</t>
  </si>
  <si>
    <t>7065 PLANT GROUNDS &amp; HOUSING SUPPLIES</t>
  </si>
  <si>
    <t>7070 PLANT VACATION PAY</t>
  </si>
  <si>
    <t>7074 PLANT HOLIDAY PAY</t>
  </si>
  <si>
    <t>7076 PLANT SICK PAY</t>
  </si>
  <si>
    <t>7080 PLANT EMP BENEFITS</t>
  </si>
  <si>
    <t>7085 PLANT STORAGE BLDG RENTAL</t>
  </si>
  <si>
    <t>7090 PLANT WORK COMP</t>
  </si>
  <si>
    <t>7100 PLANT ELECTRIC</t>
  </si>
  <si>
    <t>7110 PLANT GAS</t>
  </si>
  <si>
    <t>7120 PLANT WATER</t>
  </si>
  <si>
    <t xml:space="preserve">     Total Plant Operations</t>
  </si>
  <si>
    <t>Administration:</t>
  </si>
  <si>
    <t>7310 ADMINISTRATOR SALARY</t>
  </si>
  <si>
    <t>7315 BUSINESS OFFICE SALARY</t>
  </si>
  <si>
    <t>7320 MEDICAL RECORDS SALARY</t>
  </si>
  <si>
    <t>7325 MEDICAL RECORDS SUPPLIES</t>
  </si>
  <si>
    <t>7330 CLERICAL SALARIES</t>
  </si>
  <si>
    <t>7335 BILLING MANAGER SALARY</t>
  </si>
  <si>
    <t>7340 2011 NFRA TAX</t>
  </si>
  <si>
    <t>7350 ADMIN CONTRACT LABOR</t>
  </si>
  <si>
    <t>7355 UNION DUES</t>
  </si>
  <si>
    <t>7360 WOTC FEES</t>
  </si>
  <si>
    <t>7365 A/P REVIEW</t>
  </si>
  <si>
    <t>7370 ADMIN VACATION PAY</t>
  </si>
  <si>
    <t>7374 ADMIN HOLIDAY PAY</t>
  </si>
  <si>
    <t>7376 ADMIN SICK PAY</t>
  </si>
  <si>
    <t>7380 ADMIN EMP BENEFITS</t>
  </si>
  <si>
    <t>7390 W/COMP UNDER $500</t>
  </si>
  <si>
    <t>7400 PROPERTY TAX REVIEW</t>
  </si>
  <si>
    <t>7415 UNIFORMS</t>
  </si>
  <si>
    <t>7420 RECRUITER FEE</t>
  </si>
  <si>
    <t>7430 OWNER'S COMPENSATION</t>
  </si>
  <si>
    <t>7450 DIRECTORS FEES</t>
  </si>
  <si>
    <t>7460 CONSULTING FEES</t>
  </si>
  <si>
    <t>7510 LEGAL FEES</t>
  </si>
  <si>
    <t>7515 REHAB PROFESSIONAL FEES</t>
  </si>
  <si>
    <t>7520 ACCOUNTING FEES</t>
  </si>
  <si>
    <t>7530 ADVERTISING OTHER</t>
  </si>
  <si>
    <t>7535 ADVERTISING EMPLOYEE ADS</t>
  </si>
  <si>
    <t>7540 TELEPHONE</t>
  </si>
  <si>
    <t>7550 TRAVEL AND ENTERTAINMENT</t>
  </si>
  <si>
    <t>7555 SEMINARS</t>
  </si>
  <si>
    <t>7560 VEHICLE EXPENSE</t>
  </si>
  <si>
    <t>7565 VEHICLE DEPRECIATION</t>
  </si>
  <si>
    <t>7570 INTEREST PAID ON VEHICLE</t>
  </si>
  <si>
    <t>7575 INSURANCE PROPERTY</t>
  </si>
  <si>
    <t>7580 INSURANCE LIABILITY</t>
  </si>
  <si>
    <t>7585 INSURANCE VEHICLE</t>
  </si>
  <si>
    <t>7590 LEASE ABANDONMENT</t>
  </si>
  <si>
    <t>7595 WORKMEN'S COMPENSATION</t>
  </si>
  <si>
    <t>7615 POSTAGE</t>
  </si>
  <si>
    <t>7620 OFFICE SUPPLIES</t>
  </si>
  <si>
    <t>7625 DATA PROCESSING</t>
  </si>
  <si>
    <t>7630 DUES AND SUBSCRIPTIONS</t>
  </si>
  <si>
    <t>7635 FINES &amp; PENALTIES</t>
  </si>
  <si>
    <t>7640 TAXES AND LICENSES</t>
  </si>
  <si>
    <t>7645 PAYROLL TAXES</t>
  </si>
  <si>
    <t>7650 DECORATING</t>
  </si>
  <si>
    <t>7655 FLOWERS</t>
  </si>
  <si>
    <t>7670 SALES/USE TAX</t>
  </si>
  <si>
    <t>7680 RESIDENT EXPENSE</t>
  </si>
  <si>
    <t>7690 CONTRIBUTIONS</t>
  </si>
  <si>
    <t>7710 VENDING EXPENSE</t>
  </si>
  <si>
    <t>7750 NFRA MONTHLY FEE</t>
  </si>
  <si>
    <t>7755 NFAC ADMINISTRATIVE FEE</t>
  </si>
  <si>
    <t>7760 COLLECTION FEES</t>
  </si>
  <si>
    <t>7872 INTERNET SERVICES</t>
  </si>
  <si>
    <t>7885 SETTLEMENTS</t>
  </si>
  <si>
    <t>7890 INCOME TAX</t>
  </si>
  <si>
    <t>7895 PRIOR PERIOD EXPENSE</t>
  </si>
  <si>
    <t xml:space="preserve">     Total Administration</t>
  </si>
  <si>
    <t>Capital Related Expenses:</t>
  </si>
  <si>
    <t>8000 MANAGEMENT FEES</t>
  </si>
  <si>
    <t>8010 AMORTIZATION</t>
  </si>
  <si>
    <t>8020 DEPRECIATION</t>
  </si>
  <si>
    <t>8030 FACILITY LEASE EXPENSE</t>
  </si>
  <si>
    <t>8040 EQUIPMENT RENTAL</t>
  </si>
  <si>
    <t>8115 INTEREST</t>
  </si>
  <si>
    <t>8120 INTEREST REAL ESTATE</t>
  </si>
  <si>
    <t>8125 INTEREST EQUIPMENT</t>
  </si>
  <si>
    <t>8130 REAL ESTATE TAXES</t>
  </si>
  <si>
    <t>8150 PERSONAL PROPERTY TAXES</t>
  </si>
  <si>
    <t xml:space="preserve">     Total Capital Related Expenses</t>
  </si>
  <si>
    <t>BELLEFONTAINE GARDENS NURSING &amp; REHAB</t>
  </si>
  <si>
    <t>CURRENT RIVER NURSING CENTER</t>
  </si>
  <si>
    <t>FORSYTH CARE CENTER</t>
  </si>
  <si>
    <t>SILEX COMMUNITY CARE</t>
  </si>
  <si>
    <t>SOUTH HAMPTON PLACE</t>
  </si>
  <si>
    <t>STRAFFORD CARE CENTER</t>
  </si>
  <si>
    <t>WINDSOR HEALTHCARE &amp; REHAB CENTER</t>
  </si>
  <si>
    <t>3153 MEDICARE PART A EQUIPMENT RENTAL</t>
  </si>
  <si>
    <t>3321 PRIVATE INSURANCE CA</t>
  </si>
  <si>
    <t>3350 PRIVATE PHARMACY</t>
  </si>
  <si>
    <t>5466 BEHAVIORAL HEALTH</t>
  </si>
  <si>
    <t>5475 APARTMENT SALARIES</t>
  </si>
  <si>
    <t>7710 CREDIT CARD PROCESSING FEE</t>
  </si>
  <si>
    <t>GLENWOOD HEALTHCARE</t>
  </si>
  <si>
    <t>MARYVILLE LIVING CENTER</t>
  </si>
  <si>
    <t>3254 MEDICARE PART B MOQI</t>
  </si>
  <si>
    <t>SABRA Properties Totals</t>
  </si>
  <si>
    <t>3942 LIKE PART B OT</t>
  </si>
  <si>
    <t>3943 LIKE PART B ST</t>
  </si>
  <si>
    <t>3990 LIKE PART B CA</t>
  </si>
  <si>
    <t>3390 PRIVATE LAB</t>
  </si>
  <si>
    <t>3395 PRIVATE X-RAY</t>
  </si>
  <si>
    <t>3248 MEDICARE PART B TELEHEALTH ORIGINATING SITE FACILITY FEE</t>
  </si>
  <si>
    <t>3941 LIKE PART B PT</t>
  </si>
  <si>
    <t>5435 MDS-RN</t>
  </si>
  <si>
    <t>5445 MDS-LPN</t>
  </si>
  <si>
    <t>6455 LIKE PART B PT</t>
  </si>
  <si>
    <t>6460 LIKE PART B ST</t>
  </si>
  <si>
    <t>6465 LIKE PART B OT</t>
  </si>
  <si>
    <t>DIXON NURSING &amp; REHAB</t>
  </si>
  <si>
    <t>3155 PASS THRU PAYMENT</t>
  </si>
  <si>
    <t>4064 BAD DEBT PASS THRU</t>
  </si>
  <si>
    <t>8000 CONSULTING &amp; ADMINISTRATIVE SERVICES</t>
  </si>
  <si>
    <t>5682 COVID19 EXPENSES</t>
  </si>
  <si>
    <t>3195-PPP REVENUE</t>
  </si>
  <si>
    <t>4510-HHS REVENUE</t>
  </si>
  <si>
    <t>3380 ISNP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</si>
</sst>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5" x14ac:knownFonts="1">
    <font>
      <sz val="10"/>
      <name val="Arial"/>
    </font>
    <font>
      <sz val="14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164" fontId="1" fillId="0" borderId="0" xfId="1" applyNumberFormat="1" applyFont="1"/>
    <xf numFmtId="164" fontId="3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1" applyNumberFormat="1" applyFont="1" applyAlignment="1">
      <alignment horizontal="center"/>
    </xf>
    <xf numFmtId="164" fontId="1" fillId="0" borderId="1" xfId="1" applyNumberFormat="1" applyFont="1" applyBorder="1" applyAlignment="1">
      <alignment horizontal="right"/>
    </xf>
    <xf numFmtId="0" fontId="3" fillId="0" borderId="0" xfId="0" applyFont="1"/>
    <xf numFmtId="40" fontId="3" fillId="0" borderId="0" xfId="1" applyNumberFormat="1" applyFont="1" applyBorder="1"/>
    <xf numFmtId="164" fontId="1" fillId="0" borderId="0" xfId="1" applyNumberFormat="1" applyFont="1" applyBorder="1"/>
    <xf numFmtId="40" fontId="1" fillId="0" borderId="0" xfId="1" applyNumberFormat="1" applyFont="1" applyBorder="1"/>
    <xf numFmtId="164" fontId="1" fillId="0" borderId="2" xfId="1" applyNumberFormat="1" applyFont="1" applyBorder="1"/>
    <xf numFmtId="164" fontId="1" fillId="0" borderId="0" xfId="0" applyNumberFormat="1" applyFont="1"/>
    <xf numFmtId="165" fontId="1" fillId="0" borderId="2" xfId="2" applyNumberFormat="1" applyFont="1" applyBorder="1"/>
    <xf numFmtId="165" fontId="1" fillId="0" borderId="0" xfId="0" applyNumberFormat="1" applyFont="1"/>
    <xf numFmtId="165" fontId="3" fillId="0" borderId="2" xfId="2" applyNumberFormat="1" applyFont="1" applyBorder="1"/>
    <xf numFmtId="0" fontId="1" fillId="0" borderId="0" xfId="1" applyNumberFormat="1" applyFont="1"/>
    <xf numFmtId="165" fontId="1" fillId="0" borderId="3" xfId="2" applyNumberFormat="1" applyFont="1" applyBorder="1"/>
    <xf numFmtId="165" fontId="1" fillId="0" borderId="0" xfId="2" applyNumberFormat="1" applyFont="1" applyBorder="1"/>
    <xf numFmtId="164" fontId="1" fillId="0" borderId="0" xfId="3" applyNumberFormat="1" applyFont="1"/>
    <xf numFmtId="43" fontId="1" fillId="0" borderId="0" xfId="1" applyNumberFormat="1" applyFont="1"/>
  </cellXfs>
  <cellStyles count="4">
    <cellStyle name="Comma" xfId="3" builtinId="3"/>
    <cellStyle name="Comma 2" xfId="1" xr:uid="{00000000-0005-0000-0000-000001000000}"/>
    <cellStyle name="Currency 2" xfId="2" xr:uid="{00000000-0005-0000-0000-000002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54"/>
  <sheetViews>
    <sheetView view="pageBreakPreview" zoomScale="60" zoomScaleNormal="47" workbookViewId="0">
      <selection sqref="A1:O453"/>
    </sheetView>
  </sheetViews>
  <sheetFormatPr defaultColWidth="8.88671875" defaultRowHeight="17.399999999999999" x14ac:dyDescent="0.55000000000000004"/>
  <cols>
    <col min="1" max="1" width="57.33203125" style="1" customWidth="1"/>
    <col min="2" max="2" width="2.6640625" style="1" customWidth="1"/>
    <col min="3" max="15" width="21.6640625" style="1" customWidth="1"/>
    <col min="16" max="16" width="15.5546875" style="1" bestFit="1" customWidth="1"/>
    <col min="17" max="17" width="9" style="1" bestFit="1" customWidth="1"/>
    <col min="18" max="18" width="16.5546875" style="1" bestFit="1" customWidth="1"/>
    <col min="19" max="16384" width="8.88671875" style="1"/>
  </cols>
  <sheetData>
    <row r="1" spans="1:15" ht="17.7" x14ac:dyDescent="0.6">
      <c r="C1" s="2"/>
      <c r="D1" s="2"/>
      <c r="E1" s="2"/>
      <c r="F1" s="2"/>
      <c r="G1" s="2"/>
      <c r="H1" s="3" t="s">
        <v>0</v>
      </c>
      <c r="I1" s="2"/>
      <c r="J1" s="2"/>
      <c r="K1" s="2"/>
      <c r="L1" s="2"/>
      <c r="M1" s="2"/>
      <c r="N1" s="2"/>
      <c r="O1" s="2"/>
    </row>
    <row r="2" spans="1:15" x14ac:dyDescent="0.55000000000000004">
      <c r="C2" s="2"/>
      <c r="D2" s="2"/>
      <c r="E2" s="2"/>
      <c r="F2" s="2"/>
      <c r="G2" s="2"/>
      <c r="H2" s="4" t="s">
        <v>1</v>
      </c>
      <c r="I2" s="2"/>
      <c r="J2" s="2"/>
      <c r="K2" s="2"/>
      <c r="L2" s="2"/>
      <c r="M2" s="2"/>
      <c r="N2" s="2"/>
      <c r="O2" s="2"/>
    </row>
    <row r="3" spans="1:15" x14ac:dyDescent="0.55000000000000004">
      <c r="B3" s="5"/>
      <c r="C3" s="2"/>
      <c r="D3" s="2"/>
      <c r="E3" s="2"/>
      <c r="F3" s="2"/>
      <c r="G3" s="2"/>
      <c r="H3" s="6">
        <v>2021</v>
      </c>
      <c r="I3" s="2"/>
      <c r="J3" s="2"/>
      <c r="K3" s="2"/>
      <c r="L3" s="2"/>
      <c r="M3" s="2"/>
      <c r="N3" s="2"/>
      <c r="O3" s="2"/>
    </row>
    <row r="4" spans="1:15" ht="17.7" x14ac:dyDescent="0.6">
      <c r="B4" s="5"/>
      <c r="C4" s="2"/>
      <c r="D4" s="2"/>
      <c r="E4" s="2"/>
      <c r="F4" s="2"/>
      <c r="G4" s="2"/>
      <c r="H4" s="3"/>
      <c r="I4" s="2"/>
      <c r="J4" s="2"/>
      <c r="K4" s="2"/>
      <c r="L4" s="2"/>
      <c r="M4" s="2"/>
      <c r="N4" s="2"/>
      <c r="O4" s="2"/>
    </row>
    <row r="5" spans="1:15" x14ac:dyDescent="0.55000000000000004"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</row>
    <row r="6" spans="1:15" x14ac:dyDescent="0.55000000000000004">
      <c r="A6" s="1" t="s">
        <v>15</v>
      </c>
      <c r="C6" s="2">
        <v>31</v>
      </c>
      <c r="D6" s="2">
        <v>28</v>
      </c>
      <c r="E6" s="2">
        <v>31</v>
      </c>
      <c r="F6" s="2">
        <v>30</v>
      </c>
      <c r="G6" s="2">
        <v>31</v>
      </c>
      <c r="H6" s="2">
        <v>30</v>
      </c>
      <c r="I6" s="2">
        <v>31</v>
      </c>
      <c r="J6" s="2">
        <v>31</v>
      </c>
      <c r="K6" s="2">
        <v>30</v>
      </c>
      <c r="L6" s="2">
        <v>31</v>
      </c>
      <c r="M6" s="2">
        <v>30</v>
      </c>
      <c r="N6" s="2">
        <v>31</v>
      </c>
      <c r="O6" s="2">
        <v>365</v>
      </c>
    </row>
    <row r="7" spans="1:15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7.7" x14ac:dyDescent="0.6">
      <c r="A8" s="8" t="s">
        <v>16</v>
      </c>
      <c r="B8" s="8"/>
      <c r="C8" s="9">
        <v>25.419354838709676</v>
      </c>
      <c r="D8" s="9">
        <v>27.535714285714285</v>
      </c>
      <c r="E8" s="9">
        <v>27.193548387096776</v>
      </c>
      <c r="F8" s="9">
        <v>24.1</v>
      </c>
      <c r="G8" s="9">
        <v>23.806451612903224</v>
      </c>
      <c r="H8" s="9">
        <v>24.233333333333334</v>
      </c>
      <c r="I8" s="9">
        <v>26.870967741935484</v>
      </c>
      <c r="J8" s="9">
        <v>25.161290322580644</v>
      </c>
      <c r="K8" s="9">
        <v>0</v>
      </c>
      <c r="L8" s="9">
        <v>0</v>
      </c>
      <c r="M8" s="9">
        <v>0</v>
      </c>
      <c r="N8" s="9">
        <v>0</v>
      </c>
      <c r="O8" s="10" t="s">
        <v>17</v>
      </c>
    </row>
    <row r="9" spans="1:15" x14ac:dyDescent="0.55000000000000004"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0"/>
    </row>
    <row r="10" spans="1:15" ht="17.7" x14ac:dyDescent="0.6">
      <c r="A10" s="8" t="s">
        <v>18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0"/>
    </row>
    <row r="11" spans="1:15" x14ac:dyDescent="0.55000000000000004">
      <c r="A11" s="1" t="s">
        <v>19</v>
      </c>
      <c r="C11" s="2">
        <v>49</v>
      </c>
      <c r="D11" s="2">
        <v>41</v>
      </c>
      <c r="E11" s="2">
        <v>78</v>
      </c>
      <c r="F11" s="2">
        <v>87</v>
      </c>
      <c r="G11" s="2">
        <v>110</v>
      </c>
      <c r="H11" s="2">
        <v>156</v>
      </c>
      <c r="I11" s="2">
        <v>108</v>
      </c>
      <c r="J11" s="2">
        <v>93</v>
      </c>
      <c r="K11" s="2">
        <v>0</v>
      </c>
      <c r="L11" s="2">
        <v>0</v>
      </c>
      <c r="M11" s="2">
        <v>0</v>
      </c>
      <c r="N11" s="2">
        <v>0</v>
      </c>
      <c r="O11" s="2">
        <v>722</v>
      </c>
    </row>
    <row r="12" spans="1:15" x14ac:dyDescent="0.55000000000000004">
      <c r="A12" s="1" t="s">
        <v>20</v>
      </c>
      <c r="C12" s="2">
        <v>0</v>
      </c>
      <c r="D12" s="2">
        <v>6</v>
      </c>
      <c r="E12" s="2">
        <v>13</v>
      </c>
      <c r="F12" s="2">
        <v>0</v>
      </c>
      <c r="G12" s="2">
        <v>0</v>
      </c>
      <c r="H12" s="2">
        <v>8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27</v>
      </c>
    </row>
    <row r="13" spans="1:15" x14ac:dyDescent="0.55000000000000004">
      <c r="A13" s="1" t="s">
        <v>21</v>
      </c>
      <c r="C13" s="2">
        <v>562</v>
      </c>
      <c r="D13" s="2">
        <v>565</v>
      </c>
      <c r="E13" s="2">
        <v>667</v>
      </c>
      <c r="F13" s="2">
        <v>516</v>
      </c>
      <c r="G13" s="2">
        <v>526</v>
      </c>
      <c r="H13" s="2">
        <v>492</v>
      </c>
      <c r="I13" s="2">
        <v>531</v>
      </c>
      <c r="J13" s="2">
        <v>508</v>
      </c>
      <c r="K13" s="2">
        <v>0</v>
      </c>
      <c r="L13" s="2">
        <v>0</v>
      </c>
      <c r="M13" s="2">
        <v>0</v>
      </c>
      <c r="N13" s="2">
        <v>0</v>
      </c>
      <c r="O13" s="2">
        <v>4367</v>
      </c>
    </row>
    <row r="14" spans="1:15" x14ac:dyDescent="0.55000000000000004">
      <c r="A14" s="1" t="s">
        <v>22</v>
      </c>
      <c r="C14" s="2">
        <v>57</v>
      </c>
      <c r="D14" s="2">
        <v>23</v>
      </c>
      <c r="E14" s="2">
        <v>-91</v>
      </c>
      <c r="F14" s="2">
        <v>0</v>
      </c>
      <c r="G14" s="2">
        <v>4</v>
      </c>
      <c r="H14" s="2">
        <v>10</v>
      </c>
      <c r="I14" s="2">
        <v>46</v>
      </c>
      <c r="J14" s="2">
        <v>27</v>
      </c>
      <c r="K14" s="2">
        <v>0</v>
      </c>
      <c r="L14" s="2">
        <v>0</v>
      </c>
      <c r="M14" s="2">
        <v>0</v>
      </c>
      <c r="N14" s="2">
        <v>0</v>
      </c>
      <c r="O14" s="2">
        <v>76</v>
      </c>
    </row>
    <row r="15" spans="1:15" x14ac:dyDescent="0.55000000000000004">
      <c r="A15" s="1" t="s">
        <v>23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 x14ac:dyDescent="0.55000000000000004">
      <c r="A16" s="1" t="s">
        <v>24</v>
      </c>
      <c r="C16" s="2">
        <v>120</v>
      </c>
      <c r="D16" s="2">
        <v>136</v>
      </c>
      <c r="E16" s="2">
        <v>122</v>
      </c>
      <c r="F16" s="2">
        <v>83</v>
      </c>
      <c r="G16" s="2">
        <v>52</v>
      </c>
      <c r="H16" s="2">
        <v>31</v>
      </c>
      <c r="I16" s="2">
        <v>114</v>
      </c>
      <c r="J16" s="2">
        <v>94</v>
      </c>
      <c r="K16" s="2">
        <v>0</v>
      </c>
      <c r="L16" s="2">
        <v>0</v>
      </c>
      <c r="M16" s="2">
        <v>0</v>
      </c>
      <c r="N16" s="2">
        <v>0</v>
      </c>
      <c r="O16" s="2">
        <v>752</v>
      </c>
    </row>
    <row r="17" spans="1:18" x14ac:dyDescent="0.55000000000000004">
      <c r="A17" s="1" t="s">
        <v>25</v>
      </c>
      <c r="C17" s="2">
        <v>0</v>
      </c>
      <c r="D17" s="2">
        <v>0</v>
      </c>
      <c r="E17" s="2">
        <v>54</v>
      </c>
      <c r="F17" s="2">
        <v>37</v>
      </c>
      <c r="G17" s="2">
        <v>46</v>
      </c>
      <c r="H17" s="2">
        <v>30</v>
      </c>
      <c r="I17" s="2">
        <v>34</v>
      </c>
      <c r="J17" s="2">
        <v>58</v>
      </c>
      <c r="K17" s="2">
        <v>0</v>
      </c>
      <c r="L17" s="2">
        <v>0</v>
      </c>
      <c r="M17" s="2">
        <v>0</v>
      </c>
      <c r="N17" s="2">
        <v>0</v>
      </c>
      <c r="O17" s="2">
        <v>259</v>
      </c>
    </row>
    <row r="18" spans="1:18" x14ac:dyDescent="0.55000000000000004">
      <c r="A18" s="1" t="s">
        <v>26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8" x14ac:dyDescent="0.55000000000000004">
      <c r="A19" s="1" t="s">
        <v>27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8" x14ac:dyDescent="0.55000000000000004">
      <c r="A20" s="1" t="s">
        <v>28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8" x14ac:dyDescent="0.55000000000000004">
      <c r="A21" s="1" t="s">
        <v>29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8" x14ac:dyDescent="0.55000000000000004">
      <c r="A22" s="1" t="s">
        <v>30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8" ht="17.7" thickBot="1" x14ac:dyDescent="0.6">
      <c r="A23" s="1" t="s">
        <v>31</v>
      </c>
      <c r="C23" s="12">
        <v>788</v>
      </c>
      <c r="D23" s="12">
        <v>771</v>
      </c>
      <c r="E23" s="12">
        <v>843</v>
      </c>
      <c r="F23" s="12">
        <v>723</v>
      </c>
      <c r="G23" s="12">
        <v>738</v>
      </c>
      <c r="H23" s="12">
        <v>727</v>
      </c>
      <c r="I23" s="12">
        <v>833</v>
      </c>
      <c r="J23" s="12">
        <v>780</v>
      </c>
      <c r="K23" s="12">
        <v>0</v>
      </c>
      <c r="L23" s="12">
        <v>0</v>
      </c>
      <c r="M23" s="12">
        <v>0</v>
      </c>
      <c r="N23" s="12">
        <v>0</v>
      </c>
      <c r="O23" s="12">
        <v>6203</v>
      </c>
      <c r="P23" s="13">
        <v>11768</v>
      </c>
      <c r="Q23" s="13">
        <v>0</v>
      </c>
    </row>
    <row r="24" spans="1:18" ht="17.7" thickTop="1" x14ac:dyDescent="0.55000000000000004">
      <c r="A24" s="1" t="s">
        <v>32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8" ht="17.7" x14ac:dyDescent="0.6">
      <c r="A25" s="8" t="s">
        <v>33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8" x14ac:dyDescent="0.55000000000000004">
      <c r="A26" s="1" t="s">
        <v>34</v>
      </c>
      <c r="C26" s="2">
        <v>180170.23</v>
      </c>
      <c r="D26" s="2">
        <v>164928.62000000002</v>
      </c>
      <c r="E26" s="2">
        <v>190916.68</v>
      </c>
      <c r="F26" s="2">
        <v>158853.32999999999</v>
      </c>
      <c r="G26" s="2">
        <v>150500.71999999997</v>
      </c>
      <c r="H26" s="2">
        <v>140266.59</v>
      </c>
      <c r="I26" s="2">
        <v>174452.19999999998</v>
      </c>
      <c r="J26" s="2">
        <v>163428.40000000002</v>
      </c>
      <c r="K26" s="2">
        <v>0</v>
      </c>
      <c r="L26" s="2">
        <v>0</v>
      </c>
      <c r="M26" s="2">
        <v>0</v>
      </c>
      <c r="N26" s="2">
        <v>0</v>
      </c>
      <c r="O26" s="2">
        <v>1323516.77</v>
      </c>
      <c r="P26" s="13"/>
    </row>
    <row r="27" spans="1:18" x14ac:dyDescent="0.55000000000000004">
      <c r="A27" s="1" t="s">
        <v>35</v>
      </c>
      <c r="C27" s="2">
        <v>-1700.3699999999994</v>
      </c>
      <c r="D27" s="2">
        <v>23752.25</v>
      </c>
      <c r="E27" s="2">
        <v>16966.529999999995</v>
      </c>
      <c r="F27" s="2">
        <v>21935.29</v>
      </c>
      <c r="G27" s="2">
        <v>25414.450000000004</v>
      </c>
      <c r="H27" s="2">
        <v>32794.97</v>
      </c>
      <c r="I27" s="2">
        <v>25353.56</v>
      </c>
      <c r="J27" s="2">
        <v>16680.309999999998</v>
      </c>
      <c r="K27" s="2">
        <v>0</v>
      </c>
      <c r="L27" s="2">
        <v>0</v>
      </c>
      <c r="M27" s="2">
        <v>0</v>
      </c>
      <c r="N27" s="2">
        <v>0</v>
      </c>
      <c r="O27" s="2">
        <v>161196.99</v>
      </c>
      <c r="P27" s="13"/>
    </row>
    <row r="28" spans="1:18" x14ac:dyDescent="0.55000000000000004">
      <c r="A28" s="1" t="s">
        <v>36</v>
      </c>
      <c r="C28" s="2">
        <v>-21757.15</v>
      </c>
      <c r="D28" s="2">
        <v>-20019.920000000002</v>
      </c>
      <c r="E28" s="2">
        <v>-17480.060000000001</v>
      </c>
      <c r="F28" s="2">
        <v>-15924.13</v>
      </c>
      <c r="G28" s="2">
        <v>-16957.099999999999</v>
      </c>
      <c r="H28" s="2">
        <v>22798.1</v>
      </c>
      <c r="I28" s="2">
        <v>-5564.1</v>
      </c>
      <c r="J28" s="2">
        <v>-7293.2000000000007</v>
      </c>
      <c r="K28" s="2">
        <v>0</v>
      </c>
      <c r="L28" s="2">
        <v>0</v>
      </c>
      <c r="M28" s="2">
        <v>0</v>
      </c>
      <c r="N28" s="2">
        <v>0</v>
      </c>
      <c r="O28" s="2">
        <v>-82197.560000000012</v>
      </c>
      <c r="P28" s="13"/>
    </row>
    <row r="29" spans="1:18" ht="17.7" thickBot="1" x14ac:dyDescent="0.6">
      <c r="A29" s="1" t="s">
        <v>37</v>
      </c>
      <c r="C29" s="14">
        <v>156712.71000000002</v>
      </c>
      <c r="D29" s="14">
        <v>168660.95</v>
      </c>
      <c r="E29" s="14">
        <v>190403.15</v>
      </c>
      <c r="F29" s="14">
        <v>164864.49</v>
      </c>
      <c r="G29" s="14">
        <v>158958.06999999998</v>
      </c>
      <c r="H29" s="14">
        <v>195859.66</v>
      </c>
      <c r="I29" s="14">
        <v>194241.65999999997</v>
      </c>
      <c r="J29" s="14">
        <v>172815.51</v>
      </c>
      <c r="K29" s="14">
        <v>0</v>
      </c>
      <c r="L29" s="14">
        <v>0</v>
      </c>
      <c r="M29" s="14">
        <v>0</v>
      </c>
      <c r="N29" s="14">
        <v>0</v>
      </c>
      <c r="O29" s="14">
        <v>1402516.2</v>
      </c>
      <c r="P29" s="13">
        <v>2616751.71</v>
      </c>
      <c r="Q29" s="13">
        <v>0</v>
      </c>
      <c r="R29" s="15"/>
    </row>
    <row r="30" spans="1:18" ht="17.7" thickTop="1" x14ac:dyDescent="0.55000000000000004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8" ht="17.7" x14ac:dyDescent="0.6">
      <c r="A31" s="8" t="s">
        <v>38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8" x14ac:dyDescent="0.55000000000000004">
      <c r="A32" s="1" t="s">
        <v>39</v>
      </c>
      <c r="C32" s="2">
        <v>90005.21</v>
      </c>
      <c r="D32" s="2">
        <v>79094.639999999985</v>
      </c>
      <c r="E32" s="2">
        <v>78337.009999999995</v>
      </c>
      <c r="F32" s="2">
        <v>108878.81999999996</v>
      </c>
      <c r="G32" s="2">
        <v>63727.68</v>
      </c>
      <c r="H32" s="2">
        <v>82458.020000000019</v>
      </c>
      <c r="I32" s="2">
        <v>66059.260000000009</v>
      </c>
      <c r="J32" s="2">
        <v>71065.740000000005</v>
      </c>
      <c r="K32" s="2">
        <v>0</v>
      </c>
      <c r="L32" s="2">
        <v>0</v>
      </c>
      <c r="M32" s="2">
        <v>0</v>
      </c>
      <c r="N32" s="2">
        <v>0</v>
      </c>
      <c r="O32" s="2">
        <v>639626.37999999989</v>
      </c>
      <c r="P32" s="13"/>
    </row>
    <row r="33" spans="1:18" x14ac:dyDescent="0.55000000000000004">
      <c r="A33" s="1" t="s">
        <v>40</v>
      </c>
      <c r="C33" s="2">
        <v>19023.800000000003</v>
      </c>
      <c r="D33" s="2">
        <v>16865.650000000001</v>
      </c>
      <c r="E33" s="2">
        <v>17547.469999999998</v>
      </c>
      <c r="F33" s="2">
        <v>16164.500000000002</v>
      </c>
      <c r="G33" s="2">
        <v>14942.170000000002</v>
      </c>
      <c r="H33" s="2">
        <v>13479.060000000001</v>
      </c>
      <c r="I33" s="2">
        <v>13486.71</v>
      </c>
      <c r="J33" s="2">
        <v>16884.830000000002</v>
      </c>
      <c r="K33" s="2">
        <v>0</v>
      </c>
      <c r="L33" s="2">
        <v>0</v>
      </c>
      <c r="M33" s="2">
        <v>0</v>
      </c>
      <c r="N33" s="2">
        <v>0</v>
      </c>
      <c r="O33" s="2">
        <v>128394.18999999999</v>
      </c>
      <c r="P33" s="13"/>
    </row>
    <row r="34" spans="1:18" x14ac:dyDescent="0.55000000000000004">
      <c r="A34" s="1" t="s">
        <v>35</v>
      </c>
      <c r="C34" s="2">
        <v>26218.510000000006</v>
      </c>
      <c r="D34" s="2">
        <v>24027.23</v>
      </c>
      <c r="E34" s="2">
        <v>24402.779999999995</v>
      </c>
      <c r="F34" s="2">
        <v>25148.179999999993</v>
      </c>
      <c r="G34" s="2">
        <v>23738.960000000003</v>
      </c>
      <c r="H34" s="2">
        <v>22884.959999999999</v>
      </c>
      <c r="I34" s="2">
        <v>27301.190000000002</v>
      </c>
      <c r="J34" s="2">
        <v>20948.98</v>
      </c>
      <c r="K34" s="2">
        <v>0</v>
      </c>
      <c r="L34" s="2">
        <v>0</v>
      </c>
      <c r="M34" s="2">
        <v>0</v>
      </c>
      <c r="N34" s="2">
        <v>0</v>
      </c>
      <c r="O34" s="2">
        <v>194670.79</v>
      </c>
      <c r="P34" s="13"/>
    </row>
    <row r="35" spans="1:18" x14ac:dyDescent="0.55000000000000004">
      <c r="A35" s="1" t="s">
        <v>41</v>
      </c>
      <c r="C35" s="2">
        <v>437.69</v>
      </c>
      <c r="D35" s="2">
        <v>0</v>
      </c>
      <c r="E35" s="2">
        <v>595.67000000000007</v>
      </c>
      <c r="F35" s="2">
        <v>609.61</v>
      </c>
      <c r="G35" s="2">
        <v>411.15</v>
      </c>
      <c r="H35" s="2">
        <v>1017.0799999999999</v>
      </c>
      <c r="I35" s="2">
        <v>411.97</v>
      </c>
      <c r="J35" s="2">
        <v>625.32999999999993</v>
      </c>
      <c r="K35" s="2">
        <v>0</v>
      </c>
      <c r="L35" s="2">
        <v>0</v>
      </c>
      <c r="M35" s="2">
        <v>0</v>
      </c>
      <c r="N35" s="2">
        <v>0</v>
      </c>
      <c r="O35" s="2">
        <v>4108.5</v>
      </c>
      <c r="P35" s="13"/>
    </row>
    <row r="36" spans="1:18" x14ac:dyDescent="0.55000000000000004">
      <c r="A36" s="1" t="s">
        <v>42</v>
      </c>
      <c r="C36" s="2">
        <v>7832.19</v>
      </c>
      <c r="D36" s="2">
        <v>3285.9500000000003</v>
      </c>
      <c r="E36" s="2">
        <v>4886.92</v>
      </c>
      <c r="F36" s="2">
        <v>6388.4000000000005</v>
      </c>
      <c r="G36" s="2">
        <v>7542.6699999999992</v>
      </c>
      <c r="H36" s="2">
        <v>5792.8300000000008</v>
      </c>
      <c r="I36" s="2">
        <v>6540.61</v>
      </c>
      <c r="J36" s="2">
        <v>7700.71</v>
      </c>
      <c r="K36" s="2">
        <v>0</v>
      </c>
      <c r="L36" s="2">
        <v>0</v>
      </c>
      <c r="M36" s="2">
        <v>0</v>
      </c>
      <c r="N36" s="2">
        <v>0</v>
      </c>
      <c r="O36" s="2">
        <v>49970.28</v>
      </c>
      <c r="P36" s="13"/>
    </row>
    <row r="37" spans="1:18" x14ac:dyDescent="0.55000000000000004">
      <c r="A37" s="1" t="s">
        <v>43</v>
      </c>
      <c r="C37" s="2">
        <v>24723.71</v>
      </c>
      <c r="D37" s="2">
        <v>24768.14</v>
      </c>
      <c r="E37" s="2">
        <v>17126.810000000001</v>
      </c>
      <c r="F37" s="2">
        <v>12761.43</v>
      </c>
      <c r="G37" s="2">
        <v>12487.59</v>
      </c>
      <c r="H37" s="2">
        <v>36009.29</v>
      </c>
      <c r="I37" s="2">
        <v>10195.59</v>
      </c>
      <c r="J37" s="2">
        <v>19796.510000000002</v>
      </c>
      <c r="K37" s="2">
        <v>0</v>
      </c>
      <c r="L37" s="2">
        <v>0</v>
      </c>
      <c r="M37" s="2">
        <v>0</v>
      </c>
      <c r="N37" s="2">
        <v>0</v>
      </c>
      <c r="O37" s="2">
        <v>157869.07</v>
      </c>
      <c r="P37" s="13"/>
    </row>
    <row r="38" spans="1:18" x14ac:dyDescent="0.55000000000000004">
      <c r="A38" s="1" t="s">
        <v>44</v>
      </c>
      <c r="C38" s="2">
        <v>59026.03</v>
      </c>
      <c r="D38" s="2">
        <v>48243.39</v>
      </c>
      <c r="E38" s="2">
        <v>51350.630000000005</v>
      </c>
      <c r="F38" s="2">
        <v>47929.86</v>
      </c>
      <c r="G38" s="2">
        <v>54408.55</v>
      </c>
      <c r="H38" s="2">
        <v>45128.15</v>
      </c>
      <c r="I38" s="2">
        <v>47289.109999999993</v>
      </c>
      <c r="J38" s="2">
        <v>44031.77</v>
      </c>
      <c r="K38" s="2">
        <v>0</v>
      </c>
      <c r="L38" s="2">
        <v>0</v>
      </c>
      <c r="M38" s="2">
        <v>0</v>
      </c>
      <c r="N38" s="2">
        <v>0</v>
      </c>
      <c r="O38" s="2">
        <v>397407.49</v>
      </c>
      <c r="P38" s="13"/>
    </row>
    <row r="39" spans="1:18" x14ac:dyDescent="0.55000000000000004">
      <c r="A39" s="1" t="s">
        <v>45</v>
      </c>
      <c r="C39" s="2">
        <v>44978.36</v>
      </c>
      <c r="D39" s="2">
        <v>43974.750000000007</v>
      </c>
      <c r="E39" s="2">
        <v>42859.470000000008</v>
      </c>
      <c r="F39" s="2">
        <v>47692.540000000008</v>
      </c>
      <c r="G39" s="2">
        <v>44783.270000000004</v>
      </c>
      <c r="H39" s="2">
        <v>43695.450000000004</v>
      </c>
      <c r="I39" s="2">
        <v>45178.23</v>
      </c>
      <c r="J39" s="2">
        <v>45452.900000000009</v>
      </c>
      <c r="K39" s="2">
        <v>0</v>
      </c>
      <c r="L39" s="2">
        <v>0</v>
      </c>
      <c r="M39" s="2">
        <v>0</v>
      </c>
      <c r="N39" s="2">
        <v>0</v>
      </c>
      <c r="O39" s="2">
        <v>358614.97000000003</v>
      </c>
      <c r="P39" s="13"/>
    </row>
    <row r="40" spans="1:18" ht="17.7" thickBot="1" x14ac:dyDescent="0.6">
      <c r="A40" s="1" t="s">
        <v>46</v>
      </c>
      <c r="C40" s="14">
        <v>272245.5</v>
      </c>
      <c r="D40" s="14">
        <v>240259.75</v>
      </c>
      <c r="E40" s="14">
        <v>237106.76</v>
      </c>
      <c r="F40" s="14">
        <v>265573.33999999997</v>
      </c>
      <c r="G40" s="14">
        <v>222042.04000000004</v>
      </c>
      <c r="H40" s="14">
        <v>250464.84000000003</v>
      </c>
      <c r="I40" s="14">
        <v>216462.67</v>
      </c>
      <c r="J40" s="14">
        <v>226506.77000000002</v>
      </c>
      <c r="K40" s="14">
        <v>0</v>
      </c>
      <c r="L40" s="14">
        <v>0</v>
      </c>
      <c r="M40" s="14">
        <v>0</v>
      </c>
      <c r="N40" s="14">
        <v>0</v>
      </c>
      <c r="O40" s="14">
        <v>1930661.67</v>
      </c>
      <c r="P40" s="13">
        <v>2673460.64</v>
      </c>
      <c r="Q40" s="13">
        <v>0</v>
      </c>
    </row>
    <row r="41" spans="1:18" ht="18.3" thickTop="1" thickBot="1" x14ac:dyDescent="0.65">
      <c r="A41" s="8" t="s">
        <v>47</v>
      </c>
      <c r="B41" s="8"/>
      <c r="C41" s="16">
        <v>-115532.78999999998</v>
      </c>
      <c r="D41" s="16">
        <v>-71598.799999999988</v>
      </c>
      <c r="E41" s="16">
        <v>-46703.610000000015</v>
      </c>
      <c r="F41" s="16">
        <v>-100708.84999999998</v>
      </c>
      <c r="G41" s="16">
        <v>-63083.970000000059</v>
      </c>
      <c r="H41" s="16">
        <v>-54605.180000000022</v>
      </c>
      <c r="I41" s="16">
        <v>-22221.010000000038</v>
      </c>
      <c r="J41" s="16">
        <v>-53691.260000000009</v>
      </c>
      <c r="K41" s="16">
        <v>0</v>
      </c>
      <c r="L41" s="16">
        <v>0</v>
      </c>
      <c r="M41" s="16">
        <v>0</v>
      </c>
      <c r="N41" s="16">
        <v>0</v>
      </c>
      <c r="O41" s="16">
        <v>-528145.47</v>
      </c>
      <c r="P41" s="13">
        <v>-56708.930000000168</v>
      </c>
      <c r="Q41" s="13">
        <v>0</v>
      </c>
      <c r="R41" s="15"/>
    </row>
    <row r="42" spans="1:18" ht="18" thickTop="1" x14ac:dyDescent="0.6">
      <c r="C42" s="2"/>
      <c r="D42" s="2"/>
      <c r="E42" s="2"/>
      <c r="F42" s="2"/>
      <c r="G42" s="2"/>
      <c r="H42" s="3" t="s">
        <v>0</v>
      </c>
      <c r="I42" s="2"/>
      <c r="J42" s="2"/>
      <c r="K42" s="2"/>
      <c r="L42" s="2"/>
      <c r="M42" s="2"/>
      <c r="N42" s="2"/>
      <c r="O42" s="2"/>
    </row>
    <row r="43" spans="1:18" x14ac:dyDescent="0.55000000000000004">
      <c r="C43" s="2"/>
      <c r="D43" s="2"/>
      <c r="E43" s="2"/>
      <c r="F43" s="2"/>
      <c r="G43" s="2"/>
      <c r="H43" s="4" t="s">
        <v>48</v>
      </c>
      <c r="I43" s="2"/>
      <c r="J43" s="2"/>
      <c r="K43" s="2"/>
      <c r="L43" s="2"/>
      <c r="M43" s="2"/>
      <c r="N43" s="2"/>
      <c r="O43" s="2"/>
    </row>
    <row r="44" spans="1:18" x14ac:dyDescent="0.55000000000000004">
      <c r="B44" s="5"/>
      <c r="C44" s="2"/>
      <c r="D44" s="2"/>
      <c r="E44" s="2"/>
      <c r="F44" s="2"/>
      <c r="G44" s="2"/>
      <c r="H44" s="6">
        <v>2021</v>
      </c>
      <c r="I44" s="2"/>
      <c r="J44" s="2"/>
      <c r="K44" s="2"/>
      <c r="L44" s="2"/>
      <c r="M44" s="2"/>
      <c r="N44" s="2"/>
      <c r="O44" s="2"/>
    </row>
    <row r="45" spans="1:18" ht="17.7" x14ac:dyDescent="0.6">
      <c r="B45" s="5"/>
      <c r="C45" s="2"/>
      <c r="D45" s="2"/>
      <c r="E45" s="2"/>
      <c r="F45" s="2"/>
      <c r="G45" s="2"/>
      <c r="H45" s="3"/>
      <c r="I45" s="2"/>
      <c r="J45" s="2"/>
      <c r="K45" s="2"/>
      <c r="L45" s="2"/>
      <c r="M45" s="2"/>
      <c r="N45" s="2"/>
      <c r="O45" s="2"/>
    </row>
    <row r="46" spans="1:18" x14ac:dyDescent="0.55000000000000004">
      <c r="C46" s="7" t="s">
        <v>2</v>
      </c>
      <c r="D46" s="7" t="s">
        <v>3</v>
      </c>
      <c r="E46" s="7" t="s">
        <v>4</v>
      </c>
      <c r="F46" s="7" t="s">
        <v>5</v>
      </c>
      <c r="G46" s="7" t="s">
        <v>6</v>
      </c>
      <c r="H46" s="7" t="s">
        <v>7</v>
      </c>
      <c r="I46" s="7" t="s">
        <v>8</v>
      </c>
      <c r="J46" s="7" t="s">
        <v>9</v>
      </c>
      <c r="K46" s="7" t="s">
        <v>10</v>
      </c>
      <c r="L46" s="7" t="s">
        <v>11</v>
      </c>
      <c r="M46" s="7" t="s">
        <v>12</v>
      </c>
      <c r="N46" s="7" t="s">
        <v>13</v>
      </c>
      <c r="O46" s="7" t="s">
        <v>14</v>
      </c>
    </row>
    <row r="47" spans="1:18" x14ac:dyDescent="0.55000000000000004">
      <c r="A47" s="1" t="s">
        <v>49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8" x14ac:dyDescent="0.55000000000000004">
      <c r="A48" s="1" t="s">
        <v>50</v>
      </c>
      <c r="B48" s="17"/>
      <c r="C48" s="2">
        <v>98725.22</v>
      </c>
      <c r="D48" s="2">
        <v>95677.1</v>
      </c>
      <c r="E48" s="2">
        <v>114473.84</v>
      </c>
      <c r="F48" s="2">
        <v>87379.44</v>
      </c>
      <c r="G48" s="2">
        <v>89072.84</v>
      </c>
      <c r="H48" s="2">
        <v>83315.28</v>
      </c>
      <c r="I48" s="2">
        <v>89919.54</v>
      </c>
      <c r="J48" s="2">
        <v>86024.72</v>
      </c>
      <c r="K48" s="2">
        <v>0</v>
      </c>
      <c r="L48" s="2">
        <v>0</v>
      </c>
      <c r="M48" s="2">
        <v>0</v>
      </c>
      <c r="N48" s="2">
        <v>0</v>
      </c>
      <c r="O48" s="2">
        <v>744587.9800000001</v>
      </c>
    </row>
    <row r="49" spans="1:15" x14ac:dyDescent="0.55000000000000004">
      <c r="A49" s="1" t="s">
        <v>51</v>
      </c>
      <c r="B49" s="17"/>
      <c r="C49" s="2">
        <v>6096.24</v>
      </c>
      <c r="D49" s="2">
        <v>3894.82</v>
      </c>
      <c r="E49" s="2">
        <v>-15013.57</v>
      </c>
      <c r="F49" s="2">
        <v>0</v>
      </c>
      <c r="G49" s="2">
        <v>777.33</v>
      </c>
      <c r="H49" s="2">
        <v>1725.56</v>
      </c>
      <c r="I49" s="2">
        <v>7789.64</v>
      </c>
      <c r="J49" s="2">
        <v>4572.18</v>
      </c>
      <c r="K49" s="2">
        <v>0</v>
      </c>
      <c r="L49" s="2">
        <v>0</v>
      </c>
      <c r="M49" s="2">
        <v>0</v>
      </c>
      <c r="N49" s="2">
        <v>0</v>
      </c>
      <c r="O49" s="2">
        <v>9842.2000000000007</v>
      </c>
    </row>
    <row r="50" spans="1:15" x14ac:dyDescent="0.55000000000000004">
      <c r="A50" s="1" t="s">
        <v>52</v>
      </c>
      <c r="B50" s="17"/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</row>
    <row r="51" spans="1:15" x14ac:dyDescent="0.55000000000000004">
      <c r="A51" s="1" t="s">
        <v>53</v>
      </c>
      <c r="B51" s="17"/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</row>
    <row r="52" spans="1:15" x14ac:dyDescent="0.55000000000000004">
      <c r="A52" s="1" t="s">
        <v>54</v>
      </c>
      <c r="B52" s="17"/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</row>
    <row r="53" spans="1:15" x14ac:dyDescent="0.55000000000000004">
      <c r="A53" s="1" t="s">
        <v>55</v>
      </c>
      <c r="B53" s="17"/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</row>
    <row r="54" spans="1:15" x14ac:dyDescent="0.55000000000000004">
      <c r="A54" s="1" t="s">
        <v>56</v>
      </c>
      <c r="B54" s="17"/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</row>
    <row r="55" spans="1:15" x14ac:dyDescent="0.55000000000000004">
      <c r="A55" s="1" t="s">
        <v>57</v>
      </c>
      <c r="B55" s="17"/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</row>
    <row r="56" spans="1:15" x14ac:dyDescent="0.55000000000000004">
      <c r="A56" s="1" t="s">
        <v>58</v>
      </c>
      <c r="B56" s="17"/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</row>
    <row r="57" spans="1:15" x14ac:dyDescent="0.55000000000000004">
      <c r="A57" s="1" t="s">
        <v>59</v>
      </c>
      <c r="B57" s="17"/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</row>
    <row r="58" spans="1:15" x14ac:dyDescent="0.55000000000000004">
      <c r="A58" s="1" t="s">
        <v>60</v>
      </c>
      <c r="B58" s="17"/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</row>
    <row r="59" spans="1:15" x14ac:dyDescent="0.55000000000000004">
      <c r="A59" s="1" t="s">
        <v>61</v>
      </c>
      <c r="B59" s="17"/>
      <c r="C59" s="2">
        <v>0</v>
      </c>
      <c r="D59" s="2">
        <v>0</v>
      </c>
      <c r="E59" s="2">
        <v>-533.92999999999995</v>
      </c>
      <c r="F59" s="2">
        <v>-723.65</v>
      </c>
      <c r="G59" s="2">
        <v>1257.58</v>
      </c>
      <c r="H59" s="2">
        <v>-480.65</v>
      </c>
      <c r="I59" s="2">
        <v>480.65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</row>
    <row r="60" spans="1:15" x14ac:dyDescent="0.55000000000000004">
      <c r="A60" s="1" t="s">
        <v>62</v>
      </c>
      <c r="B60" s="17"/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</row>
    <row r="61" spans="1:15" x14ac:dyDescent="0.55000000000000004">
      <c r="A61" s="1" t="s">
        <v>63</v>
      </c>
      <c r="B61" s="17"/>
      <c r="C61" s="2">
        <v>48000</v>
      </c>
      <c r="D61" s="2">
        <v>54400</v>
      </c>
      <c r="E61" s="2">
        <v>48800</v>
      </c>
      <c r="F61" s="2">
        <v>33200</v>
      </c>
      <c r="G61" s="2">
        <v>20800</v>
      </c>
      <c r="H61" s="2">
        <v>12400</v>
      </c>
      <c r="I61" s="2">
        <v>45600</v>
      </c>
      <c r="J61" s="2">
        <v>37600</v>
      </c>
      <c r="K61" s="2">
        <v>0</v>
      </c>
      <c r="L61" s="2">
        <v>0</v>
      </c>
      <c r="M61" s="2">
        <v>0</v>
      </c>
      <c r="N61" s="2">
        <v>0</v>
      </c>
      <c r="O61" s="2">
        <v>300800</v>
      </c>
    </row>
    <row r="62" spans="1:15" x14ac:dyDescent="0.55000000000000004">
      <c r="A62" s="1" t="s">
        <v>64</v>
      </c>
      <c r="B62" s="17"/>
      <c r="C62" s="2">
        <v>9636.7999999999993</v>
      </c>
      <c r="D62" s="2">
        <v>10536.89</v>
      </c>
      <c r="E62" s="2">
        <v>11337.38</v>
      </c>
      <c r="F62" s="2">
        <v>9499.7099999999991</v>
      </c>
      <c r="G62" s="2">
        <v>5619.75</v>
      </c>
      <c r="H62" s="2">
        <v>3193.47</v>
      </c>
      <c r="I62" s="2">
        <v>6526.85</v>
      </c>
      <c r="J62" s="2">
        <v>4354.6899999999996</v>
      </c>
      <c r="K62" s="2">
        <v>0</v>
      </c>
      <c r="L62" s="2">
        <v>0</v>
      </c>
      <c r="M62" s="2">
        <v>0</v>
      </c>
      <c r="N62" s="2">
        <v>0</v>
      </c>
      <c r="O62" s="2">
        <v>60705.54</v>
      </c>
    </row>
    <row r="63" spans="1:15" x14ac:dyDescent="0.55000000000000004">
      <c r="A63" s="1" t="s">
        <v>65</v>
      </c>
      <c r="B63" s="17"/>
      <c r="C63" s="2">
        <v>13460.53</v>
      </c>
      <c r="D63" s="2">
        <v>17342.689999999999</v>
      </c>
      <c r="E63" s="2">
        <v>16207.81</v>
      </c>
      <c r="F63" s="2">
        <v>12403.48</v>
      </c>
      <c r="G63" s="2">
        <v>7658.68</v>
      </c>
      <c r="H63" s="2">
        <v>3886.58</v>
      </c>
      <c r="I63" s="2">
        <v>14620.03</v>
      </c>
      <c r="J63" s="2">
        <v>11033.36</v>
      </c>
      <c r="K63" s="2">
        <v>0</v>
      </c>
      <c r="L63" s="2">
        <v>0</v>
      </c>
      <c r="M63" s="2">
        <v>0</v>
      </c>
      <c r="N63" s="2">
        <v>0</v>
      </c>
      <c r="O63" s="2">
        <v>96613.16</v>
      </c>
    </row>
    <row r="64" spans="1:15" x14ac:dyDescent="0.55000000000000004">
      <c r="A64" s="1" t="s">
        <v>66</v>
      </c>
      <c r="B64" s="17"/>
      <c r="C64" s="2">
        <v>12264.61</v>
      </c>
      <c r="D64" s="2">
        <v>14648.04</v>
      </c>
      <c r="E64" s="2">
        <v>13281.97</v>
      </c>
      <c r="F64" s="2">
        <v>8790.2000000000007</v>
      </c>
      <c r="G64" s="2">
        <v>5792.57</v>
      </c>
      <c r="H64" s="2">
        <v>2783.03</v>
      </c>
      <c r="I64" s="2">
        <v>13319.12</v>
      </c>
      <c r="J64" s="2">
        <v>7510.07</v>
      </c>
      <c r="K64" s="2">
        <v>0</v>
      </c>
      <c r="L64" s="2">
        <v>0</v>
      </c>
      <c r="M64" s="2">
        <v>0</v>
      </c>
      <c r="N64" s="2">
        <v>0</v>
      </c>
      <c r="O64" s="2">
        <v>78389.610000000015</v>
      </c>
    </row>
    <row r="65" spans="1:15" x14ac:dyDescent="0.55000000000000004">
      <c r="A65" s="1" t="s">
        <v>67</v>
      </c>
      <c r="B65" s="17"/>
      <c r="C65" s="2">
        <v>10023.94</v>
      </c>
      <c r="D65" s="2">
        <v>9144.3700000000008</v>
      </c>
      <c r="E65" s="2">
        <v>6923.89</v>
      </c>
      <c r="F65" s="2">
        <v>6935.82</v>
      </c>
      <c r="G65" s="2">
        <v>3670.9</v>
      </c>
      <c r="H65" s="2">
        <v>1209.24</v>
      </c>
      <c r="I65" s="2">
        <v>6100.13</v>
      </c>
      <c r="J65" s="2">
        <v>4484.25</v>
      </c>
      <c r="K65" s="2">
        <v>0</v>
      </c>
      <c r="L65" s="2">
        <v>0</v>
      </c>
      <c r="M65" s="2">
        <v>0</v>
      </c>
      <c r="N65" s="2">
        <v>0</v>
      </c>
      <c r="O65" s="2">
        <v>48492.54</v>
      </c>
    </row>
    <row r="66" spans="1:15" x14ac:dyDescent="0.55000000000000004">
      <c r="A66" s="1" t="s">
        <v>68</v>
      </c>
      <c r="B66" s="17"/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</row>
    <row r="67" spans="1:15" x14ac:dyDescent="0.55000000000000004">
      <c r="A67" s="1" t="s">
        <v>69</v>
      </c>
      <c r="B67" s="17"/>
      <c r="C67" s="2">
        <v>1379.8</v>
      </c>
      <c r="D67" s="2">
        <v>1520.74</v>
      </c>
      <c r="E67" s="2">
        <v>1109.8699999999999</v>
      </c>
      <c r="F67" s="2">
        <v>992.72</v>
      </c>
      <c r="G67" s="2">
        <v>632.9</v>
      </c>
      <c r="H67" s="2">
        <v>1435.44</v>
      </c>
      <c r="I67" s="2">
        <v>1815.54</v>
      </c>
      <c r="J67" s="2">
        <v>2221.44</v>
      </c>
      <c r="K67" s="2">
        <v>0</v>
      </c>
      <c r="L67" s="2">
        <v>0</v>
      </c>
      <c r="M67" s="2">
        <v>0</v>
      </c>
      <c r="N67" s="2">
        <v>0</v>
      </c>
      <c r="O67" s="2">
        <v>11108.449999999999</v>
      </c>
    </row>
    <row r="68" spans="1:15" x14ac:dyDescent="0.55000000000000004">
      <c r="A68" s="1" t="s">
        <v>70</v>
      </c>
      <c r="B68" s="17"/>
      <c r="C68" s="2">
        <v>0</v>
      </c>
      <c r="D68" s="2">
        <v>1272.32</v>
      </c>
      <c r="E68" s="2">
        <v>1927.34</v>
      </c>
      <c r="F68" s="2">
        <v>0</v>
      </c>
      <c r="G68" s="2">
        <v>925.28</v>
      </c>
      <c r="H68" s="2">
        <v>221.84</v>
      </c>
      <c r="I68" s="2">
        <v>1307.3399999999999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5654.12</v>
      </c>
    </row>
    <row r="69" spans="1:15" x14ac:dyDescent="0.55000000000000004">
      <c r="A69" s="1" t="s">
        <v>71</v>
      </c>
      <c r="B69" s="17"/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</row>
    <row r="70" spans="1:15" x14ac:dyDescent="0.55000000000000004">
      <c r="A70" s="1" t="s">
        <v>72</v>
      </c>
      <c r="B70" s="17"/>
      <c r="C70" s="2">
        <v>0</v>
      </c>
      <c r="D70" s="2">
        <v>0</v>
      </c>
      <c r="E70" s="2">
        <v>238.8</v>
      </c>
      <c r="F70" s="2">
        <v>70.150000000000006</v>
      </c>
      <c r="G70" s="2">
        <v>0</v>
      </c>
      <c r="H70" s="2">
        <v>0</v>
      </c>
      <c r="I70" s="2">
        <v>119.21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428.16</v>
      </c>
    </row>
    <row r="71" spans="1:15" x14ac:dyDescent="0.55000000000000004">
      <c r="A71" s="1" t="s">
        <v>73</v>
      </c>
      <c r="B71" s="17"/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432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432</v>
      </c>
    </row>
    <row r="72" spans="1:15" x14ac:dyDescent="0.55000000000000004">
      <c r="A72" s="1" t="s">
        <v>74</v>
      </c>
      <c r="B72" s="17"/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</row>
    <row r="73" spans="1:15" x14ac:dyDescent="0.55000000000000004">
      <c r="A73" s="1" t="s">
        <v>443</v>
      </c>
      <c r="B73" s="17"/>
      <c r="C73" s="2">
        <v>0</v>
      </c>
      <c r="D73" s="2">
        <v>0</v>
      </c>
      <c r="E73" s="2">
        <v>0</v>
      </c>
      <c r="F73" s="2">
        <v>2191.02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2191.02</v>
      </c>
    </row>
    <row r="74" spans="1:15" x14ac:dyDescent="0.55000000000000004">
      <c r="A74" s="1" t="s">
        <v>76</v>
      </c>
      <c r="B74" s="17"/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</row>
    <row r="75" spans="1:15" x14ac:dyDescent="0.55000000000000004">
      <c r="A75" s="1" t="s">
        <v>466</v>
      </c>
      <c r="B75" s="17"/>
      <c r="C75" s="2">
        <v>3860</v>
      </c>
      <c r="D75" s="2">
        <v>3860</v>
      </c>
      <c r="E75" s="2">
        <v>3860</v>
      </c>
      <c r="F75" s="2">
        <v>5790</v>
      </c>
      <c r="G75" s="2">
        <v>6010</v>
      </c>
      <c r="H75" s="2">
        <v>8160</v>
      </c>
      <c r="I75" s="2">
        <v>8160</v>
      </c>
      <c r="J75" s="2">
        <v>8160</v>
      </c>
      <c r="K75" s="2">
        <v>0</v>
      </c>
      <c r="L75" s="2">
        <v>0</v>
      </c>
      <c r="M75" s="2">
        <v>0</v>
      </c>
      <c r="N75" s="2">
        <v>0</v>
      </c>
      <c r="O75" s="2">
        <v>47860</v>
      </c>
    </row>
    <row r="76" spans="1:15" x14ac:dyDescent="0.55000000000000004">
      <c r="A76" s="1" t="s">
        <v>78</v>
      </c>
      <c r="B76" s="17"/>
      <c r="C76" s="2">
        <v>-37128.879999999997</v>
      </c>
      <c r="D76" s="2">
        <v>-43928.160000000003</v>
      </c>
      <c r="E76" s="2">
        <v>-39689.68</v>
      </c>
      <c r="F76" s="2">
        <v>-31383.39</v>
      </c>
      <c r="G76" s="2">
        <v>-18680.330000000002</v>
      </c>
      <c r="H76" s="2">
        <v>-9536.1299999999992</v>
      </c>
      <c r="I76" s="2">
        <v>-37713.370000000003</v>
      </c>
      <c r="J76" s="2">
        <v>-25249.119999999999</v>
      </c>
      <c r="K76" s="2">
        <v>0</v>
      </c>
      <c r="L76" s="2">
        <v>0</v>
      </c>
      <c r="M76" s="2">
        <v>0</v>
      </c>
      <c r="N76" s="2">
        <v>0</v>
      </c>
      <c r="O76" s="2">
        <v>-243309.06</v>
      </c>
    </row>
    <row r="77" spans="1:15" x14ac:dyDescent="0.55000000000000004">
      <c r="A77" s="1" t="s">
        <v>79</v>
      </c>
      <c r="B77" s="17"/>
      <c r="C77" s="2">
        <v>0.43</v>
      </c>
      <c r="D77" s="2">
        <v>0.28000000000000003</v>
      </c>
      <c r="E77" s="2">
        <v>0.52</v>
      </c>
      <c r="F77" s="2">
        <v>1.24</v>
      </c>
      <c r="G77" s="2">
        <v>0.66</v>
      </c>
      <c r="H77" s="2">
        <v>0.32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3.4499999999999997</v>
      </c>
    </row>
    <row r="78" spans="1:15" x14ac:dyDescent="0.55000000000000004">
      <c r="A78" s="1" t="s">
        <v>80</v>
      </c>
      <c r="B78" s="17"/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</row>
    <row r="79" spans="1:15" x14ac:dyDescent="0.55000000000000004">
      <c r="A79" s="1" t="s">
        <v>470</v>
      </c>
      <c r="B79" s="17"/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</row>
    <row r="80" spans="1:15" x14ac:dyDescent="0.55000000000000004">
      <c r="A80" s="1" t="s">
        <v>82</v>
      </c>
      <c r="B80" s="17"/>
      <c r="C80" s="2">
        <v>6657</v>
      </c>
      <c r="D80" s="2">
        <v>7523</v>
      </c>
      <c r="E80" s="2">
        <v>13644</v>
      </c>
      <c r="F80" s="2">
        <v>15081</v>
      </c>
      <c r="G80" s="2">
        <v>19105</v>
      </c>
      <c r="H80" s="2">
        <v>30606</v>
      </c>
      <c r="I80" s="2">
        <v>19867</v>
      </c>
      <c r="J80" s="2">
        <v>17422</v>
      </c>
      <c r="K80" s="2">
        <v>0</v>
      </c>
      <c r="L80" s="2">
        <v>0</v>
      </c>
      <c r="M80" s="2">
        <v>0</v>
      </c>
      <c r="N80" s="2">
        <v>0</v>
      </c>
      <c r="O80" s="2">
        <v>129905</v>
      </c>
    </row>
    <row r="81" spans="1:15" x14ac:dyDescent="0.55000000000000004">
      <c r="A81" s="1" t="s">
        <v>83</v>
      </c>
      <c r="B81" s="17"/>
      <c r="C81" s="2">
        <v>0</v>
      </c>
      <c r="D81" s="2">
        <v>3188.52</v>
      </c>
      <c r="E81" s="2">
        <v>6009.25</v>
      </c>
      <c r="F81" s="2">
        <v>0</v>
      </c>
      <c r="G81" s="2">
        <v>0</v>
      </c>
      <c r="H81" s="2">
        <v>3839.89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13037.66</v>
      </c>
    </row>
    <row r="82" spans="1:15" x14ac:dyDescent="0.55000000000000004">
      <c r="A82" s="1" t="s">
        <v>444</v>
      </c>
      <c r="B82" s="17"/>
      <c r="C82" s="2">
        <v>6360</v>
      </c>
      <c r="D82" s="2">
        <v>-13445.91</v>
      </c>
      <c r="E82" s="2">
        <v>-15186.85</v>
      </c>
      <c r="F82" s="2">
        <v>-1349.99</v>
      </c>
      <c r="G82" s="2">
        <v>-3993.62</v>
      </c>
      <c r="H82" s="2">
        <v>-10494.44</v>
      </c>
      <c r="I82" s="2">
        <v>-8059.04</v>
      </c>
      <c r="J82" s="2">
        <v>-6556.73</v>
      </c>
      <c r="K82" s="2">
        <v>0</v>
      </c>
      <c r="L82" s="2">
        <v>0</v>
      </c>
      <c r="M82" s="2">
        <v>0</v>
      </c>
      <c r="N82" s="2">
        <v>0</v>
      </c>
      <c r="O82" s="2">
        <v>-52726.58</v>
      </c>
    </row>
    <row r="83" spans="1:15" x14ac:dyDescent="0.55000000000000004">
      <c r="A83" s="1" t="s">
        <v>445</v>
      </c>
      <c r="B83" s="17"/>
      <c r="C83" s="2">
        <v>0</v>
      </c>
      <c r="D83" s="2">
        <v>128.46</v>
      </c>
      <c r="E83" s="2">
        <v>89.25</v>
      </c>
      <c r="F83" s="2">
        <v>0</v>
      </c>
      <c r="G83" s="2">
        <v>0</v>
      </c>
      <c r="H83" s="2">
        <v>127.66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345.37</v>
      </c>
    </row>
    <row r="84" spans="1:15" x14ac:dyDescent="0.55000000000000004">
      <c r="A84" s="1" t="s">
        <v>472</v>
      </c>
      <c r="B84" s="17"/>
      <c r="C84" s="2">
        <v>0</v>
      </c>
      <c r="D84" s="2">
        <v>0</v>
      </c>
      <c r="E84" s="2">
        <v>14310</v>
      </c>
      <c r="F84" s="2">
        <v>3710</v>
      </c>
      <c r="G84" s="2">
        <v>3910</v>
      </c>
      <c r="H84" s="2">
        <v>2650</v>
      </c>
      <c r="I84" s="2">
        <v>-1590</v>
      </c>
      <c r="J84" s="2">
        <v>2120</v>
      </c>
      <c r="K84" s="2">
        <v>0</v>
      </c>
      <c r="L84" s="2">
        <v>0</v>
      </c>
      <c r="M84" s="2">
        <v>0</v>
      </c>
      <c r="N84" s="2">
        <v>0</v>
      </c>
      <c r="O84" s="2">
        <v>25110</v>
      </c>
    </row>
    <row r="85" spans="1:15" x14ac:dyDescent="0.55000000000000004">
      <c r="A85" s="1" t="s">
        <v>87</v>
      </c>
      <c r="B85" s="17"/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</row>
    <row r="86" spans="1:15" x14ac:dyDescent="0.55000000000000004">
      <c r="A86" s="1" t="s">
        <v>456</v>
      </c>
      <c r="B86" s="17"/>
      <c r="C86" s="2">
        <v>0</v>
      </c>
      <c r="D86" s="2">
        <v>0</v>
      </c>
      <c r="E86" s="2">
        <v>63.77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63.77</v>
      </c>
    </row>
    <row r="87" spans="1:15" x14ac:dyDescent="0.55000000000000004">
      <c r="A87" s="1" t="s">
        <v>457</v>
      </c>
      <c r="B87" s="17"/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</row>
    <row r="88" spans="1:15" x14ac:dyDescent="0.55000000000000004">
      <c r="A88" s="1" t="s">
        <v>90</v>
      </c>
      <c r="B88" s="17"/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</row>
    <row r="89" spans="1:15" x14ac:dyDescent="0.55000000000000004">
      <c r="A89" s="1" t="s">
        <v>91</v>
      </c>
      <c r="B89" s="17"/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</row>
    <row r="90" spans="1:15" x14ac:dyDescent="0.55000000000000004">
      <c r="A90" s="1" t="s">
        <v>92</v>
      </c>
      <c r="B90" s="17"/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</row>
    <row r="91" spans="1:15" x14ac:dyDescent="0.55000000000000004">
      <c r="A91" s="1" t="s">
        <v>93</v>
      </c>
      <c r="B91" s="17"/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</row>
    <row r="92" spans="1:15" x14ac:dyDescent="0.55000000000000004">
      <c r="A92" s="1" t="s">
        <v>94</v>
      </c>
      <c r="B92" s="17"/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</row>
    <row r="93" spans="1:15" x14ac:dyDescent="0.55000000000000004">
      <c r="A93" s="1" t="s">
        <v>95</v>
      </c>
      <c r="B93" s="17"/>
      <c r="C93" s="2">
        <v>0</v>
      </c>
      <c r="D93" s="2">
        <v>0</v>
      </c>
      <c r="E93" s="2">
        <v>9144.36</v>
      </c>
      <c r="F93" s="2">
        <v>6265.58</v>
      </c>
      <c r="G93" s="2">
        <v>7932.94</v>
      </c>
      <c r="H93" s="2">
        <v>5223.5</v>
      </c>
      <c r="I93" s="2">
        <v>5757.56</v>
      </c>
      <c r="J93" s="2">
        <v>9731.5400000000009</v>
      </c>
      <c r="K93" s="2">
        <v>0</v>
      </c>
      <c r="L93" s="2">
        <v>0</v>
      </c>
      <c r="M93" s="2">
        <v>0</v>
      </c>
      <c r="N93" s="2">
        <v>0</v>
      </c>
      <c r="O93" s="2">
        <v>44055.48</v>
      </c>
    </row>
    <row r="94" spans="1:15" x14ac:dyDescent="0.55000000000000004">
      <c r="A94" s="1" t="s">
        <v>96</v>
      </c>
      <c r="B94" s="17"/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</row>
    <row r="95" spans="1:15" x14ac:dyDescent="0.55000000000000004">
      <c r="A95" s="1" t="s">
        <v>97</v>
      </c>
      <c r="B95" s="17"/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</row>
    <row r="96" spans="1:15" x14ac:dyDescent="0.55000000000000004">
      <c r="A96" s="1" t="s">
        <v>98</v>
      </c>
      <c r="B96" s="17"/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</row>
    <row r="97" spans="1:16" x14ac:dyDescent="0.55000000000000004">
      <c r="A97" s="1" t="s">
        <v>99</v>
      </c>
      <c r="B97" s="17"/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</row>
    <row r="98" spans="1:16" x14ac:dyDescent="0.55000000000000004">
      <c r="A98" s="1" t="s">
        <v>100</v>
      </c>
      <c r="B98" s="17"/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</row>
    <row r="99" spans="1:16" x14ac:dyDescent="0.55000000000000004">
      <c r="A99" s="1" t="s">
        <v>101</v>
      </c>
      <c r="B99" s="17"/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</row>
    <row r="100" spans="1:16" x14ac:dyDescent="0.55000000000000004">
      <c r="A100" s="1" t="s">
        <v>102</v>
      </c>
      <c r="B100" s="17"/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</row>
    <row r="101" spans="1:16" x14ac:dyDescent="0.55000000000000004">
      <c r="A101" s="1" t="s">
        <v>103</v>
      </c>
      <c r="B101" s="17"/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</row>
    <row r="102" spans="1:16" x14ac:dyDescent="0.55000000000000004">
      <c r="A102" s="1" t="s">
        <v>104</v>
      </c>
      <c r="B102" s="17"/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</row>
    <row r="103" spans="1:16" x14ac:dyDescent="0.55000000000000004">
      <c r="A103" s="1" t="s">
        <v>105</v>
      </c>
      <c r="B103" s="17"/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</row>
    <row r="104" spans="1:16" x14ac:dyDescent="0.55000000000000004">
      <c r="A104" s="1" t="s">
        <v>106</v>
      </c>
      <c r="B104" s="17"/>
      <c r="C104" s="2">
        <v>834.54</v>
      </c>
      <c r="D104" s="2">
        <v>-834.54</v>
      </c>
      <c r="E104" s="2">
        <v>-81.34</v>
      </c>
      <c r="F104" s="2">
        <v>0</v>
      </c>
      <c r="G104" s="2">
        <v>8.24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-73.100000000000009</v>
      </c>
    </row>
    <row r="105" spans="1:16" x14ac:dyDescent="0.55000000000000004">
      <c r="A105" s="1" t="s">
        <v>107</v>
      </c>
      <c r="B105" s="17"/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</row>
    <row r="106" spans="1:16" x14ac:dyDescent="0.55000000000000004">
      <c r="A106" s="1" t="s">
        <v>108</v>
      </c>
      <c r="B106" s="17"/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</row>
    <row r="107" spans="1:16" x14ac:dyDescent="0.55000000000000004">
      <c r="A107" s="1" t="s">
        <v>109</v>
      </c>
      <c r="B107" s="17"/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</row>
    <row r="108" spans="1:16" x14ac:dyDescent="0.55000000000000004">
      <c r="A108" s="1" t="s">
        <v>110</v>
      </c>
      <c r="B108" s="17"/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</row>
    <row r="109" spans="1:16" x14ac:dyDescent="0.55000000000000004">
      <c r="A109" s="1" t="s">
        <v>111</v>
      </c>
      <c r="B109" s="17"/>
      <c r="C109" s="18">
        <v>180170.23</v>
      </c>
      <c r="D109" s="18">
        <v>164928.61999999997</v>
      </c>
      <c r="E109" s="18">
        <v>190916.67999999996</v>
      </c>
      <c r="F109" s="18">
        <v>158853.32999999999</v>
      </c>
      <c r="G109" s="18">
        <v>150500.71999999997</v>
      </c>
      <c r="H109" s="18">
        <v>140266.59000000003</v>
      </c>
      <c r="I109" s="18">
        <v>174452.19999999998</v>
      </c>
      <c r="J109" s="18">
        <v>163428.40000000002</v>
      </c>
      <c r="K109" s="18">
        <v>0</v>
      </c>
      <c r="L109" s="18">
        <v>0</v>
      </c>
      <c r="M109" s="18">
        <v>0</v>
      </c>
      <c r="N109" s="18">
        <v>0</v>
      </c>
      <c r="O109" s="18">
        <v>1323516.77</v>
      </c>
      <c r="P109" s="13">
        <v>0</v>
      </c>
    </row>
    <row r="110" spans="1:16" x14ac:dyDescent="0.55000000000000004">
      <c r="A110" s="1" t="s">
        <v>32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6" x14ac:dyDescent="0.55000000000000004">
      <c r="A111" s="1" t="s">
        <v>112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6" x14ac:dyDescent="0.55000000000000004">
      <c r="A112" s="1" t="s">
        <v>113</v>
      </c>
      <c r="B112" s="2"/>
      <c r="C112" s="2">
        <v>1922.16</v>
      </c>
      <c r="D112" s="2">
        <v>4358.96</v>
      </c>
      <c r="E112" s="2">
        <v>7433.43</v>
      </c>
      <c r="F112" s="2">
        <v>12383.26</v>
      </c>
      <c r="G112" s="2">
        <v>12620.29</v>
      </c>
      <c r="H112" s="2">
        <v>18149.87</v>
      </c>
      <c r="I112" s="2">
        <v>7444.72</v>
      </c>
      <c r="J112" s="2">
        <v>5340.57</v>
      </c>
      <c r="K112" s="2">
        <v>0</v>
      </c>
      <c r="L112" s="2">
        <v>0</v>
      </c>
      <c r="M112" s="2">
        <v>0</v>
      </c>
      <c r="N112" s="2">
        <v>0</v>
      </c>
      <c r="O112" s="2">
        <v>69653.260000000009</v>
      </c>
    </row>
    <row r="113" spans="1:15" x14ac:dyDescent="0.55000000000000004">
      <c r="A113" s="1" t="s">
        <v>114</v>
      </c>
      <c r="B113" s="2"/>
      <c r="C113" s="2">
        <v>1955.03</v>
      </c>
      <c r="D113" s="2">
        <v>4103.5</v>
      </c>
      <c r="E113" s="2">
        <v>10365.81</v>
      </c>
      <c r="F113" s="2">
        <v>10833.06</v>
      </c>
      <c r="G113" s="2">
        <v>13010.27</v>
      </c>
      <c r="H113" s="2">
        <v>12620.07</v>
      </c>
      <c r="I113" s="2">
        <v>5762.27</v>
      </c>
      <c r="J113" s="2">
        <v>5012.43</v>
      </c>
      <c r="K113" s="2">
        <v>0</v>
      </c>
      <c r="L113" s="2">
        <v>0</v>
      </c>
      <c r="M113" s="2">
        <v>0</v>
      </c>
      <c r="N113" s="2">
        <v>0</v>
      </c>
      <c r="O113" s="2">
        <v>63662.439999999995</v>
      </c>
    </row>
    <row r="114" spans="1:15" x14ac:dyDescent="0.55000000000000004">
      <c r="A114" s="1" t="s">
        <v>115</v>
      </c>
      <c r="B114" s="2"/>
      <c r="C114" s="2">
        <v>0</v>
      </c>
      <c r="D114" s="2">
        <v>0</v>
      </c>
      <c r="E114" s="2">
        <v>362.44</v>
      </c>
      <c r="F114" s="2">
        <v>3627.36</v>
      </c>
      <c r="G114" s="2">
        <v>2835.17</v>
      </c>
      <c r="H114" s="2">
        <v>2307.7800000000002</v>
      </c>
      <c r="I114" s="2">
        <v>120.92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9253.67</v>
      </c>
    </row>
    <row r="115" spans="1:15" x14ac:dyDescent="0.55000000000000004">
      <c r="A115" s="1" t="s">
        <v>458</v>
      </c>
      <c r="B115" s="2"/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</row>
    <row r="116" spans="1:15" x14ac:dyDescent="0.55000000000000004">
      <c r="A116" s="1" t="s">
        <v>117</v>
      </c>
      <c r="B116" s="2"/>
      <c r="C116" s="2">
        <v>0</v>
      </c>
      <c r="D116" s="2">
        <v>680</v>
      </c>
      <c r="E116" s="2">
        <v>300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980</v>
      </c>
    </row>
    <row r="117" spans="1:15" x14ac:dyDescent="0.55000000000000004">
      <c r="A117" s="1" t="s">
        <v>118</v>
      </c>
      <c r="B117" s="2"/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</row>
    <row r="118" spans="1:15" x14ac:dyDescent="0.55000000000000004">
      <c r="A118" s="1" t="s">
        <v>119</v>
      </c>
      <c r="B118" s="2"/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</row>
    <row r="119" spans="1:15" x14ac:dyDescent="0.55000000000000004">
      <c r="A119" s="1" t="s">
        <v>451</v>
      </c>
      <c r="B119" s="2"/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</row>
    <row r="120" spans="1:15" x14ac:dyDescent="0.55000000000000004">
      <c r="A120" s="1" t="s">
        <v>121</v>
      </c>
      <c r="B120" s="2"/>
      <c r="C120" s="2">
        <v>-1759.64</v>
      </c>
      <c r="D120" s="2">
        <v>-4064.75</v>
      </c>
      <c r="E120" s="2">
        <v>-8249.16</v>
      </c>
      <c r="F120" s="2">
        <v>-11853.13</v>
      </c>
      <c r="G120" s="2">
        <v>-12702.71</v>
      </c>
      <c r="H120" s="2">
        <v>-14679.6</v>
      </c>
      <c r="I120" s="2">
        <v>-5992.91</v>
      </c>
      <c r="J120" s="2">
        <v>-4655.3999999999996</v>
      </c>
      <c r="K120" s="2">
        <v>0</v>
      </c>
      <c r="L120" s="2">
        <v>0</v>
      </c>
      <c r="M120" s="2">
        <v>0</v>
      </c>
      <c r="N120" s="2">
        <v>0</v>
      </c>
      <c r="O120" s="2">
        <v>-63957.299999999996</v>
      </c>
    </row>
    <row r="121" spans="1:15" x14ac:dyDescent="0.55000000000000004">
      <c r="A121" s="1" t="s">
        <v>122</v>
      </c>
      <c r="B121" s="2"/>
      <c r="C121" s="2">
        <v>0.01</v>
      </c>
      <c r="D121" s="2">
        <v>0</v>
      </c>
      <c r="E121" s="2">
        <v>887.74</v>
      </c>
      <c r="F121" s="2">
        <v>-32.85</v>
      </c>
      <c r="G121" s="2">
        <v>466.02</v>
      </c>
      <c r="H121" s="2">
        <v>64.319999999999993</v>
      </c>
      <c r="I121" s="2">
        <v>10.71</v>
      </c>
      <c r="J121" s="2">
        <v>-1085.45</v>
      </c>
      <c r="K121" s="2">
        <v>0</v>
      </c>
      <c r="L121" s="2">
        <v>0</v>
      </c>
      <c r="M121" s="2">
        <v>0</v>
      </c>
      <c r="N121" s="2">
        <v>0</v>
      </c>
      <c r="O121" s="2">
        <v>310.5</v>
      </c>
    </row>
    <row r="122" spans="1:15" x14ac:dyDescent="0.55000000000000004">
      <c r="A122" s="1" t="s">
        <v>123</v>
      </c>
      <c r="B122" s="2"/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</row>
    <row r="123" spans="1:15" x14ac:dyDescent="0.55000000000000004">
      <c r="A123" s="1" t="s">
        <v>124</v>
      </c>
      <c r="B123" s="2"/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</row>
    <row r="124" spans="1:15" x14ac:dyDescent="0.55000000000000004">
      <c r="A124" s="1" t="s">
        <v>459</v>
      </c>
      <c r="B124" s="2"/>
      <c r="C124" s="2">
        <v>0</v>
      </c>
      <c r="D124" s="2">
        <v>0</v>
      </c>
      <c r="E124" s="2">
        <v>828.69</v>
      </c>
      <c r="F124" s="2">
        <v>1946.6</v>
      </c>
      <c r="G124" s="2">
        <v>2497.7600000000002</v>
      </c>
      <c r="H124" s="2">
        <v>1932.57</v>
      </c>
      <c r="I124" s="2">
        <v>5706.2</v>
      </c>
      <c r="J124" s="2">
        <v>7075.58</v>
      </c>
      <c r="K124" s="2">
        <v>0</v>
      </c>
      <c r="L124" s="2">
        <v>0</v>
      </c>
      <c r="M124" s="2">
        <v>0</v>
      </c>
      <c r="N124" s="2">
        <v>0</v>
      </c>
      <c r="O124" s="2">
        <v>19987.400000000001</v>
      </c>
    </row>
    <row r="125" spans="1:15" x14ac:dyDescent="0.55000000000000004">
      <c r="A125" s="1" t="s">
        <v>453</v>
      </c>
      <c r="B125" s="2"/>
      <c r="C125" s="2">
        <v>0</v>
      </c>
      <c r="D125" s="2">
        <v>0</v>
      </c>
      <c r="E125" s="2">
        <v>982.07</v>
      </c>
      <c r="F125" s="2">
        <v>2142.0700000000002</v>
      </c>
      <c r="G125" s="2">
        <v>2513.2800000000002</v>
      </c>
      <c r="H125" s="2">
        <v>1283.73</v>
      </c>
      <c r="I125" s="2">
        <v>4242.6099999999997</v>
      </c>
      <c r="J125" s="2">
        <v>6411.54</v>
      </c>
      <c r="K125" s="2">
        <v>0</v>
      </c>
      <c r="L125" s="2">
        <v>0</v>
      </c>
      <c r="M125" s="2">
        <v>0</v>
      </c>
      <c r="N125" s="2">
        <v>0</v>
      </c>
      <c r="O125" s="2">
        <v>17575.3</v>
      </c>
    </row>
    <row r="126" spans="1:15" x14ac:dyDescent="0.55000000000000004">
      <c r="A126" s="1" t="s">
        <v>454</v>
      </c>
      <c r="B126" s="2"/>
      <c r="C126" s="2">
        <v>0</v>
      </c>
      <c r="D126" s="2">
        <v>0</v>
      </c>
      <c r="E126" s="2">
        <v>659.79</v>
      </c>
      <c r="F126" s="2">
        <v>1538.91</v>
      </c>
      <c r="G126" s="2">
        <v>1428.57</v>
      </c>
      <c r="H126" s="2">
        <v>549.45000000000005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4176.7199999999993</v>
      </c>
    </row>
    <row r="127" spans="1:15" x14ac:dyDescent="0.55000000000000004">
      <c r="A127" s="1" t="s">
        <v>455</v>
      </c>
      <c r="B127" s="2"/>
      <c r="C127" s="2">
        <v>-3817.93</v>
      </c>
      <c r="D127" s="2">
        <v>-32.909999999999997</v>
      </c>
      <c r="E127" s="2">
        <v>21.89</v>
      </c>
      <c r="F127" s="2">
        <v>0</v>
      </c>
      <c r="G127" s="2">
        <v>-1247.8</v>
      </c>
      <c r="H127" s="2">
        <v>0</v>
      </c>
      <c r="I127" s="2">
        <v>0</v>
      </c>
      <c r="J127" s="2">
        <v>-8460.65</v>
      </c>
      <c r="K127" s="2">
        <v>0</v>
      </c>
      <c r="L127" s="2">
        <v>0</v>
      </c>
      <c r="M127" s="2">
        <v>0</v>
      </c>
      <c r="N127" s="2">
        <v>0</v>
      </c>
      <c r="O127" s="2">
        <v>-13537.4</v>
      </c>
    </row>
    <row r="128" spans="1:15" x14ac:dyDescent="0.55000000000000004">
      <c r="A128" s="1" t="s">
        <v>129</v>
      </c>
      <c r="B128" s="2"/>
      <c r="C128" s="2">
        <v>0</v>
      </c>
      <c r="D128" s="2">
        <v>8270.43</v>
      </c>
      <c r="E128" s="2">
        <v>1255.8800000000001</v>
      </c>
      <c r="F128" s="2">
        <v>1350.01</v>
      </c>
      <c r="G128" s="2">
        <v>2311.48</v>
      </c>
      <c r="H128" s="2">
        <v>2917.91</v>
      </c>
      <c r="I128" s="2">
        <v>3038.1</v>
      </c>
      <c r="J128" s="2">
        <v>3146.33</v>
      </c>
      <c r="K128" s="2">
        <v>0</v>
      </c>
      <c r="L128" s="2">
        <v>0</v>
      </c>
      <c r="M128" s="2">
        <v>0</v>
      </c>
      <c r="N128" s="2">
        <v>0</v>
      </c>
      <c r="O128" s="2">
        <v>22290.14</v>
      </c>
    </row>
    <row r="129" spans="1:16" x14ac:dyDescent="0.55000000000000004">
      <c r="A129" s="1" t="s">
        <v>130</v>
      </c>
      <c r="B129" s="2"/>
      <c r="C129" s="2">
        <v>0</v>
      </c>
      <c r="D129" s="2">
        <v>8216.2999999999993</v>
      </c>
      <c r="E129" s="2">
        <v>1568.5</v>
      </c>
      <c r="F129" s="2">
        <v>0</v>
      </c>
      <c r="G129" s="2">
        <v>1682.12</v>
      </c>
      <c r="H129" s="2">
        <v>2658.62</v>
      </c>
      <c r="I129" s="2">
        <v>3448.98</v>
      </c>
      <c r="J129" s="2">
        <v>2444.3200000000002</v>
      </c>
      <c r="K129" s="2">
        <v>0</v>
      </c>
      <c r="L129" s="2">
        <v>0</v>
      </c>
      <c r="M129" s="2">
        <v>0</v>
      </c>
      <c r="N129" s="2">
        <v>0</v>
      </c>
      <c r="O129" s="2">
        <v>20018.839999999997</v>
      </c>
    </row>
    <row r="130" spans="1:16" x14ac:dyDescent="0.55000000000000004">
      <c r="A130" s="1" t="s">
        <v>131</v>
      </c>
      <c r="B130" s="2"/>
      <c r="C130" s="2">
        <v>0</v>
      </c>
      <c r="D130" s="2">
        <v>2220.7199999999998</v>
      </c>
      <c r="E130" s="2">
        <v>549.45000000000005</v>
      </c>
      <c r="F130" s="2">
        <v>0</v>
      </c>
      <c r="G130" s="2">
        <v>0</v>
      </c>
      <c r="H130" s="2">
        <v>4990.25</v>
      </c>
      <c r="I130" s="2">
        <v>1571.96</v>
      </c>
      <c r="J130" s="2">
        <v>1451.04</v>
      </c>
      <c r="K130" s="2">
        <v>0</v>
      </c>
      <c r="L130" s="2">
        <v>0</v>
      </c>
      <c r="M130" s="2">
        <v>0</v>
      </c>
      <c r="N130" s="2">
        <v>0</v>
      </c>
      <c r="O130" s="2">
        <v>10783.420000000002</v>
      </c>
    </row>
    <row r="131" spans="1:16" x14ac:dyDescent="0.55000000000000004">
      <c r="A131" s="1" t="s">
        <v>132</v>
      </c>
      <c r="C131" s="18">
        <v>-1700.3699999999994</v>
      </c>
      <c r="D131" s="18">
        <v>23752.25</v>
      </c>
      <c r="E131" s="18">
        <v>16966.53</v>
      </c>
      <c r="F131" s="18">
        <v>21935.289999999997</v>
      </c>
      <c r="G131" s="18">
        <v>25414.45</v>
      </c>
      <c r="H131" s="18">
        <v>32794.97</v>
      </c>
      <c r="I131" s="18">
        <v>25353.559999999998</v>
      </c>
      <c r="J131" s="18">
        <v>16680.310000000001</v>
      </c>
      <c r="K131" s="18">
        <v>0</v>
      </c>
      <c r="L131" s="18">
        <v>0</v>
      </c>
      <c r="M131" s="18">
        <v>0</v>
      </c>
      <c r="N131" s="18">
        <v>0</v>
      </c>
      <c r="O131" s="18">
        <v>161196.99000000005</v>
      </c>
      <c r="P131" s="13">
        <v>0</v>
      </c>
    </row>
    <row r="132" spans="1:16" x14ac:dyDescent="0.55000000000000004">
      <c r="A132" s="1" t="s">
        <v>32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6" x14ac:dyDescent="0.55000000000000004">
      <c r="A133" s="1" t="s">
        <v>133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6" x14ac:dyDescent="0.55000000000000004">
      <c r="A134" s="1" t="s">
        <v>134</v>
      </c>
      <c r="B134" s="2"/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</row>
    <row r="135" spans="1:16" x14ac:dyDescent="0.55000000000000004">
      <c r="A135" s="1" t="s">
        <v>135</v>
      </c>
      <c r="B135" s="2"/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</row>
    <row r="136" spans="1:16" x14ac:dyDescent="0.55000000000000004">
      <c r="A136" s="1" t="s">
        <v>136</v>
      </c>
      <c r="B136" s="2"/>
      <c r="C136" s="2">
        <v>0</v>
      </c>
      <c r="D136" s="2">
        <v>153</v>
      </c>
      <c r="E136" s="2">
        <v>280</v>
      </c>
      <c r="F136" s="2">
        <v>204</v>
      </c>
      <c r="G136" s="2">
        <v>140</v>
      </c>
      <c r="H136" s="2">
        <v>48</v>
      </c>
      <c r="I136" s="2">
        <v>32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857</v>
      </c>
    </row>
    <row r="137" spans="1:16" x14ac:dyDescent="0.55000000000000004">
      <c r="A137" s="1" t="s">
        <v>137</v>
      </c>
      <c r="B137" s="2"/>
      <c r="C137" s="2">
        <v>30.95</v>
      </c>
      <c r="D137" s="2">
        <v>16.760000000000002</v>
      </c>
      <c r="E137" s="2">
        <v>12.54</v>
      </c>
      <c r="F137" s="2">
        <v>0.14000000000000001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60.39</v>
      </c>
    </row>
    <row r="138" spans="1:16" x14ac:dyDescent="0.55000000000000004">
      <c r="A138" s="1" t="s">
        <v>138</v>
      </c>
      <c r="B138" s="2"/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</row>
    <row r="139" spans="1:16" x14ac:dyDescent="0.55000000000000004">
      <c r="A139" s="1" t="s">
        <v>139</v>
      </c>
      <c r="B139" s="2"/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</row>
    <row r="140" spans="1:16" x14ac:dyDescent="0.55000000000000004">
      <c r="A140" s="1" t="s">
        <v>140</v>
      </c>
      <c r="B140" s="2"/>
      <c r="C140" s="2">
        <v>-5596.1</v>
      </c>
      <c r="D140" s="2">
        <v>-5596.1</v>
      </c>
      <c r="E140" s="2">
        <v>-5596.1</v>
      </c>
      <c r="F140" s="2">
        <v>-5596.1</v>
      </c>
      <c r="G140" s="2">
        <v>-5596.1</v>
      </c>
      <c r="H140" s="2">
        <v>-5596.1</v>
      </c>
      <c r="I140" s="2">
        <v>-5596.1</v>
      </c>
      <c r="J140" s="2">
        <v>-5596.1</v>
      </c>
      <c r="K140" s="2">
        <v>0</v>
      </c>
      <c r="L140" s="2">
        <v>0</v>
      </c>
      <c r="M140" s="2">
        <v>0</v>
      </c>
      <c r="N140" s="2">
        <v>0</v>
      </c>
      <c r="O140" s="2">
        <v>-44768.799999999996</v>
      </c>
    </row>
    <row r="141" spans="1:16" x14ac:dyDescent="0.55000000000000004">
      <c r="A141" s="1" t="s">
        <v>467</v>
      </c>
      <c r="B141" s="2"/>
      <c r="C141" s="2">
        <v>-16192</v>
      </c>
      <c r="D141" s="2">
        <v>-14784</v>
      </c>
      <c r="E141" s="2">
        <v>-12176.5</v>
      </c>
      <c r="F141" s="2">
        <v>-10573.5</v>
      </c>
      <c r="G141" s="2">
        <v>-11501</v>
      </c>
      <c r="H141" s="2">
        <v>-5565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-70792</v>
      </c>
    </row>
    <row r="142" spans="1:16" x14ac:dyDescent="0.55000000000000004">
      <c r="A142" s="1" t="s">
        <v>142</v>
      </c>
      <c r="B142" s="2"/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</row>
    <row r="143" spans="1:16" x14ac:dyDescent="0.55000000000000004">
      <c r="A143" s="1" t="s">
        <v>143</v>
      </c>
      <c r="B143" s="2"/>
      <c r="C143" s="2">
        <v>0</v>
      </c>
      <c r="D143" s="2">
        <v>190.42</v>
      </c>
      <c r="E143" s="2">
        <v>0</v>
      </c>
      <c r="F143" s="2">
        <v>41.33</v>
      </c>
      <c r="G143" s="2">
        <v>0</v>
      </c>
      <c r="H143" s="2">
        <v>33911.199999999997</v>
      </c>
      <c r="I143" s="2">
        <v>0</v>
      </c>
      <c r="J143" s="2">
        <v>-1697.1</v>
      </c>
      <c r="K143" s="2">
        <v>0</v>
      </c>
      <c r="L143" s="2">
        <v>0</v>
      </c>
      <c r="M143" s="2">
        <v>0</v>
      </c>
      <c r="N143" s="2">
        <v>0</v>
      </c>
      <c r="O143" s="2">
        <v>32445.85</v>
      </c>
    </row>
    <row r="144" spans="1:16" x14ac:dyDescent="0.55000000000000004">
      <c r="A144" s="1" t="s">
        <v>144</v>
      </c>
      <c r="B144" s="2"/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</row>
    <row r="145" spans="1:16" x14ac:dyDescent="0.55000000000000004">
      <c r="A145" s="1" t="s">
        <v>471</v>
      </c>
      <c r="B145" s="2"/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</row>
    <row r="146" spans="1:16" x14ac:dyDescent="0.55000000000000004">
      <c r="A146" s="1" t="s">
        <v>146</v>
      </c>
      <c r="C146" s="18">
        <v>-21757.15</v>
      </c>
      <c r="D146" s="18">
        <v>-20019.920000000002</v>
      </c>
      <c r="E146" s="18">
        <v>-17480.060000000001</v>
      </c>
      <c r="F146" s="18">
        <v>-15924.13</v>
      </c>
      <c r="G146" s="18">
        <v>-16957.099999999999</v>
      </c>
      <c r="H146" s="18">
        <v>22798.1</v>
      </c>
      <c r="I146" s="18">
        <v>-5564.1</v>
      </c>
      <c r="J146" s="18">
        <v>-7293.2000000000007</v>
      </c>
      <c r="K146" s="18">
        <v>0</v>
      </c>
      <c r="L146" s="18">
        <v>0</v>
      </c>
      <c r="M146" s="18">
        <v>0</v>
      </c>
      <c r="N146" s="18">
        <v>0</v>
      </c>
      <c r="O146" s="18">
        <v>-82197.56</v>
      </c>
      <c r="P146" s="13">
        <v>0</v>
      </c>
    </row>
    <row r="147" spans="1:16" x14ac:dyDescent="0.55000000000000004">
      <c r="A147" s="1" t="s">
        <v>32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6" ht="18" thickBot="1" x14ac:dyDescent="0.65">
      <c r="A148" s="8" t="s">
        <v>37</v>
      </c>
      <c r="B148" s="8"/>
      <c r="C148" s="16">
        <v>156712.71000000002</v>
      </c>
      <c r="D148" s="16">
        <v>168660.94999999995</v>
      </c>
      <c r="E148" s="16">
        <v>190403.14999999997</v>
      </c>
      <c r="F148" s="16">
        <v>164864.49</v>
      </c>
      <c r="G148" s="16">
        <v>158958.06999999998</v>
      </c>
      <c r="H148" s="16">
        <v>195859.66000000003</v>
      </c>
      <c r="I148" s="16">
        <v>194241.65999999997</v>
      </c>
      <c r="J148" s="16">
        <v>172815.51</v>
      </c>
      <c r="K148" s="16">
        <v>0</v>
      </c>
      <c r="L148" s="16">
        <v>0</v>
      </c>
      <c r="M148" s="16">
        <v>0</v>
      </c>
      <c r="N148" s="16">
        <v>0</v>
      </c>
      <c r="O148" s="16">
        <v>1402516.2000000002</v>
      </c>
      <c r="P148" s="15">
        <v>0</v>
      </c>
    </row>
    <row r="149" spans="1:16" ht="18" thickTop="1" x14ac:dyDescent="0.6">
      <c r="C149" s="2"/>
      <c r="D149" s="2"/>
      <c r="E149" s="2"/>
      <c r="F149" s="2"/>
      <c r="G149" s="2"/>
      <c r="H149" s="3" t="s">
        <v>0</v>
      </c>
      <c r="I149" s="2"/>
      <c r="J149" s="2"/>
      <c r="K149" s="2"/>
      <c r="L149" s="2"/>
      <c r="M149" s="2"/>
      <c r="N149" s="2"/>
      <c r="O149" s="2"/>
    </row>
    <row r="150" spans="1:16" x14ac:dyDescent="0.55000000000000004">
      <c r="C150" s="2"/>
      <c r="D150" s="2"/>
      <c r="E150" s="2"/>
      <c r="F150" s="2"/>
      <c r="G150" s="2"/>
      <c r="H150" s="4" t="s">
        <v>147</v>
      </c>
      <c r="I150" s="2"/>
      <c r="J150" s="2"/>
      <c r="K150" s="2"/>
      <c r="L150" s="2"/>
      <c r="M150" s="2"/>
      <c r="N150" s="2"/>
      <c r="O150" s="2"/>
    </row>
    <row r="151" spans="1:16" x14ac:dyDescent="0.55000000000000004">
      <c r="B151" s="5"/>
      <c r="C151" s="2"/>
      <c r="D151" s="2"/>
      <c r="E151" s="2"/>
      <c r="F151" s="2"/>
      <c r="G151" s="2"/>
      <c r="H151" s="6">
        <v>2021</v>
      </c>
      <c r="I151" s="2"/>
      <c r="J151" s="2"/>
      <c r="K151" s="2"/>
      <c r="L151" s="2"/>
      <c r="M151" s="2"/>
      <c r="N151" s="2"/>
      <c r="O151" s="2"/>
    </row>
    <row r="152" spans="1:16" ht="17.7" x14ac:dyDescent="0.6">
      <c r="B152" s="5"/>
      <c r="C152" s="2"/>
      <c r="D152" s="2"/>
      <c r="E152" s="2"/>
      <c r="F152" s="2"/>
      <c r="G152" s="2"/>
      <c r="H152" s="3"/>
      <c r="I152" s="2"/>
      <c r="J152" s="2"/>
      <c r="K152" s="2"/>
      <c r="L152" s="2"/>
      <c r="M152" s="2"/>
      <c r="N152" s="2"/>
      <c r="O152" s="2"/>
    </row>
    <row r="153" spans="1:16" x14ac:dyDescent="0.55000000000000004">
      <c r="C153" s="7" t="s">
        <v>2</v>
      </c>
      <c r="D153" s="7" t="s">
        <v>3</v>
      </c>
      <c r="E153" s="7" t="s">
        <v>4</v>
      </c>
      <c r="F153" s="7" t="s">
        <v>5</v>
      </c>
      <c r="G153" s="7" t="s">
        <v>6</v>
      </c>
      <c r="H153" s="7" t="s">
        <v>7</v>
      </c>
      <c r="I153" s="7" t="s">
        <v>8</v>
      </c>
      <c r="J153" s="7" t="s">
        <v>9</v>
      </c>
      <c r="K153" s="7" t="s">
        <v>10</v>
      </c>
      <c r="L153" s="7" t="s">
        <v>11</v>
      </c>
      <c r="M153" s="7" t="s">
        <v>12</v>
      </c>
      <c r="N153" s="7" t="s">
        <v>13</v>
      </c>
      <c r="O153" s="7" t="s">
        <v>14</v>
      </c>
    </row>
    <row r="154" spans="1:16" x14ac:dyDescent="0.55000000000000004">
      <c r="A154" s="1" t="s">
        <v>148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6" x14ac:dyDescent="0.55000000000000004">
      <c r="A155" s="1" t="s">
        <v>149</v>
      </c>
      <c r="B155" s="2"/>
      <c r="C155" s="2">
        <v>900</v>
      </c>
      <c r="D155" s="2">
        <v>900</v>
      </c>
      <c r="E155" s="2">
        <v>900</v>
      </c>
      <c r="F155" s="2">
        <v>900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3600</v>
      </c>
    </row>
    <row r="156" spans="1:16" x14ac:dyDescent="0.55000000000000004">
      <c r="A156" s="1" t="s">
        <v>150</v>
      </c>
      <c r="B156" s="2"/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</row>
    <row r="157" spans="1:16" x14ac:dyDescent="0.55000000000000004">
      <c r="A157" s="1" t="s">
        <v>151</v>
      </c>
      <c r="B157" s="2"/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</row>
    <row r="158" spans="1:16" x14ac:dyDescent="0.55000000000000004">
      <c r="A158" s="1" t="s">
        <v>152</v>
      </c>
      <c r="B158" s="2"/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</row>
    <row r="159" spans="1:16" x14ac:dyDescent="0.55000000000000004">
      <c r="A159" s="1" t="s">
        <v>153</v>
      </c>
      <c r="B159" s="2"/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</row>
    <row r="160" spans="1:16" x14ac:dyDescent="0.55000000000000004">
      <c r="A160" s="1" t="s">
        <v>154</v>
      </c>
      <c r="B160" s="2"/>
      <c r="C160" s="2">
        <v>164.5</v>
      </c>
      <c r="D160" s="2">
        <v>210</v>
      </c>
      <c r="E160" s="2">
        <v>245</v>
      </c>
      <c r="F160" s="2">
        <v>192.5</v>
      </c>
      <c r="G160" s="2">
        <v>189</v>
      </c>
      <c r="H160" s="2">
        <v>434</v>
      </c>
      <c r="I160" s="2">
        <v>217</v>
      </c>
      <c r="J160" s="2">
        <v>189</v>
      </c>
      <c r="K160" s="2">
        <v>0</v>
      </c>
      <c r="L160" s="2">
        <v>0</v>
      </c>
      <c r="M160" s="2">
        <v>0</v>
      </c>
      <c r="N160" s="2">
        <v>0</v>
      </c>
      <c r="O160" s="2">
        <v>1841</v>
      </c>
    </row>
    <row r="161" spans="1:15" x14ac:dyDescent="0.55000000000000004">
      <c r="A161" s="1" t="s">
        <v>155</v>
      </c>
      <c r="B161" s="2"/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</row>
    <row r="162" spans="1:15" x14ac:dyDescent="0.55000000000000004">
      <c r="A162" s="1" t="s">
        <v>156</v>
      </c>
      <c r="B162" s="2"/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</row>
    <row r="163" spans="1:15" x14ac:dyDescent="0.55000000000000004">
      <c r="A163" s="1" t="s">
        <v>157</v>
      </c>
      <c r="B163" s="2"/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</row>
    <row r="164" spans="1:15" x14ac:dyDescent="0.55000000000000004">
      <c r="A164" s="1" t="s">
        <v>158</v>
      </c>
      <c r="B164" s="2"/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</row>
    <row r="165" spans="1:15" x14ac:dyDescent="0.55000000000000004">
      <c r="A165" s="1" t="s">
        <v>159</v>
      </c>
      <c r="B165" s="2"/>
      <c r="C165" s="2">
        <v>395.26</v>
      </c>
      <c r="D165" s="2">
        <v>1315.57</v>
      </c>
      <c r="E165" s="2">
        <v>1276.6500000000001</v>
      </c>
      <c r="F165" s="2">
        <v>1264.28</v>
      </c>
      <c r="G165" s="2">
        <v>1260.68</v>
      </c>
      <c r="H165" s="2">
        <v>1437.29</v>
      </c>
      <c r="I165" s="2">
        <v>1353.15</v>
      </c>
      <c r="J165" s="2">
        <v>1202.8499999999999</v>
      </c>
      <c r="K165" s="2">
        <v>0</v>
      </c>
      <c r="L165" s="2">
        <v>0</v>
      </c>
      <c r="M165" s="2">
        <v>0</v>
      </c>
      <c r="N165" s="2">
        <v>0</v>
      </c>
      <c r="O165" s="2">
        <v>9505.7300000000014</v>
      </c>
    </row>
    <row r="166" spans="1:15" x14ac:dyDescent="0.55000000000000004">
      <c r="A166" s="1" t="s">
        <v>160</v>
      </c>
      <c r="B166" s="2"/>
      <c r="C166" s="2">
        <v>60.17</v>
      </c>
      <c r="D166" s="2">
        <v>56</v>
      </c>
      <c r="E166" s="2">
        <v>69</v>
      </c>
      <c r="F166" s="2">
        <v>0</v>
      </c>
      <c r="G166" s="2">
        <v>62</v>
      </c>
      <c r="H166" s="2">
        <v>106.84</v>
      </c>
      <c r="I166" s="2">
        <v>62</v>
      </c>
      <c r="J166" s="2">
        <v>64.48</v>
      </c>
      <c r="K166" s="2">
        <v>0</v>
      </c>
      <c r="L166" s="2">
        <v>0</v>
      </c>
      <c r="M166" s="2">
        <v>0</v>
      </c>
      <c r="N166" s="2">
        <v>0</v>
      </c>
      <c r="O166" s="2">
        <v>480.49</v>
      </c>
    </row>
    <row r="167" spans="1:15" x14ac:dyDescent="0.55000000000000004">
      <c r="A167" s="1" t="s">
        <v>161</v>
      </c>
      <c r="B167" s="2"/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</row>
    <row r="168" spans="1:15" x14ac:dyDescent="0.55000000000000004">
      <c r="A168" s="1" t="s">
        <v>162</v>
      </c>
      <c r="B168" s="2"/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</row>
    <row r="169" spans="1:15" x14ac:dyDescent="0.55000000000000004">
      <c r="A169" s="1" t="s">
        <v>163</v>
      </c>
      <c r="B169" s="2"/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</row>
    <row r="170" spans="1:15" x14ac:dyDescent="0.55000000000000004">
      <c r="A170" s="1" t="s">
        <v>164</v>
      </c>
      <c r="B170" s="2"/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</row>
    <row r="171" spans="1:15" x14ac:dyDescent="0.55000000000000004">
      <c r="A171" s="1" t="s">
        <v>165</v>
      </c>
      <c r="B171" s="2"/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</row>
    <row r="172" spans="1:15" x14ac:dyDescent="0.55000000000000004">
      <c r="A172" s="1" t="s">
        <v>166</v>
      </c>
      <c r="B172" s="2"/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</row>
    <row r="173" spans="1:15" x14ac:dyDescent="0.55000000000000004">
      <c r="A173" s="1" t="s">
        <v>167</v>
      </c>
      <c r="B173" s="2"/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</row>
    <row r="174" spans="1:15" x14ac:dyDescent="0.55000000000000004">
      <c r="A174" s="1" t="s">
        <v>168</v>
      </c>
      <c r="B174" s="2"/>
      <c r="C174" s="2">
        <v>-38.049999999999997</v>
      </c>
      <c r="D174" s="2">
        <v>0</v>
      </c>
      <c r="E174" s="2">
        <v>116.74</v>
      </c>
      <c r="F174" s="2">
        <v>44.78</v>
      </c>
      <c r="G174" s="2">
        <v>-71.959999999999994</v>
      </c>
      <c r="H174" s="2">
        <v>0</v>
      </c>
      <c r="I174" s="2">
        <v>-0.01</v>
      </c>
      <c r="J174" s="2">
        <v>113.48</v>
      </c>
      <c r="K174" s="2">
        <v>0</v>
      </c>
      <c r="L174" s="2">
        <v>0</v>
      </c>
      <c r="M174" s="2">
        <v>0</v>
      </c>
      <c r="N174" s="2">
        <v>0</v>
      </c>
      <c r="O174" s="2">
        <v>164.98000000000002</v>
      </c>
    </row>
    <row r="175" spans="1:15" x14ac:dyDescent="0.55000000000000004">
      <c r="A175" s="1" t="s">
        <v>169</v>
      </c>
      <c r="B175" s="2"/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</row>
    <row r="176" spans="1:15" x14ac:dyDescent="0.55000000000000004">
      <c r="A176" s="1" t="s">
        <v>170</v>
      </c>
      <c r="B176" s="2"/>
      <c r="C176" s="2">
        <v>1447.7</v>
      </c>
      <c r="D176" s="2">
        <v>990.5</v>
      </c>
      <c r="E176" s="2">
        <v>2090.1799999999998</v>
      </c>
      <c r="F176" s="2">
        <v>1955.69</v>
      </c>
      <c r="G176" s="2">
        <v>1959.81</v>
      </c>
      <c r="H176" s="2">
        <v>2264.66</v>
      </c>
      <c r="I176" s="2">
        <v>2571.9299999999998</v>
      </c>
      <c r="J176" s="2">
        <v>2430.92</v>
      </c>
      <c r="K176" s="2">
        <v>0</v>
      </c>
      <c r="L176" s="2">
        <v>0</v>
      </c>
      <c r="M176" s="2">
        <v>0</v>
      </c>
      <c r="N176" s="2">
        <v>0</v>
      </c>
      <c r="O176" s="2">
        <v>15711.39</v>
      </c>
    </row>
    <row r="177" spans="1:15" x14ac:dyDescent="0.55000000000000004">
      <c r="A177" s="1" t="s">
        <v>171</v>
      </c>
      <c r="B177" s="2"/>
      <c r="C177" s="2">
        <v>43.77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43.77</v>
      </c>
    </row>
    <row r="178" spans="1:15" x14ac:dyDescent="0.55000000000000004">
      <c r="A178" s="1" t="s">
        <v>172</v>
      </c>
      <c r="B178" s="2"/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</row>
    <row r="179" spans="1:15" x14ac:dyDescent="0.55000000000000004">
      <c r="A179" s="1" t="s">
        <v>173</v>
      </c>
      <c r="B179" s="2"/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</row>
    <row r="180" spans="1:15" x14ac:dyDescent="0.55000000000000004">
      <c r="A180" s="1" t="s">
        <v>174</v>
      </c>
      <c r="B180" s="2"/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</row>
    <row r="181" spans="1:15" x14ac:dyDescent="0.55000000000000004">
      <c r="A181" s="1" t="s">
        <v>175</v>
      </c>
      <c r="B181" s="2"/>
      <c r="C181" s="2">
        <v>0</v>
      </c>
      <c r="D181" s="2">
        <v>126</v>
      </c>
      <c r="E181" s="2">
        <v>189</v>
      </c>
      <c r="F181" s="2">
        <v>330.75</v>
      </c>
      <c r="G181" s="2">
        <v>315</v>
      </c>
      <c r="H181" s="2">
        <v>0</v>
      </c>
      <c r="I181" s="2">
        <v>307.13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1267.8800000000001</v>
      </c>
    </row>
    <row r="182" spans="1:15" x14ac:dyDescent="0.55000000000000004">
      <c r="A182" s="1" t="s">
        <v>176</v>
      </c>
      <c r="B182" s="2"/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</row>
    <row r="183" spans="1:15" x14ac:dyDescent="0.55000000000000004">
      <c r="A183" s="1" t="s">
        <v>177</v>
      </c>
      <c r="B183" s="2"/>
      <c r="C183" s="2">
        <v>0</v>
      </c>
      <c r="D183" s="2">
        <v>63</v>
      </c>
      <c r="E183" s="2">
        <v>0</v>
      </c>
      <c r="F183" s="2">
        <v>189</v>
      </c>
      <c r="G183" s="2">
        <v>31.5</v>
      </c>
      <c r="H183" s="2">
        <v>102.38</v>
      </c>
      <c r="I183" s="2">
        <v>133.88</v>
      </c>
      <c r="J183" s="2">
        <v>126</v>
      </c>
      <c r="K183" s="2">
        <v>0</v>
      </c>
      <c r="L183" s="2">
        <v>0</v>
      </c>
      <c r="M183" s="2">
        <v>0</v>
      </c>
      <c r="N183" s="2">
        <v>0</v>
      </c>
      <c r="O183" s="2">
        <v>645.76</v>
      </c>
    </row>
    <row r="184" spans="1:15" x14ac:dyDescent="0.55000000000000004">
      <c r="A184" s="1" t="s">
        <v>178</v>
      </c>
      <c r="B184" s="2"/>
      <c r="C184" s="2">
        <v>30.49</v>
      </c>
      <c r="D184" s="2">
        <v>128.03</v>
      </c>
      <c r="E184" s="2">
        <v>128.03</v>
      </c>
      <c r="F184" s="2">
        <v>0.01</v>
      </c>
      <c r="G184" s="2">
        <v>-128.02000000000001</v>
      </c>
      <c r="H184" s="2">
        <v>102.88</v>
      </c>
      <c r="I184" s="2">
        <v>-0.03</v>
      </c>
      <c r="J184" s="2">
        <v>6.99</v>
      </c>
      <c r="K184" s="2">
        <v>0</v>
      </c>
      <c r="L184" s="2">
        <v>0</v>
      </c>
      <c r="M184" s="2">
        <v>0</v>
      </c>
      <c r="N184" s="2">
        <v>0</v>
      </c>
      <c r="O184" s="2">
        <v>268.38</v>
      </c>
    </row>
    <row r="185" spans="1:15" x14ac:dyDescent="0.55000000000000004">
      <c r="A185" s="1" t="s">
        <v>179</v>
      </c>
      <c r="B185" s="2"/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</row>
    <row r="186" spans="1:15" x14ac:dyDescent="0.55000000000000004">
      <c r="A186" s="1" t="s">
        <v>180</v>
      </c>
      <c r="B186" s="2"/>
      <c r="C186" s="2">
        <v>4047.48</v>
      </c>
      <c r="D186" s="2">
        <v>4047.48</v>
      </c>
      <c r="E186" s="2">
        <v>7645.9</v>
      </c>
      <c r="F186" s="2">
        <v>4968.3999999999996</v>
      </c>
      <c r="G186" s="2">
        <v>4990.22</v>
      </c>
      <c r="H186" s="2">
        <v>6210.07</v>
      </c>
      <c r="I186" s="2">
        <v>5640.65</v>
      </c>
      <c r="J186" s="2">
        <v>5574.58</v>
      </c>
      <c r="K186" s="2">
        <v>0</v>
      </c>
      <c r="L186" s="2">
        <v>0</v>
      </c>
      <c r="M186" s="2">
        <v>0</v>
      </c>
      <c r="N186" s="2">
        <v>0</v>
      </c>
      <c r="O186" s="2">
        <v>43124.780000000006</v>
      </c>
    </row>
    <row r="187" spans="1:15" x14ac:dyDescent="0.55000000000000004">
      <c r="A187" s="1" t="s">
        <v>181</v>
      </c>
      <c r="B187" s="2"/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156.55000000000001</v>
      </c>
      <c r="I187" s="2">
        <v>0</v>
      </c>
      <c r="J187" s="2">
        <v>-156.55000000000001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</row>
    <row r="188" spans="1:15" x14ac:dyDescent="0.55000000000000004">
      <c r="A188" s="1" t="s">
        <v>182</v>
      </c>
      <c r="B188" s="2"/>
      <c r="C188" s="2">
        <v>0</v>
      </c>
      <c r="D188" s="2">
        <v>0</v>
      </c>
      <c r="E188" s="2">
        <v>0</v>
      </c>
      <c r="F188" s="2">
        <v>376.5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376.5</v>
      </c>
    </row>
    <row r="189" spans="1:15" x14ac:dyDescent="0.55000000000000004">
      <c r="A189" s="1" t="s">
        <v>183</v>
      </c>
      <c r="B189" s="2"/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</row>
    <row r="190" spans="1:15" x14ac:dyDescent="0.55000000000000004">
      <c r="A190" s="1" t="s">
        <v>184</v>
      </c>
      <c r="B190" s="2"/>
      <c r="C190" s="2">
        <v>3570.5</v>
      </c>
      <c r="D190" s="2">
        <v>2809.92</v>
      </c>
      <c r="E190" s="2">
        <v>3314.85</v>
      </c>
      <c r="F190" s="2">
        <v>4167.43</v>
      </c>
      <c r="G190" s="2">
        <v>3375.9</v>
      </c>
      <c r="H190" s="2">
        <v>3615.96</v>
      </c>
      <c r="I190" s="2">
        <v>7979.16</v>
      </c>
      <c r="J190" s="2">
        <v>6014.84</v>
      </c>
      <c r="K190" s="2">
        <v>0</v>
      </c>
      <c r="L190" s="2">
        <v>0</v>
      </c>
      <c r="M190" s="2">
        <v>0</v>
      </c>
      <c r="N190" s="2">
        <v>0</v>
      </c>
      <c r="O190" s="2">
        <v>34848.559999999998</v>
      </c>
    </row>
    <row r="191" spans="1:15" x14ac:dyDescent="0.55000000000000004">
      <c r="A191" s="1" t="s">
        <v>460</v>
      </c>
      <c r="B191" s="2"/>
      <c r="C191" s="2">
        <v>4496.7700000000004</v>
      </c>
      <c r="D191" s="2">
        <v>3797.6</v>
      </c>
      <c r="E191" s="2">
        <v>2347.86</v>
      </c>
      <c r="F191" s="2">
        <v>0</v>
      </c>
      <c r="G191" s="2">
        <v>308</v>
      </c>
      <c r="H191" s="2">
        <v>308</v>
      </c>
      <c r="I191" s="2">
        <v>308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11566.230000000001</v>
      </c>
    </row>
    <row r="192" spans="1:15" x14ac:dyDescent="0.55000000000000004">
      <c r="A192" s="1" t="s">
        <v>186</v>
      </c>
      <c r="B192" s="2"/>
      <c r="C192" s="2">
        <v>16149.63</v>
      </c>
      <c r="D192" s="2">
        <v>13976.36</v>
      </c>
      <c r="E192" s="2">
        <v>18484.560000000001</v>
      </c>
      <c r="F192" s="2">
        <v>21517.01</v>
      </c>
      <c r="G192" s="2">
        <v>23894.73</v>
      </c>
      <c r="H192" s="2">
        <v>19743.47</v>
      </c>
      <c r="I192" s="2">
        <v>17365.71</v>
      </c>
      <c r="J192" s="2">
        <v>19693.95</v>
      </c>
      <c r="K192" s="2">
        <v>0</v>
      </c>
      <c r="L192" s="2">
        <v>0</v>
      </c>
      <c r="M192" s="2">
        <v>0</v>
      </c>
      <c r="N192" s="2">
        <v>0</v>
      </c>
      <c r="O192" s="2">
        <v>150825.42000000001</v>
      </c>
    </row>
    <row r="193" spans="1:15" x14ac:dyDescent="0.55000000000000004">
      <c r="A193" s="1" t="s">
        <v>461</v>
      </c>
      <c r="B193" s="2"/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</row>
    <row r="194" spans="1:15" x14ac:dyDescent="0.55000000000000004">
      <c r="A194" s="1" t="s">
        <v>188</v>
      </c>
      <c r="B194" s="2"/>
      <c r="C194" s="2">
        <v>18952.37</v>
      </c>
      <c r="D194" s="2">
        <v>17916.61</v>
      </c>
      <c r="E194" s="2">
        <v>21125.77</v>
      </c>
      <c r="F194" s="2">
        <v>19566.3</v>
      </c>
      <c r="G194" s="2">
        <v>14694.09</v>
      </c>
      <c r="H194" s="2">
        <v>12833.98</v>
      </c>
      <c r="I194" s="2">
        <v>15712.24</v>
      </c>
      <c r="J194" s="2">
        <v>17478.509999999998</v>
      </c>
      <c r="K194" s="2">
        <v>0</v>
      </c>
      <c r="L194" s="2">
        <v>0</v>
      </c>
      <c r="M194" s="2">
        <v>0</v>
      </c>
      <c r="N194" s="2">
        <v>0</v>
      </c>
      <c r="O194" s="2">
        <v>138279.87</v>
      </c>
    </row>
    <row r="195" spans="1:15" x14ac:dyDescent="0.55000000000000004">
      <c r="A195" s="1" t="s">
        <v>189</v>
      </c>
      <c r="B195" s="2"/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</row>
    <row r="196" spans="1:15" x14ac:dyDescent="0.55000000000000004">
      <c r="A196" s="1" t="s">
        <v>190</v>
      </c>
      <c r="B196" s="2"/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</row>
    <row r="197" spans="1:15" x14ac:dyDescent="0.55000000000000004">
      <c r="A197" s="1" t="s">
        <v>446</v>
      </c>
      <c r="B197" s="2"/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</row>
    <row r="198" spans="1:15" x14ac:dyDescent="0.55000000000000004">
      <c r="A198" s="1" t="s">
        <v>192</v>
      </c>
      <c r="B198" s="2"/>
      <c r="C198" s="2">
        <v>7247.79</v>
      </c>
      <c r="D198" s="2">
        <v>8350.69</v>
      </c>
      <c r="E198" s="2">
        <v>10821.23</v>
      </c>
      <c r="F198" s="2">
        <v>10579.2</v>
      </c>
      <c r="G198" s="2">
        <v>9858.76</v>
      </c>
      <c r="H198" s="2">
        <v>13634.55</v>
      </c>
      <c r="I198" s="2">
        <v>13880.15</v>
      </c>
      <c r="J198" s="2">
        <v>11667.97</v>
      </c>
      <c r="K198" s="2">
        <v>0</v>
      </c>
      <c r="L198" s="2">
        <v>0</v>
      </c>
      <c r="M198" s="2">
        <v>0</v>
      </c>
      <c r="N198" s="2">
        <v>0</v>
      </c>
      <c r="O198" s="2">
        <v>86040.34</v>
      </c>
    </row>
    <row r="199" spans="1:15" x14ac:dyDescent="0.55000000000000004">
      <c r="A199" s="1" t="s">
        <v>447</v>
      </c>
      <c r="B199" s="2"/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</row>
    <row r="200" spans="1:15" x14ac:dyDescent="0.55000000000000004">
      <c r="A200" s="1" t="s">
        <v>194</v>
      </c>
      <c r="B200" s="2"/>
      <c r="C200" s="2">
        <v>2295.59</v>
      </c>
      <c r="D200" s="2">
        <v>2820.22</v>
      </c>
      <c r="E200" s="2">
        <v>1193.81</v>
      </c>
      <c r="F200" s="2">
        <v>0</v>
      </c>
      <c r="G200" s="2">
        <v>0</v>
      </c>
      <c r="H200" s="2">
        <v>0</v>
      </c>
      <c r="I200" s="2">
        <v>0</v>
      </c>
      <c r="J200" s="2">
        <v>257.19</v>
      </c>
      <c r="K200" s="2">
        <v>0</v>
      </c>
      <c r="L200" s="2">
        <v>0</v>
      </c>
      <c r="M200" s="2">
        <v>0</v>
      </c>
      <c r="N200" s="2">
        <v>0</v>
      </c>
      <c r="O200" s="2">
        <v>6566.8099999999986</v>
      </c>
    </row>
    <row r="201" spans="1:15" x14ac:dyDescent="0.55000000000000004">
      <c r="A201" s="1" t="s">
        <v>195</v>
      </c>
      <c r="B201" s="2"/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</row>
    <row r="202" spans="1:15" x14ac:dyDescent="0.55000000000000004">
      <c r="A202" s="1" t="s">
        <v>196</v>
      </c>
      <c r="B202" s="2"/>
      <c r="C202" s="2">
        <v>473.16</v>
      </c>
      <c r="D202" s="2">
        <v>939.52</v>
      </c>
      <c r="E202" s="2">
        <v>1302.8699999999999</v>
      </c>
      <c r="F202" s="2">
        <v>2108.9299999999998</v>
      </c>
      <c r="G202" s="2">
        <v>1644.03</v>
      </c>
      <c r="H202" s="2">
        <v>6161.2</v>
      </c>
      <c r="I202" s="2">
        <v>-1939.98</v>
      </c>
      <c r="J202" s="2">
        <v>895.72</v>
      </c>
      <c r="K202" s="2">
        <v>0</v>
      </c>
      <c r="L202" s="2">
        <v>0</v>
      </c>
      <c r="M202" s="2">
        <v>0</v>
      </c>
      <c r="N202" s="2">
        <v>0</v>
      </c>
      <c r="O202" s="2">
        <v>11585.449999999999</v>
      </c>
    </row>
    <row r="203" spans="1:15" x14ac:dyDescent="0.55000000000000004">
      <c r="A203" s="1" t="s">
        <v>197</v>
      </c>
      <c r="B203" s="2"/>
      <c r="C203" s="2">
        <v>205.77</v>
      </c>
      <c r="D203" s="2">
        <v>730.02</v>
      </c>
      <c r="E203" s="2">
        <v>1803.02</v>
      </c>
      <c r="F203" s="2">
        <v>256.12</v>
      </c>
      <c r="G203" s="2">
        <v>249.51</v>
      </c>
      <c r="H203" s="2">
        <v>970.4</v>
      </c>
      <c r="I203" s="2">
        <v>-572.91999999999996</v>
      </c>
      <c r="J203" s="2">
        <v>342.08</v>
      </c>
      <c r="K203" s="2">
        <v>0</v>
      </c>
      <c r="L203" s="2">
        <v>0</v>
      </c>
      <c r="M203" s="2">
        <v>0</v>
      </c>
      <c r="N203" s="2">
        <v>0</v>
      </c>
      <c r="O203" s="2">
        <v>3983.9999999999991</v>
      </c>
    </row>
    <row r="204" spans="1:15" x14ac:dyDescent="0.55000000000000004">
      <c r="A204" s="1" t="s">
        <v>198</v>
      </c>
      <c r="B204" s="2"/>
      <c r="C204" s="2">
        <v>82.32</v>
      </c>
      <c r="D204" s="2">
        <v>0</v>
      </c>
      <c r="E204" s="2">
        <v>0</v>
      </c>
      <c r="F204" s="2">
        <v>115.48</v>
      </c>
      <c r="G204" s="2">
        <v>322.04000000000002</v>
      </c>
      <c r="H204" s="2">
        <v>326.74</v>
      </c>
      <c r="I204" s="2">
        <v>-129.91999999999999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716.66000000000008</v>
      </c>
    </row>
    <row r="205" spans="1:15" x14ac:dyDescent="0.55000000000000004">
      <c r="A205" s="1" t="s">
        <v>199</v>
      </c>
      <c r="B205" s="2"/>
      <c r="C205" s="2">
        <v>31.53</v>
      </c>
      <c r="D205" s="2">
        <v>23</v>
      </c>
      <c r="E205" s="2">
        <v>0</v>
      </c>
      <c r="F205" s="2">
        <v>513.17999999999995</v>
      </c>
      <c r="G205" s="2">
        <v>20</v>
      </c>
      <c r="H205" s="2">
        <v>670</v>
      </c>
      <c r="I205" s="2">
        <v>0</v>
      </c>
      <c r="J205" s="2">
        <v>650</v>
      </c>
      <c r="K205" s="2">
        <v>0</v>
      </c>
      <c r="L205" s="2">
        <v>0</v>
      </c>
      <c r="M205" s="2">
        <v>0</v>
      </c>
      <c r="N205" s="2">
        <v>0</v>
      </c>
      <c r="O205" s="2">
        <v>1907.71</v>
      </c>
    </row>
    <row r="206" spans="1:15" x14ac:dyDescent="0.55000000000000004">
      <c r="A206" s="1" t="s">
        <v>200</v>
      </c>
      <c r="B206" s="2"/>
      <c r="C206" s="2">
        <v>67.97</v>
      </c>
      <c r="D206" s="2">
        <v>0</v>
      </c>
      <c r="E206" s="2">
        <v>205.56</v>
      </c>
      <c r="F206" s="2">
        <v>116.53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390.05999999999995</v>
      </c>
    </row>
    <row r="207" spans="1:15" x14ac:dyDescent="0.55000000000000004">
      <c r="A207" s="1" t="s">
        <v>201</v>
      </c>
      <c r="B207" s="2"/>
      <c r="C207" s="2">
        <v>-248.82</v>
      </c>
      <c r="D207" s="2">
        <v>465.34</v>
      </c>
      <c r="E207" s="2">
        <v>248.26</v>
      </c>
      <c r="F207" s="2">
        <v>351.65</v>
      </c>
      <c r="G207" s="2">
        <v>69.52</v>
      </c>
      <c r="H207" s="2">
        <v>2086.02</v>
      </c>
      <c r="I207" s="2">
        <v>58.4</v>
      </c>
      <c r="J207" s="2">
        <v>344.66</v>
      </c>
      <c r="K207" s="2">
        <v>0</v>
      </c>
      <c r="L207" s="2">
        <v>0</v>
      </c>
      <c r="M207" s="2">
        <v>0</v>
      </c>
      <c r="N207" s="2">
        <v>0</v>
      </c>
      <c r="O207" s="2">
        <v>3375.0299999999997</v>
      </c>
    </row>
    <row r="208" spans="1:15" x14ac:dyDescent="0.55000000000000004">
      <c r="A208" s="1" t="s">
        <v>202</v>
      </c>
      <c r="B208" s="2"/>
      <c r="C208" s="2">
        <v>766.4</v>
      </c>
      <c r="D208" s="2">
        <v>267.52999999999997</v>
      </c>
      <c r="E208" s="2">
        <v>6</v>
      </c>
      <c r="F208" s="2">
        <v>286.35000000000002</v>
      </c>
      <c r="G208" s="2">
        <v>0</v>
      </c>
      <c r="H208" s="2">
        <v>527.24</v>
      </c>
      <c r="I208" s="2">
        <v>73.37</v>
      </c>
      <c r="J208" s="2">
        <v>192.85</v>
      </c>
      <c r="K208" s="2">
        <v>0</v>
      </c>
      <c r="L208" s="2">
        <v>0</v>
      </c>
      <c r="M208" s="2">
        <v>0</v>
      </c>
      <c r="N208" s="2">
        <v>0</v>
      </c>
      <c r="O208" s="2">
        <v>2119.7399999999998</v>
      </c>
    </row>
    <row r="209" spans="1:15" x14ac:dyDescent="0.55000000000000004">
      <c r="A209" s="1" t="s">
        <v>203</v>
      </c>
      <c r="B209" s="2"/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</row>
    <row r="210" spans="1:15" x14ac:dyDescent="0.55000000000000004">
      <c r="A210" s="1" t="s">
        <v>204</v>
      </c>
      <c r="B210" s="2"/>
      <c r="C210" s="2">
        <v>201.5</v>
      </c>
      <c r="D210" s="2">
        <v>582.54999999999995</v>
      </c>
      <c r="E210" s="2">
        <v>0</v>
      </c>
      <c r="F210" s="2">
        <v>729.55</v>
      </c>
      <c r="G210" s="2">
        <v>545.16</v>
      </c>
      <c r="H210" s="2">
        <v>4758.01</v>
      </c>
      <c r="I210" s="2">
        <v>-2280.56</v>
      </c>
      <c r="J210" s="2">
        <v>732.68</v>
      </c>
      <c r="K210" s="2">
        <v>0</v>
      </c>
      <c r="L210" s="2">
        <v>0</v>
      </c>
      <c r="M210" s="2">
        <v>0</v>
      </c>
      <c r="N210" s="2">
        <v>0</v>
      </c>
      <c r="O210" s="2">
        <v>5268.8900000000012</v>
      </c>
    </row>
    <row r="211" spans="1:15" x14ac:dyDescent="0.55000000000000004">
      <c r="A211" s="1" t="s">
        <v>205</v>
      </c>
      <c r="B211" s="2"/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</row>
    <row r="212" spans="1:15" x14ac:dyDescent="0.55000000000000004">
      <c r="A212" s="1" t="s">
        <v>206</v>
      </c>
      <c r="B212" s="2"/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</row>
    <row r="213" spans="1:15" x14ac:dyDescent="0.55000000000000004">
      <c r="A213" s="1" t="s">
        <v>207</v>
      </c>
      <c r="B213" s="2"/>
      <c r="C213" s="2">
        <v>1487.86</v>
      </c>
      <c r="D213" s="2">
        <v>25.64</v>
      </c>
      <c r="E213" s="2">
        <v>59.5</v>
      </c>
      <c r="F213" s="2">
        <v>0</v>
      </c>
      <c r="G213" s="2">
        <v>0</v>
      </c>
      <c r="H213" s="2">
        <v>979.36</v>
      </c>
      <c r="I213" s="2">
        <v>1207.04</v>
      </c>
      <c r="J213" s="2">
        <v>1480.95</v>
      </c>
      <c r="K213" s="2">
        <v>0</v>
      </c>
      <c r="L213" s="2">
        <v>0</v>
      </c>
      <c r="M213" s="2">
        <v>0</v>
      </c>
      <c r="N213" s="2">
        <v>0</v>
      </c>
      <c r="O213" s="2">
        <v>5240.3500000000004</v>
      </c>
    </row>
    <row r="214" spans="1:15" x14ac:dyDescent="0.55000000000000004">
      <c r="A214" s="1" t="s">
        <v>208</v>
      </c>
      <c r="B214" s="2"/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</row>
    <row r="215" spans="1:15" x14ac:dyDescent="0.55000000000000004">
      <c r="A215" s="1" t="s">
        <v>209</v>
      </c>
      <c r="B215" s="2"/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</row>
    <row r="216" spans="1:15" x14ac:dyDescent="0.55000000000000004">
      <c r="A216" s="1" t="s">
        <v>210</v>
      </c>
      <c r="B216" s="2"/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20</v>
      </c>
      <c r="K216" s="2">
        <v>0</v>
      </c>
      <c r="L216" s="2">
        <v>0</v>
      </c>
      <c r="M216" s="2">
        <v>0</v>
      </c>
      <c r="N216" s="2">
        <v>0</v>
      </c>
      <c r="O216" s="2">
        <v>20</v>
      </c>
    </row>
    <row r="217" spans="1:15" x14ac:dyDescent="0.55000000000000004">
      <c r="A217" s="1" t="s">
        <v>211</v>
      </c>
      <c r="B217" s="2"/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</row>
    <row r="218" spans="1:15" x14ac:dyDescent="0.55000000000000004">
      <c r="A218" s="1" t="s">
        <v>212</v>
      </c>
      <c r="B218" s="2"/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</row>
    <row r="219" spans="1:15" x14ac:dyDescent="0.55000000000000004">
      <c r="A219" s="1" t="s">
        <v>213</v>
      </c>
      <c r="B219" s="2"/>
      <c r="C219" s="2">
        <v>106</v>
      </c>
      <c r="D219" s="2">
        <v>1593.75</v>
      </c>
      <c r="E219" s="2">
        <v>1250.8</v>
      </c>
      <c r="F219" s="2">
        <v>678.4</v>
      </c>
      <c r="G219" s="2">
        <v>0</v>
      </c>
      <c r="H219" s="2">
        <v>200.8</v>
      </c>
      <c r="I219" s="2">
        <v>516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4345.75</v>
      </c>
    </row>
    <row r="220" spans="1:15" x14ac:dyDescent="0.55000000000000004">
      <c r="A220" s="1" t="s">
        <v>214</v>
      </c>
      <c r="B220" s="2"/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</row>
    <row r="221" spans="1:15" x14ac:dyDescent="0.55000000000000004">
      <c r="A221" s="1" t="s">
        <v>215</v>
      </c>
      <c r="B221" s="2"/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</row>
    <row r="222" spans="1:15" x14ac:dyDescent="0.55000000000000004">
      <c r="A222" s="1" t="s">
        <v>216</v>
      </c>
      <c r="B222" s="2"/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</row>
    <row r="223" spans="1:15" x14ac:dyDescent="0.55000000000000004">
      <c r="A223" s="1" t="s">
        <v>217</v>
      </c>
      <c r="B223" s="2"/>
      <c r="C223" s="2">
        <v>169.6</v>
      </c>
      <c r="D223" s="2">
        <v>0</v>
      </c>
      <c r="E223" s="2">
        <v>100.4</v>
      </c>
      <c r="F223" s="2">
        <v>848.4</v>
      </c>
      <c r="G223" s="2">
        <v>106</v>
      </c>
      <c r="H223" s="2">
        <v>320.8</v>
      </c>
      <c r="I223" s="2">
        <v>852.8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2398</v>
      </c>
    </row>
    <row r="224" spans="1:15" x14ac:dyDescent="0.55000000000000004">
      <c r="A224" s="1" t="s">
        <v>218</v>
      </c>
      <c r="B224" s="2"/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</row>
    <row r="225" spans="1:15" x14ac:dyDescent="0.55000000000000004">
      <c r="A225" s="1" t="s">
        <v>219</v>
      </c>
      <c r="B225" s="2"/>
      <c r="C225" s="2">
        <v>45.14</v>
      </c>
      <c r="D225" s="2">
        <v>-3.91</v>
      </c>
      <c r="E225" s="2">
        <v>738.14</v>
      </c>
      <c r="F225" s="2">
        <v>1420.91</v>
      </c>
      <c r="G225" s="2">
        <v>-795.72</v>
      </c>
      <c r="H225" s="2">
        <v>4506.82</v>
      </c>
      <c r="I225" s="2">
        <v>1651.86</v>
      </c>
      <c r="J225" s="2">
        <v>637.20000000000005</v>
      </c>
      <c r="K225" s="2">
        <v>0</v>
      </c>
      <c r="L225" s="2">
        <v>0</v>
      </c>
      <c r="M225" s="2">
        <v>0</v>
      </c>
      <c r="N225" s="2">
        <v>0</v>
      </c>
      <c r="O225" s="2">
        <v>8200.44</v>
      </c>
    </row>
    <row r="226" spans="1:15" x14ac:dyDescent="0.55000000000000004">
      <c r="A226" s="1" t="s">
        <v>220</v>
      </c>
      <c r="B226" s="2"/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</row>
    <row r="227" spans="1:15" x14ac:dyDescent="0.55000000000000004">
      <c r="A227" s="1" t="s">
        <v>469</v>
      </c>
      <c r="B227" s="2"/>
      <c r="C227" s="2">
        <v>26852.81</v>
      </c>
      <c r="D227" s="2">
        <v>16963.22</v>
      </c>
      <c r="E227" s="2">
        <v>2673.88</v>
      </c>
      <c r="F227" s="2">
        <v>35401.47</v>
      </c>
      <c r="G227" s="2">
        <v>827.43</v>
      </c>
      <c r="H227" s="2">
        <v>0</v>
      </c>
      <c r="I227" s="2">
        <v>1092.21</v>
      </c>
      <c r="J227" s="2">
        <v>1105.3900000000001</v>
      </c>
      <c r="K227" s="2">
        <v>0</v>
      </c>
      <c r="L227" s="2">
        <v>0</v>
      </c>
      <c r="M227" s="2">
        <v>0</v>
      </c>
      <c r="N227" s="2">
        <v>0</v>
      </c>
      <c r="O227" s="2">
        <v>84916.41</v>
      </c>
    </row>
    <row r="228" spans="1:15" x14ac:dyDescent="0.55000000000000004">
      <c r="A228" s="1" t="s">
        <v>222</v>
      </c>
      <c r="B228" s="2"/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</row>
    <row r="229" spans="1:15" x14ac:dyDescent="0.55000000000000004">
      <c r="A229" s="1" t="s">
        <v>223</v>
      </c>
      <c r="B229" s="2"/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</row>
    <row r="230" spans="1:15" x14ac:dyDescent="0.55000000000000004">
      <c r="A230" s="1" t="s">
        <v>224</v>
      </c>
      <c r="B230" s="2"/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</row>
    <row r="231" spans="1:15" x14ac:dyDescent="0.55000000000000004">
      <c r="A231" s="1" t="s">
        <v>225</v>
      </c>
      <c r="B231" s="2"/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</row>
    <row r="232" spans="1:15" x14ac:dyDescent="0.55000000000000004">
      <c r="A232" s="1" t="s">
        <v>226</v>
      </c>
      <c r="B232" s="2"/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</row>
    <row r="233" spans="1:15" x14ac:dyDescent="0.55000000000000004">
      <c r="A233" s="1" t="s">
        <v>227</v>
      </c>
      <c r="B233" s="2"/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</row>
    <row r="234" spans="1:15" x14ac:dyDescent="0.55000000000000004">
      <c r="A234" s="1" t="s">
        <v>228</v>
      </c>
      <c r="B234" s="2"/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</row>
    <row r="235" spans="1:15" x14ac:dyDescent="0.55000000000000004">
      <c r="A235" s="1" t="s">
        <v>229</v>
      </c>
      <c r="B235" s="2"/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</row>
    <row r="236" spans="1:15" x14ac:dyDescent="0.55000000000000004">
      <c r="A236" s="1" t="s">
        <v>230</v>
      </c>
      <c r="B236" s="2"/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</row>
    <row r="237" spans="1:15" x14ac:dyDescent="0.55000000000000004">
      <c r="A237" s="1" t="s">
        <v>231</v>
      </c>
      <c r="B237" s="2"/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</row>
    <row r="238" spans="1:15" x14ac:dyDescent="0.55000000000000004">
      <c r="A238" s="1" t="s">
        <v>232</v>
      </c>
      <c r="B238" s="2"/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</row>
    <row r="239" spans="1:15" x14ac:dyDescent="0.55000000000000004">
      <c r="A239" s="1" t="s">
        <v>233</v>
      </c>
      <c r="B239" s="2"/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</row>
    <row r="240" spans="1:15" x14ac:dyDescent="0.55000000000000004">
      <c r="A240" s="1" t="s">
        <v>234</v>
      </c>
      <c r="B240" s="2"/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</row>
    <row r="241" spans="1:16" x14ac:dyDescent="0.55000000000000004">
      <c r="A241" s="1" t="s">
        <v>235</v>
      </c>
      <c r="B241" s="2"/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</row>
    <row r="242" spans="1:16" x14ac:dyDescent="0.55000000000000004">
      <c r="A242" s="1" t="s">
        <v>236</v>
      </c>
      <c r="C242" s="18">
        <v>90005.21</v>
      </c>
      <c r="D242" s="18">
        <v>79094.639999999985</v>
      </c>
      <c r="E242" s="18">
        <v>78337.009999999995</v>
      </c>
      <c r="F242" s="18">
        <v>108878.81999999996</v>
      </c>
      <c r="G242" s="18">
        <v>63727.68</v>
      </c>
      <c r="H242" s="18">
        <v>82458.020000000019</v>
      </c>
      <c r="I242" s="18">
        <v>66059.260000000009</v>
      </c>
      <c r="J242" s="18">
        <v>71065.740000000005</v>
      </c>
      <c r="K242" s="18">
        <v>0</v>
      </c>
      <c r="L242" s="18">
        <v>0</v>
      </c>
      <c r="M242" s="18">
        <v>0</v>
      </c>
      <c r="N242" s="18">
        <v>0</v>
      </c>
      <c r="O242" s="18">
        <v>639626.37999999989</v>
      </c>
      <c r="P242" s="13">
        <v>0</v>
      </c>
    </row>
    <row r="243" spans="1:16" x14ac:dyDescent="0.55000000000000004"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</row>
    <row r="244" spans="1:16" x14ac:dyDescent="0.55000000000000004">
      <c r="A244" s="1" t="s">
        <v>237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6" x14ac:dyDescent="0.55000000000000004">
      <c r="A245" s="1" t="s">
        <v>238</v>
      </c>
      <c r="B245" s="2"/>
      <c r="C245" s="2">
        <v>12857.24</v>
      </c>
      <c r="D245" s="2">
        <v>9764.9500000000007</v>
      </c>
      <c r="E245" s="2">
        <v>10694.93</v>
      </c>
      <c r="F245" s="2">
        <v>7355.42</v>
      </c>
      <c r="G245" s="2">
        <v>7997.26</v>
      </c>
      <c r="H245" s="2">
        <v>5755.27</v>
      </c>
      <c r="I245" s="2">
        <v>6271.48</v>
      </c>
      <c r="J245" s="2">
        <v>8113.22</v>
      </c>
      <c r="K245" s="2">
        <v>0</v>
      </c>
      <c r="L245" s="2">
        <v>0</v>
      </c>
      <c r="M245" s="2">
        <v>0</v>
      </c>
      <c r="N245" s="2">
        <v>0</v>
      </c>
      <c r="O245" s="2">
        <v>68809.77</v>
      </c>
    </row>
    <row r="246" spans="1:16" x14ac:dyDescent="0.55000000000000004">
      <c r="A246" s="1" t="s">
        <v>239</v>
      </c>
      <c r="B246" s="2"/>
      <c r="C246" s="2">
        <v>120</v>
      </c>
      <c r="D246" s="2">
        <v>862.4</v>
      </c>
      <c r="E246" s="2">
        <v>749.8</v>
      </c>
      <c r="F246" s="2">
        <v>969.76</v>
      </c>
      <c r="G246" s="2">
        <v>609.76</v>
      </c>
      <c r="H246" s="2">
        <v>120</v>
      </c>
      <c r="I246" s="2">
        <v>120</v>
      </c>
      <c r="J246" s="2">
        <v>1244.8</v>
      </c>
      <c r="K246" s="2">
        <v>0</v>
      </c>
      <c r="L246" s="2">
        <v>0</v>
      </c>
      <c r="M246" s="2">
        <v>0</v>
      </c>
      <c r="N246" s="2">
        <v>0</v>
      </c>
      <c r="O246" s="2">
        <v>4796.5200000000004</v>
      </c>
    </row>
    <row r="247" spans="1:16" x14ac:dyDescent="0.55000000000000004">
      <c r="A247" s="1" t="s">
        <v>240</v>
      </c>
      <c r="B247" s="2"/>
      <c r="C247" s="2">
        <v>162.69</v>
      </c>
      <c r="D247" s="2">
        <v>148.18</v>
      </c>
      <c r="E247" s="2">
        <v>255.95</v>
      </c>
      <c r="F247" s="2">
        <v>128.66</v>
      </c>
      <c r="G247" s="2">
        <v>324.16000000000003</v>
      </c>
      <c r="H247" s="2">
        <v>328.37</v>
      </c>
      <c r="I247" s="2">
        <v>122.32</v>
      </c>
      <c r="J247" s="2">
        <v>285.07</v>
      </c>
      <c r="K247" s="2">
        <v>0</v>
      </c>
      <c r="L247" s="2">
        <v>0</v>
      </c>
      <c r="M247" s="2">
        <v>0</v>
      </c>
      <c r="N247" s="2">
        <v>0</v>
      </c>
      <c r="O247" s="2">
        <v>1755.3999999999996</v>
      </c>
    </row>
    <row r="248" spans="1:16" x14ac:dyDescent="0.55000000000000004">
      <c r="A248" s="1" t="s">
        <v>241</v>
      </c>
      <c r="B248" s="2"/>
      <c r="C248" s="2">
        <v>603.87</v>
      </c>
      <c r="D248" s="2">
        <v>50.86</v>
      </c>
      <c r="E248" s="2">
        <v>226.47</v>
      </c>
      <c r="F248" s="2">
        <v>428.5</v>
      </c>
      <c r="G248" s="2">
        <v>560.36</v>
      </c>
      <c r="H248" s="2">
        <v>722.55</v>
      </c>
      <c r="I248" s="2">
        <v>1312.5</v>
      </c>
      <c r="J248" s="2">
        <v>914.52</v>
      </c>
      <c r="K248" s="2">
        <v>0</v>
      </c>
      <c r="L248" s="2">
        <v>0</v>
      </c>
      <c r="M248" s="2">
        <v>0</v>
      </c>
      <c r="N248" s="2">
        <v>0</v>
      </c>
      <c r="O248" s="2">
        <v>4819.6299999999992</v>
      </c>
    </row>
    <row r="249" spans="1:16" x14ac:dyDescent="0.55000000000000004">
      <c r="A249" s="1" t="s">
        <v>242</v>
      </c>
      <c r="B249" s="2"/>
      <c r="C249" s="2">
        <v>4516.3</v>
      </c>
      <c r="D249" s="2">
        <v>5601.31</v>
      </c>
      <c r="E249" s="2">
        <v>5526.44</v>
      </c>
      <c r="F249" s="2">
        <v>6720.22</v>
      </c>
      <c r="G249" s="2">
        <v>5543.85</v>
      </c>
      <c r="H249" s="2">
        <v>6510.93</v>
      </c>
      <c r="I249" s="2">
        <v>5526.76</v>
      </c>
      <c r="J249" s="2">
        <v>6301.22</v>
      </c>
      <c r="K249" s="2">
        <v>0</v>
      </c>
      <c r="L249" s="2">
        <v>0</v>
      </c>
      <c r="M249" s="2">
        <v>0</v>
      </c>
      <c r="N249" s="2">
        <v>0</v>
      </c>
      <c r="O249" s="2">
        <v>46247.030000000006</v>
      </c>
    </row>
    <row r="250" spans="1:16" x14ac:dyDescent="0.55000000000000004">
      <c r="A250" s="1" t="s">
        <v>243</v>
      </c>
      <c r="B250" s="2"/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</row>
    <row r="251" spans="1:16" x14ac:dyDescent="0.55000000000000004">
      <c r="A251" s="1" t="s">
        <v>244</v>
      </c>
      <c r="B251" s="2"/>
      <c r="C251" s="2">
        <v>161.25</v>
      </c>
      <c r="D251" s="2">
        <v>0</v>
      </c>
      <c r="E251" s="2">
        <v>103.96</v>
      </c>
      <c r="F251" s="2">
        <v>509.54</v>
      </c>
      <c r="G251" s="2">
        <v>37.520000000000003</v>
      </c>
      <c r="H251" s="2">
        <v>41.94</v>
      </c>
      <c r="I251" s="2">
        <v>114.65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968.86</v>
      </c>
    </row>
    <row r="252" spans="1:16" x14ac:dyDescent="0.55000000000000004">
      <c r="A252" s="1" t="s">
        <v>245</v>
      </c>
      <c r="B252" s="2"/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</row>
    <row r="253" spans="1:16" x14ac:dyDescent="0.55000000000000004">
      <c r="A253" s="1" t="s">
        <v>246</v>
      </c>
      <c r="B253" s="2"/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</row>
    <row r="254" spans="1:16" x14ac:dyDescent="0.55000000000000004">
      <c r="A254" s="1" t="s">
        <v>247</v>
      </c>
      <c r="B254" s="2"/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</row>
    <row r="255" spans="1:16" x14ac:dyDescent="0.55000000000000004">
      <c r="A255" s="1" t="s">
        <v>248</v>
      </c>
      <c r="B255" s="2"/>
      <c r="C255" s="2">
        <v>0</v>
      </c>
      <c r="D255" s="2">
        <v>342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342</v>
      </c>
    </row>
    <row r="256" spans="1:16" x14ac:dyDescent="0.55000000000000004">
      <c r="A256" s="1" t="s">
        <v>249</v>
      </c>
      <c r="B256" s="2"/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</row>
    <row r="257" spans="1:16" x14ac:dyDescent="0.55000000000000004">
      <c r="A257" s="1" t="s">
        <v>250</v>
      </c>
      <c r="B257" s="2"/>
      <c r="C257" s="2">
        <v>506.5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506.5</v>
      </c>
    </row>
    <row r="258" spans="1:16" x14ac:dyDescent="0.55000000000000004">
      <c r="A258" s="1" t="s">
        <v>251</v>
      </c>
      <c r="B258" s="2"/>
      <c r="C258" s="2">
        <v>95.95</v>
      </c>
      <c r="D258" s="2">
        <v>95.95</v>
      </c>
      <c r="E258" s="2">
        <v>-10.08</v>
      </c>
      <c r="F258" s="2">
        <v>52.4</v>
      </c>
      <c r="G258" s="2">
        <v>-130.74</v>
      </c>
      <c r="H258" s="2">
        <v>0</v>
      </c>
      <c r="I258" s="2">
        <v>19</v>
      </c>
      <c r="J258" s="2">
        <v>26</v>
      </c>
      <c r="K258" s="2">
        <v>0</v>
      </c>
      <c r="L258" s="2">
        <v>0</v>
      </c>
      <c r="M258" s="2">
        <v>0</v>
      </c>
      <c r="N258" s="2">
        <v>0</v>
      </c>
      <c r="O258" s="2">
        <v>148.47999999999999</v>
      </c>
    </row>
    <row r="259" spans="1:16" x14ac:dyDescent="0.55000000000000004">
      <c r="A259" s="1" t="s">
        <v>252</v>
      </c>
      <c r="B259" s="2"/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</row>
    <row r="260" spans="1:16" x14ac:dyDescent="0.55000000000000004">
      <c r="A260" s="1" t="s">
        <v>253</v>
      </c>
      <c r="C260" s="18">
        <v>19023.800000000003</v>
      </c>
      <c r="D260" s="18">
        <v>16865.650000000001</v>
      </c>
      <c r="E260" s="18">
        <v>17547.469999999998</v>
      </c>
      <c r="F260" s="18">
        <v>16164.500000000002</v>
      </c>
      <c r="G260" s="18">
        <v>14942.170000000002</v>
      </c>
      <c r="H260" s="18">
        <v>13479.060000000001</v>
      </c>
      <c r="I260" s="18">
        <v>13486.71</v>
      </c>
      <c r="J260" s="18">
        <v>16884.830000000002</v>
      </c>
      <c r="K260" s="18">
        <v>0</v>
      </c>
      <c r="L260" s="18">
        <v>0</v>
      </c>
      <c r="M260" s="18">
        <v>0</v>
      </c>
      <c r="N260" s="18">
        <v>0</v>
      </c>
      <c r="O260" s="18">
        <v>128394.19</v>
      </c>
      <c r="P260" s="13">
        <v>0</v>
      </c>
    </row>
    <row r="261" spans="1:16" x14ac:dyDescent="0.55000000000000004"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</row>
    <row r="262" spans="1:16" x14ac:dyDescent="0.55000000000000004">
      <c r="A262" s="1" t="s">
        <v>112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6" x14ac:dyDescent="0.55000000000000004">
      <c r="A263" s="1" t="s">
        <v>254</v>
      </c>
      <c r="B263" s="2"/>
      <c r="C263" s="2">
        <v>788</v>
      </c>
      <c r="D263" s="2">
        <v>771</v>
      </c>
      <c r="E263" s="2">
        <v>855</v>
      </c>
      <c r="F263" s="2">
        <v>725</v>
      </c>
      <c r="G263" s="2">
        <v>739</v>
      </c>
      <c r="H263" s="2">
        <v>728</v>
      </c>
      <c r="I263" s="2">
        <v>1670</v>
      </c>
      <c r="J263" s="2">
        <v>1564</v>
      </c>
      <c r="K263" s="2">
        <v>0</v>
      </c>
      <c r="L263" s="2">
        <v>0</v>
      </c>
      <c r="M263" s="2">
        <v>0</v>
      </c>
      <c r="N263" s="2">
        <v>0</v>
      </c>
      <c r="O263" s="2">
        <v>7840</v>
      </c>
    </row>
    <row r="264" spans="1:16" x14ac:dyDescent="0.55000000000000004">
      <c r="A264" s="1" t="s">
        <v>255</v>
      </c>
      <c r="B264" s="2"/>
      <c r="C264" s="2">
        <v>932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932</v>
      </c>
    </row>
    <row r="265" spans="1:16" x14ac:dyDescent="0.55000000000000004">
      <c r="A265" s="1" t="s">
        <v>256</v>
      </c>
      <c r="B265" s="2"/>
      <c r="C265" s="2">
        <v>4177.46</v>
      </c>
      <c r="D265" s="2">
        <v>5257.27</v>
      </c>
      <c r="E265" s="2">
        <v>5032.78</v>
      </c>
      <c r="F265" s="2">
        <v>3832.16</v>
      </c>
      <c r="G265" s="2">
        <v>2433.86</v>
      </c>
      <c r="H265" s="2">
        <v>1485.6</v>
      </c>
      <c r="I265" s="2">
        <v>4098.13</v>
      </c>
      <c r="J265" s="2">
        <v>3913.83</v>
      </c>
      <c r="K265" s="2">
        <v>0</v>
      </c>
      <c r="L265" s="2">
        <v>0</v>
      </c>
      <c r="M265" s="2">
        <v>0</v>
      </c>
      <c r="N265" s="2">
        <v>0</v>
      </c>
      <c r="O265" s="2">
        <v>30231.089999999997</v>
      </c>
    </row>
    <row r="266" spans="1:16" x14ac:dyDescent="0.55000000000000004">
      <c r="A266" s="1" t="s">
        <v>257</v>
      </c>
      <c r="B266" s="2"/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</row>
    <row r="267" spans="1:16" x14ac:dyDescent="0.55000000000000004">
      <c r="A267" s="1" t="s">
        <v>258</v>
      </c>
      <c r="B267" s="2"/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</row>
    <row r="268" spans="1:16" x14ac:dyDescent="0.55000000000000004">
      <c r="A268" s="1" t="s">
        <v>259</v>
      </c>
      <c r="B268" s="2"/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</row>
    <row r="269" spans="1:16" x14ac:dyDescent="0.55000000000000004">
      <c r="A269" s="1" t="s">
        <v>260</v>
      </c>
      <c r="B269" s="2"/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</row>
    <row r="270" spans="1:16" x14ac:dyDescent="0.55000000000000004">
      <c r="A270" s="1" t="s">
        <v>261</v>
      </c>
      <c r="B270" s="2"/>
      <c r="C270" s="2">
        <v>4064.9</v>
      </c>
      <c r="D270" s="2">
        <v>4587.01</v>
      </c>
      <c r="E270" s="2">
        <v>4291.5200000000004</v>
      </c>
      <c r="F270" s="2">
        <v>2750.06</v>
      </c>
      <c r="G270" s="2">
        <v>1876.98</v>
      </c>
      <c r="H270" s="2">
        <v>1151.75</v>
      </c>
      <c r="I270" s="2">
        <v>4026.21</v>
      </c>
      <c r="J270" s="2">
        <v>2831.56</v>
      </c>
      <c r="K270" s="2">
        <v>0</v>
      </c>
      <c r="L270" s="2">
        <v>0</v>
      </c>
      <c r="M270" s="2">
        <v>0</v>
      </c>
      <c r="N270" s="2">
        <v>0</v>
      </c>
      <c r="O270" s="2">
        <v>25579.99</v>
      </c>
    </row>
    <row r="271" spans="1:16" x14ac:dyDescent="0.55000000000000004">
      <c r="A271" s="1" t="s">
        <v>262</v>
      </c>
      <c r="B271" s="2"/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</row>
    <row r="272" spans="1:16" x14ac:dyDescent="0.55000000000000004">
      <c r="A272" s="1" t="s">
        <v>263</v>
      </c>
      <c r="B272" s="2"/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</row>
    <row r="273" spans="1:15" x14ac:dyDescent="0.55000000000000004">
      <c r="A273" s="1" t="s">
        <v>264</v>
      </c>
      <c r="B273" s="2"/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</row>
    <row r="274" spans="1:15" x14ac:dyDescent="0.55000000000000004">
      <c r="A274" s="1" t="s">
        <v>265</v>
      </c>
      <c r="B274" s="2"/>
      <c r="C274" s="2">
        <v>919.86</v>
      </c>
      <c r="D274" s="2">
        <v>945.92</v>
      </c>
      <c r="E274" s="2">
        <v>739.91</v>
      </c>
      <c r="F274" s="2">
        <v>665.81</v>
      </c>
      <c r="G274" s="2">
        <v>421.93</v>
      </c>
      <c r="H274" s="2">
        <v>85.11</v>
      </c>
      <c r="I274" s="2">
        <v>59.48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3838.02</v>
      </c>
    </row>
    <row r="275" spans="1:15" x14ac:dyDescent="0.55000000000000004">
      <c r="A275" s="1" t="s">
        <v>266</v>
      </c>
      <c r="B275" s="2"/>
      <c r="C275" s="2">
        <v>0</v>
      </c>
      <c r="D275" s="2">
        <v>617.69000000000005</v>
      </c>
      <c r="E275" s="2">
        <v>1353.86</v>
      </c>
      <c r="F275" s="2">
        <v>972.05</v>
      </c>
      <c r="G275" s="2">
        <v>514.23</v>
      </c>
      <c r="H275" s="2">
        <v>443.68</v>
      </c>
      <c r="I275" s="2">
        <v>2830.33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6731.84</v>
      </c>
    </row>
    <row r="276" spans="1:15" x14ac:dyDescent="0.55000000000000004">
      <c r="A276" s="1" t="s">
        <v>267</v>
      </c>
      <c r="B276" s="2"/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</row>
    <row r="277" spans="1:15" x14ac:dyDescent="0.55000000000000004">
      <c r="A277" s="1" t="s">
        <v>268</v>
      </c>
      <c r="B277" s="2"/>
      <c r="C277" s="2">
        <v>2290.08</v>
      </c>
      <c r="D277" s="2">
        <v>2018.11</v>
      </c>
      <c r="E277" s="2">
        <v>1423.35</v>
      </c>
      <c r="F277" s="2">
        <v>1017.51</v>
      </c>
      <c r="G277" s="2">
        <v>444.32</v>
      </c>
      <c r="H277" s="2">
        <v>383.56</v>
      </c>
      <c r="I277" s="2">
        <v>1416.05</v>
      </c>
      <c r="J277" s="2">
        <v>840.22</v>
      </c>
      <c r="K277" s="2">
        <v>0</v>
      </c>
      <c r="L277" s="2">
        <v>0</v>
      </c>
      <c r="M277" s="2">
        <v>0</v>
      </c>
      <c r="N277" s="2">
        <v>0</v>
      </c>
      <c r="O277" s="2">
        <v>9833.1999999999989</v>
      </c>
    </row>
    <row r="278" spans="1:15" x14ac:dyDescent="0.55000000000000004">
      <c r="A278" s="1" t="s">
        <v>269</v>
      </c>
      <c r="B278" s="2"/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</row>
    <row r="279" spans="1:15" x14ac:dyDescent="0.55000000000000004">
      <c r="A279" s="1" t="s">
        <v>270</v>
      </c>
      <c r="B279" s="2"/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</row>
    <row r="280" spans="1:15" x14ac:dyDescent="0.55000000000000004">
      <c r="A280" s="1" t="s">
        <v>271</v>
      </c>
      <c r="B280" s="2"/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</row>
    <row r="281" spans="1:15" x14ac:dyDescent="0.55000000000000004">
      <c r="A281" s="1" t="s">
        <v>272</v>
      </c>
      <c r="B281" s="2"/>
      <c r="C281" s="2">
        <v>89.57</v>
      </c>
      <c r="D281" s="2">
        <v>0</v>
      </c>
      <c r="E281" s="2">
        <v>221.7</v>
      </c>
      <c r="F281" s="2">
        <v>85.63</v>
      </c>
      <c r="G281" s="2">
        <v>0</v>
      </c>
      <c r="H281" s="2">
        <v>0</v>
      </c>
      <c r="I281" s="2">
        <v>140.76</v>
      </c>
      <c r="J281" s="2">
        <v>20</v>
      </c>
      <c r="K281" s="2">
        <v>0</v>
      </c>
      <c r="L281" s="2">
        <v>0</v>
      </c>
      <c r="M281" s="2">
        <v>0</v>
      </c>
      <c r="N281" s="2">
        <v>0</v>
      </c>
      <c r="O281" s="2">
        <v>557.66</v>
      </c>
    </row>
    <row r="282" spans="1:15" x14ac:dyDescent="0.55000000000000004">
      <c r="A282" s="1" t="s">
        <v>273</v>
      </c>
      <c r="B282" s="2"/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288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288</v>
      </c>
    </row>
    <row r="283" spans="1:15" x14ac:dyDescent="0.55000000000000004">
      <c r="A283" s="1" t="s">
        <v>274</v>
      </c>
      <c r="B283" s="2"/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</row>
    <row r="284" spans="1:15" x14ac:dyDescent="0.55000000000000004">
      <c r="A284" s="1" t="s">
        <v>275</v>
      </c>
      <c r="B284" s="2"/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</row>
    <row r="285" spans="1:15" x14ac:dyDescent="0.55000000000000004">
      <c r="A285" s="1" t="s">
        <v>276</v>
      </c>
      <c r="B285" s="2"/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</row>
    <row r="286" spans="1:15" x14ac:dyDescent="0.55000000000000004">
      <c r="A286" s="1" t="s">
        <v>277</v>
      </c>
      <c r="B286" s="2"/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</row>
    <row r="287" spans="1:15" x14ac:dyDescent="0.55000000000000004">
      <c r="A287" s="1" t="s">
        <v>278</v>
      </c>
      <c r="B287" s="2"/>
      <c r="C287" s="2">
        <v>3199.96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3199.96</v>
      </c>
    </row>
    <row r="288" spans="1:15" x14ac:dyDescent="0.55000000000000004">
      <c r="A288" s="1" t="s">
        <v>279</v>
      </c>
      <c r="B288" s="2"/>
      <c r="C288" s="2">
        <v>0</v>
      </c>
      <c r="D288" s="2">
        <v>0</v>
      </c>
      <c r="E288" s="2">
        <v>84.97</v>
      </c>
      <c r="F288" s="2">
        <v>0</v>
      </c>
      <c r="G288" s="2">
        <v>0</v>
      </c>
      <c r="H288" s="2">
        <v>85.83</v>
      </c>
      <c r="I288" s="2">
        <v>331.05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501.85</v>
      </c>
    </row>
    <row r="289" spans="1:15" x14ac:dyDescent="0.55000000000000004">
      <c r="A289" s="1" t="s">
        <v>280</v>
      </c>
      <c r="B289" s="2"/>
      <c r="C289" s="2">
        <v>896.88</v>
      </c>
      <c r="D289" s="2">
        <v>2033.86</v>
      </c>
      <c r="E289" s="2">
        <v>3468.41</v>
      </c>
      <c r="F289" s="2">
        <v>6407.86</v>
      </c>
      <c r="G289" s="2">
        <v>6967.06</v>
      </c>
      <c r="H289" s="2">
        <v>7194.78</v>
      </c>
      <c r="I289" s="2">
        <v>3473.65</v>
      </c>
      <c r="J289" s="2">
        <v>2491.89</v>
      </c>
      <c r="K289" s="2">
        <v>0</v>
      </c>
      <c r="L289" s="2">
        <v>0</v>
      </c>
      <c r="M289" s="2">
        <v>0</v>
      </c>
      <c r="N289" s="2">
        <v>0</v>
      </c>
      <c r="O289" s="2">
        <v>32934.39</v>
      </c>
    </row>
    <row r="290" spans="1:15" x14ac:dyDescent="0.55000000000000004">
      <c r="A290" s="1" t="s">
        <v>281</v>
      </c>
      <c r="B290" s="2"/>
      <c r="C290" s="2">
        <v>0</v>
      </c>
      <c r="D290" s="2">
        <v>0</v>
      </c>
      <c r="E290" s="2">
        <v>169.12</v>
      </c>
      <c r="F290" s="2">
        <v>1692.8</v>
      </c>
      <c r="G290" s="2">
        <v>1323.15</v>
      </c>
      <c r="H290" s="2">
        <v>1076.96</v>
      </c>
      <c r="I290" s="2">
        <v>56.42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4318.4500000000007</v>
      </c>
    </row>
    <row r="291" spans="1:15" x14ac:dyDescent="0.55000000000000004">
      <c r="A291" s="1" t="s">
        <v>282</v>
      </c>
      <c r="B291" s="2"/>
      <c r="C291" s="2">
        <v>1061.5899999999999</v>
      </c>
      <c r="D291" s="2">
        <v>1914.86</v>
      </c>
      <c r="E291" s="2">
        <v>4837.08</v>
      </c>
      <c r="F291" s="2">
        <v>5055.05</v>
      </c>
      <c r="G291" s="2">
        <v>6856.02</v>
      </c>
      <c r="H291" s="2">
        <v>4945.8100000000004</v>
      </c>
      <c r="I291" s="2">
        <v>2688.9</v>
      </c>
      <c r="J291" s="2">
        <v>2338.9299999999998</v>
      </c>
      <c r="K291" s="2">
        <v>0</v>
      </c>
      <c r="L291" s="2">
        <v>0</v>
      </c>
      <c r="M291" s="2">
        <v>0</v>
      </c>
      <c r="N291" s="2">
        <v>0</v>
      </c>
      <c r="O291" s="2">
        <v>29698.240000000002</v>
      </c>
    </row>
    <row r="292" spans="1:15" x14ac:dyDescent="0.55000000000000004">
      <c r="A292" s="1" t="s">
        <v>283</v>
      </c>
      <c r="B292" s="2"/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</row>
    <row r="293" spans="1:15" x14ac:dyDescent="0.55000000000000004">
      <c r="A293" s="1" t="s">
        <v>284</v>
      </c>
      <c r="B293" s="2"/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</row>
    <row r="294" spans="1:15" x14ac:dyDescent="0.55000000000000004">
      <c r="A294" s="1" t="s">
        <v>285</v>
      </c>
      <c r="B294" s="2"/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40</v>
      </c>
      <c r="J294" s="2">
        <v>218.32</v>
      </c>
      <c r="K294" s="2">
        <v>0</v>
      </c>
      <c r="L294" s="2">
        <v>0</v>
      </c>
      <c r="M294" s="2">
        <v>0</v>
      </c>
      <c r="N294" s="2">
        <v>0</v>
      </c>
      <c r="O294" s="2">
        <v>258.32</v>
      </c>
    </row>
    <row r="295" spans="1:15" x14ac:dyDescent="0.55000000000000004">
      <c r="A295" s="1" t="s">
        <v>286</v>
      </c>
      <c r="B295" s="2"/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</row>
    <row r="296" spans="1:15" x14ac:dyDescent="0.55000000000000004">
      <c r="A296" s="1" t="s">
        <v>287</v>
      </c>
      <c r="B296" s="2"/>
      <c r="C296" s="2">
        <v>0</v>
      </c>
      <c r="D296" s="2">
        <v>0</v>
      </c>
      <c r="E296" s="2">
        <v>75.75</v>
      </c>
      <c r="F296" s="2">
        <v>0</v>
      </c>
      <c r="G296" s="2">
        <v>0</v>
      </c>
      <c r="H296" s="2">
        <v>0</v>
      </c>
      <c r="I296" s="2">
        <v>242.4</v>
      </c>
      <c r="J296" s="2">
        <v>156.55000000000001</v>
      </c>
      <c r="K296" s="2">
        <v>0</v>
      </c>
      <c r="L296" s="2">
        <v>0</v>
      </c>
      <c r="M296" s="2">
        <v>0</v>
      </c>
      <c r="N296" s="2">
        <v>0</v>
      </c>
      <c r="O296" s="2">
        <v>474.7</v>
      </c>
    </row>
    <row r="297" spans="1:15" x14ac:dyDescent="0.55000000000000004">
      <c r="A297" s="1" t="s">
        <v>288</v>
      </c>
      <c r="B297" s="2"/>
      <c r="C297" s="2">
        <v>0</v>
      </c>
      <c r="D297" s="2">
        <v>60.6</v>
      </c>
      <c r="E297" s="2">
        <v>40.4</v>
      </c>
      <c r="F297" s="2">
        <v>136.35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237.35</v>
      </c>
    </row>
    <row r="298" spans="1:15" x14ac:dyDescent="0.55000000000000004">
      <c r="A298" s="1" t="s">
        <v>289</v>
      </c>
      <c r="B298" s="2"/>
      <c r="C298" s="2">
        <v>-121.2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-121.2</v>
      </c>
    </row>
    <row r="299" spans="1:15" x14ac:dyDescent="0.55000000000000004">
      <c r="A299" s="1" t="s">
        <v>290</v>
      </c>
      <c r="B299" s="2"/>
      <c r="C299" s="2">
        <v>70.7</v>
      </c>
      <c r="D299" s="2">
        <v>224.06</v>
      </c>
      <c r="E299" s="2">
        <v>414.94</v>
      </c>
      <c r="F299" s="2">
        <v>0</v>
      </c>
      <c r="G299" s="2">
        <v>0</v>
      </c>
      <c r="H299" s="2">
        <v>1000.96</v>
      </c>
      <c r="I299" s="2">
        <v>0</v>
      </c>
      <c r="J299" s="2">
        <v>-666.6</v>
      </c>
      <c r="K299" s="2">
        <v>0</v>
      </c>
      <c r="L299" s="2">
        <v>0</v>
      </c>
      <c r="M299" s="2">
        <v>0</v>
      </c>
      <c r="N299" s="2">
        <v>0</v>
      </c>
      <c r="O299" s="2">
        <v>1044.06</v>
      </c>
    </row>
    <row r="300" spans="1:15" x14ac:dyDescent="0.55000000000000004">
      <c r="A300" s="1" t="s">
        <v>291</v>
      </c>
      <c r="B300" s="2"/>
      <c r="C300" s="2">
        <v>0</v>
      </c>
      <c r="D300" s="2">
        <v>150.19</v>
      </c>
      <c r="E300" s="2">
        <v>159.22</v>
      </c>
      <c r="F300" s="2">
        <v>0</v>
      </c>
      <c r="G300" s="2">
        <v>0</v>
      </c>
      <c r="H300" s="2">
        <v>481.57</v>
      </c>
      <c r="I300" s="2">
        <v>0</v>
      </c>
      <c r="J300" s="2">
        <v>-383.8</v>
      </c>
      <c r="K300" s="2">
        <v>0</v>
      </c>
      <c r="L300" s="2">
        <v>0</v>
      </c>
      <c r="M300" s="2">
        <v>0</v>
      </c>
      <c r="N300" s="2">
        <v>0</v>
      </c>
      <c r="O300" s="2">
        <v>407.18</v>
      </c>
    </row>
    <row r="301" spans="1:15" x14ac:dyDescent="0.55000000000000004">
      <c r="A301" s="1" t="s">
        <v>292</v>
      </c>
      <c r="B301" s="2"/>
      <c r="C301" s="2">
        <v>90.9</v>
      </c>
      <c r="D301" s="2">
        <v>199.71</v>
      </c>
      <c r="E301" s="2">
        <v>507.57</v>
      </c>
      <c r="F301" s="2">
        <v>0</v>
      </c>
      <c r="G301" s="2">
        <v>0</v>
      </c>
      <c r="H301" s="2">
        <v>869.12</v>
      </c>
      <c r="I301" s="2">
        <v>0</v>
      </c>
      <c r="J301" s="2">
        <v>878.29</v>
      </c>
      <c r="K301" s="2">
        <v>0</v>
      </c>
      <c r="L301" s="2">
        <v>0</v>
      </c>
      <c r="M301" s="2">
        <v>0</v>
      </c>
      <c r="N301" s="2">
        <v>0</v>
      </c>
      <c r="O301" s="2">
        <v>2545.59</v>
      </c>
    </row>
    <row r="302" spans="1:15" x14ac:dyDescent="0.55000000000000004">
      <c r="A302" s="1" t="s">
        <v>462</v>
      </c>
      <c r="B302" s="2"/>
      <c r="C302" s="2">
        <v>3598.63</v>
      </c>
      <c r="D302" s="2">
        <v>2343.1999999999998</v>
      </c>
      <c r="E302" s="2">
        <v>257.55</v>
      </c>
      <c r="F302" s="2">
        <v>641.35</v>
      </c>
      <c r="G302" s="2">
        <v>821.13</v>
      </c>
      <c r="H302" s="2">
        <v>1267.55</v>
      </c>
      <c r="I302" s="2">
        <v>2826.99</v>
      </c>
      <c r="J302" s="2">
        <v>3342.09</v>
      </c>
      <c r="K302" s="2">
        <v>0</v>
      </c>
      <c r="L302" s="2">
        <v>0</v>
      </c>
      <c r="M302" s="2">
        <v>0</v>
      </c>
      <c r="N302" s="2">
        <v>0</v>
      </c>
      <c r="O302" s="2">
        <v>15098.49</v>
      </c>
    </row>
    <row r="303" spans="1:15" x14ac:dyDescent="0.55000000000000004">
      <c r="A303" s="1" t="s">
        <v>463</v>
      </c>
      <c r="B303" s="2"/>
      <c r="C303" s="2">
        <v>166.65</v>
      </c>
      <c r="D303" s="2">
        <v>409.05</v>
      </c>
      <c r="E303" s="2">
        <v>131.30000000000001</v>
      </c>
      <c r="F303" s="2">
        <v>439.35</v>
      </c>
      <c r="G303" s="2">
        <v>508.03</v>
      </c>
      <c r="H303" s="2">
        <v>624.17999999999995</v>
      </c>
      <c r="I303" s="2">
        <v>522.16999999999996</v>
      </c>
      <c r="J303" s="2">
        <v>478.74</v>
      </c>
      <c r="K303" s="2">
        <v>0</v>
      </c>
      <c r="L303" s="2">
        <v>0</v>
      </c>
      <c r="M303" s="2">
        <v>0</v>
      </c>
      <c r="N303" s="2">
        <v>0</v>
      </c>
      <c r="O303" s="2">
        <v>3279.4700000000003</v>
      </c>
    </row>
    <row r="304" spans="1:15" x14ac:dyDescent="0.55000000000000004">
      <c r="A304" s="1" t="s">
        <v>464</v>
      </c>
      <c r="B304" s="2"/>
      <c r="C304" s="2">
        <v>3992.53</v>
      </c>
      <c r="D304" s="2">
        <v>2494.6999999999998</v>
      </c>
      <c r="E304" s="2">
        <v>338.35</v>
      </c>
      <c r="F304" s="2">
        <v>727.2</v>
      </c>
      <c r="G304" s="2">
        <v>833.25</v>
      </c>
      <c r="H304" s="2">
        <v>1060.5</v>
      </c>
      <c r="I304" s="2">
        <v>2590.65</v>
      </c>
      <c r="J304" s="2">
        <v>2924.96</v>
      </c>
      <c r="K304" s="2">
        <v>0</v>
      </c>
      <c r="L304" s="2">
        <v>0</v>
      </c>
      <c r="M304" s="2">
        <v>0</v>
      </c>
      <c r="N304" s="2">
        <v>0</v>
      </c>
      <c r="O304" s="2">
        <v>14962.14</v>
      </c>
    </row>
    <row r="305" spans="1:16" x14ac:dyDescent="0.55000000000000004">
      <c r="A305" s="1" t="s">
        <v>296</v>
      </c>
      <c r="B305" s="2"/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</row>
    <row r="306" spans="1:16" x14ac:dyDescent="0.55000000000000004">
      <c r="A306" s="1" t="s">
        <v>297</v>
      </c>
      <c r="B306" s="2"/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</row>
    <row r="307" spans="1:16" x14ac:dyDescent="0.55000000000000004">
      <c r="A307" s="1" t="s">
        <v>298</v>
      </c>
      <c r="B307" s="2"/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</row>
    <row r="308" spans="1:16" x14ac:dyDescent="0.55000000000000004">
      <c r="A308" s="1" t="s">
        <v>299</v>
      </c>
      <c r="B308" s="2"/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</row>
    <row r="309" spans="1:16" x14ac:dyDescent="0.55000000000000004">
      <c r="A309" s="1" t="s">
        <v>300</v>
      </c>
      <c r="B309" s="2"/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</row>
    <row r="310" spans="1:16" x14ac:dyDescent="0.55000000000000004">
      <c r="A310" s="1" t="s">
        <v>301</v>
      </c>
      <c r="B310" s="2"/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</row>
    <row r="311" spans="1:16" x14ac:dyDescent="0.55000000000000004">
      <c r="A311" s="1" t="s">
        <v>302</v>
      </c>
      <c r="B311" s="2"/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</row>
    <row r="312" spans="1:16" x14ac:dyDescent="0.55000000000000004">
      <c r="A312" s="1" t="s">
        <v>303</v>
      </c>
      <c r="B312" s="2"/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</row>
    <row r="313" spans="1:16" x14ac:dyDescent="0.55000000000000004">
      <c r="A313" s="1" t="s">
        <v>304</v>
      </c>
      <c r="B313" s="2"/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</row>
    <row r="314" spans="1:16" x14ac:dyDescent="0.55000000000000004">
      <c r="A314" s="1" t="s">
        <v>305</v>
      </c>
      <c r="B314" s="2"/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</row>
    <row r="315" spans="1:16" x14ac:dyDescent="0.55000000000000004">
      <c r="A315" s="1" t="s">
        <v>306</v>
      </c>
      <c r="B315" s="2"/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</row>
    <row r="316" spans="1:16" x14ac:dyDescent="0.55000000000000004">
      <c r="A316" s="1" t="s">
        <v>307</v>
      </c>
      <c r="B316" s="2"/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</row>
    <row r="317" spans="1:16" x14ac:dyDescent="0.55000000000000004">
      <c r="A317" s="1" t="s">
        <v>308</v>
      </c>
      <c r="B317" s="2"/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</row>
    <row r="318" spans="1:16" x14ac:dyDescent="0.55000000000000004">
      <c r="A318" s="1" t="s">
        <v>309</v>
      </c>
      <c r="B318" s="2"/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</row>
    <row r="319" spans="1:16" x14ac:dyDescent="0.55000000000000004">
      <c r="A319" s="1" t="s">
        <v>132</v>
      </c>
      <c r="C319" s="18">
        <v>26218.510000000006</v>
      </c>
      <c r="D319" s="18">
        <v>24027.23</v>
      </c>
      <c r="E319" s="18">
        <v>24402.779999999995</v>
      </c>
      <c r="F319" s="18">
        <v>25148.179999999993</v>
      </c>
      <c r="G319" s="18">
        <v>23738.960000000003</v>
      </c>
      <c r="H319" s="18">
        <v>22884.959999999999</v>
      </c>
      <c r="I319" s="18">
        <v>27301.190000000002</v>
      </c>
      <c r="J319" s="18">
        <v>20948.98</v>
      </c>
      <c r="K319" s="18">
        <v>0</v>
      </c>
      <c r="L319" s="18">
        <v>0</v>
      </c>
      <c r="M319" s="18">
        <v>0</v>
      </c>
      <c r="N319" s="18">
        <v>0</v>
      </c>
      <c r="O319" s="18">
        <v>194670.78999999998</v>
      </c>
      <c r="P319" s="13">
        <v>0</v>
      </c>
    </row>
    <row r="320" spans="1:16" x14ac:dyDescent="0.55000000000000004"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</row>
    <row r="321" spans="1:16" x14ac:dyDescent="0.55000000000000004">
      <c r="A321" s="1" t="s">
        <v>310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6" x14ac:dyDescent="0.55000000000000004">
      <c r="A322" s="1" t="s">
        <v>311</v>
      </c>
      <c r="B322" s="2"/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</row>
    <row r="323" spans="1:16" x14ac:dyDescent="0.55000000000000004">
      <c r="A323" s="1" t="s">
        <v>312</v>
      </c>
      <c r="B323" s="2"/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131.62</v>
      </c>
      <c r="K323" s="2">
        <v>0</v>
      </c>
      <c r="L323" s="2">
        <v>0</v>
      </c>
      <c r="M323" s="2">
        <v>0</v>
      </c>
      <c r="N323" s="2">
        <v>0</v>
      </c>
      <c r="O323" s="2">
        <v>131.62</v>
      </c>
    </row>
    <row r="324" spans="1:16" x14ac:dyDescent="0.55000000000000004">
      <c r="A324" s="1" t="s">
        <v>313</v>
      </c>
      <c r="B324" s="2"/>
      <c r="C324" s="2">
        <v>267.19</v>
      </c>
      <c r="D324" s="2">
        <v>0</v>
      </c>
      <c r="E324" s="2">
        <v>309.94</v>
      </c>
      <c r="F324" s="2">
        <v>279.26</v>
      </c>
      <c r="G324" s="2">
        <v>250.99</v>
      </c>
      <c r="H324" s="2">
        <v>534.41999999999996</v>
      </c>
      <c r="I324" s="2">
        <v>237.89</v>
      </c>
      <c r="J324" s="2">
        <v>288.57</v>
      </c>
      <c r="K324" s="2">
        <v>0</v>
      </c>
      <c r="L324" s="2">
        <v>0</v>
      </c>
      <c r="M324" s="2">
        <v>0</v>
      </c>
      <c r="N324" s="2">
        <v>0</v>
      </c>
      <c r="O324" s="2">
        <v>2168.2600000000002</v>
      </c>
    </row>
    <row r="325" spans="1:16" x14ac:dyDescent="0.55000000000000004">
      <c r="A325" s="1" t="s">
        <v>314</v>
      </c>
      <c r="B325" s="2"/>
      <c r="C325" s="2">
        <v>170.5</v>
      </c>
      <c r="D325" s="2">
        <v>0</v>
      </c>
      <c r="E325" s="2">
        <v>197.78</v>
      </c>
      <c r="F325" s="2">
        <v>178.2</v>
      </c>
      <c r="G325" s="2">
        <v>160.16</v>
      </c>
      <c r="H325" s="2">
        <v>341</v>
      </c>
      <c r="I325" s="2">
        <v>151.80000000000001</v>
      </c>
      <c r="J325" s="2">
        <v>184.14</v>
      </c>
      <c r="K325" s="2">
        <v>0</v>
      </c>
      <c r="L325" s="2">
        <v>0</v>
      </c>
      <c r="M325" s="2">
        <v>0</v>
      </c>
      <c r="N325" s="2">
        <v>0</v>
      </c>
      <c r="O325" s="2">
        <v>1383.58</v>
      </c>
    </row>
    <row r="326" spans="1:16" x14ac:dyDescent="0.55000000000000004">
      <c r="A326" s="1" t="s">
        <v>315</v>
      </c>
      <c r="B326" s="2"/>
      <c r="C326" s="2">
        <v>0</v>
      </c>
      <c r="D326" s="2">
        <v>0</v>
      </c>
      <c r="E326" s="2">
        <v>87.95</v>
      </c>
      <c r="F326" s="2">
        <v>152.15</v>
      </c>
      <c r="G326" s="2">
        <v>0</v>
      </c>
      <c r="H326" s="2">
        <v>141.66</v>
      </c>
      <c r="I326" s="2">
        <v>22.28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404.03999999999996</v>
      </c>
    </row>
    <row r="327" spans="1:16" x14ac:dyDescent="0.55000000000000004">
      <c r="A327" s="1" t="s">
        <v>316</v>
      </c>
      <c r="B327" s="2"/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</row>
    <row r="328" spans="1:16" x14ac:dyDescent="0.55000000000000004">
      <c r="A328" s="1" t="s">
        <v>317</v>
      </c>
      <c r="B328" s="2"/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</row>
    <row r="329" spans="1:16" x14ac:dyDescent="0.55000000000000004">
      <c r="A329" s="1" t="s">
        <v>318</v>
      </c>
      <c r="B329" s="2"/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</row>
    <row r="330" spans="1:16" x14ac:dyDescent="0.55000000000000004">
      <c r="A330" s="1" t="s">
        <v>319</v>
      </c>
      <c r="B330" s="2"/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</row>
    <row r="331" spans="1:16" x14ac:dyDescent="0.55000000000000004">
      <c r="A331" s="1" t="s">
        <v>320</v>
      </c>
      <c r="B331" s="2"/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</row>
    <row r="332" spans="1:16" x14ac:dyDescent="0.55000000000000004">
      <c r="A332" s="1" t="s">
        <v>321</v>
      </c>
      <c r="B332" s="2"/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</row>
    <row r="333" spans="1:16" x14ac:dyDescent="0.55000000000000004">
      <c r="A333" s="1" t="s">
        <v>322</v>
      </c>
      <c r="B333" s="2"/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</row>
    <row r="334" spans="1:16" x14ac:dyDescent="0.55000000000000004">
      <c r="A334" s="1" t="s">
        <v>323</v>
      </c>
      <c r="B334" s="2"/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21</v>
      </c>
      <c r="K334" s="2">
        <v>0</v>
      </c>
      <c r="L334" s="2">
        <v>0</v>
      </c>
      <c r="M334" s="2">
        <v>0</v>
      </c>
      <c r="N334" s="2">
        <v>0</v>
      </c>
      <c r="O334" s="2">
        <v>21</v>
      </c>
    </row>
    <row r="335" spans="1:16" x14ac:dyDescent="0.55000000000000004">
      <c r="A335" s="1" t="s">
        <v>324</v>
      </c>
      <c r="B335" s="2"/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</row>
    <row r="336" spans="1:16" x14ac:dyDescent="0.55000000000000004">
      <c r="A336" s="1" t="s">
        <v>325</v>
      </c>
      <c r="C336" s="18">
        <v>437.69</v>
      </c>
      <c r="D336" s="18">
        <v>0</v>
      </c>
      <c r="E336" s="18">
        <v>595.67000000000007</v>
      </c>
      <c r="F336" s="18">
        <v>609.61</v>
      </c>
      <c r="G336" s="18">
        <v>411.15</v>
      </c>
      <c r="H336" s="18">
        <v>1017.0799999999999</v>
      </c>
      <c r="I336" s="18">
        <v>411.97</v>
      </c>
      <c r="J336" s="18">
        <v>625.32999999999993</v>
      </c>
      <c r="K336" s="18">
        <v>0</v>
      </c>
      <c r="L336" s="18">
        <v>0</v>
      </c>
      <c r="M336" s="18">
        <v>0</v>
      </c>
      <c r="N336" s="18">
        <v>0</v>
      </c>
      <c r="O336" s="18">
        <v>4108.5</v>
      </c>
      <c r="P336" s="13">
        <v>0</v>
      </c>
    </row>
    <row r="337" spans="1:16" x14ac:dyDescent="0.55000000000000004"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</row>
    <row r="338" spans="1:16" x14ac:dyDescent="0.55000000000000004">
      <c r="A338" s="1" t="s">
        <v>326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6" x14ac:dyDescent="0.55000000000000004">
      <c r="A339" s="1" t="s">
        <v>327</v>
      </c>
      <c r="B339" s="2"/>
      <c r="C339" s="2">
        <v>4509.83</v>
      </c>
      <c r="D339" s="2">
        <v>3254.82</v>
      </c>
      <c r="E339" s="2">
        <v>4081.55</v>
      </c>
      <c r="F339" s="2">
        <v>5973.96</v>
      </c>
      <c r="G339" s="2">
        <v>7109.66</v>
      </c>
      <c r="H339" s="2">
        <v>4978.8100000000004</v>
      </c>
      <c r="I339" s="2">
        <v>6063.83</v>
      </c>
      <c r="J339" s="2">
        <v>6188.08</v>
      </c>
      <c r="K339" s="2">
        <v>0</v>
      </c>
      <c r="L339" s="2">
        <v>0</v>
      </c>
      <c r="M339" s="2">
        <v>0</v>
      </c>
      <c r="N339" s="2">
        <v>0</v>
      </c>
      <c r="O339" s="2">
        <v>42160.54</v>
      </c>
    </row>
    <row r="340" spans="1:16" x14ac:dyDescent="0.55000000000000004">
      <c r="A340" s="1" t="s">
        <v>328</v>
      </c>
      <c r="B340" s="2"/>
      <c r="C340" s="2">
        <v>433.42</v>
      </c>
      <c r="D340" s="2">
        <v>61.53</v>
      </c>
      <c r="E340" s="2">
        <v>272.29000000000002</v>
      </c>
      <c r="F340" s="2">
        <v>0</v>
      </c>
      <c r="G340" s="2">
        <v>72.489999999999995</v>
      </c>
      <c r="H340" s="2">
        <v>54.58</v>
      </c>
      <c r="I340" s="2">
        <v>249.08</v>
      </c>
      <c r="J340" s="2">
        <v>1207.92</v>
      </c>
      <c r="K340" s="2">
        <v>0</v>
      </c>
      <c r="L340" s="2">
        <v>0</v>
      </c>
      <c r="M340" s="2">
        <v>0</v>
      </c>
      <c r="N340" s="2">
        <v>0</v>
      </c>
      <c r="O340" s="2">
        <v>2351.3100000000004</v>
      </c>
    </row>
    <row r="341" spans="1:16" x14ac:dyDescent="0.55000000000000004">
      <c r="A341" s="1" t="s">
        <v>329</v>
      </c>
      <c r="B341" s="2"/>
      <c r="C341" s="2">
        <v>255.75</v>
      </c>
      <c r="D341" s="2">
        <v>0</v>
      </c>
      <c r="E341" s="2">
        <v>296.67</v>
      </c>
      <c r="F341" s="2">
        <v>267.3</v>
      </c>
      <c r="G341" s="2">
        <v>240.24</v>
      </c>
      <c r="H341" s="2">
        <v>511.47</v>
      </c>
      <c r="I341" s="2">
        <v>227.7</v>
      </c>
      <c r="J341" s="2">
        <v>276.20999999999998</v>
      </c>
      <c r="K341" s="2">
        <v>0</v>
      </c>
      <c r="L341" s="2">
        <v>0</v>
      </c>
      <c r="M341" s="2">
        <v>0</v>
      </c>
      <c r="N341" s="2">
        <v>0</v>
      </c>
      <c r="O341" s="2">
        <v>2075.34</v>
      </c>
    </row>
    <row r="342" spans="1:16" x14ac:dyDescent="0.55000000000000004">
      <c r="A342" s="1" t="s">
        <v>330</v>
      </c>
      <c r="B342" s="2"/>
      <c r="C342" s="2">
        <v>895.03</v>
      </c>
      <c r="D342" s="2">
        <v>110</v>
      </c>
      <c r="E342" s="2">
        <v>236.41</v>
      </c>
      <c r="F342" s="2">
        <v>147.13999999999999</v>
      </c>
      <c r="G342" s="2">
        <v>120.28</v>
      </c>
      <c r="H342" s="2">
        <v>247.97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1756.83</v>
      </c>
    </row>
    <row r="343" spans="1:16" x14ac:dyDescent="0.55000000000000004">
      <c r="A343" s="1" t="s">
        <v>331</v>
      </c>
      <c r="B343" s="2"/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</row>
    <row r="344" spans="1:16" x14ac:dyDescent="0.55000000000000004">
      <c r="A344" s="1" t="s">
        <v>332</v>
      </c>
      <c r="B344" s="2"/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</row>
    <row r="345" spans="1:16" x14ac:dyDescent="0.55000000000000004">
      <c r="A345" s="1" t="s">
        <v>333</v>
      </c>
      <c r="B345" s="2"/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</row>
    <row r="346" spans="1:16" x14ac:dyDescent="0.55000000000000004">
      <c r="A346" s="1" t="s">
        <v>334</v>
      </c>
      <c r="B346" s="2"/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</row>
    <row r="347" spans="1:16" x14ac:dyDescent="0.55000000000000004">
      <c r="A347" s="1" t="s">
        <v>335</v>
      </c>
      <c r="B347" s="2"/>
      <c r="C347" s="2">
        <v>762.15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762.15</v>
      </c>
    </row>
    <row r="348" spans="1:16" x14ac:dyDescent="0.55000000000000004">
      <c r="A348" s="1" t="s">
        <v>336</v>
      </c>
      <c r="B348" s="2"/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</row>
    <row r="349" spans="1:16" x14ac:dyDescent="0.55000000000000004">
      <c r="A349" s="1" t="s">
        <v>337</v>
      </c>
      <c r="B349" s="2"/>
      <c r="C349" s="2">
        <v>888.91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888.91</v>
      </c>
    </row>
    <row r="350" spans="1:16" x14ac:dyDescent="0.55000000000000004">
      <c r="A350" s="1" t="s">
        <v>338</v>
      </c>
      <c r="B350" s="2"/>
      <c r="C350" s="2">
        <v>87.1</v>
      </c>
      <c r="D350" s="2">
        <v>-140.4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28.5</v>
      </c>
      <c r="K350" s="2">
        <v>0</v>
      </c>
      <c r="L350" s="2">
        <v>0</v>
      </c>
      <c r="M350" s="2">
        <v>0</v>
      </c>
      <c r="N350" s="2">
        <v>0</v>
      </c>
      <c r="O350" s="2">
        <v>-24.800000000000011</v>
      </c>
    </row>
    <row r="351" spans="1:16" x14ac:dyDescent="0.55000000000000004">
      <c r="A351" s="1" t="s">
        <v>339</v>
      </c>
      <c r="B351" s="2"/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</row>
    <row r="352" spans="1:16" x14ac:dyDescent="0.55000000000000004">
      <c r="A352" s="1" t="s">
        <v>340</v>
      </c>
      <c r="C352" s="18">
        <v>7832.19</v>
      </c>
      <c r="D352" s="18">
        <v>3285.9500000000003</v>
      </c>
      <c r="E352" s="18">
        <v>4886.92</v>
      </c>
      <c r="F352" s="18">
        <v>6388.4000000000005</v>
      </c>
      <c r="G352" s="18">
        <v>7542.6699999999992</v>
      </c>
      <c r="H352" s="18">
        <v>5792.8300000000008</v>
      </c>
      <c r="I352" s="18">
        <v>6540.61</v>
      </c>
      <c r="J352" s="18">
        <v>7700.71</v>
      </c>
      <c r="K352" s="18">
        <v>0</v>
      </c>
      <c r="L352" s="18">
        <v>0</v>
      </c>
      <c r="M352" s="18">
        <v>0</v>
      </c>
      <c r="N352" s="18">
        <v>0</v>
      </c>
      <c r="O352" s="18">
        <v>49970.280000000006</v>
      </c>
      <c r="P352" s="13">
        <v>0</v>
      </c>
    </row>
    <row r="353" spans="1:15" x14ac:dyDescent="0.55000000000000004">
      <c r="A353" s="1" t="s">
        <v>32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x14ac:dyDescent="0.55000000000000004">
      <c r="A354" s="1" t="s">
        <v>32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x14ac:dyDescent="0.55000000000000004">
      <c r="A355" s="1" t="s">
        <v>341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x14ac:dyDescent="0.55000000000000004">
      <c r="A356" s="1" t="s">
        <v>342</v>
      </c>
      <c r="B356" s="2"/>
      <c r="C356" s="2">
        <v>2887.24</v>
      </c>
      <c r="D356" s="2">
        <v>1897.76</v>
      </c>
      <c r="E356" s="2">
        <v>3071.84</v>
      </c>
      <c r="F356" s="2">
        <v>2560.64</v>
      </c>
      <c r="G356" s="2">
        <v>2204.84</v>
      </c>
      <c r="H356" s="2">
        <v>2519.75</v>
      </c>
      <c r="I356" s="2">
        <v>2021.23</v>
      </c>
      <c r="J356" s="2">
        <v>2433.4699999999998</v>
      </c>
      <c r="K356" s="2">
        <v>0</v>
      </c>
      <c r="L356" s="2">
        <v>0</v>
      </c>
      <c r="M356" s="2">
        <v>0</v>
      </c>
      <c r="N356" s="2">
        <v>0</v>
      </c>
      <c r="O356" s="2">
        <v>19596.77</v>
      </c>
    </row>
    <row r="357" spans="1:15" x14ac:dyDescent="0.55000000000000004">
      <c r="A357" s="1" t="s">
        <v>343</v>
      </c>
      <c r="B357" s="2"/>
      <c r="C357" s="2">
        <v>2285.61</v>
      </c>
      <c r="D357" s="2">
        <v>915.06</v>
      </c>
      <c r="E357" s="2">
        <v>806.82</v>
      </c>
      <c r="F357" s="2">
        <v>595.51</v>
      </c>
      <c r="G357" s="2">
        <v>183.4</v>
      </c>
      <c r="H357" s="2">
        <v>968.3</v>
      </c>
      <c r="I357" s="2">
        <v>441.49</v>
      </c>
      <c r="J357" s="2">
        <v>225.69</v>
      </c>
      <c r="K357" s="2">
        <v>0</v>
      </c>
      <c r="L357" s="2">
        <v>0</v>
      </c>
      <c r="M357" s="2">
        <v>0</v>
      </c>
      <c r="N357" s="2">
        <v>0</v>
      </c>
      <c r="O357" s="2">
        <v>6421.8799999999992</v>
      </c>
    </row>
    <row r="358" spans="1:15" x14ac:dyDescent="0.55000000000000004">
      <c r="A358" s="1" t="s">
        <v>344</v>
      </c>
      <c r="B358" s="2"/>
      <c r="C358" s="2">
        <v>4107.09</v>
      </c>
      <c r="D358" s="2">
        <v>3084.46</v>
      </c>
      <c r="E358" s="2">
        <v>2160.4</v>
      </c>
      <c r="F358" s="2">
        <v>224.03</v>
      </c>
      <c r="G358" s="2">
        <v>1137.5</v>
      </c>
      <c r="H358" s="2">
        <v>12242.79</v>
      </c>
      <c r="I358" s="2">
        <v>38.409999999999997</v>
      </c>
      <c r="J358" s="2">
        <v>706.71</v>
      </c>
      <c r="K358" s="2">
        <v>0</v>
      </c>
      <c r="L358" s="2">
        <v>0</v>
      </c>
      <c r="M358" s="2">
        <v>0</v>
      </c>
      <c r="N358" s="2">
        <v>0</v>
      </c>
      <c r="O358" s="2">
        <v>23701.390000000003</v>
      </c>
    </row>
    <row r="359" spans="1:15" x14ac:dyDescent="0.55000000000000004">
      <c r="A359" s="1" t="s">
        <v>345</v>
      </c>
      <c r="B359" s="2"/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</row>
    <row r="360" spans="1:15" x14ac:dyDescent="0.55000000000000004">
      <c r="A360" s="1" t="s">
        <v>346</v>
      </c>
      <c r="B360" s="2"/>
      <c r="C360" s="2">
        <v>184.44</v>
      </c>
      <c r="D360" s="2">
        <v>184.44</v>
      </c>
      <c r="E360" s="2">
        <v>184.44</v>
      </c>
      <c r="F360" s="2">
        <v>269.44</v>
      </c>
      <c r="G360" s="2">
        <v>269.44</v>
      </c>
      <c r="H360" s="2">
        <v>0</v>
      </c>
      <c r="I360" s="2">
        <v>538.88</v>
      </c>
      <c r="J360" s="2">
        <v>351.72</v>
      </c>
      <c r="K360" s="2">
        <v>0</v>
      </c>
      <c r="L360" s="2">
        <v>0</v>
      </c>
      <c r="M360" s="2">
        <v>0</v>
      </c>
      <c r="N360" s="2">
        <v>0</v>
      </c>
      <c r="O360" s="2">
        <v>1982.8</v>
      </c>
    </row>
    <row r="361" spans="1:15" x14ac:dyDescent="0.55000000000000004">
      <c r="A361" s="1" t="s">
        <v>347</v>
      </c>
      <c r="B361" s="2"/>
      <c r="C361" s="2">
        <v>0</v>
      </c>
      <c r="D361" s="2">
        <v>538.80999999999995</v>
      </c>
      <c r="E361" s="2">
        <v>519.33000000000004</v>
      </c>
      <c r="F361" s="2">
        <v>0</v>
      </c>
      <c r="G361" s="2">
        <v>519.33000000000004</v>
      </c>
      <c r="H361" s="2">
        <v>519.33000000000004</v>
      </c>
      <c r="I361" s="2">
        <v>0</v>
      </c>
      <c r="J361" s="2">
        <v>1519.8</v>
      </c>
      <c r="K361" s="2">
        <v>0</v>
      </c>
      <c r="L361" s="2">
        <v>0</v>
      </c>
      <c r="M361" s="2">
        <v>0</v>
      </c>
      <c r="N361" s="2">
        <v>0</v>
      </c>
      <c r="O361" s="2">
        <v>3616.5999999999995</v>
      </c>
    </row>
    <row r="362" spans="1:15" x14ac:dyDescent="0.55000000000000004">
      <c r="A362" s="1" t="s">
        <v>348</v>
      </c>
      <c r="B362" s="2"/>
      <c r="C362" s="2">
        <v>1639.14</v>
      </c>
      <c r="D362" s="2">
        <v>819.57</v>
      </c>
      <c r="E362" s="2">
        <v>819.57</v>
      </c>
      <c r="F362" s="2">
        <v>819.57</v>
      </c>
      <c r="G362" s="2">
        <v>0</v>
      </c>
      <c r="H362" s="2">
        <v>819.57</v>
      </c>
      <c r="I362" s="2">
        <v>-81.400000000000006</v>
      </c>
      <c r="J362" s="2">
        <v>741.17</v>
      </c>
      <c r="K362" s="2">
        <v>0</v>
      </c>
      <c r="L362" s="2">
        <v>0</v>
      </c>
      <c r="M362" s="2">
        <v>0</v>
      </c>
      <c r="N362" s="2">
        <v>0</v>
      </c>
      <c r="O362" s="2">
        <v>5577.1900000000005</v>
      </c>
    </row>
    <row r="363" spans="1:15" x14ac:dyDescent="0.55000000000000004">
      <c r="A363" s="1" t="s">
        <v>349</v>
      </c>
      <c r="B363" s="2"/>
      <c r="C363" s="2">
        <v>759.35</v>
      </c>
      <c r="D363" s="2">
        <v>948.62</v>
      </c>
      <c r="E363" s="2">
        <v>70.25</v>
      </c>
      <c r="F363" s="2">
        <v>625.67999999999995</v>
      </c>
      <c r="G363" s="2">
        <v>141.37</v>
      </c>
      <c r="H363" s="2">
        <v>3017</v>
      </c>
      <c r="I363" s="2">
        <v>69.790000000000006</v>
      </c>
      <c r="J363" s="2">
        <v>1380</v>
      </c>
      <c r="K363" s="2">
        <v>0</v>
      </c>
      <c r="L363" s="2">
        <v>0</v>
      </c>
      <c r="M363" s="2">
        <v>0</v>
      </c>
      <c r="N363" s="2">
        <v>0</v>
      </c>
      <c r="O363" s="2">
        <v>7012.06</v>
      </c>
    </row>
    <row r="364" spans="1:15" x14ac:dyDescent="0.55000000000000004">
      <c r="A364" s="1" t="s">
        <v>350</v>
      </c>
      <c r="B364" s="2"/>
      <c r="C364" s="2">
        <v>10160.959999999999</v>
      </c>
      <c r="D364" s="2">
        <v>9365.17</v>
      </c>
      <c r="E364" s="2">
        <v>2987.5</v>
      </c>
      <c r="F364" s="2">
        <v>2275</v>
      </c>
      <c r="G364" s="2">
        <v>3027.5</v>
      </c>
      <c r="H364" s="2">
        <v>10960.04</v>
      </c>
      <c r="I364" s="2">
        <v>2691.57</v>
      </c>
      <c r="J364" s="2">
        <v>5844.97</v>
      </c>
      <c r="K364" s="2">
        <v>0</v>
      </c>
      <c r="L364" s="2">
        <v>0</v>
      </c>
      <c r="M364" s="2">
        <v>0</v>
      </c>
      <c r="N364" s="2">
        <v>0</v>
      </c>
      <c r="O364" s="2">
        <v>47312.71</v>
      </c>
    </row>
    <row r="365" spans="1:15" x14ac:dyDescent="0.55000000000000004">
      <c r="A365" s="1" t="s">
        <v>351</v>
      </c>
      <c r="B365" s="2"/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</row>
    <row r="366" spans="1:15" x14ac:dyDescent="0.55000000000000004">
      <c r="A366" s="1" t="s">
        <v>352</v>
      </c>
      <c r="B366" s="2"/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</row>
    <row r="367" spans="1:15" x14ac:dyDescent="0.55000000000000004">
      <c r="A367" s="1" t="s">
        <v>353</v>
      </c>
      <c r="B367" s="2"/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</row>
    <row r="368" spans="1:15" x14ac:dyDescent="0.55000000000000004">
      <c r="A368" s="1" t="s">
        <v>354</v>
      </c>
      <c r="B368" s="2"/>
      <c r="C368" s="2">
        <v>0</v>
      </c>
      <c r="D368" s="2">
        <v>0</v>
      </c>
      <c r="E368" s="2">
        <v>134</v>
      </c>
      <c r="F368" s="2">
        <v>268</v>
      </c>
      <c r="G368" s="2">
        <v>0</v>
      </c>
      <c r="H368" s="2">
        <v>0</v>
      </c>
      <c r="I368" s="2">
        <v>402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804</v>
      </c>
    </row>
    <row r="369" spans="1:16" x14ac:dyDescent="0.55000000000000004">
      <c r="A369" s="1" t="s">
        <v>355</v>
      </c>
      <c r="B369" s="2"/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</row>
    <row r="370" spans="1:16" x14ac:dyDescent="0.55000000000000004">
      <c r="A370" s="1" t="s">
        <v>356</v>
      </c>
      <c r="B370" s="2"/>
      <c r="C370" s="2">
        <v>0</v>
      </c>
      <c r="D370" s="2">
        <v>0</v>
      </c>
      <c r="E370" s="2">
        <v>134</v>
      </c>
      <c r="F370" s="2">
        <v>0</v>
      </c>
      <c r="G370" s="2">
        <v>335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469</v>
      </c>
    </row>
    <row r="371" spans="1:16" x14ac:dyDescent="0.55000000000000004">
      <c r="A371" s="1" t="s">
        <v>357</v>
      </c>
      <c r="B371" s="2"/>
      <c r="C371" s="2">
        <v>0</v>
      </c>
      <c r="D371" s="2">
        <v>0</v>
      </c>
      <c r="E371" s="2">
        <v>0</v>
      </c>
      <c r="F371" s="2">
        <v>0</v>
      </c>
      <c r="G371" s="2">
        <v>19</v>
      </c>
      <c r="H371" s="2">
        <v>0</v>
      </c>
      <c r="I371" s="2">
        <v>0</v>
      </c>
      <c r="J371" s="2">
        <v>7</v>
      </c>
      <c r="K371" s="2">
        <v>0</v>
      </c>
      <c r="L371" s="2">
        <v>0</v>
      </c>
      <c r="M371" s="2">
        <v>0</v>
      </c>
      <c r="N371" s="2">
        <v>0</v>
      </c>
      <c r="O371" s="2">
        <v>26</v>
      </c>
    </row>
    <row r="372" spans="1:16" x14ac:dyDescent="0.55000000000000004">
      <c r="A372" s="1" t="s">
        <v>358</v>
      </c>
      <c r="B372" s="2"/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</row>
    <row r="373" spans="1:16" x14ac:dyDescent="0.55000000000000004">
      <c r="A373" s="1" t="s">
        <v>359</v>
      </c>
      <c r="B373" s="2"/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</row>
    <row r="374" spans="1:16" x14ac:dyDescent="0.55000000000000004">
      <c r="A374" s="1" t="s">
        <v>360</v>
      </c>
      <c r="B374" s="2"/>
      <c r="C374" s="2">
        <v>2016.01</v>
      </c>
      <c r="D374" s="2">
        <v>2645.27</v>
      </c>
      <c r="E374" s="2">
        <v>1192.52</v>
      </c>
      <c r="F374" s="2">
        <v>2267.89</v>
      </c>
      <c r="G374" s="2">
        <v>1662.1</v>
      </c>
      <c r="H374" s="2">
        <v>1584.34</v>
      </c>
      <c r="I374" s="2">
        <v>3056.72</v>
      </c>
      <c r="J374" s="2">
        <v>3591.84</v>
      </c>
      <c r="K374" s="2">
        <v>0</v>
      </c>
      <c r="L374" s="2">
        <v>0</v>
      </c>
      <c r="M374" s="2">
        <v>0</v>
      </c>
      <c r="N374" s="2">
        <v>0</v>
      </c>
      <c r="O374" s="2">
        <v>18016.689999999999</v>
      </c>
    </row>
    <row r="375" spans="1:16" x14ac:dyDescent="0.55000000000000004">
      <c r="A375" s="1" t="s">
        <v>361</v>
      </c>
      <c r="B375" s="2"/>
      <c r="C375" s="2">
        <v>0</v>
      </c>
      <c r="D375" s="2">
        <v>1024.0899999999999</v>
      </c>
      <c r="E375" s="2">
        <v>2999.33</v>
      </c>
      <c r="F375" s="2">
        <v>809.67</v>
      </c>
      <c r="G375" s="2">
        <v>662.15</v>
      </c>
      <c r="H375" s="2">
        <v>627.04</v>
      </c>
      <c r="I375" s="2">
        <v>560.1</v>
      </c>
      <c r="J375" s="2">
        <v>570.16</v>
      </c>
      <c r="K375" s="2">
        <v>0</v>
      </c>
      <c r="L375" s="2">
        <v>0</v>
      </c>
      <c r="M375" s="2">
        <v>0</v>
      </c>
      <c r="N375" s="2">
        <v>0</v>
      </c>
      <c r="O375" s="2">
        <v>7252.54</v>
      </c>
    </row>
    <row r="376" spans="1:16" x14ac:dyDescent="0.55000000000000004">
      <c r="A376" s="1" t="s">
        <v>362</v>
      </c>
      <c r="B376" s="2"/>
      <c r="C376" s="2">
        <v>683.87</v>
      </c>
      <c r="D376" s="2">
        <v>3344.89</v>
      </c>
      <c r="E376" s="2">
        <v>2046.81</v>
      </c>
      <c r="F376" s="2">
        <v>2046</v>
      </c>
      <c r="G376" s="2">
        <v>2325.96</v>
      </c>
      <c r="H376" s="2">
        <v>2751.13</v>
      </c>
      <c r="I376" s="2">
        <v>456.8</v>
      </c>
      <c r="J376" s="2">
        <v>2423.98</v>
      </c>
      <c r="K376" s="2">
        <v>0</v>
      </c>
      <c r="L376" s="2">
        <v>0</v>
      </c>
      <c r="M376" s="2">
        <v>0</v>
      </c>
      <c r="N376" s="2">
        <v>0</v>
      </c>
      <c r="O376" s="2">
        <v>16079.439999999999</v>
      </c>
    </row>
    <row r="377" spans="1:16" x14ac:dyDescent="0.55000000000000004">
      <c r="A377" s="1" t="s">
        <v>363</v>
      </c>
      <c r="C377" s="18">
        <v>24723.71</v>
      </c>
      <c r="D377" s="18">
        <v>24768.14</v>
      </c>
      <c r="E377" s="18">
        <v>17126.810000000001</v>
      </c>
      <c r="F377" s="18">
        <v>12761.43</v>
      </c>
      <c r="G377" s="18">
        <v>12487.59</v>
      </c>
      <c r="H377" s="18">
        <v>36009.29</v>
      </c>
      <c r="I377" s="18">
        <v>10195.59</v>
      </c>
      <c r="J377" s="18">
        <v>19796.510000000002</v>
      </c>
      <c r="K377" s="18">
        <v>0</v>
      </c>
      <c r="L377" s="18">
        <v>0</v>
      </c>
      <c r="M377" s="18">
        <v>0</v>
      </c>
      <c r="N377" s="18">
        <v>0</v>
      </c>
      <c r="O377" s="18">
        <v>157869.07000000004</v>
      </c>
      <c r="P377" s="13">
        <v>0</v>
      </c>
    </row>
    <row r="378" spans="1:16" x14ac:dyDescent="0.55000000000000004"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</row>
    <row r="379" spans="1:16" x14ac:dyDescent="0.55000000000000004">
      <c r="A379" s="1" t="s">
        <v>364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6" x14ac:dyDescent="0.55000000000000004">
      <c r="A380" s="1" t="s">
        <v>365</v>
      </c>
      <c r="B380" s="2"/>
      <c r="C380" s="2">
        <v>6049.56</v>
      </c>
      <c r="D380" s="2">
        <v>6049.56</v>
      </c>
      <c r="E380" s="2">
        <v>6049.56</v>
      </c>
      <c r="F380" s="2">
        <v>6049.56</v>
      </c>
      <c r="G380" s="2">
        <v>6049.56</v>
      </c>
      <c r="H380" s="2">
        <v>4374.3599999999997</v>
      </c>
      <c r="I380" s="2">
        <v>6049.56</v>
      </c>
      <c r="J380" s="2">
        <v>6049.56</v>
      </c>
      <c r="K380" s="2">
        <v>0</v>
      </c>
      <c r="L380" s="2">
        <v>0</v>
      </c>
      <c r="M380" s="2">
        <v>0</v>
      </c>
      <c r="N380" s="2">
        <v>0</v>
      </c>
      <c r="O380" s="2">
        <v>46721.279999999999</v>
      </c>
    </row>
    <row r="381" spans="1:16" x14ac:dyDescent="0.55000000000000004">
      <c r="A381" s="1" t="s">
        <v>366</v>
      </c>
      <c r="B381" s="2"/>
      <c r="C381" s="2">
        <v>3595.6</v>
      </c>
      <c r="D381" s="2">
        <v>3122.35</v>
      </c>
      <c r="E381" s="2">
        <v>3457.91</v>
      </c>
      <c r="F381" s="2">
        <v>3471.06</v>
      </c>
      <c r="G381" s="2">
        <v>2667.22</v>
      </c>
      <c r="H381" s="2">
        <v>2090.73</v>
      </c>
      <c r="I381" s="2">
        <v>1559</v>
      </c>
      <c r="J381" s="2">
        <v>2983.5</v>
      </c>
      <c r="K381" s="2">
        <v>0</v>
      </c>
      <c r="L381" s="2">
        <v>0</v>
      </c>
      <c r="M381" s="2">
        <v>0</v>
      </c>
      <c r="N381" s="2">
        <v>0</v>
      </c>
      <c r="O381" s="2">
        <v>22947.37</v>
      </c>
    </row>
    <row r="382" spans="1:16" x14ac:dyDescent="0.55000000000000004">
      <c r="A382" s="1" t="s">
        <v>367</v>
      </c>
      <c r="B382" s="2"/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183.75</v>
      </c>
      <c r="I382" s="2">
        <v>1357.74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1541.49</v>
      </c>
    </row>
    <row r="383" spans="1:16" x14ac:dyDescent="0.55000000000000004">
      <c r="A383" s="1" t="s">
        <v>368</v>
      </c>
      <c r="B383" s="2"/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1095.5999999999999</v>
      </c>
      <c r="K383" s="2">
        <v>0</v>
      </c>
      <c r="L383" s="2">
        <v>0</v>
      </c>
      <c r="M383" s="2">
        <v>0</v>
      </c>
      <c r="N383" s="2">
        <v>0</v>
      </c>
      <c r="O383" s="2">
        <v>1095.5999999999999</v>
      </c>
    </row>
    <row r="384" spans="1:16" x14ac:dyDescent="0.55000000000000004">
      <c r="A384" s="1" t="s">
        <v>369</v>
      </c>
      <c r="B384" s="2"/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</row>
    <row r="385" spans="1:15" x14ac:dyDescent="0.55000000000000004">
      <c r="A385" s="1" t="s">
        <v>370</v>
      </c>
      <c r="B385" s="2"/>
      <c r="C385" s="2">
        <v>9.15</v>
      </c>
      <c r="D385" s="2">
        <v>144.1</v>
      </c>
      <c r="E385" s="2">
        <v>222.73</v>
      </c>
      <c r="F385" s="2">
        <v>37.94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413.92</v>
      </c>
    </row>
    <row r="386" spans="1:15" x14ac:dyDescent="0.55000000000000004">
      <c r="A386" s="1" t="s">
        <v>371</v>
      </c>
      <c r="B386" s="2"/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</row>
    <row r="387" spans="1:15" x14ac:dyDescent="0.55000000000000004">
      <c r="A387" s="1" t="s">
        <v>372</v>
      </c>
      <c r="B387" s="2"/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</row>
    <row r="388" spans="1:15" x14ac:dyDescent="0.55000000000000004">
      <c r="A388" s="1" t="s">
        <v>373</v>
      </c>
      <c r="B388" s="2"/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</row>
    <row r="389" spans="1:15" x14ac:dyDescent="0.55000000000000004">
      <c r="A389" s="1" t="s">
        <v>374</v>
      </c>
      <c r="B389" s="2"/>
      <c r="C389" s="2">
        <v>60</v>
      </c>
      <c r="D389" s="2">
        <v>60</v>
      </c>
      <c r="E389" s="2">
        <v>60</v>
      </c>
      <c r="F389" s="2">
        <v>60</v>
      </c>
      <c r="G389" s="2">
        <v>60</v>
      </c>
      <c r="H389" s="2">
        <v>60</v>
      </c>
      <c r="I389" s="2">
        <v>60</v>
      </c>
      <c r="J389" s="2">
        <v>60</v>
      </c>
      <c r="K389" s="2">
        <v>0</v>
      </c>
      <c r="L389" s="2">
        <v>0</v>
      </c>
      <c r="M389" s="2">
        <v>0</v>
      </c>
      <c r="N389" s="2">
        <v>0</v>
      </c>
      <c r="O389" s="2">
        <v>480</v>
      </c>
    </row>
    <row r="390" spans="1:15" x14ac:dyDescent="0.55000000000000004">
      <c r="A390" s="1" t="s">
        <v>375</v>
      </c>
      <c r="B390" s="2"/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</row>
    <row r="391" spans="1:15" x14ac:dyDescent="0.55000000000000004">
      <c r="A391" s="1" t="s">
        <v>376</v>
      </c>
      <c r="B391" s="2"/>
      <c r="C391" s="2">
        <v>0</v>
      </c>
      <c r="D391" s="2">
        <v>0</v>
      </c>
      <c r="E391" s="2">
        <v>0</v>
      </c>
      <c r="F391" s="2">
        <v>0</v>
      </c>
      <c r="G391" s="2">
        <v>215</v>
      </c>
      <c r="H391" s="2">
        <v>1675.2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1890.2</v>
      </c>
    </row>
    <row r="392" spans="1:15" x14ac:dyDescent="0.55000000000000004">
      <c r="A392" s="1" t="s">
        <v>377</v>
      </c>
      <c r="B392" s="2"/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</row>
    <row r="393" spans="1:15" x14ac:dyDescent="0.55000000000000004">
      <c r="A393" s="1" t="s">
        <v>378</v>
      </c>
      <c r="B393" s="2"/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</row>
    <row r="394" spans="1:15" x14ac:dyDescent="0.55000000000000004">
      <c r="A394" s="1" t="s">
        <v>379</v>
      </c>
      <c r="B394" s="2"/>
      <c r="C394" s="2">
        <v>604.22</v>
      </c>
      <c r="D394" s="2">
        <v>604.22</v>
      </c>
      <c r="E394" s="2">
        <v>623.09</v>
      </c>
      <c r="F394" s="2">
        <v>202.33</v>
      </c>
      <c r="G394" s="2">
        <v>-445.64</v>
      </c>
      <c r="H394" s="2">
        <v>1394.92</v>
      </c>
      <c r="I394" s="2">
        <v>209.72</v>
      </c>
      <c r="J394" s="2">
        <v>676.04</v>
      </c>
      <c r="K394" s="2">
        <v>0</v>
      </c>
      <c r="L394" s="2">
        <v>0</v>
      </c>
      <c r="M394" s="2">
        <v>0</v>
      </c>
      <c r="N394" s="2">
        <v>0</v>
      </c>
      <c r="O394" s="2">
        <v>3868.9</v>
      </c>
    </row>
    <row r="395" spans="1:15" x14ac:dyDescent="0.55000000000000004">
      <c r="A395" s="1" t="s">
        <v>380</v>
      </c>
      <c r="B395" s="2"/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</row>
    <row r="396" spans="1:15" x14ac:dyDescent="0.55000000000000004">
      <c r="A396" s="1" t="s">
        <v>381</v>
      </c>
      <c r="B396" s="2"/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</row>
    <row r="397" spans="1:15" x14ac:dyDescent="0.55000000000000004">
      <c r="A397" s="1" t="s">
        <v>382</v>
      </c>
      <c r="B397" s="2"/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</row>
    <row r="398" spans="1:15" x14ac:dyDescent="0.55000000000000004">
      <c r="A398" s="1" t="s">
        <v>383</v>
      </c>
      <c r="B398" s="2"/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</row>
    <row r="399" spans="1:15" x14ac:dyDescent="0.55000000000000004">
      <c r="A399" s="1" t="s">
        <v>384</v>
      </c>
      <c r="B399" s="2"/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</row>
    <row r="400" spans="1:15" x14ac:dyDescent="0.55000000000000004">
      <c r="A400" s="1" t="s">
        <v>385</v>
      </c>
      <c r="B400" s="2"/>
      <c r="C400" s="2">
        <v>60</v>
      </c>
      <c r="D400" s="2">
        <v>60</v>
      </c>
      <c r="E400" s="2">
        <v>60</v>
      </c>
      <c r="F400" s="2">
        <v>60</v>
      </c>
      <c r="G400" s="2">
        <v>60</v>
      </c>
      <c r="H400" s="2">
        <v>60</v>
      </c>
      <c r="I400" s="2">
        <v>60</v>
      </c>
      <c r="J400" s="2">
        <v>60</v>
      </c>
      <c r="K400" s="2">
        <v>0</v>
      </c>
      <c r="L400" s="2">
        <v>0</v>
      </c>
      <c r="M400" s="2">
        <v>0</v>
      </c>
      <c r="N400" s="2">
        <v>0</v>
      </c>
      <c r="O400" s="2">
        <v>480</v>
      </c>
    </row>
    <row r="401" spans="1:15" x14ac:dyDescent="0.55000000000000004">
      <c r="A401" s="1" t="s">
        <v>386</v>
      </c>
      <c r="B401" s="2"/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</row>
    <row r="402" spans="1:15" x14ac:dyDescent="0.55000000000000004">
      <c r="A402" s="1" t="s">
        <v>387</v>
      </c>
      <c r="B402" s="2"/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</row>
    <row r="403" spans="1:15" x14ac:dyDescent="0.55000000000000004">
      <c r="A403" s="1" t="s">
        <v>388</v>
      </c>
      <c r="B403" s="2"/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</row>
    <row r="404" spans="1:15" x14ac:dyDescent="0.55000000000000004">
      <c r="A404" s="1" t="s">
        <v>389</v>
      </c>
      <c r="B404" s="2"/>
      <c r="C404" s="2">
        <v>455</v>
      </c>
      <c r="D404" s="2">
        <v>1505</v>
      </c>
      <c r="E404" s="2">
        <v>455</v>
      </c>
      <c r="F404" s="2">
        <v>455</v>
      </c>
      <c r="G404" s="2">
        <v>455</v>
      </c>
      <c r="H404" s="2">
        <v>455</v>
      </c>
      <c r="I404" s="2">
        <v>455</v>
      </c>
      <c r="J404" s="2">
        <v>455</v>
      </c>
      <c r="K404" s="2">
        <v>0</v>
      </c>
      <c r="L404" s="2">
        <v>0</v>
      </c>
      <c r="M404" s="2">
        <v>0</v>
      </c>
      <c r="N404" s="2">
        <v>0</v>
      </c>
      <c r="O404" s="2">
        <v>4690</v>
      </c>
    </row>
    <row r="405" spans="1:15" x14ac:dyDescent="0.55000000000000004">
      <c r="A405" s="1" t="s">
        <v>390</v>
      </c>
      <c r="B405" s="2"/>
      <c r="C405" s="2">
        <v>0</v>
      </c>
      <c r="D405" s="2">
        <v>0</v>
      </c>
      <c r="E405" s="2">
        <v>584.48</v>
      </c>
      <c r="F405" s="2">
        <v>428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1012.48</v>
      </c>
    </row>
    <row r="406" spans="1:15" x14ac:dyDescent="0.55000000000000004">
      <c r="A406" s="1" t="s">
        <v>391</v>
      </c>
      <c r="B406" s="2"/>
      <c r="C406" s="2">
        <v>188.23</v>
      </c>
      <c r="D406" s="2">
        <v>188.23</v>
      </c>
      <c r="E406" s="2">
        <v>161.88</v>
      </c>
      <c r="F406" s="2">
        <v>144.49</v>
      </c>
      <c r="G406" s="2">
        <v>161.62</v>
      </c>
      <c r="H406" s="2">
        <v>172.53</v>
      </c>
      <c r="I406" s="2">
        <v>185.26</v>
      </c>
      <c r="J406" s="2">
        <v>210.52</v>
      </c>
      <c r="K406" s="2">
        <v>0</v>
      </c>
      <c r="L406" s="2">
        <v>0</v>
      </c>
      <c r="M406" s="2">
        <v>0</v>
      </c>
      <c r="N406" s="2">
        <v>0</v>
      </c>
      <c r="O406" s="2">
        <v>1412.7599999999998</v>
      </c>
    </row>
    <row r="407" spans="1:15" x14ac:dyDescent="0.55000000000000004">
      <c r="A407" s="1" t="s">
        <v>392</v>
      </c>
      <c r="B407" s="2"/>
      <c r="C407" s="2">
        <v>599.38</v>
      </c>
      <c r="D407" s="2">
        <v>609.59</v>
      </c>
      <c r="E407" s="2">
        <v>551.53</v>
      </c>
      <c r="F407" s="2">
        <v>640.52</v>
      </c>
      <c r="G407" s="2">
        <v>563.9</v>
      </c>
      <c r="H407" s="2">
        <v>267.88</v>
      </c>
      <c r="I407" s="2">
        <v>968.15</v>
      </c>
      <c r="J407" s="2">
        <v>621.14</v>
      </c>
      <c r="K407" s="2">
        <v>0</v>
      </c>
      <c r="L407" s="2">
        <v>0</v>
      </c>
      <c r="M407" s="2">
        <v>0</v>
      </c>
      <c r="N407" s="2">
        <v>0</v>
      </c>
      <c r="O407" s="2">
        <v>4822.09</v>
      </c>
    </row>
    <row r="408" spans="1:15" x14ac:dyDescent="0.55000000000000004">
      <c r="A408" s="1" t="s">
        <v>393</v>
      </c>
      <c r="B408" s="2"/>
      <c r="C408" s="2">
        <v>681.54</v>
      </c>
      <c r="D408" s="2">
        <v>0</v>
      </c>
      <c r="E408" s="2">
        <v>179.88</v>
      </c>
      <c r="F408" s="2">
        <v>0</v>
      </c>
      <c r="G408" s="2">
        <v>0</v>
      </c>
      <c r="H408" s="2">
        <v>0</v>
      </c>
      <c r="I408" s="2">
        <v>63.7</v>
      </c>
      <c r="J408" s="2">
        <v>206.45</v>
      </c>
      <c r="K408" s="2">
        <v>0</v>
      </c>
      <c r="L408" s="2">
        <v>0</v>
      </c>
      <c r="M408" s="2">
        <v>0</v>
      </c>
      <c r="N408" s="2">
        <v>0</v>
      </c>
      <c r="O408" s="2">
        <v>1131.57</v>
      </c>
    </row>
    <row r="409" spans="1:15" x14ac:dyDescent="0.55000000000000004">
      <c r="A409" s="1" t="s">
        <v>394</v>
      </c>
      <c r="B409" s="2"/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</row>
    <row r="410" spans="1:15" x14ac:dyDescent="0.55000000000000004">
      <c r="A410" s="1" t="s">
        <v>395</v>
      </c>
      <c r="B410" s="2"/>
      <c r="C410" s="2">
        <v>174.98</v>
      </c>
      <c r="D410" s="2">
        <v>48.54</v>
      </c>
      <c r="E410" s="2">
        <v>119.95</v>
      </c>
      <c r="F410" s="2">
        <v>124.44</v>
      </c>
      <c r="G410" s="2">
        <v>186.57</v>
      </c>
      <c r="H410" s="2">
        <v>693.94</v>
      </c>
      <c r="I410" s="2">
        <v>89.93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1438.3500000000001</v>
      </c>
    </row>
    <row r="411" spans="1:15" x14ac:dyDescent="0.55000000000000004">
      <c r="A411" s="1" t="s">
        <v>396</v>
      </c>
      <c r="B411" s="2"/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</row>
    <row r="412" spans="1:15" x14ac:dyDescent="0.55000000000000004">
      <c r="A412" s="1" t="s">
        <v>397</v>
      </c>
      <c r="B412" s="2"/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</row>
    <row r="413" spans="1:15" x14ac:dyDescent="0.55000000000000004">
      <c r="A413" s="1" t="s">
        <v>398</v>
      </c>
      <c r="B413" s="2"/>
      <c r="C413" s="2">
        <v>538.63</v>
      </c>
      <c r="D413" s="2">
        <v>538.63</v>
      </c>
      <c r="E413" s="2">
        <v>538.63</v>
      </c>
      <c r="F413" s="2">
        <v>538.63</v>
      </c>
      <c r="G413" s="2">
        <v>538.63</v>
      </c>
      <c r="H413" s="2">
        <v>538.63</v>
      </c>
      <c r="I413" s="2">
        <v>538.63</v>
      </c>
      <c r="J413" s="2">
        <v>538.63</v>
      </c>
      <c r="K413" s="2">
        <v>0</v>
      </c>
      <c r="L413" s="2">
        <v>0</v>
      </c>
      <c r="M413" s="2">
        <v>0</v>
      </c>
      <c r="N413" s="2">
        <v>0</v>
      </c>
      <c r="O413" s="2">
        <v>4309.04</v>
      </c>
    </row>
    <row r="414" spans="1:15" x14ac:dyDescent="0.55000000000000004">
      <c r="A414" s="1" t="s">
        <v>399</v>
      </c>
      <c r="B414" s="2"/>
      <c r="C414" s="2">
        <v>451.02</v>
      </c>
      <c r="D414" s="2">
        <v>451.02</v>
      </c>
      <c r="E414" s="2">
        <v>451.02</v>
      </c>
      <c r="F414" s="2">
        <v>451.02</v>
      </c>
      <c r="G414" s="2">
        <v>451.02</v>
      </c>
      <c r="H414" s="2">
        <v>451.02</v>
      </c>
      <c r="I414" s="2">
        <v>451.01</v>
      </c>
      <c r="J414" s="2">
        <v>451.01</v>
      </c>
      <c r="K414" s="2">
        <v>0</v>
      </c>
      <c r="L414" s="2">
        <v>0</v>
      </c>
      <c r="M414" s="2">
        <v>0</v>
      </c>
      <c r="N414" s="2">
        <v>0</v>
      </c>
      <c r="O414" s="2">
        <v>3608.1400000000003</v>
      </c>
    </row>
    <row r="415" spans="1:15" x14ac:dyDescent="0.55000000000000004">
      <c r="A415" s="1" t="s">
        <v>400</v>
      </c>
      <c r="B415" s="2"/>
      <c r="C415" s="2">
        <v>136.9</v>
      </c>
      <c r="D415" s="2">
        <v>136.9</v>
      </c>
      <c r="E415" s="2">
        <v>136.9</v>
      </c>
      <c r="F415" s="2">
        <v>136.9</v>
      </c>
      <c r="G415" s="2">
        <v>136.9</v>
      </c>
      <c r="H415" s="2">
        <v>136.9</v>
      </c>
      <c r="I415" s="2">
        <v>136.9</v>
      </c>
      <c r="J415" s="2">
        <v>136.9</v>
      </c>
      <c r="K415" s="2">
        <v>0</v>
      </c>
      <c r="L415" s="2">
        <v>0</v>
      </c>
      <c r="M415" s="2">
        <v>0</v>
      </c>
      <c r="N415" s="2">
        <v>0</v>
      </c>
      <c r="O415" s="2">
        <v>1095.2</v>
      </c>
    </row>
    <row r="416" spans="1:15" x14ac:dyDescent="0.55000000000000004">
      <c r="A416" s="1" t="s">
        <v>401</v>
      </c>
      <c r="B416" s="2"/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</row>
    <row r="417" spans="1:15" x14ac:dyDescent="0.55000000000000004">
      <c r="A417" s="1" t="s">
        <v>402</v>
      </c>
      <c r="B417" s="2"/>
      <c r="C417" s="2">
        <v>2819.94</v>
      </c>
      <c r="D417" s="2">
        <v>2526.6999999999998</v>
      </c>
      <c r="E417" s="2">
        <v>3202.6</v>
      </c>
      <c r="F417" s="2">
        <v>3063.18</v>
      </c>
      <c r="G417" s="2">
        <v>2875.35</v>
      </c>
      <c r="H417" s="2">
        <v>2700.76</v>
      </c>
      <c r="I417" s="2">
        <v>2989.31</v>
      </c>
      <c r="J417" s="2">
        <v>2954</v>
      </c>
      <c r="K417" s="2">
        <v>0</v>
      </c>
      <c r="L417" s="2">
        <v>0</v>
      </c>
      <c r="M417" s="2">
        <v>0</v>
      </c>
      <c r="N417" s="2">
        <v>0</v>
      </c>
      <c r="O417" s="2">
        <v>23131.84</v>
      </c>
    </row>
    <row r="418" spans="1:15" x14ac:dyDescent="0.55000000000000004">
      <c r="A418" s="1" t="s">
        <v>403</v>
      </c>
      <c r="B418" s="2"/>
      <c r="C418" s="2">
        <v>118.35</v>
      </c>
      <c r="D418" s="2">
        <v>99.92</v>
      </c>
      <c r="E418" s="2">
        <v>197.79</v>
      </c>
      <c r="F418" s="2">
        <v>84.82</v>
      </c>
      <c r="G418" s="2">
        <v>201.8</v>
      </c>
      <c r="H418" s="2">
        <v>137.26</v>
      </c>
      <c r="I418" s="2">
        <v>86.52</v>
      </c>
      <c r="J418" s="2">
        <v>166.16</v>
      </c>
      <c r="K418" s="2">
        <v>0</v>
      </c>
      <c r="L418" s="2">
        <v>0</v>
      </c>
      <c r="M418" s="2">
        <v>0</v>
      </c>
      <c r="N418" s="2">
        <v>0</v>
      </c>
      <c r="O418" s="2">
        <v>1092.6199999999999</v>
      </c>
    </row>
    <row r="419" spans="1:15" x14ac:dyDescent="0.55000000000000004">
      <c r="A419" s="1" t="s">
        <v>404</v>
      </c>
      <c r="B419" s="2"/>
      <c r="C419" s="2">
        <v>1073.02</v>
      </c>
      <c r="D419" s="2">
        <v>335.94</v>
      </c>
      <c r="E419" s="2">
        <v>512.66999999999996</v>
      </c>
      <c r="F419" s="2">
        <v>299.98</v>
      </c>
      <c r="G419" s="2">
        <v>290.2</v>
      </c>
      <c r="H419" s="2">
        <v>60</v>
      </c>
      <c r="I419" s="2">
        <v>296.43</v>
      </c>
      <c r="J419" s="2">
        <v>736.9</v>
      </c>
      <c r="K419" s="2">
        <v>0</v>
      </c>
      <c r="L419" s="2">
        <v>0</v>
      </c>
      <c r="M419" s="2">
        <v>0</v>
      </c>
      <c r="N419" s="2">
        <v>0</v>
      </c>
      <c r="O419" s="2">
        <v>3605.14</v>
      </c>
    </row>
    <row r="420" spans="1:15" x14ac:dyDescent="0.55000000000000004">
      <c r="A420" s="1" t="s">
        <v>405</v>
      </c>
      <c r="B420" s="2"/>
      <c r="C420" s="2">
        <v>8244.2999999999993</v>
      </c>
      <c r="D420" s="2">
        <v>8535.0300000000007</v>
      </c>
      <c r="E420" s="2">
        <v>9443.59</v>
      </c>
      <c r="F420" s="2">
        <v>8126.36</v>
      </c>
      <c r="G420" s="2">
        <v>7860.42</v>
      </c>
      <c r="H420" s="2">
        <v>7581.8</v>
      </c>
      <c r="I420" s="2">
        <v>8995.0499999999993</v>
      </c>
      <c r="J420" s="2">
        <v>8371.59</v>
      </c>
      <c r="K420" s="2">
        <v>0</v>
      </c>
      <c r="L420" s="2">
        <v>0</v>
      </c>
      <c r="M420" s="2">
        <v>0</v>
      </c>
      <c r="N420" s="2">
        <v>0</v>
      </c>
      <c r="O420" s="2">
        <v>67158.14</v>
      </c>
    </row>
    <row r="421" spans="1:15" x14ac:dyDescent="0.55000000000000004">
      <c r="A421" s="1" t="s">
        <v>406</v>
      </c>
      <c r="B421" s="2"/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</row>
    <row r="422" spans="1:15" x14ac:dyDescent="0.55000000000000004">
      <c r="A422" s="1" t="s">
        <v>407</v>
      </c>
      <c r="B422" s="2"/>
      <c r="C422" s="2">
        <v>9750</v>
      </c>
      <c r="D422" s="2">
        <v>0</v>
      </c>
      <c r="E422" s="2">
        <v>0</v>
      </c>
      <c r="F422" s="2">
        <v>0</v>
      </c>
      <c r="G422" s="2">
        <v>9750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19500</v>
      </c>
    </row>
    <row r="423" spans="1:15" x14ac:dyDescent="0.55000000000000004">
      <c r="A423" s="1" t="s">
        <v>408</v>
      </c>
      <c r="B423" s="2"/>
      <c r="C423" s="2">
        <v>0</v>
      </c>
      <c r="D423" s="2">
        <v>600.45000000000005</v>
      </c>
      <c r="E423" s="2">
        <v>180</v>
      </c>
      <c r="F423" s="2">
        <v>0</v>
      </c>
      <c r="G423" s="2">
        <v>0</v>
      </c>
      <c r="H423" s="2">
        <v>0</v>
      </c>
      <c r="I423" s="2">
        <v>0</v>
      </c>
      <c r="J423" s="2">
        <v>1000</v>
      </c>
      <c r="K423" s="2">
        <v>0</v>
      </c>
      <c r="L423" s="2">
        <v>0</v>
      </c>
      <c r="M423" s="2">
        <v>0</v>
      </c>
      <c r="N423" s="2">
        <v>0</v>
      </c>
      <c r="O423" s="2">
        <v>1780.45</v>
      </c>
    </row>
    <row r="424" spans="1:15" x14ac:dyDescent="0.55000000000000004">
      <c r="A424" s="1" t="s">
        <v>409</v>
      </c>
      <c r="B424" s="2"/>
      <c r="C424" s="2">
        <v>7979.58</v>
      </c>
      <c r="D424" s="2">
        <v>7086.33</v>
      </c>
      <c r="E424" s="2">
        <v>8122.34</v>
      </c>
      <c r="F424" s="2">
        <v>7627.19</v>
      </c>
      <c r="G424" s="2">
        <v>6994.83</v>
      </c>
      <c r="H424" s="2">
        <v>6408</v>
      </c>
      <c r="I424" s="2">
        <v>7097.44</v>
      </c>
      <c r="J424" s="2">
        <v>7091.57</v>
      </c>
      <c r="K424" s="2">
        <v>0</v>
      </c>
      <c r="L424" s="2">
        <v>0</v>
      </c>
      <c r="M424" s="2">
        <v>0</v>
      </c>
      <c r="N424" s="2">
        <v>0</v>
      </c>
      <c r="O424" s="2">
        <v>58407.28</v>
      </c>
    </row>
    <row r="425" spans="1:15" x14ac:dyDescent="0.55000000000000004">
      <c r="A425" s="1" t="s">
        <v>410</v>
      </c>
      <c r="B425" s="2"/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</row>
    <row r="426" spans="1:15" x14ac:dyDescent="0.55000000000000004">
      <c r="A426" s="1" t="s">
        <v>411</v>
      </c>
      <c r="B426" s="2"/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</row>
    <row r="427" spans="1:15" x14ac:dyDescent="0.55000000000000004">
      <c r="A427" s="1" t="s">
        <v>412</v>
      </c>
      <c r="B427" s="2"/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</row>
    <row r="428" spans="1:15" x14ac:dyDescent="0.55000000000000004">
      <c r="A428" s="1" t="s">
        <v>413</v>
      </c>
      <c r="B428" s="2"/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</row>
    <row r="429" spans="1:15" x14ac:dyDescent="0.55000000000000004">
      <c r="A429" s="1" t="s">
        <v>414</v>
      </c>
      <c r="B429" s="2"/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</row>
    <row r="430" spans="1:15" x14ac:dyDescent="0.55000000000000004">
      <c r="A430" s="1" t="s">
        <v>448</v>
      </c>
      <c r="B430" s="2"/>
      <c r="C430" s="2">
        <v>175.3</v>
      </c>
      <c r="D430" s="2">
        <v>207.93</v>
      </c>
      <c r="E430" s="2">
        <v>827.07</v>
      </c>
      <c r="F430" s="2">
        <v>429.41</v>
      </c>
      <c r="G430" s="2">
        <v>307.68</v>
      </c>
      <c r="H430" s="2">
        <v>446.71</v>
      </c>
      <c r="I430" s="2">
        <v>540.13</v>
      </c>
      <c r="J430" s="2">
        <v>271.75</v>
      </c>
      <c r="K430" s="2">
        <v>0</v>
      </c>
      <c r="L430" s="2">
        <v>0</v>
      </c>
      <c r="M430" s="2">
        <v>0</v>
      </c>
      <c r="N430" s="2">
        <v>0</v>
      </c>
      <c r="O430" s="2">
        <v>3205.9800000000005</v>
      </c>
    </row>
    <row r="431" spans="1:15" x14ac:dyDescent="0.55000000000000004">
      <c r="A431" s="1" t="s">
        <v>416</v>
      </c>
      <c r="B431" s="2"/>
      <c r="C431" s="2">
        <v>14365</v>
      </c>
      <c r="D431" s="2">
        <v>14365</v>
      </c>
      <c r="E431" s="2">
        <v>14365</v>
      </c>
      <c r="F431" s="2">
        <v>14365</v>
      </c>
      <c r="G431" s="2">
        <v>14365</v>
      </c>
      <c r="H431" s="2">
        <v>14365</v>
      </c>
      <c r="I431" s="2">
        <v>14365</v>
      </c>
      <c r="J431" s="2">
        <v>8814</v>
      </c>
      <c r="K431" s="2">
        <v>0</v>
      </c>
      <c r="L431" s="2">
        <v>0</v>
      </c>
      <c r="M431" s="2">
        <v>0</v>
      </c>
      <c r="N431" s="2">
        <v>0</v>
      </c>
      <c r="O431" s="2">
        <v>109369</v>
      </c>
    </row>
    <row r="432" spans="1:15" x14ac:dyDescent="0.55000000000000004">
      <c r="A432" s="1" t="s">
        <v>417</v>
      </c>
      <c r="B432" s="2"/>
      <c r="C432" s="2">
        <v>766.33</v>
      </c>
      <c r="D432" s="2">
        <v>837.95</v>
      </c>
      <c r="E432" s="2">
        <v>717.01</v>
      </c>
      <c r="F432" s="2">
        <v>1004.03</v>
      </c>
      <c r="G432" s="2">
        <v>663.49</v>
      </c>
      <c r="H432" s="2">
        <v>743.76</v>
      </c>
      <c r="I432" s="2">
        <v>602.67999999999995</v>
      </c>
      <c r="J432" s="2">
        <v>812.56</v>
      </c>
      <c r="K432" s="2">
        <v>0</v>
      </c>
      <c r="L432" s="2">
        <v>0</v>
      </c>
      <c r="M432" s="2">
        <v>0</v>
      </c>
      <c r="N432" s="2">
        <v>0</v>
      </c>
      <c r="O432" s="2">
        <v>6147.8099999999995</v>
      </c>
    </row>
    <row r="433" spans="1:16" x14ac:dyDescent="0.55000000000000004">
      <c r="A433" s="1" t="s">
        <v>418</v>
      </c>
      <c r="B433" s="2"/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</row>
    <row r="434" spans="1:16" x14ac:dyDescent="0.55000000000000004">
      <c r="A434" s="1" t="s">
        <v>419</v>
      </c>
      <c r="B434" s="2"/>
      <c r="C434" s="2">
        <v>130</v>
      </c>
      <c r="D434" s="2">
        <v>130</v>
      </c>
      <c r="E434" s="2">
        <v>130</v>
      </c>
      <c r="F434" s="2">
        <v>130</v>
      </c>
      <c r="G434" s="2">
        <v>0</v>
      </c>
      <c r="H434" s="2">
        <v>130</v>
      </c>
      <c r="I434" s="2">
        <v>131.94999999999999</v>
      </c>
      <c r="J434" s="2">
        <v>268.89</v>
      </c>
      <c r="K434" s="2">
        <v>0</v>
      </c>
      <c r="L434" s="2">
        <v>0</v>
      </c>
      <c r="M434" s="2">
        <v>0</v>
      </c>
      <c r="N434" s="2">
        <v>0</v>
      </c>
      <c r="O434" s="2">
        <v>1050.8400000000001</v>
      </c>
    </row>
    <row r="435" spans="1:16" x14ac:dyDescent="0.55000000000000004">
      <c r="A435" s="1" t="s">
        <v>420</v>
      </c>
      <c r="B435" s="2"/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</row>
    <row r="436" spans="1:16" x14ac:dyDescent="0.55000000000000004">
      <c r="A436" s="1" t="s">
        <v>421</v>
      </c>
      <c r="B436" s="2"/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</row>
    <row r="437" spans="1:16" x14ac:dyDescent="0.55000000000000004">
      <c r="A437" s="1" t="s">
        <v>422</v>
      </c>
      <c r="B437" s="2"/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</row>
    <row r="438" spans="1:16" x14ac:dyDescent="0.55000000000000004">
      <c r="A438" s="1" t="s">
        <v>423</v>
      </c>
      <c r="C438" s="18">
        <v>59026.03</v>
      </c>
      <c r="D438" s="18">
        <v>48243.39</v>
      </c>
      <c r="E438" s="18">
        <v>51350.630000000005</v>
      </c>
      <c r="F438" s="18">
        <v>47929.86</v>
      </c>
      <c r="G438" s="18">
        <v>54408.55</v>
      </c>
      <c r="H438" s="18">
        <v>45128.15</v>
      </c>
      <c r="I438" s="18">
        <v>47289.109999999993</v>
      </c>
      <c r="J438" s="18">
        <v>44031.77</v>
      </c>
      <c r="K438" s="18">
        <v>0</v>
      </c>
      <c r="L438" s="18">
        <v>0</v>
      </c>
      <c r="M438" s="18">
        <v>0</v>
      </c>
      <c r="N438" s="18">
        <v>0</v>
      </c>
      <c r="O438" s="18">
        <v>397407.49</v>
      </c>
      <c r="P438" s="13">
        <v>0</v>
      </c>
    </row>
    <row r="439" spans="1:16" x14ac:dyDescent="0.55000000000000004"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</row>
    <row r="440" spans="1:16" x14ac:dyDescent="0.55000000000000004">
      <c r="A440" s="1" t="s">
        <v>424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6" x14ac:dyDescent="0.55000000000000004">
      <c r="A441" s="1" t="s">
        <v>468</v>
      </c>
      <c r="B441" s="2"/>
      <c r="C441" s="2">
        <v>4441.28</v>
      </c>
      <c r="D441" s="2">
        <v>4602.79</v>
      </c>
      <c r="E441" s="2">
        <v>5107.55</v>
      </c>
      <c r="F441" s="2">
        <v>4375.76</v>
      </c>
      <c r="G441" s="2">
        <v>4228.01</v>
      </c>
      <c r="H441" s="2">
        <v>4073.22</v>
      </c>
      <c r="I441" s="2">
        <v>4858.3599999999997</v>
      </c>
      <c r="J441" s="2">
        <v>4512</v>
      </c>
      <c r="K441" s="2">
        <v>0</v>
      </c>
      <c r="L441" s="2">
        <v>0</v>
      </c>
      <c r="M441" s="2">
        <v>0</v>
      </c>
      <c r="N441" s="2">
        <v>0</v>
      </c>
      <c r="O441" s="2">
        <v>36198.97</v>
      </c>
    </row>
    <row r="442" spans="1:16" x14ac:dyDescent="0.55000000000000004">
      <c r="A442" s="1" t="s">
        <v>426</v>
      </c>
      <c r="B442" s="2"/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</row>
    <row r="443" spans="1:16" x14ac:dyDescent="0.55000000000000004">
      <c r="A443" s="1" t="s">
        <v>427</v>
      </c>
      <c r="B443" s="2"/>
      <c r="C443" s="2">
        <v>908.5</v>
      </c>
      <c r="D443" s="2">
        <v>908.5</v>
      </c>
      <c r="E443" s="2">
        <v>908.5</v>
      </c>
      <c r="F443" s="2">
        <v>908.5</v>
      </c>
      <c r="G443" s="2">
        <v>908.5</v>
      </c>
      <c r="H443" s="2">
        <v>908.5</v>
      </c>
      <c r="I443" s="2">
        <v>908.5</v>
      </c>
      <c r="J443" s="2">
        <v>908.5</v>
      </c>
      <c r="K443" s="2">
        <v>0</v>
      </c>
      <c r="L443" s="2">
        <v>0</v>
      </c>
      <c r="M443" s="2">
        <v>0</v>
      </c>
      <c r="N443" s="2">
        <v>0</v>
      </c>
      <c r="O443" s="2">
        <v>7268</v>
      </c>
    </row>
    <row r="444" spans="1:16" x14ac:dyDescent="0.55000000000000004">
      <c r="A444" s="1" t="s">
        <v>428</v>
      </c>
      <c r="B444" s="2"/>
      <c r="C444" s="2">
        <v>34705.870000000003</v>
      </c>
      <c r="D444" s="2">
        <v>34705.870000000003</v>
      </c>
      <c r="E444" s="2">
        <v>34705.870000000003</v>
      </c>
      <c r="F444" s="2">
        <v>34705.870000000003</v>
      </c>
      <c r="G444" s="2">
        <v>34705.870000000003</v>
      </c>
      <c r="H444" s="2">
        <v>34705.870000000003</v>
      </c>
      <c r="I444" s="2">
        <v>34705.870000000003</v>
      </c>
      <c r="J444" s="2">
        <v>34705.870000000003</v>
      </c>
      <c r="K444" s="2">
        <v>0</v>
      </c>
      <c r="L444" s="2">
        <v>0</v>
      </c>
      <c r="M444" s="2">
        <v>0</v>
      </c>
      <c r="N444" s="2">
        <v>0</v>
      </c>
      <c r="O444" s="2">
        <v>277646.96000000002</v>
      </c>
    </row>
    <row r="445" spans="1:16" x14ac:dyDescent="0.55000000000000004">
      <c r="A445" s="1" t="s">
        <v>429</v>
      </c>
      <c r="B445" s="2"/>
      <c r="C445" s="2">
        <v>3403.16</v>
      </c>
      <c r="D445" s="2">
        <v>2238.04</v>
      </c>
      <c r="E445" s="2">
        <v>618</v>
      </c>
      <c r="F445" s="2">
        <v>6182.86</v>
      </c>
      <c r="G445" s="2">
        <v>3421.34</v>
      </c>
      <c r="H445" s="2">
        <v>2488.31</v>
      </c>
      <c r="I445" s="2">
        <v>3243.5</v>
      </c>
      <c r="J445" s="2">
        <v>3806.98</v>
      </c>
      <c r="K445" s="2">
        <v>0</v>
      </c>
      <c r="L445" s="2">
        <v>0</v>
      </c>
      <c r="M445" s="2">
        <v>0</v>
      </c>
      <c r="N445" s="2">
        <v>0</v>
      </c>
      <c r="O445" s="2">
        <v>25402.19</v>
      </c>
    </row>
    <row r="446" spans="1:16" x14ac:dyDescent="0.55000000000000004">
      <c r="A446" s="1" t="s">
        <v>430</v>
      </c>
      <c r="B446" s="2"/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</row>
    <row r="447" spans="1:16" x14ac:dyDescent="0.55000000000000004">
      <c r="A447" s="1" t="s">
        <v>431</v>
      </c>
      <c r="B447" s="2"/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</row>
    <row r="448" spans="1:16" x14ac:dyDescent="0.55000000000000004">
      <c r="A448" s="1" t="s">
        <v>432</v>
      </c>
      <c r="B448" s="2"/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</row>
    <row r="449" spans="1:16" x14ac:dyDescent="0.55000000000000004">
      <c r="A449" s="1" t="s">
        <v>433</v>
      </c>
      <c r="B449" s="2"/>
      <c r="C449" s="2">
        <v>1462</v>
      </c>
      <c r="D449" s="2">
        <v>1462</v>
      </c>
      <c r="E449" s="2">
        <v>1462</v>
      </c>
      <c r="F449" s="2">
        <v>1462</v>
      </c>
      <c r="G449" s="2">
        <v>1462</v>
      </c>
      <c r="H449" s="2">
        <v>1462</v>
      </c>
      <c r="I449" s="2">
        <v>1462</v>
      </c>
      <c r="J449" s="2">
        <v>1462</v>
      </c>
      <c r="K449" s="2">
        <v>0</v>
      </c>
      <c r="L449" s="2">
        <v>0</v>
      </c>
      <c r="M449" s="2">
        <v>0</v>
      </c>
      <c r="N449" s="2">
        <v>0</v>
      </c>
      <c r="O449" s="2">
        <v>11696</v>
      </c>
    </row>
    <row r="450" spans="1:16" x14ac:dyDescent="0.55000000000000004">
      <c r="A450" s="1" t="s">
        <v>434</v>
      </c>
      <c r="B450" s="2"/>
      <c r="C450" s="2">
        <v>57.55</v>
      </c>
      <c r="D450" s="2">
        <v>57.55</v>
      </c>
      <c r="E450" s="2">
        <v>57.55</v>
      </c>
      <c r="F450" s="2">
        <v>57.55</v>
      </c>
      <c r="G450" s="2">
        <v>57.55</v>
      </c>
      <c r="H450" s="2">
        <v>57.55</v>
      </c>
      <c r="I450" s="2">
        <v>0</v>
      </c>
      <c r="J450" s="2">
        <v>57.55</v>
      </c>
      <c r="K450" s="2">
        <v>0</v>
      </c>
      <c r="L450" s="2">
        <v>0</v>
      </c>
      <c r="M450" s="2">
        <v>0</v>
      </c>
      <c r="N450" s="2">
        <v>0</v>
      </c>
      <c r="O450" s="2">
        <v>402.85</v>
      </c>
    </row>
    <row r="451" spans="1:16" x14ac:dyDescent="0.55000000000000004">
      <c r="A451" s="1" t="s">
        <v>435</v>
      </c>
      <c r="C451" s="18">
        <v>44978.36</v>
      </c>
      <c r="D451" s="18">
        <v>43974.750000000007</v>
      </c>
      <c r="E451" s="18">
        <v>42859.470000000008</v>
      </c>
      <c r="F451" s="18">
        <v>47692.540000000008</v>
      </c>
      <c r="G451" s="18">
        <v>44783.270000000004</v>
      </c>
      <c r="H451" s="18">
        <v>43695.450000000004</v>
      </c>
      <c r="I451" s="18">
        <v>45178.23</v>
      </c>
      <c r="J451" s="18">
        <v>45452.900000000009</v>
      </c>
      <c r="K451" s="18">
        <v>0</v>
      </c>
      <c r="L451" s="18">
        <v>0</v>
      </c>
      <c r="M451" s="18">
        <v>0</v>
      </c>
      <c r="N451" s="18">
        <v>0</v>
      </c>
      <c r="O451" s="18">
        <v>358614.97000000003</v>
      </c>
      <c r="P451" s="13">
        <v>0</v>
      </c>
    </row>
    <row r="452" spans="1:16" x14ac:dyDescent="0.55000000000000004">
      <c r="A452" s="1" t="s">
        <v>32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6" ht="18" thickBot="1" x14ac:dyDescent="0.65">
      <c r="A453" s="8" t="s">
        <v>46</v>
      </c>
      <c r="B453" s="8"/>
      <c r="C453" s="16">
        <v>272245.50000000006</v>
      </c>
      <c r="D453" s="16">
        <v>240259.75</v>
      </c>
      <c r="E453" s="16">
        <v>237106.76</v>
      </c>
      <c r="F453" s="16">
        <v>265573.33999999997</v>
      </c>
      <c r="G453" s="16">
        <v>222042.04</v>
      </c>
      <c r="H453" s="16">
        <v>250464.84000000003</v>
      </c>
      <c r="I453" s="16">
        <v>216462.67</v>
      </c>
      <c r="J453" s="16">
        <v>226506.77000000002</v>
      </c>
      <c r="K453" s="16">
        <v>0</v>
      </c>
      <c r="L453" s="16">
        <v>0</v>
      </c>
      <c r="M453" s="16">
        <v>0</v>
      </c>
      <c r="N453" s="16">
        <v>0</v>
      </c>
      <c r="O453" s="16">
        <v>1930661.67</v>
      </c>
      <c r="P453" s="15">
        <v>0</v>
      </c>
    </row>
    <row r="454" spans="1:16" ht="17.7" thickTop="1" x14ac:dyDescent="0.55000000000000004"/>
  </sheetData>
  <printOptions horizontalCentered="1"/>
  <pageMargins left="0" right="0" top="0.25" bottom="0" header="0" footer="0"/>
  <pageSetup scale="38" orientation="landscape" r:id="rId1"/>
  <headerFooter alignWithMargins="0"/>
  <rowBreaks count="5" manualBreakCount="5">
    <brk id="41" max="14" man="1"/>
    <brk id="109" max="14" man="1"/>
    <brk id="148" max="14" man="1"/>
    <brk id="319" max="14" man="1"/>
    <brk id="377" max="14" man="1"/>
  </rowBreaks>
  <customProperties>
    <customPr name="EpmWorksheetKeyString_GU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454"/>
  <sheetViews>
    <sheetView view="pageBreakPreview" zoomScale="60" zoomScaleNormal="47" workbookViewId="0">
      <selection sqref="A1:O453"/>
    </sheetView>
  </sheetViews>
  <sheetFormatPr defaultColWidth="8.88671875" defaultRowHeight="17.399999999999999" x14ac:dyDescent="0.55000000000000004"/>
  <cols>
    <col min="1" max="1" width="57.33203125" style="1" customWidth="1"/>
    <col min="2" max="2" width="2.6640625" style="1" customWidth="1"/>
    <col min="3" max="15" width="21.6640625" style="1" customWidth="1"/>
    <col min="16" max="16" width="15.109375" style="1" bestFit="1" customWidth="1"/>
    <col min="17" max="17" width="8.88671875" style="1"/>
    <col min="18" max="18" width="16.5546875" style="1" bestFit="1" customWidth="1"/>
    <col min="19" max="16384" width="8.88671875" style="1"/>
  </cols>
  <sheetData>
    <row r="1" spans="1:15" ht="17.7" x14ac:dyDescent="0.6">
      <c r="C1" s="2"/>
      <c r="D1" s="2"/>
      <c r="E1" s="2"/>
      <c r="F1" s="2"/>
      <c r="G1" s="2"/>
      <c r="H1" s="3" t="s">
        <v>441</v>
      </c>
      <c r="I1" s="2"/>
      <c r="J1" s="2"/>
      <c r="K1" s="2"/>
      <c r="L1" s="2"/>
      <c r="M1" s="2"/>
      <c r="N1" s="2"/>
      <c r="O1" s="2"/>
    </row>
    <row r="2" spans="1:15" x14ac:dyDescent="0.55000000000000004">
      <c r="C2" s="2"/>
      <c r="D2" s="2"/>
      <c r="E2" s="2"/>
      <c r="F2" s="2"/>
      <c r="G2" s="2"/>
      <c r="H2" s="4" t="s">
        <v>1</v>
      </c>
      <c r="I2" s="2"/>
      <c r="J2" s="2"/>
      <c r="K2" s="2"/>
      <c r="L2" s="2"/>
      <c r="M2" s="2"/>
      <c r="N2" s="2"/>
      <c r="O2" s="2"/>
    </row>
    <row r="3" spans="1:15" x14ac:dyDescent="0.55000000000000004">
      <c r="B3" s="5"/>
      <c r="C3" s="2"/>
      <c r="D3" s="2"/>
      <c r="E3" s="2"/>
      <c r="F3" s="2"/>
      <c r="G3" s="2"/>
      <c r="H3" s="6">
        <v>2021</v>
      </c>
      <c r="I3" s="2"/>
      <c r="J3" s="2"/>
      <c r="K3" s="2"/>
      <c r="L3" s="2"/>
      <c r="M3" s="2"/>
      <c r="N3" s="2"/>
      <c r="O3" s="2"/>
    </row>
    <row r="4" spans="1:15" ht="17.7" x14ac:dyDescent="0.6">
      <c r="B4" s="5"/>
      <c r="C4" s="2"/>
      <c r="D4" s="2"/>
      <c r="E4" s="2"/>
      <c r="F4" s="2"/>
      <c r="G4" s="2"/>
      <c r="H4" s="3"/>
      <c r="I4" s="2"/>
      <c r="J4" s="2"/>
      <c r="K4" s="2"/>
      <c r="L4" s="2"/>
      <c r="M4" s="2"/>
      <c r="N4" s="2"/>
      <c r="O4" s="2"/>
    </row>
    <row r="5" spans="1:15" x14ac:dyDescent="0.55000000000000004"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</row>
    <row r="6" spans="1:15" x14ac:dyDescent="0.55000000000000004">
      <c r="A6" s="1" t="s">
        <v>15</v>
      </c>
      <c r="C6" s="2">
        <v>31</v>
      </c>
      <c r="D6" s="2">
        <v>28</v>
      </c>
      <c r="E6" s="2">
        <v>31</v>
      </c>
      <c r="F6" s="2">
        <v>30</v>
      </c>
      <c r="G6" s="2">
        <v>31</v>
      </c>
      <c r="H6" s="2">
        <v>30</v>
      </c>
      <c r="I6" s="2">
        <v>31</v>
      </c>
      <c r="J6" s="2">
        <v>31</v>
      </c>
      <c r="K6" s="2">
        <v>30</v>
      </c>
      <c r="L6" s="2">
        <v>31</v>
      </c>
      <c r="M6" s="2">
        <v>30</v>
      </c>
      <c r="N6" s="2">
        <v>31</v>
      </c>
      <c r="O6" s="2">
        <v>365</v>
      </c>
    </row>
    <row r="7" spans="1:15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7.7" x14ac:dyDescent="0.6">
      <c r="A8" s="8" t="s">
        <v>16</v>
      </c>
      <c r="B8" s="8"/>
      <c r="C8" s="9">
        <v>61.806451612903224</v>
      </c>
      <c r="D8" s="9">
        <v>62.392857142857146</v>
      </c>
      <c r="E8" s="9">
        <v>59.41935483870968</v>
      </c>
      <c r="F8" s="9">
        <v>56.8</v>
      </c>
      <c r="G8" s="9">
        <v>53.322580645161288</v>
      </c>
      <c r="H8" s="9">
        <v>52.133333333333333</v>
      </c>
      <c r="I8" s="9">
        <v>49.645161290322584</v>
      </c>
      <c r="J8" s="9">
        <v>43.387096774193552</v>
      </c>
      <c r="K8" s="9">
        <v>0</v>
      </c>
      <c r="L8" s="9">
        <v>0</v>
      </c>
      <c r="M8" s="9">
        <v>0</v>
      </c>
      <c r="N8" s="9">
        <v>0</v>
      </c>
      <c r="O8" s="10" t="s">
        <v>17</v>
      </c>
    </row>
    <row r="9" spans="1:15" x14ac:dyDescent="0.55000000000000004"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0"/>
    </row>
    <row r="10" spans="1:15" ht="17.7" x14ac:dyDescent="0.6">
      <c r="A10" s="8" t="s">
        <v>18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0"/>
    </row>
    <row r="11" spans="1:15" x14ac:dyDescent="0.55000000000000004">
      <c r="A11" s="1" t="s">
        <v>19</v>
      </c>
      <c r="C11" s="2">
        <v>497</v>
      </c>
      <c r="D11" s="2">
        <v>403</v>
      </c>
      <c r="E11" s="2">
        <v>365</v>
      </c>
      <c r="F11" s="2">
        <v>296</v>
      </c>
      <c r="G11" s="2">
        <v>279</v>
      </c>
      <c r="H11" s="2">
        <v>282</v>
      </c>
      <c r="I11" s="2">
        <v>334</v>
      </c>
      <c r="J11" s="2">
        <v>239</v>
      </c>
      <c r="K11" s="2">
        <v>0</v>
      </c>
      <c r="L11" s="2">
        <v>0</v>
      </c>
      <c r="M11" s="2">
        <v>0</v>
      </c>
      <c r="N11" s="2">
        <v>0</v>
      </c>
      <c r="O11" s="2">
        <v>2695</v>
      </c>
    </row>
    <row r="12" spans="1:15" x14ac:dyDescent="0.55000000000000004">
      <c r="A12" s="1" t="s">
        <v>20</v>
      </c>
      <c r="C12" s="2">
        <v>26</v>
      </c>
      <c r="D12" s="2">
        <v>36</v>
      </c>
      <c r="E12" s="2">
        <v>29</v>
      </c>
      <c r="F12" s="2">
        <v>3</v>
      </c>
      <c r="G12" s="2">
        <v>19</v>
      </c>
      <c r="H12" s="2">
        <v>16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129</v>
      </c>
    </row>
    <row r="13" spans="1:15" x14ac:dyDescent="0.55000000000000004">
      <c r="A13" s="1" t="s">
        <v>21</v>
      </c>
      <c r="C13" s="2">
        <v>995</v>
      </c>
      <c r="D13" s="2">
        <v>903</v>
      </c>
      <c r="E13" s="2">
        <v>1027</v>
      </c>
      <c r="F13" s="2">
        <v>967</v>
      </c>
      <c r="G13" s="2">
        <v>983</v>
      </c>
      <c r="H13" s="2">
        <v>828</v>
      </c>
      <c r="I13" s="2">
        <v>750</v>
      </c>
      <c r="J13" s="2">
        <v>801</v>
      </c>
      <c r="K13" s="2">
        <v>0</v>
      </c>
      <c r="L13" s="2">
        <v>0</v>
      </c>
      <c r="M13" s="2">
        <v>0</v>
      </c>
      <c r="N13" s="2">
        <v>0</v>
      </c>
      <c r="O13" s="2">
        <v>7254</v>
      </c>
    </row>
    <row r="14" spans="1:15" x14ac:dyDescent="0.55000000000000004">
      <c r="A14" s="1" t="s">
        <v>22</v>
      </c>
      <c r="C14" s="2">
        <v>20</v>
      </c>
      <c r="D14" s="2">
        <v>15</v>
      </c>
      <c r="E14" s="2">
        <v>-24</v>
      </c>
      <c r="F14" s="2">
        <v>5</v>
      </c>
      <c r="G14" s="2">
        <v>-16</v>
      </c>
      <c r="H14" s="2">
        <v>6</v>
      </c>
      <c r="I14" s="2">
        <v>-1</v>
      </c>
      <c r="J14" s="2">
        <v>23</v>
      </c>
      <c r="K14" s="2">
        <v>0</v>
      </c>
      <c r="L14" s="2">
        <v>0</v>
      </c>
      <c r="M14" s="2">
        <v>0</v>
      </c>
      <c r="N14" s="2">
        <v>0</v>
      </c>
      <c r="O14" s="2">
        <v>28</v>
      </c>
    </row>
    <row r="15" spans="1:15" x14ac:dyDescent="0.55000000000000004">
      <c r="A15" s="1" t="s">
        <v>23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 x14ac:dyDescent="0.55000000000000004">
      <c r="A16" s="1" t="s">
        <v>24</v>
      </c>
      <c r="C16" s="2">
        <v>0</v>
      </c>
      <c r="D16" s="2">
        <v>33</v>
      </c>
      <c r="E16" s="2">
        <v>37</v>
      </c>
      <c r="F16" s="2">
        <v>70</v>
      </c>
      <c r="G16" s="2">
        <v>14</v>
      </c>
      <c r="H16" s="2">
        <v>26</v>
      </c>
      <c r="I16" s="2">
        <v>56</v>
      </c>
      <c r="J16" s="2">
        <v>50</v>
      </c>
      <c r="K16" s="2">
        <v>0</v>
      </c>
      <c r="L16" s="2">
        <v>0</v>
      </c>
      <c r="M16" s="2">
        <v>0</v>
      </c>
      <c r="N16" s="2">
        <v>0</v>
      </c>
      <c r="O16" s="2">
        <v>286</v>
      </c>
    </row>
    <row r="17" spans="1:18" x14ac:dyDescent="0.55000000000000004">
      <c r="A17" s="1" t="s">
        <v>25</v>
      </c>
      <c r="C17" s="2">
        <v>378</v>
      </c>
      <c r="D17" s="2">
        <v>357</v>
      </c>
      <c r="E17" s="2">
        <v>408</v>
      </c>
      <c r="F17" s="2">
        <v>363</v>
      </c>
      <c r="G17" s="2">
        <v>374</v>
      </c>
      <c r="H17" s="2">
        <v>406</v>
      </c>
      <c r="I17" s="2">
        <v>400</v>
      </c>
      <c r="J17" s="2">
        <v>232</v>
      </c>
      <c r="K17" s="2">
        <v>0</v>
      </c>
      <c r="L17" s="2">
        <v>0</v>
      </c>
      <c r="M17" s="2">
        <v>0</v>
      </c>
      <c r="N17" s="2">
        <v>0</v>
      </c>
      <c r="O17" s="2">
        <v>2918</v>
      </c>
    </row>
    <row r="18" spans="1:18" x14ac:dyDescent="0.55000000000000004">
      <c r="A18" s="1" t="s">
        <v>26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8" x14ac:dyDescent="0.55000000000000004">
      <c r="A19" s="1" t="s">
        <v>27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8" x14ac:dyDescent="0.55000000000000004">
      <c r="A20" s="1" t="s">
        <v>28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8" x14ac:dyDescent="0.55000000000000004">
      <c r="A21" s="1" t="s">
        <v>29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8" x14ac:dyDescent="0.55000000000000004">
      <c r="A22" s="1" t="s">
        <v>30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8" ht="17.7" thickBot="1" x14ac:dyDescent="0.6">
      <c r="A23" s="1" t="s">
        <v>31</v>
      </c>
      <c r="C23" s="12">
        <v>1916</v>
      </c>
      <c r="D23" s="12">
        <v>1747</v>
      </c>
      <c r="E23" s="12">
        <v>1842</v>
      </c>
      <c r="F23" s="12">
        <v>1704</v>
      </c>
      <c r="G23" s="12">
        <v>1653</v>
      </c>
      <c r="H23" s="12">
        <v>1564</v>
      </c>
      <c r="I23" s="12">
        <v>1539</v>
      </c>
      <c r="J23" s="12">
        <v>1345</v>
      </c>
      <c r="K23" s="12">
        <v>0</v>
      </c>
      <c r="L23" s="12">
        <v>0</v>
      </c>
      <c r="M23" s="12">
        <v>0</v>
      </c>
      <c r="N23" s="12">
        <v>0</v>
      </c>
      <c r="O23" s="12">
        <v>13310</v>
      </c>
      <c r="P23" s="13">
        <v>20761</v>
      </c>
      <c r="Q23" s="13">
        <v>0</v>
      </c>
    </row>
    <row r="24" spans="1:18" ht="17.7" thickTop="1" x14ac:dyDescent="0.55000000000000004">
      <c r="A24" s="1" t="s">
        <v>32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8" ht="17.7" x14ac:dyDescent="0.6">
      <c r="A25" s="8" t="s">
        <v>33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8" x14ac:dyDescent="0.55000000000000004">
      <c r="A26" s="1" t="s">
        <v>34</v>
      </c>
      <c r="C26" s="2">
        <v>317162.49</v>
      </c>
      <c r="D26" s="2">
        <v>320744.67</v>
      </c>
      <c r="E26" s="2">
        <v>329854.06000000006</v>
      </c>
      <c r="F26" s="2">
        <v>317239.99</v>
      </c>
      <c r="G26" s="2">
        <v>286375.65000000002</v>
      </c>
      <c r="H26" s="2">
        <v>281964.09999999998</v>
      </c>
      <c r="I26" s="2">
        <v>290144.07000000007</v>
      </c>
      <c r="J26" s="2">
        <v>247180.33999999997</v>
      </c>
      <c r="K26" s="2">
        <v>0</v>
      </c>
      <c r="L26" s="2">
        <v>0</v>
      </c>
      <c r="M26" s="2">
        <v>0</v>
      </c>
      <c r="N26" s="2">
        <v>0</v>
      </c>
      <c r="O26" s="2">
        <v>2390665.37</v>
      </c>
      <c r="P26" s="13"/>
    </row>
    <row r="27" spans="1:18" x14ac:dyDescent="0.55000000000000004">
      <c r="A27" s="1" t="s">
        <v>35</v>
      </c>
      <c r="C27" s="2">
        <v>32198.129999999994</v>
      </c>
      <c r="D27" s="2">
        <v>11471.359999999999</v>
      </c>
      <c r="E27" s="2">
        <v>22772.15</v>
      </c>
      <c r="F27" s="2">
        <v>6234.5700000000006</v>
      </c>
      <c r="G27" s="2">
        <v>8180.0300000000007</v>
      </c>
      <c r="H27" s="2">
        <v>19598.89</v>
      </c>
      <c r="I27" s="2">
        <v>4361.8899999999994</v>
      </c>
      <c r="J27" s="2">
        <v>7100.4000000000005</v>
      </c>
      <c r="K27" s="2">
        <v>0</v>
      </c>
      <c r="L27" s="2">
        <v>0</v>
      </c>
      <c r="M27" s="2">
        <v>0</v>
      </c>
      <c r="N27" s="2">
        <v>0</v>
      </c>
      <c r="O27" s="2">
        <v>111917.41999999998</v>
      </c>
      <c r="P27" s="13"/>
    </row>
    <row r="28" spans="1:18" x14ac:dyDescent="0.55000000000000004">
      <c r="A28" s="1" t="s">
        <v>36</v>
      </c>
      <c r="C28" s="2">
        <v>-776.73</v>
      </c>
      <c r="D28" s="2">
        <v>323.91000000000008</v>
      </c>
      <c r="E28" s="2">
        <v>1730.37</v>
      </c>
      <c r="F28" s="2">
        <v>-958.23</v>
      </c>
      <c r="G28" s="2">
        <v>-1206.4000000000001</v>
      </c>
      <c r="H28" s="2">
        <v>4364.2700000000004</v>
      </c>
      <c r="I28" s="2">
        <v>-408.73</v>
      </c>
      <c r="J28" s="2">
        <v>-512.73</v>
      </c>
      <c r="K28" s="2">
        <v>0</v>
      </c>
      <c r="L28" s="2">
        <v>0</v>
      </c>
      <c r="M28" s="2">
        <v>0</v>
      </c>
      <c r="N28" s="2">
        <v>0</v>
      </c>
      <c r="O28" s="2">
        <v>2555.7300000000005</v>
      </c>
      <c r="P28" s="13"/>
    </row>
    <row r="29" spans="1:18" ht="17.7" thickBot="1" x14ac:dyDescent="0.6">
      <c r="A29" s="1" t="s">
        <v>37</v>
      </c>
      <c r="C29" s="14">
        <v>348583.89</v>
      </c>
      <c r="D29" s="14">
        <v>332539.93999999994</v>
      </c>
      <c r="E29" s="14">
        <v>354356.58000000007</v>
      </c>
      <c r="F29" s="14">
        <v>322516.33</v>
      </c>
      <c r="G29" s="14">
        <v>293349.28000000003</v>
      </c>
      <c r="H29" s="14">
        <v>305927.26</v>
      </c>
      <c r="I29" s="14">
        <v>294097.2300000001</v>
      </c>
      <c r="J29" s="14">
        <v>253768.00999999995</v>
      </c>
      <c r="K29" s="14">
        <v>0</v>
      </c>
      <c r="L29" s="14">
        <v>0</v>
      </c>
      <c r="M29" s="14">
        <v>0</v>
      </c>
      <c r="N29" s="14">
        <v>0</v>
      </c>
      <c r="O29" s="14">
        <v>2505138.52</v>
      </c>
      <c r="P29" s="13">
        <v>4022080.3699999996</v>
      </c>
      <c r="Q29" s="13">
        <v>0</v>
      </c>
      <c r="R29" s="15"/>
    </row>
    <row r="30" spans="1:18" ht="17.7" thickTop="1" x14ac:dyDescent="0.55000000000000004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8" ht="17.7" x14ac:dyDescent="0.6">
      <c r="A31" s="8" t="s">
        <v>38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8" x14ac:dyDescent="0.55000000000000004">
      <c r="A32" s="1" t="s">
        <v>39</v>
      </c>
      <c r="C32" s="2">
        <v>131338.93000000002</v>
      </c>
      <c r="D32" s="2">
        <v>108863.98999999998</v>
      </c>
      <c r="E32" s="2">
        <v>112857.98000000001</v>
      </c>
      <c r="F32" s="2">
        <v>116168.08999999998</v>
      </c>
      <c r="G32" s="2">
        <v>104560.52000000002</v>
      </c>
      <c r="H32" s="2">
        <v>107519.73</v>
      </c>
      <c r="I32" s="2">
        <v>118935.95000000001</v>
      </c>
      <c r="J32" s="2">
        <v>99790.829999999987</v>
      </c>
      <c r="K32" s="2">
        <v>0</v>
      </c>
      <c r="L32" s="2">
        <v>0</v>
      </c>
      <c r="M32" s="2">
        <v>0</v>
      </c>
      <c r="N32" s="2">
        <v>0</v>
      </c>
      <c r="O32" s="2">
        <v>900036.0199999999</v>
      </c>
      <c r="P32" s="13"/>
    </row>
    <row r="33" spans="1:18" x14ac:dyDescent="0.55000000000000004">
      <c r="A33" s="1" t="s">
        <v>40</v>
      </c>
      <c r="C33" s="2">
        <v>32405.620000000003</v>
      </c>
      <c r="D33" s="2">
        <v>29759.59</v>
      </c>
      <c r="E33" s="2">
        <v>32413.939999999995</v>
      </c>
      <c r="F33" s="2">
        <v>30876.010000000002</v>
      </c>
      <c r="G33" s="2">
        <v>28989.27</v>
      </c>
      <c r="H33" s="2">
        <v>30090.120000000003</v>
      </c>
      <c r="I33" s="2">
        <v>35000.28</v>
      </c>
      <c r="J33" s="2">
        <v>27702.45</v>
      </c>
      <c r="K33" s="2">
        <v>0</v>
      </c>
      <c r="L33" s="2">
        <v>0</v>
      </c>
      <c r="M33" s="2">
        <v>0</v>
      </c>
      <c r="N33" s="2">
        <v>0</v>
      </c>
      <c r="O33" s="2">
        <v>247237.28</v>
      </c>
      <c r="P33" s="13"/>
    </row>
    <row r="34" spans="1:18" x14ac:dyDescent="0.55000000000000004">
      <c r="A34" s="1" t="s">
        <v>35</v>
      </c>
      <c r="C34" s="2">
        <v>9851.74</v>
      </c>
      <c r="D34" s="2">
        <v>11209.400000000001</v>
      </c>
      <c r="E34" s="2">
        <v>16982.439999999999</v>
      </c>
      <c r="F34" s="2">
        <v>11355.87</v>
      </c>
      <c r="G34" s="2">
        <v>5624.7300000000005</v>
      </c>
      <c r="H34" s="2">
        <v>12396.46</v>
      </c>
      <c r="I34" s="2">
        <v>11523.100000000002</v>
      </c>
      <c r="J34" s="2">
        <v>12930.67</v>
      </c>
      <c r="K34" s="2">
        <v>0</v>
      </c>
      <c r="L34" s="2">
        <v>0</v>
      </c>
      <c r="M34" s="2">
        <v>0</v>
      </c>
      <c r="N34" s="2">
        <v>0</v>
      </c>
      <c r="O34" s="2">
        <v>91874.410000000018</v>
      </c>
      <c r="P34" s="13"/>
    </row>
    <row r="35" spans="1:18" x14ac:dyDescent="0.55000000000000004">
      <c r="A35" s="1" t="s">
        <v>41</v>
      </c>
      <c r="C35" s="2">
        <v>3052.88</v>
      </c>
      <c r="D35" s="2">
        <v>3001.3999999999996</v>
      </c>
      <c r="E35" s="2">
        <v>3535.75</v>
      </c>
      <c r="F35" s="2">
        <v>4514.9799999999996</v>
      </c>
      <c r="G35" s="2">
        <v>4938.7</v>
      </c>
      <c r="H35" s="2">
        <v>3167.42</v>
      </c>
      <c r="I35" s="2">
        <v>3682.5200000000004</v>
      </c>
      <c r="J35" s="2">
        <v>2270.42</v>
      </c>
      <c r="K35" s="2">
        <v>0</v>
      </c>
      <c r="L35" s="2">
        <v>0</v>
      </c>
      <c r="M35" s="2">
        <v>0</v>
      </c>
      <c r="N35" s="2">
        <v>0</v>
      </c>
      <c r="O35" s="2">
        <v>28164.07</v>
      </c>
      <c r="P35" s="13"/>
    </row>
    <row r="36" spans="1:18" x14ac:dyDescent="0.55000000000000004">
      <c r="A36" s="1" t="s">
        <v>42</v>
      </c>
      <c r="C36" s="2">
        <v>11353.539999999999</v>
      </c>
      <c r="D36" s="2">
        <v>8200.27</v>
      </c>
      <c r="E36" s="2">
        <v>8978.9699999999993</v>
      </c>
      <c r="F36" s="2">
        <v>8631.02</v>
      </c>
      <c r="G36" s="2">
        <v>8811.31</v>
      </c>
      <c r="H36" s="2">
        <v>8435.119999999999</v>
      </c>
      <c r="I36" s="2">
        <v>7449.8300000000008</v>
      </c>
      <c r="J36" s="2">
        <v>7949.2199999999993</v>
      </c>
      <c r="K36" s="2">
        <v>0</v>
      </c>
      <c r="L36" s="2">
        <v>0</v>
      </c>
      <c r="M36" s="2">
        <v>0</v>
      </c>
      <c r="N36" s="2">
        <v>0</v>
      </c>
      <c r="O36" s="2">
        <v>69809.279999999999</v>
      </c>
      <c r="P36" s="13"/>
    </row>
    <row r="37" spans="1:18" x14ac:dyDescent="0.55000000000000004">
      <c r="A37" s="1" t="s">
        <v>43</v>
      </c>
      <c r="C37" s="2">
        <v>16593.2</v>
      </c>
      <c r="D37" s="2">
        <v>32930.75</v>
      </c>
      <c r="E37" s="2">
        <v>21977.08</v>
      </c>
      <c r="F37" s="2">
        <v>21418.38</v>
      </c>
      <c r="G37" s="2">
        <v>18876.16</v>
      </c>
      <c r="H37" s="2">
        <v>24368.020000000004</v>
      </c>
      <c r="I37" s="2">
        <v>25727.53</v>
      </c>
      <c r="J37" s="2">
        <v>20607.670000000006</v>
      </c>
      <c r="K37" s="2">
        <v>0</v>
      </c>
      <c r="L37" s="2">
        <v>0</v>
      </c>
      <c r="M37" s="2">
        <v>0</v>
      </c>
      <c r="N37" s="2">
        <v>0</v>
      </c>
      <c r="O37" s="2">
        <v>182498.79000000004</v>
      </c>
      <c r="P37" s="13"/>
    </row>
    <row r="38" spans="1:18" x14ac:dyDescent="0.55000000000000004">
      <c r="A38" s="1" t="s">
        <v>44</v>
      </c>
      <c r="C38" s="2">
        <v>81199.839999999997</v>
      </c>
      <c r="D38" s="2">
        <v>77386.899999999994</v>
      </c>
      <c r="E38" s="2">
        <v>80872.52</v>
      </c>
      <c r="F38" s="2">
        <v>79169.759999999995</v>
      </c>
      <c r="G38" s="2">
        <v>82257.179999999993</v>
      </c>
      <c r="H38" s="2">
        <v>75323.109999999986</v>
      </c>
      <c r="I38" s="2">
        <v>76671.33</v>
      </c>
      <c r="J38" s="2">
        <v>78757.469999999987</v>
      </c>
      <c r="K38" s="2">
        <v>0</v>
      </c>
      <c r="L38" s="2">
        <v>0</v>
      </c>
      <c r="M38" s="2">
        <v>0</v>
      </c>
      <c r="N38" s="2">
        <v>0</v>
      </c>
      <c r="O38" s="2">
        <v>631638.11</v>
      </c>
      <c r="P38" s="13"/>
    </row>
    <row r="39" spans="1:18" x14ac:dyDescent="0.55000000000000004">
      <c r="A39" s="1" t="s">
        <v>45</v>
      </c>
      <c r="C39" s="2">
        <v>63457.79</v>
      </c>
      <c r="D39" s="2">
        <v>61895.049999999996</v>
      </c>
      <c r="E39" s="2">
        <v>62661.249999999993</v>
      </c>
      <c r="F39" s="2">
        <v>61165.26</v>
      </c>
      <c r="G39" s="2">
        <v>60706.499999999993</v>
      </c>
      <c r="H39" s="2">
        <v>61239.38</v>
      </c>
      <c r="I39" s="2">
        <v>61722.38</v>
      </c>
      <c r="J39" s="2">
        <v>60343.59</v>
      </c>
      <c r="K39" s="2">
        <v>0</v>
      </c>
      <c r="L39" s="2">
        <v>0</v>
      </c>
      <c r="M39" s="2">
        <v>0</v>
      </c>
      <c r="N39" s="2">
        <v>0</v>
      </c>
      <c r="O39" s="2">
        <v>493191.19999999995</v>
      </c>
      <c r="P39" s="13"/>
    </row>
    <row r="40" spans="1:18" ht="17.7" thickBot="1" x14ac:dyDescent="0.6">
      <c r="A40" s="1" t="s">
        <v>46</v>
      </c>
      <c r="C40" s="14">
        <v>349253.54</v>
      </c>
      <c r="D40" s="14">
        <v>333247.34999999992</v>
      </c>
      <c r="E40" s="14">
        <v>340279.93000000005</v>
      </c>
      <c r="F40" s="14">
        <v>333299.37</v>
      </c>
      <c r="G40" s="14">
        <v>314764.37</v>
      </c>
      <c r="H40" s="14">
        <v>322539.36</v>
      </c>
      <c r="I40" s="14">
        <v>340712.92</v>
      </c>
      <c r="J40" s="14">
        <v>310352.31999999995</v>
      </c>
      <c r="K40" s="14">
        <v>0</v>
      </c>
      <c r="L40" s="14">
        <v>0</v>
      </c>
      <c r="M40" s="14">
        <v>0</v>
      </c>
      <c r="N40" s="14">
        <v>0</v>
      </c>
      <c r="O40" s="14">
        <v>2644449.16</v>
      </c>
      <c r="P40" s="13">
        <v>3616388.55</v>
      </c>
      <c r="Q40" s="13">
        <v>0</v>
      </c>
    </row>
    <row r="41" spans="1:18" ht="18.3" thickTop="1" thickBot="1" x14ac:dyDescent="0.65">
      <c r="A41" s="8" t="s">
        <v>47</v>
      </c>
      <c r="B41" s="8"/>
      <c r="C41" s="16">
        <v>-669.64999999996508</v>
      </c>
      <c r="D41" s="16">
        <v>-707.40999999997439</v>
      </c>
      <c r="E41" s="16">
        <v>14076.650000000023</v>
      </c>
      <c r="F41" s="16">
        <v>-10783.039999999979</v>
      </c>
      <c r="G41" s="16">
        <v>-21415.089999999967</v>
      </c>
      <c r="H41" s="16">
        <v>-16612.099999999977</v>
      </c>
      <c r="I41" s="16">
        <v>-46615.689999999886</v>
      </c>
      <c r="J41" s="16">
        <v>-56584.31</v>
      </c>
      <c r="K41" s="16">
        <v>0</v>
      </c>
      <c r="L41" s="16">
        <v>0</v>
      </c>
      <c r="M41" s="16">
        <v>0</v>
      </c>
      <c r="N41" s="16">
        <v>0</v>
      </c>
      <c r="O41" s="16">
        <v>-139310.64000000013</v>
      </c>
      <c r="P41" s="13">
        <v>405691.81999999983</v>
      </c>
      <c r="Q41" s="13">
        <v>0</v>
      </c>
      <c r="R41" s="15"/>
    </row>
    <row r="42" spans="1:18" ht="18" thickTop="1" x14ac:dyDescent="0.6">
      <c r="C42" s="2"/>
      <c r="D42" s="2"/>
      <c r="E42" s="2"/>
      <c r="F42" s="2"/>
      <c r="G42" s="2"/>
      <c r="H42" s="3" t="s">
        <v>441</v>
      </c>
      <c r="I42" s="2"/>
      <c r="J42" s="2"/>
      <c r="K42" s="2"/>
      <c r="L42" s="2"/>
      <c r="M42" s="2"/>
      <c r="N42" s="2"/>
      <c r="O42" s="2"/>
    </row>
    <row r="43" spans="1:18" x14ac:dyDescent="0.55000000000000004">
      <c r="C43" s="2"/>
      <c r="D43" s="2"/>
      <c r="E43" s="2"/>
      <c r="F43" s="2"/>
      <c r="G43" s="2"/>
      <c r="H43" s="4" t="s">
        <v>48</v>
      </c>
      <c r="I43" s="2"/>
      <c r="J43" s="2"/>
      <c r="K43" s="2"/>
      <c r="L43" s="2"/>
      <c r="M43" s="2"/>
      <c r="N43" s="2"/>
      <c r="O43" s="2"/>
    </row>
    <row r="44" spans="1:18" x14ac:dyDescent="0.55000000000000004">
      <c r="B44" s="5"/>
      <c r="C44" s="2"/>
      <c r="D44" s="2"/>
      <c r="E44" s="2"/>
      <c r="F44" s="2"/>
      <c r="G44" s="2"/>
      <c r="H44" s="6">
        <v>2021</v>
      </c>
      <c r="I44" s="2"/>
      <c r="J44" s="2"/>
      <c r="K44" s="2"/>
      <c r="L44" s="2"/>
      <c r="M44" s="2"/>
      <c r="N44" s="2"/>
      <c r="O44" s="2"/>
    </row>
    <row r="45" spans="1:18" ht="17.7" x14ac:dyDescent="0.6">
      <c r="B45" s="5"/>
      <c r="C45" s="2"/>
      <c r="D45" s="2"/>
      <c r="E45" s="2"/>
      <c r="F45" s="2"/>
      <c r="G45" s="2"/>
      <c r="H45" s="3"/>
      <c r="I45" s="2"/>
      <c r="J45" s="2"/>
      <c r="K45" s="2"/>
      <c r="L45" s="2"/>
      <c r="M45" s="2"/>
      <c r="N45" s="2"/>
      <c r="O45" s="2"/>
    </row>
    <row r="46" spans="1:18" x14ac:dyDescent="0.55000000000000004">
      <c r="C46" s="7" t="s">
        <v>2</v>
      </c>
      <c r="D46" s="7" t="s">
        <v>3</v>
      </c>
      <c r="E46" s="7" t="s">
        <v>4</v>
      </c>
      <c r="F46" s="7" t="s">
        <v>5</v>
      </c>
      <c r="G46" s="7" t="s">
        <v>6</v>
      </c>
      <c r="H46" s="7" t="s">
        <v>7</v>
      </c>
      <c r="I46" s="7" t="s">
        <v>8</v>
      </c>
      <c r="J46" s="7" t="s">
        <v>9</v>
      </c>
      <c r="K46" s="7" t="s">
        <v>10</v>
      </c>
      <c r="L46" s="7" t="s">
        <v>11</v>
      </c>
      <c r="M46" s="7" t="s">
        <v>12</v>
      </c>
      <c r="N46" s="7" t="s">
        <v>13</v>
      </c>
      <c r="O46" s="7" t="s">
        <v>14</v>
      </c>
    </row>
    <row r="47" spans="1:18" x14ac:dyDescent="0.55000000000000004">
      <c r="A47" s="1" t="s">
        <v>49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8" x14ac:dyDescent="0.55000000000000004">
      <c r="A48" s="1" t="s">
        <v>50</v>
      </c>
      <c r="B48" s="17"/>
      <c r="C48" s="2">
        <v>169995.75</v>
      </c>
      <c r="D48" s="2">
        <v>154277.54999999999</v>
      </c>
      <c r="E48" s="2">
        <v>175462.95</v>
      </c>
      <c r="F48" s="2">
        <v>165211.95000000001</v>
      </c>
      <c r="G48" s="2">
        <v>167945.55</v>
      </c>
      <c r="H48" s="2">
        <v>141463.79999999999</v>
      </c>
      <c r="I48" s="2">
        <v>128137.5</v>
      </c>
      <c r="J48" s="2">
        <v>136850.85</v>
      </c>
      <c r="K48" s="2">
        <v>0</v>
      </c>
      <c r="L48" s="2">
        <v>0</v>
      </c>
      <c r="M48" s="2">
        <v>0</v>
      </c>
      <c r="N48" s="2">
        <v>0</v>
      </c>
      <c r="O48" s="2">
        <v>1239345.9000000001</v>
      </c>
    </row>
    <row r="49" spans="1:15" x14ac:dyDescent="0.55000000000000004">
      <c r="A49" s="1" t="s">
        <v>51</v>
      </c>
      <c r="B49" s="17"/>
      <c r="C49" s="2">
        <v>4497</v>
      </c>
      <c r="D49" s="2">
        <v>3442.75</v>
      </c>
      <c r="E49" s="2">
        <v>-4100.3999999999996</v>
      </c>
      <c r="F49" s="2">
        <v>1464.95</v>
      </c>
      <c r="G49" s="2">
        <v>-2701.33</v>
      </c>
      <c r="H49" s="2">
        <v>1025.0999999999999</v>
      </c>
      <c r="I49" s="2">
        <v>-10.85</v>
      </c>
      <c r="J49" s="2">
        <v>3929.55</v>
      </c>
      <c r="K49" s="2">
        <v>0</v>
      </c>
      <c r="L49" s="2">
        <v>0</v>
      </c>
      <c r="M49" s="2">
        <v>0</v>
      </c>
      <c r="N49" s="2">
        <v>0</v>
      </c>
      <c r="O49" s="2">
        <v>7546.77</v>
      </c>
    </row>
    <row r="50" spans="1:15" x14ac:dyDescent="0.55000000000000004">
      <c r="A50" s="1" t="s">
        <v>52</v>
      </c>
      <c r="B50" s="17"/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</row>
    <row r="51" spans="1:15" x14ac:dyDescent="0.55000000000000004">
      <c r="A51" s="1" t="s">
        <v>53</v>
      </c>
      <c r="B51" s="17"/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</row>
    <row r="52" spans="1:15" x14ac:dyDescent="0.55000000000000004">
      <c r="A52" s="1" t="s">
        <v>54</v>
      </c>
      <c r="B52" s="17"/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</row>
    <row r="53" spans="1:15" x14ac:dyDescent="0.55000000000000004">
      <c r="A53" s="1" t="s">
        <v>55</v>
      </c>
      <c r="B53" s="17"/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</row>
    <row r="54" spans="1:15" x14ac:dyDescent="0.55000000000000004">
      <c r="A54" s="1" t="s">
        <v>56</v>
      </c>
      <c r="B54" s="17"/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</row>
    <row r="55" spans="1:15" x14ac:dyDescent="0.55000000000000004">
      <c r="A55" s="1" t="s">
        <v>57</v>
      </c>
      <c r="B55" s="17"/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</row>
    <row r="56" spans="1:15" x14ac:dyDescent="0.55000000000000004">
      <c r="A56" s="1" t="s">
        <v>58</v>
      </c>
      <c r="B56" s="17"/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</row>
    <row r="57" spans="1:15" x14ac:dyDescent="0.55000000000000004">
      <c r="A57" s="1" t="s">
        <v>59</v>
      </c>
      <c r="B57" s="17"/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1488</v>
      </c>
      <c r="K57" s="2">
        <v>0</v>
      </c>
      <c r="L57" s="2">
        <v>0</v>
      </c>
      <c r="M57" s="2">
        <v>0</v>
      </c>
      <c r="N57" s="2">
        <v>0</v>
      </c>
      <c r="O57" s="2">
        <v>1488</v>
      </c>
    </row>
    <row r="58" spans="1:15" x14ac:dyDescent="0.55000000000000004">
      <c r="A58" s="1" t="s">
        <v>60</v>
      </c>
      <c r="B58" s="17"/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</row>
    <row r="59" spans="1:15" x14ac:dyDescent="0.55000000000000004">
      <c r="A59" s="1" t="s">
        <v>61</v>
      </c>
      <c r="B59" s="17"/>
      <c r="C59" s="2">
        <v>487.19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487.19</v>
      </c>
    </row>
    <row r="60" spans="1:15" x14ac:dyDescent="0.55000000000000004">
      <c r="A60" s="1" t="s">
        <v>62</v>
      </c>
      <c r="B60" s="17"/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</row>
    <row r="61" spans="1:15" x14ac:dyDescent="0.55000000000000004">
      <c r="A61" s="1" t="s">
        <v>63</v>
      </c>
      <c r="B61" s="17"/>
      <c r="C61" s="2">
        <v>0</v>
      </c>
      <c r="D61" s="2">
        <v>13200</v>
      </c>
      <c r="E61" s="2">
        <v>14800</v>
      </c>
      <c r="F61" s="2">
        <v>28000</v>
      </c>
      <c r="G61" s="2">
        <v>5600</v>
      </c>
      <c r="H61" s="2">
        <v>10400</v>
      </c>
      <c r="I61" s="2">
        <v>22400</v>
      </c>
      <c r="J61" s="2">
        <v>20000</v>
      </c>
      <c r="K61" s="2">
        <v>0</v>
      </c>
      <c r="L61" s="2">
        <v>0</v>
      </c>
      <c r="M61" s="2">
        <v>0</v>
      </c>
      <c r="N61" s="2">
        <v>0</v>
      </c>
      <c r="O61" s="2">
        <v>114400</v>
      </c>
    </row>
    <row r="62" spans="1:15" x14ac:dyDescent="0.55000000000000004">
      <c r="A62" s="1" t="s">
        <v>64</v>
      </c>
      <c r="B62" s="17"/>
      <c r="C62" s="2">
        <v>0</v>
      </c>
      <c r="D62" s="2">
        <v>3380.4</v>
      </c>
      <c r="E62" s="2">
        <v>2969.47</v>
      </c>
      <c r="F62" s="2">
        <v>3703.2</v>
      </c>
      <c r="G62" s="2">
        <v>860.91</v>
      </c>
      <c r="H62" s="2">
        <v>2398.58</v>
      </c>
      <c r="I62" s="2">
        <v>3817.94</v>
      </c>
      <c r="J62" s="2">
        <v>2431.12</v>
      </c>
      <c r="K62" s="2">
        <v>0</v>
      </c>
      <c r="L62" s="2">
        <v>0</v>
      </c>
      <c r="M62" s="2">
        <v>0</v>
      </c>
      <c r="N62" s="2">
        <v>0</v>
      </c>
      <c r="O62" s="2">
        <v>19561.62</v>
      </c>
    </row>
    <row r="63" spans="1:15" x14ac:dyDescent="0.55000000000000004">
      <c r="A63" s="1" t="s">
        <v>65</v>
      </c>
      <c r="B63" s="17"/>
      <c r="C63" s="2">
        <v>0</v>
      </c>
      <c r="D63" s="2">
        <v>3365.09</v>
      </c>
      <c r="E63" s="2">
        <v>4212.21</v>
      </c>
      <c r="F63" s="2">
        <v>7089.71</v>
      </c>
      <c r="G63" s="2">
        <v>1316.29</v>
      </c>
      <c r="H63" s="2">
        <v>2603.44</v>
      </c>
      <c r="I63" s="2">
        <v>5264.19</v>
      </c>
      <c r="J63" s="2">
        <v>5095.08</v>
      </c>
      <c r="K63" s="2">
        <v>0</v>
      </c>
      <c r="L63" s="2">
        <v>0</v>
      </c>
      <c r="M63" s="2">
        <v>0</v>
      </c>
      <c r="N63" s="2">
        <v>0</v>
      </c>
      <c r="O63" s="2">
        <v>28946.009999999995</v>
      </c>
    </row>
    <row r="64" spans="1:15" x14ac:dyDescent="0.55000000000000004">
      <c r="A64" s="1" t="s">
        <v>66</v>
      </c>
      <c r="B64" s="17"/>
      <c r="C64" s="2">
        <v>0</v>
      </c>
      <c r="D64" s="2">
        <v>3072.35</v>
      </c>
      <c r="E64" s="2">
        <v>4324.9399999999996</v>
      </c>
      <c r="F64" s="2">
        <v>8793.23</v>
      </c>
      <c r="G64" s="2">
        <v>1484.32</v>
      </c>
      <c r="H64" s="2">
        <v>2718.05</v>
      </c>
      <c r="I64" s="2">
        <v>6998.01</v>
      </c>
      <c r="J64" s="2">
        <v>5854.52</v>
      </c>
      <c r="K64" s="2">
        <v>0</v>
      </c>
      <c r="L64" s="2">
        <v>0</v>
      </c>
      <c r="M64" s="2">
        <v>0</v>
      </c>
      <c r="N64" s="2">
        <v>0</v>
      </c>
      <c r="O64" s="2">
        <v>33245.42</v>
      </c>
    </row>
    <row r="65" spans="1:15" x14ac:dyDescent="0.55000000000000004">
      <c r="A65" s="1" t="s">
        <v>67</v>
      </c>
      <c r="B65" s="17"/>
      <c r="C65" s="2">
        <v>0</v>
      </c>
      <c r="D65" s="2">
        <v>0</v>
      </c>
      <c r="E65" s="2">
        <v>0</v>
      </c>
      <c r="F65" s="2">
        <v>3737.25</v>
      </c>
      <c r="G65" s="2">
        <v>1209.2</v>
      </c>
      <c r="H65" s="2">
        <v>549.9</v>
      </c>
      <c r="I65" s="2">
        <v>3110.59</v>
      </c>
      <c r="J65" s="2">
        <v>1275.0999999999999</v>
      </c>
      <c r="K65" s="2">
        <v>0</v>
      </c>
      <c r="L65" s="2">
        <v>0</v>
      </c>
      <c r="M65" s="2">
        <v>0</v>
      </c>
      <c r="N65" s="2">
        <v>0</v>
      </c>
      <c r="O65" s="2">
        <v>9882.0399999999991</v>
      </c>
    </row>
    <row r="66" spans="1:15" x14ac:dyDescent="0.55000000000000004">
      <c r="A66" s="1" t="s">
        <v>68</v>
      </c>
      <c r="B66" s="17"/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</row>
    <row r="67" spans="1:15" x14ac:dyDescent="0.55000000000000004">
      <c r="A67" s="1" t="s">
        <v>69</v>
      </c>
      <c r="B67" s="17"/>
      <c r="C67" s="2">
        <v>0</v>
      </c>
      <c r="D67" s="2">
        <v>1920.41</v>
      </c>
      <c r="E67" s="2">
        <v>2706.63</v>
      </c>
      <c r="F67" s="2">
        <v>2223.11</v>
      </c>
      <c r="G67" s="2">
        <v>0</v>
      </c>
      <c r="H67" s="2">
        <v>923.93</v>
      </c>
      <c r="I67" s="2">
        <v>3720.45</v>
      </c>
      <c r="J67" s="2">
        <v>2871.48</v>
      </c>
      <c r="K67" s="2">
        <v>0</v>
      </c>
      <c r="L67" s="2">
        <v>0</v>
      </c>
      <c r="M67" s="2">
        <v>0</v>
      </c>
      <c r="N67" s="2">
        <v>0</v>
      </c>
      <c r="O67" s="2">
        <v>14366.009999999998</v>
      </c>
    </row>
    <row r="68" spans="1:15" x14ac:dyDescent="0.55000000000000004">
      <c r="A68" s="1" t="s">
        <v>70</v>
      </c>
      <c r="B68" s="17"/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</row>
    <row r="69" spans="1:15" x14ac:dyDescent="0.55000000000000004">
      <c r="A69" s="1" t="s">
        <v>71</v>
      </c>
      <c r="B69" s="17"/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</row>
    <row r="70" spans="1:15" x14ac:dyDescent="0.55000000000000004">
      <c r="A70" s="1" t="s">
        <v>72</v>
      </c>
      <c r="B70" s="17"/>
      <c r="C70" s="2">
        <v>0</v>
      </c>
      <c r="D70" s="2">
        <v>0</v>
      </c>
      <c r="E70" s="2">
        <v>21.98</v>
      </c>
      <c r="F70" s="2">
        <v>266.51</v>
      </c>
      <c r="G70" s="2">
        <v>0</v>
      </c>
      <c r="H70" s="2">
        <v>67.37</v>
      </c>
      <c r="I70" s="2">
        <v>198.29</v>
      </c>
      <c r="J70" s="2">
        <v>219.33</v>
      </c>
      <c r="K70" s="2">
        <v>0</v>
      </c>
      <c r="L70" s="2">
        <v>0</v>
      </c>
      <c r="M70" s="2">
        <v>0</v>
      </c>
      <c r="N70" s="2">
        <v>0</v>
      </c>
      <c r="O70" s="2">
        <v>773.48</v>
      </c>
    </row>
    <row r="71" spans="1:15" x14ac:dyDescent="0.55000000000000004">
      <c r="A71" s="1" t="s">
        <v>73</v>
      </c>
      <c r="B71" s="17"/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432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432</v>
      </c>
    </row>
    <row r="72" spans="1:15" x14ac:dyDescent="0.55000000000000004">
      <c r="A72" s="1" t="s">
        <v>74</v>
      </c>
      <c r="B72" s="17"/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</row>
    <row r="73" spans="1:15" x14ac:dyDescent="0.55000000000000004">
      <c r="A73" s="1" t="s">
        <v>443</v>
      </c>
      <c r="B73" s="17"/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</row>
    <row r="74" spans="1:15" x14ac:dyDescent="0.55000000000000004">
      <c r="A74" s="1" t="s">
        <v>76</v>
      </c>
      <c r="B74" s="17"/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</row>
    <row r="75" spans="1:15" x14ac:dyDescent="0.55000000000000004">
      <c r="A75" s="1" t="s">
        <v>466</v>
      </c>
      <c r="B75" s="17"/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</row>
    <row r="76" spans="1:15" x14ac:dyDescent="0.55000000000000004">
      <c r="A76" s="1" t="s">
        <v>78</v>
      </c>
      <c r="B76" s="17"/>
      <c r="C76" s="2">
        <v>0</v>
      </c>
      <c r="D76" s="2">
        <v>-8357.85</v>
      </c>
      <c r="E76" s="2">
        <v>-11265.76</v>
      </c>
      <c r="F76" s="2">
        <v>-22109.81</v>
      </c>
      <c r="G76" s="2">
        <v>-4009.81</v>
      </c>
      <c r="H76" s="2">
        <v>-6862.69</v>
      </c>
      <c r="I76" s="2">
        <v>-19723.53</v>
      </c>
      <c r="J76" s="2">
        <v>-15315.51</v>
      </c>
      <c r="K76" s="2">
        <v>0</v>
      </c>
      <c r="L76" s="2">
        <v>0</v>
      </c>
      <c r="M76" s="2">
        <v>0</v>
      </c>
      <c r="N76" s="2">
        <v>0</v>
      </c>
      <c r="O76" s="2">
        <v>-87644.959999999992</v>
      </c>
    </row>
    <row r="77" spans="1:15" x14ac:dyDescent="0.55000000000000004">
      <c r="A77" s="1" t="s">
        <v>79</v>
      </c>
      <c r="B77" s="17"/>
      <c r="C77" s="2">
        <v>40.01</v>
      </c>
      <c r="D77" s="2">
        <v>0</v>
      </c>
      <c r="E77" s="2">
        <v>0.1</v>
      </c>
      <c r="F77" s="2">
        <v>0.09</v>
      </c>
      <c r="G77" s="2">
        <v>320</v>
      </c>
      <c r="H77" s="2">
        <v>-0.1</v>
      </c>
      <c r="I77" s="2">
        <v>0.05</v>
      </c>
      <c r="J77" s="2">
        <v>0.01</v>
      </c>
      <c r="K77" s="2">
        <v>0</v>
      </c>
      <c r="L77" s="2">
        <v>0</v>
      </c>
      <c r="M77" s="2">
        <v>0</v>
      </c>
      <c r="N77" s="2">
        <v>0</v>
      </c>
      <c r="O77" s="2">
        <v>360.15999999999997</v>
      </c>
    </row>
    <row r="78" spans="1:15" x14ac:dyDescent="0.55000000000000004">
      <c r="A78" s="1" t="s">
        <v>80</v>
      </c>
      <c r="B78" s="17"/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</row>
    <row r="79" spans="1:15" x14ac:dyDescent="0.55000000000000004">
      <c r="A79" s="1" t="s">
        <v>470</v>
      </c>
      <c r="B79" s="17"/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</row>
    <row r="80" spans="1:15" x14ac:dyDescent="0.55000000000000004">
      <c r="A80" s="1" t="s">
        <v>82</v>
      </c>
      <c r="B80" s="17"/>
      <c r="C80" s="2">
        <v>97309</v>
      </c>
      <c r="D80" s="2">
        <v>71966</v>
      </c>
      <c r="E80" s="2">
        <v>65008</v>
      </c>
      <c r="F80" s="2">
        <v>50488</v>
      </c>
      <c r="G80" s="2">
        <v>47740</v>
      </c>
      <c r="H80" s="2">
        <v>49455</v>
      </c>
      <c r="I80" s="2">
        <v>63293</v>
      </c>
      <c r="J80" s="2">
        <v>40724.949999999997</v>
      </c>
      <c r="K80" s="2">
        <v>0</v>
      </c>
      <c r="L80" s="2">
        <v>0</v>
      </c>
      <c r="M80" s="2">
        <v>0</v>
      </c>
      <c r="N80" s="2">
        <v>0</v>
      </c>
      <c r="O80" s="2">
        <v>485983.95</v>
      </c>
    </row>
    <row r="81" spans="1:15" x14ac:dyDescent="0.55000000000000004">
      <c r="A81" s="1" t="s">
        <v>83</v>
      </c>
      <c r="B81" s="17"/>
      <c r="C81" s="2">
        <v>10214.469999999999</v>
      </c>
      <c r="D81" s="2">
        <v>17843.349999999999</v>
      </c>
      <c r="E81" s="2">
        <v>12072.4</v>
      </c>
      <c r="F81" s="2">
        <v>1698.42</v>
      </c>
      <c r="G81" s="2">
        <v>8229.1</v>
      </c>
      <c r="H81" s="2">
        <v>8207.06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58264.799999999996</v>
      </c>
    </row>
    <row r="82" spans="1:15" x14ac:dyDescent="0.55000000000000004">
      <c r="A82" s="1" t="s">
        <v>444</v>
      </c>
      <c r="B82" s="17"/>
      <c r="C82" s="2">
        <v>-36515.17</v>
      </c>
      <c r="D82" s="2">
        <v>-12521.79</v>
      </c>
      <c r="E82" s="2">
        <v>-41470.03</v>
      </c>
      <c r="F82" s="2">
        <v>-9273.18</v>
      </c>
      <c r="G82" s="2">
        <v>-8411.73</v>
      </c>
      <c r="H82" s="2">
        <v>-12901.62</v>
      </c>
      <c r="I82" s="2">
        <v>-6483.17</v>
      </c>
      <c r="J82" s="2">
        <v>-1151.6400000000001</v>
      </c>
      <c r="K82" s="2">
        <v>0</v>
      </c>
      <c r="L82" s="2">
        <v>0</v>
      </c>
      <c r="M82" s="2">
        <v>0</v>
      </c>
      <c r="N82" s="2">
        <v>0</v>
      </c>
      <c r="O82" s="2">
        <v>-128728.32999999997</v>
      </c>
    </row>
    <row r="83" spans="1:15" x14ac:dyDescent="0.55000000000000004">
      <c r="A83" s="1" t="s">
        <v>445</v>
      </c>
      <c r="B83" s="17"/>
      <c r="C83" s="2">
        <v>6548.33</v>
      </c>
      <c r="D83" s="2">
        <v>4641.1099999999997</v>
      </c>
      <c r="E83" s="2">
        <v>711.61</v>
      </c>
      <c r="F83" s="2">
        <v>1381.71</v>
      </c>
      <c r="G83" s="2">
        <v>843.95</v>
      </c>
      <c r="H83" s="2">
        <v>3303.88</v>
      </c>
      <c r="I83" s="2">
        <v>362.6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17793.189999999999</v>
      </c>
    </row>
    <row r="84" spans="1:15" x14ac:dyDescent="0.55000000000000004">
      <c r="A84" s="1" t="s">
        <v>472</v>
      </c>
      <c r="B84" s="17"/>
      <c r="C84" s="2">
        <v>-1371.48</v>
      </c>
      <c r="D84" s="2">
        <v>2871.62</v>
      </c>
      <c r="E84" s="2">
        <v>32419.86</v>
      </c>
      <c r="F84" s="2">
        <v>12190</v>
      </c>
      <c r="G84" s="2">
        <v>2120</v>
      </c>
      <c r="H84" s="2">
        <v>9540</v>
      </c>
      <c r="I84" s="2">
        <v>10070</v>
      </c>
      <c r="J84" s="2">
        <v>5830</v>
      </c>
      <c r="K84" s="2">
        <v>0</v>
      </c>
      <c r="L84" s="2">
        <v>0</v>
      </c>
      <c r="M84" s="2">
        <v>0</v>
      </c>
      <c r="N84" s="2">
        <v>0</v>
      </c>
      <c r="O84" s="2">
        <v>73670</v>
      </c>
    </row>
    <row r="85" spans="1:15" x14ac:dyDescent="0.55000000000000004">
      <c r="A85" s="1" t="s">
        <v>87</v>
      </c>
      <c r="B85" s="17"/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</row>
    <row r="86" spans="1:15" x14ac:dyDescent="0.55000000000000004">
      <c r="A86" s="1" t="s">
        <v>456</v>
      </c>
      <c r="B86" s="17"/>
      <c r="C86" s="2">
        <v>80.94</v>
      </c>
      <c r="D86" s="2">
        <v>225.23</v>
      </c>
      <c r="E86" s="2">
        <v>158.38999999999999</v>
      </c>
      <c r="F86" s="2">
        <v>0</v>
      </c>
      <c r="G86" s="2">
        <v>0</v>
      </c>
      <c r="H86" s="2">
        <v>79.760000000000005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544.31999999999994</v>
      </c>
    </row>
    <row r="87" spans="1:15" x14ac:dyDescent="0.55000000000000004">
      <c r="A87" s="1" t="s">
        <v>457</v>
      </c>
      <c r="B87" s="17"/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108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108</v>
      </c>
    </row>
    <row r="88" spans="1:15" x14ac:dyDescent="0.55000000000000004">
      <c r="A88" s="1" t="s">
        <v>90</v>
      </c>
      <c r="B88" s="17"/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</row>
    <row r="89" spans="1:15" x14ac:dyDescent="0.55000000000000004">
      <c r="A89" s="1" t="s">
        <v>91</v>
      </c>
      <c r="B89" s="17"/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</row>
    <row r="90" spans="1:15" x14ac:dyDescent="0.55000000000000004">
      <c r="A90" s="1" t="s">
        <v>92</v>
      </c>
      <c r="B90" s="17"/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</row>
    <row r="91" spans="1:15" x14ac:dyDescent="0.55000000000000004">
      <c r="A91" s="1" t="s">
        <v>93</v>
      </c>
      <c r="B91" s="17"/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</row>
    <row r="92" spans="1:15" x14ac:dyDescent="0.55000000000000004">
      <c r="A92" s="1" t="s">
        <v>94</v>
      </c>
      <c r="B92" s="17"/>
      <c r="C92" s="2">
        <v>842.5</v>
      </c>
      <c r="D92" s="2">
        <v>0</v>
      </c>
      <c r="E92" s="2">
        <v>1003.46</v>
      </c>
      <c r="F92" s="2">
        <v>-250</v>
      </c>
      <c r="G92" s="2">
        <v>-575</v>
      </c>
      <c r="H92" s="2">
        <v>-1020.96</v>
      </c>
      <c r="I92" s="2">
        <v>-575</v>
      </c>
      <c r="J92" s="2">
        <v>-2467.8000000000002</v>
      </c>
      <c r="K92" s="2">
        <v>0</v>
      </c>
      <c r="L92" s="2">
        <v>0</v>
      </c>
      <c r="M92" s="2">
        <v>0</v>
      </c>
      <c r="N92" s="2">
        <v>0</v>
      </c>
      <c r="O92" s="2">
        <v>-3042.8</v>
      </c>
    </row>
    <row r="93" spans="1:15" x14ac:dyDescent="0.55000000000000004">
      <c r="A93" s="1" t="s">
        <v>95</v>
      </c>
      <c r="B93" s="17"/>
      <c r="C93" s="2">
        <v>65033.95</v>
      </c>
      <c r="D93" s="2">
        <v>61418.45</v>
      </c>
      <c r="E93" s="2">
        <v>70818.25</v>
      </c>
      <c r="F93" s="2">
        <v>62624.85</v>
      </c>
      <c r="G93" s="2">
        <v>64403.199999999997</v>
      </c>
      <c r="H93" s="2">
        <v>70013.600000000006</v>
      </c>
      <c r="I93" s="2">
        <v>69024</v>
      </c>
      <c r="J93" s="2">
        <v>39545.300000000003</v>
      </c>
      <c r="K93" s="2">
        <v>0</v>
      </c>
      <c r="L93" s="2">
        <v>0</v>
      </c>
      <c r="M93" s="2">
        <v>0</v>
      </c>
      <c r="N93" s="2">
        <v>0</v>
      </c>
      <c r="O93" s="2">
        <v>502881.60000000003</v>
      </c>
    </row>
    <row r="94" spans="1:15" x14ac:dyDescent="0.55000000000000004">
      <c r="A94" s="1" t="s">
        <v>96</v>
      </c>
      <c r="B94" s="17"/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</row>
    <row r="95" spans="1:15" x14ac:dyDescent="0.55000000000000004">
      <c r="A95" s="1" t="s">
        <v>97</v>
      </c>
      <c r="B95" s="17"/>
      <c r="C95" s="2">
        <v>0</v>
      </c>
      <c r="D95" s="2">
        <v>0</v>
      </c>
      <c r="E95" s="2">
        <v>0</v>
      </c>
      <c r="F95" s="2">
        <v>0</v>
      </c>
      <c r="G95" s="2">
        <v>1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1</v>
      </c>
    </row>
    <row r="96" spans="1:15" x14ac:dyDescent="0.55000000000000004">
      <c r="A96" s="1" t="s">
        <v>98</v>
      </c>
      <c r="B96" s="17"/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</row>
    <row r="97" spans="1:16" x14ac:dyDescent="0.55000000000000004">
      <c r="A97" s="1" t="s">
        <v>99</v>
      </c>
      <c r="B97" s="17"/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</row>
    <row r="98" spans="1:16" x14ac:dyDescent="0.55000000000000004">
      <c r="A98" s="1" t="s">
        <v>100</v>
      </c>
      <c r="B98" s="17"/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</row>
    <row r="99" spans="1:16" x14ac:dyDescent="0.55000000000000004">
      <c r="A99" s="1" t="s">
        <v>101</v>
      </c>
      <c r="B99" s="17"/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</row>
    <row r="100" spans="1:16" x14ac:dyDescent="0.55000000000000004">
      <c r="A100" s="1" t="s">
        <v>102</v>
      </c>
      <c r="B100" s="17"/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</row>
    <row r="101" spans="1:16" x14ac:dyDescent="0.55000000000000004">
      <c r="A101" s="1" t="s">
        <v>103</v>
      </c>
      <c r="B101" s="17"/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</row>
    <row r="102" spans="1:16" x14ac:dyDescent="0.55000000000000004">
      <c r="A102" s="1" t="s">
        <v>104</v>
      </c>
      <c r="B102" s="17"/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</row>
    <row r="103" spans="1:16" x14ac:dyDescent="0.55000000000000004">
      <c r="A103" s="1" t="s">
        <v>105</v>
      </c>
      <c r="B103" s="17"/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</row>
    <row r="104" spans="1:16" x14ac:dyDescent="0.55000000000000004">
      <c r="A104" s="1" t="s">
        <v>106</v>
      </c>
      <c r="B104" s="17"/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</row>
    <row r="105" spans="1:16" x14ac:dyDescent="0.55000000000000004">
      <c r="A105" s="1" t="s">
        <v>107</v>
      </c>
      <c r="B105" s="17"/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</row>
    <row r="106" spans="1:16" x14ac:dyDescent="0.55000000000000004">
      <c r="A106" s="1" t="s">
        <v>108</v>
      </c>
      <c r="B106" s="17"/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</row>
    <row r="107" spans="1:16" x14ac:dyDescent="0.55000000000000004">
      <c r="A107" s="1" t="s">
        <v>109</v>
      </c>
      <c r="B107" s="17"/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</row>
    <row r="108" spans="1:16" x14ac:dyDescent="0.55000000000000004">
      <c r="A108" s="1" t="s">
        <v>110</v>
      </c>
      <c r="B108" s="17"/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</row>
    <row r="109" spans="1:16" x14ac:dyDescent="0.55000000000000004">
      <c r="A109" s="1" t="s">
        <v>111</v>
      </c>
      <c r="B109" s="17"/>
      <c r="C109" s="18">
        <v>317162.49</v>
      </c>
      <c r="D109" s="18">
        <v>320744.67</v>
      </c>
      <c r="E109" s="18">
        <v>329854.06000000006</v>
      </c>
      <c r="F109" s="18">
        <v>317239.99000000005</v>
      </c>
      <c r="G109" s="18">
        <v>286375.65000000002</v>
      </c>
      <c r="H109" s="18">
        <v>281964.09999999998</v>
      </c>
      <c r="I109" s="18">
        <v>290144.07</v>
      </c>
      <c r="J109" s="18">
        <v>247180.33999999997</v>
      </c>
      <c r="K109" s="18">
        <v>0</v>
      </c>
      <c r="L109" s="18">
        <v>0</v>
      </c>
      <c r="M109" s="18">
        <v>0</v>
      </c>
      <c r="N109" s="18">
        <v>0</v>
      </c>
      <c r="O109" s="18">
        <v>2390665.37</v>
      </c>
      <c r="P109" s="13">
        <v>0</v>
      </c>
    </row>
    <row r="110" spans="1:16" x14ac:dyDescent="0.55000000000000004">
      <c r="A110" s="1" t="s">
        <v>32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6" x14ac:dyDescent="0.55000000000000004">
      <c r="A111" s="1" t="s">
        <v>112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6" x14ac:dyDescent="0.55000000000000004">
      <c r="A112" s="1" t="s">
        <v>113</v>
      </c>
      <c r="B112" s="2"/>
      <c r="C112" s="2">
        <v>-3535.48</v>
      </c>
      <c r="D112" s="2">
        <v>0</v>
      </c>
      <c r="E112" s="2">
        <v>2135.89</v>
      </c>
      <c r="F112" s="2">
        <v>149.82</v>
      </c>
      <c r="G112" s="2">
        <v>395.64</v>
      </c>
      <c r="H112" s="2">
        <v>1731.09</v>
      </c>
      <c r="I112" s="2">
        <v>0</v>
      </c>
      <c r="J112" s="2">
        <v>4175.8999999999996</v>
      </c>
      <c r="K112" s="2">
        <v>0</v>
      </c>
      <c r="L112" s="2">
        <v>0</v>
      </c>
      <c r="M112" s="2">
        <v>0</v>
      </c>
      <c r="N112" s="2">
        <v>0</v>
      </c>
      <c r="O112" s="2">
        <v>5052.8599999999997</v>
      </c>
    </row>
    <row r="113" spans="1:15" x14ac:dyDescent="0.55000000000000004">
      <c r="A113" s="1" t="s">
        <v>114</v>
      </c>
      <c r="B113" s="2"/>
      <c r="C113" s="2">
        <v>-3809.43</v>
      </c>
      <c r="D113" s="2">
        <v>0</v>
      </c>
      <c r="E113" s="2">
        <v>2779.05</v>
      </c>
      <c r="F113" s="2">
        <v>394.36</v>
      </c>
      <c r="G113" s="2">
        <v>818.8</v>
      </c>
      <c r="H113" s="2">
        <v>2718</v>
      </c>
      <c r="I113" s="2">
        <v>0</v>
      </c>
      <c r="J113" s="2">
        <v>4564.1400000000003</v>
      </c>
      <c r="K113" s="2">
        <v>0</v>
      </c>
      <c r="L113" s="2">
        <v>0</v>
      </c>
      <c r="M113" s="2">
        <v>0</v>
      </c>
      <c r="N113" s="2">
        <v>0</v>
      </c>
      <c r="O113" s="2">
        <v>7464.92</v>
      </c>
    </row>
    <row r="114" spans="1:15" x14ac:dyDescent="0.55000000000000004">
      <c r="A114" s="1" t="s">
        <v>115</v>
      </c>
      <c r="B114" s="2"/>
      <c r="C114" s="2">
        <v>-6204.97</v>
      </c>
      <c r="D114" s="2">
        <v>0</v>
      </c>
      <c r="E114" s="2">
        <v>2844.46</v>
      </c>
      <c r="F114" s="2">
        <v>1209.2</v>
      </c>
      <c r="G114" s="2">
        <v>0</v>
      </c>
      <c r="H114" s="2">
        <v>1087.96</v>
      </c>
      <c r="I114" s="2">
        <v>1132.1199999999999</v>
      </c>
      <c r="J114" s="2">
        <v>879.57</v>
      </c>
      <c r="K114" s="2">
        <v>0</v>
      </c>
      <c r="L114" s="2">
        <v>0</v>
      </c>
      <c r="M114" s="2">
        <v>0</v>
      </c>
      <c r="N114" s="2">
        <v>0</v>
      </c>
      <c r="O114" s="2">
        <v>948.33999999999958</v>
      </c>
    </row>
    <row r="115" spans="1:15" x14ac:dyDescent="0.55000000000000004">
      <c r="A115" s="1" t="s">
        <v>458</v>
      </c>
      <c r="B115" s="2"/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</row>
    <row r="116" spans="1:15" x14ac:dyDescent="0.55000000000000004">
      <c r="A116" s="1" t="s">
        <v>117</v>
      </c>
      <c r="B116" s="2"/>
      <c r="C116" s="2">
        <v>-215</v>
      </c>
      <c r="D116" s="2">
        <v>-55</v>
      </c>
      <c r="E116" s="2">
        <v>-25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-295</v>
      </c>
    </row>
    <row r="117" spans="1:15" x14ac:dyDescent="0.55000000000000004">
      <c r="A117" s="1" t="s">
        <v>118</v>
      </c>
      <c r="B117" s="2"/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</row>
    <row r="118" spans="1:15" x14ac:dyDescent="0.55000000000000004">
      <c r="A118" s="1" t="s">
        <v>119</v>
      </c>
      <c r="B118" s="2"/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</row>
    <row r="119" spans="1:15" x14ac:dyDescent="0.55000000000000004">
      <c r="A119" s="1" t="s">
        <v>451</v>
      </c>
      <c r="B119" s="2"/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</row>
    <row r="120" spans="1:15" x14ac:dyDescent="0.55000000000000004">
      <c r="A120" s="1" t="s">
        <v>121</v>
      </c>
      <c r="B120" s="2"/>
      <c r="C120" s="2">
        <v>3394.17</v>
      </c>
      <c r="D120" s="2">
        <v>20.47</v>
      </c>
      <c r="E120" s="2">
        <v>-1823.36</v>
      </c>
      <c r="F120" s="2">
        <v>-644.54999999999995</v>
      </c>
      <c r="G120" s="2">
        <v>-520.30999999999995</v>
      </c>
      <c r="H120" s="2">
        <v>-2519.06</v>
      </c>
      <c r="I120" s="2">
        <v>-487.22</v>
      </c>
      <c r="J120" s="2">
        <v>-4259.2</v>
      </c>
      <c r="K120" s="2">
        <v>0</v>
      </c>
      <c r="L120" s="2">
        <v>0</v>
      </c>
      <c r="M120" s="2">
        <v>0</v>
      </c>
      <c r="N120" s="2">
        <v>0</v>
      </c>
      <c r="O120" s="2">
        <v>-6839.0599999999995</v>
      </c>
    </row>
    <row r="121" spans="1:15" x14ac:dyDescent="0.55000000000000004">
      <c r="A121" s="1" t="s">
        <v>122</v>
      </c>
      <c r="B121" s="2"/>
      <c r="C121" s="2">
        <v>-31.3</v>
      </c>
      <c r="D121" s="2">
        <v>0</v>
      </c>
      <c r="E121" s="2">
        <v>-12.26</v>
      </c>
      <c r="F121" s="2">
        <v>10.71</v>
      </c>
      <c r="G121" s="2">
        <v>0</v>
      </c>
      <c r="H121" s="2">
        <v>2.68</v>
      </c>
      <c r="I121" s="2">
        <v>64.319999999999993</v>
      </c>
      <c r="J121" s="2">
        <v>64.319999999999993</v>
      </c>
      <c r="K121" s="2">
        <v>0</v>
      </c>
      <c r="L121" s="2">
        <v>0</v>
      </c>
      <c r="M121" s="2">
        <v>0</v>
      </c>
      <c r="N121" s="2">
        <v>0</v>
      </c>
      <c r="O121" s="2">
        <v>98.469999999999985</v>
      </c>
    </row>
    <row r="122" spans="1:15" x14ac:dyDescent="0.55000000000000004">
      <c r="A122" s="1" t="s">
        <v>123</v>
      </c>
      <c r="B122" s="2"/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</row>
    <row r="123" spans="1:15" x14ac:dyDescent="0.55000000000000004">
      <c r="A123" s="1" t="s">
        <v>124</v>
      </c>
      <c r="B123" s="2"/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</row>
    <row r="124" spans="1:15" x14ac:dyDescent="0.55000000000000004">
      <c r="A124" s="1" t="s">
        <v>459</v>
      </c>
      <c r="B124" s="2"/>
      <c r="C124" s="2">
        <v>98.87</v>
      </c>
      <c r="D124" s="2">
        <v>3809.84</v>
      </c>
      <c r="E124" s="2">
        <v>1217.4000000000001</v>
      </c>
      <c r="F124" s="2">
        <v>53.78</v>
      </c>
      <c r="G124" s="2">
        <v>291.89999999999998</v>
      </c>
      <c r="H124" s="2">
        <v>2547.1799999999998</v>
      </c>
      <c r="I124" s="2">
        <v>652.72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8671.6899999999987</v>
      </c>
    </row>
    <row r="125" spans="1:15" x14ac:dyDescent="0.55000000000000004">
      <c r="A125" s="1" t="s">
        <v>453</v>
      </c>
      <c r="B125" s="2"/>
      <c r="C125" s="2">
        <v>92.45</v>
      </c>
      <c r="D125" s="2">
        <v>829.79</v>
      </c>
      <c r="E125" s="2">
        <v>2945.96</v>
      </c>
      <c r="F125" s="2">
        <v>0</v>
      </c>
      <c r="G125" s="2">
        <v>0</v>
      </c>
      <c r="H125" s="2">
        <v>1745.25</v>
      </c>
      <c r="I125" s="2">
        <v>690.08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6303.53</v>
      </c>
    </row>
    <row r="126" spans="1:15" x14ac:dyDescent="0.55000000000000004">
      <c r="A126" s="1" t="s">
        <v>454</v>
      </c>
      <c r="B126" s="2"/>
      <c r="C126" s="2">
        <v>3327.26</v>
      </c>
      <c r="D126" s="2">
        <v>0</v>
      </c>
      <c r="E126" s="2">
        <v>0</v>
      </c>
      <c r="F126" s="2">
        <v>1813.52</v>
      </c>
      <c r="G126" s="2">
        <v>0</v>
      </c>
      <c r="H126" s="2">
        <v>604.28</v>
      </c>
      <c r="I126" s="2">
        <v>0</v>
      </c>
      <c r="J126" s="2">
        <v>846.12</v>
      </c>
      <c r="K126" s="2">
        <v>0</v>
      </c>
      <c r="L126" s="2">
        <v>0</v>
      </c>
      <c r="M126" s="2">
        <v>0</v>
      </c>
      <c r="N126" s="2">
        <v>0</v>
      </c>
      <c r="O126" s="2">
        <v>6591.18</v>
      </c>
    </row>
    <row r="127" spans="1:15" x14ac:dyDescent="0.55000000000000004">
      <c r="A127" s="1" t="s">
        <v>455</v>
      </c>
      <c r="B127" s="2"/>
      <c r="C127" s="2">
        <v>-3598.74</v>
      </c>
      <c r="D127" s="2">
        <v>-3823.82</v>
      </c>
      <c r="E127" s="2">
        <v>-3543.39</v>
      </c>
      <c r="F127" s="2">
        <v>-3008.12</v>
      </c>
      <c r="G127" s="2">
        <v>-53.78</v>
      </c>
      <c r="H127" s="2">
        <v>-595.70000000000005</v>
      </c>
      <c r="I127" s="2">
        <v>-3182.38</v>
      </c>
      <c r="J127" s="2">
        <v>-322.08999999999997</v>
      </c>
      <c r="K127" s="2">
        <v>0</v>
      </c>
      <c r="L127" s="2">
        <v>0</v>
      </c>
      <c r="M127" s="2">
        <v>0</v>
      </c>
      <c r="N127" s="2">
        <v>0</v>
      </c>
      <c r="O127" s="2">
        <v>-18128.02</v>
      </c>
    </row>
    <row r="128" spans="1:15" x14ac:dyDescent="0.55000000000000004">
      <c r="A128" s="1" t="s">
        <v>129</v>
      </c>
      <c r="B128" s="2"/>
      <c r="C128" s="2">
        <v>14948.82</v>
      </c>
      <c r="D128" s="2">
        <v>2971.78</v>
      </c>
      <c r="E128" s="2">
        <v>5498.95</v>
      </c>
      <c r="F128" s="2">
        <v>1672.9</v>
      </c>
      <c r="G128" s="2">
        <v>2905.12</v>
      </c>
      <c r="H128" s="2">
        <v>3182.79</v>
      </c>
      <c r="I128" s="2">
        <v>2559.7199999999998</v>
      </c>
      <c r="J128" s="2">
        <v>642.16999999999996</v>
      </c>
      <c r="K128" s="2">
        <v>0</v>
      </c>
      <c r="L128" s="2">
        <v>0</v>
      </c>
      <c r="M128" s="2">
        <v>0</v>
      </c>
      <c r="N128" s="2">
        <v>0</v>
      </c>
      <c r="O128" s="2">
        <v>34382.25</v>
      </c>
    </row>
    <row r="129" spans="1:16" x14ac:dyDescent="0.55000000000000004">
      <c r="A129" s="1" t="s">
        <v>130</v>
      </c>
      <c r="B129" s="2"/>
      <c r="C129" s="2">
        <v>13337.56</v>
      </c>
      <c r="D129" s="2">
        <v>4662.58</v>
      </c>
      <c r="E129" s="2">
        <v>6301.39</v>
      </c>
      <c r="F129" s="2">
        <v>2076.1</v>
      </c>
      <c r="G129" s="2">
        <v>2430.64</v>
      </c>
      <c r="H129" s="2">
        <v>4016.34</v>
      </c>
      <c r="I129" s="2">
        <v>2327.9299999999998</v>
      </c>
      <c r="J129" s="2">
        <v>509.47</v>
      </c>
      <c r="K129" s="2">
        <v>0</v>
      </c>
      <c r="L129" s="2">
        <v>0</v>
      </c>
      <c r="M129" s="2">
        <v>0</v>
      </c>
      <c r="N129" s="2">
        <v>0</v>
      </c>
      <c r="O129" s="2">
        <v>35662.01</v>
      </c>
    </row>
    <row r="130" spans="1:16" x14ac:dyDescent="0.55000000000000004">
      <c r="A130" s="1" t="s">
        <v>131</v>
      </c>
      <c r="B130" s="2"/>
      <c r="C130" s="2">
        <v>14393.92</v>
      </c>
      <c r="D130" s="2">
        <v>3055.72</v>
      </c>
      <c r="E130" s="2">
        <v>4453.0600000000004</v>
      </c>
      <c r="F130" s="2">
        <v>2506.85</v>
      </c>
      <c r="G130" s="2">
        <v>1912.02</v>
      </c>
      <c r="H130" s="2">
        <v>5078.08</v>
      </c>
      <c r="I130" s="2">
        <v>604.6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32004.25</v>
      </c>
    </row>
    <row r="131" spans="1:16" x14ac:dyDescent="0.55000000000000004">
      <c r="A131" s="1" t="s">
        <v>132</v>
      </c>
      <c r="C131" s="18">
        <v>32198.129999999997</v>
      </c>
      <c r="D131" s="18">
        <v>11471.359999999999</v>
      </c>
      <c r="E131" s="18">
        <v>22772.15</v>
      </c>
      <c r="F131" s="18">
        <v>6234.57</v>
      </c>
      <c r="G131" s="18">
        <v>8180.0300000000007</v>
      </c>
      <c r="H131" s="18">
        <v>19598.89</v>
      </c>
      <c r="I131" s="18">
        <v>4361.8899999999994</v>
      </c>
      <c r="J131" s="18">
        <v>7100.4000000000005</v>
      </c>
      <c r="K131" s="18">
        <v>0</v>
      </c>
      <c r="L131" s="18">
        <v>0</v>
      </c>
      <c r="M131" s="18">
        <v>0</v>
      </c>
      <c r="N131" s="18">
        <v>0</v>
      </c>
      <c r="O131" s="18">
        <v>111917.42</v>
      </c>
      <c r="P131" s="13">
        <v>0</v>
      </c>
    </row>
    <row r="132" spans="1:16" x14ac:dyDescent="0.55000000000000004">
      <c r="A132" s="1" t="s">
        <v>32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6" x14ac:dyDescent="0.55000000000000004">
      <c r="A133" s="1" t="s">
        <v>133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6" x14ac:dyDescent="0.55000000000000004">
      <c r="A134" s="1" t="s">
        <v>134</v>
      </c>
      <c r="B134" s="2"/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</row>
    <row r="135" spans="1:16" x14ac:dyDescent="0.55000000000000004">
      <c r="A135" s="1" t="s">
        <v>135</v>
      </c>
      <c r="B135" s="2"/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</row>
    <row r="136" spans="1:16" x14ac:dyDescent="0.55000000000000004">
      <c r="A136" s="1" t="s">
        <v>136</v>
      </c>
      <c r="B136" s="2"/>
      <c r="C136" s="2">
        <v>0</v>
      </c>
      <c r="D136" s="2">
        <v>36</v>
      </c>
      <c r="E136" s="2">
        <v>40</v>
      </c>
      <c r="F136" s="2">
        <v>4</v>
      </c>
      <c r="G136" s="2">
        <v>0</v>
      </c>
      <c r="H136" s="2">
        <v>64</v>
      </c>
      <c r="I136" s="2">
        <v>392</v>
      </c>
      <c r="J136" s="2">
        <v>304</v>
      </c>
      <c r="K136" s="2">
        <v>0</v>
      </c>
      <c r="L136" s="2">
        <v>0</v>
      </c>
      <c r="M136" s="2">
        <v>0</v>
      </c>
      <c r="N136" s="2">
        <v>0</v>
      </c>
      <c r="O136" s="2">
        <v>840</v>
      </c>
    </row>
    <row r="137" spans="1:16" x14ac:dyDescent="0.55000000000000004">
      <c r="A137" s="1" t="s">
        <v>137</v>
      </c>
      <c r="B137" s="2"/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</row>
    <row r="138" spans="1:16" x14ac:dyDescent="0.55000000000000004">
      <c r="A138" s="1" t="s">
        <v>138</v>
      </c>
      <c r="B138" s="2"/>
      <c r="C138" s="2">
        <v>0</v>
      </c>
      <c r="D138" s="2">
        <v>1064.6400000000001</v>
      </c>
      <c r="E138" s="2">
        <v>0</v>
      </c>
      <c r="F138" s="2">
        <v>0</v>
      </c>
      <c r="G138" s="2">
        <v>266.16000000000003</v>
      </c>
      <c r="H138" s="2">
        <v>2504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3834.8</v>
      </c>
    </row>
    <row r="139" spans="1:16" x14ac:dyDescent="0.55000000000000004">
      <c r="A139" s="1" t="s">
        <v>139</v>
      </c>
      <c r="B139" s="2"/>
      <c r="C139" s="2">
        <v>64</v>
      </c>
      <c r="D139" s="2">
        <v>64</v>
      </c>
      <c r="E139" s="2">
        <v>64</v>
      </c>
      <c r="F139" s="2">
        <v>64</v>
      </c>
      <c r="G139" s="2">
        <v>48</v>
      </c>
      <c r="H139" s="2">
        <v>40</v>
      </c>
      <c r="I139" s="2">
        <v>40</v>
      </c>
      <c r="J139" s="2">
        <v>24</v>
      </c>
      <c r="K139" s="2">
        <v>0</v>
      </c>
      <c r="L139" s="2">
        <v>0</v>
      </c>
      <c r="M139" s="2">
        <v>0</v>
      </c>
      <c r="N139" s="2">
        <v>0</v>
      </c>
      <c r="O139" s="2">
        <v>408</v>
      </c>
    </row>
    <row r="140" spans="1:16" x14ac:dyDescent="0.55000000000000004">
      <c r="A140" s="1" t="s">
        <v>140</v>
      </c>
      <c r="B140" s="2"/>
      <c r="C140" s="2">
        <v>-840.73</v>
      </c>
      <c r="D140" s="2">
        <v>-840.73</v>
      </c>
      <c r="E140" s="2">
        <v>-840.73</v>
      </c>
      <c r="F140" s="2">
        <v>-840.73</v>
      </c>
      <c r="G140" s="2">
        <v>-840.73</v>
      </c>
      <c r="H140" s="2">
        <v>-840.73</v>
      </c>
      <c r="I140" s="2">
        <v>-840.73</v>
      </c>
      <c r="J140" s="2">
        <v>-840.73</v>
      </c>
      <c r="K140" s="2">
        <v>0</v>
      </c>
      <c r="L140" s="2">
        <v>0</v>
      </c>
      <c r="M140" s="2">
        <v>0</v>
      </c>
      <c r="N140" s="2">
        <v>0</v>
      </c>
      <c r="O140" s="2">
        <v>-6725.8399999999983</v>
      </c>
    </row>
    <row r="141" spans="1:16" x14ac:dyDescent="0.55000000000000004">
      <c r="A141" s="1" t="s">
        <v>467</v>
      </c>
      <c r="B141" s="2"/>
      <c r="C141" s="2">
        <v>0</v>
      </c>
      <c r="D141" s="2">
        <v>0</v>
      </c>
      <c r="E141" s="2">
        <v>0</v>
      </c>
      <c r="F141" s="2">
        <v>-185.5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-185.5</v>
      </c>
    </row>
    <row r="142" spans="1:16" x14ac:dyDescent="0.55000000000000004">
      <c r="A142" s="1" t="s">
        <v>142</v>
      </c>
      <c r="B142" s="2"/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</row>
    <row r="143" spans="1:16" x14ac:dyDescent="0.55000000000000004">
      <c r="A143" s="1" t="s">
        <v>143</v>
      </c>
      <c r="B143" s="2"/>
      <c r="C143" s="2">
        <v>0</v>
      </c>
      <c r="D143" s="2">
        <v>0</v>
      </c>
      <c r="E143" s="2">
        <v>2467.1</v>
      </c>
      <c r="F143" s="2">
        <v>0</v>
      </c>
      <c r="G143" s="2">
        <v>-679.83</v>
      </c>
      <c r="H143" s="2">
        <v>2597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4384.2700000000004</v>
      </c>
    </row>
    <row r="144" spans="1:16" x14ac:dyDescent="0.55000000000000004">
      <c r="A144" s="1" t="s">
        <v>144</v>
      </c>
      <c r="B144" s="2"/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</row>
    <row r="145" spans="1:16" x14ac:dyDescent="0.55000000000000004">
      <c r="A145" s="1" t="s">
        <v>471</v>
      </c>
      <c r="B145" s="2"/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</row>
    <row r="146" spans="1:16" x14ac:dyDescent="0.55000000000000004">
      <c r="A146" s="1" t="s">
        <v>146</v>
      </c>
      <c r="C146" s="18">
        <v>-776.73</v>
      </c>
      <c r="D146" s="18">
        <v>323.91000000000008</v>
      </c>
      <c r="E146" s="18">
        <v>1730.37</v>
      </c>
      <c r="F146" s="18">
        <v>-958.23</v>
      </c>
      <c r="G146" s="18">
        <v>-1206.4000000000001</v>
      </c>
      <c r="H146" s="18">
        <v>4364.2700000000004</v>
      </c>
      <c r="I146" s="18">
        <v>-408.73</v>
      </c>
      <c r="J146" s="18">
        <v>-512.73</v>
      </c>
      <c r="K146" s="18">
        <v>0</v>
      </c>
      <c r="L146" s="18">
        <v>0</v>
      </c>
      <c r="M146" s="18">
        <v>0</v>
      </c>
      <c r="N146" s="18">
        <v>0</v>
      </c>
      <c r="O146" s="18">
        <v>2555.7300000000023</v>
      </c>
      <c r="P146" s="13">
        <v>0</v>
      </c>
    </row>
    <row r="147" spans="1:16" x14ac:dyDescent="0.55000000000000004">
      <c r="A147" s="1" t="s">
        <v>32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6" ht="18" thickBot="1" x14ac:dyDescent="0.65">
      <c r="A148" s="8" t="s">
        <v>37</v>
      </c>
      <c r="B148" s="8"/>
      <c r="C148" s="16">
        <v>348583.89</v>
      </c>
      <c r="D148" s="16">
        <v>332539.94</v>
      </c>
      <c r="E148" s="16">
        <v>354356.58000000007</v>
      </c>
      <c r="F148" s="16">
        <v>322516.33000000007</v>
      </c>
      <c r="G148" s="16">
        <v>293349.28000000003</v>
      </c>
      <c r="H148" s="16">
        <v>305927.25999999995</v>
      </c>
      <c r="I148" s="16">
        <v>294097.23</v>
      </c>
      <c r="J148" s="16">
        <v>253768.00999999998</v>
      </c>
      <c r="K148" s="16">
        <v>0</v>
      </c>
      <c r="L148" s="16">
        <v>0</v>
      </c>
      <c r="M148" s="16">
        <v>0</v>
      </c>
      <c r="N148" s="16">
        <v>0</v>
      </c>
      <c r="O148" s="16">
        <v>2505138.52</v>
      </c>
      <c r="P148" s="15">
        <v>0</v>
      </c>
    </row>
    <row r="149" spans="1:16" ht="18" thickTop="1" x14ac:dyDescent="0.6">
      <c r="C149" s="2"/>
      <c r="D149" s="2"/>
      <c r="E149" s="2"/>
      <c r="F149" s="2"/>
      <c r="G149" s="2"/>
      <c r="H149" s="3" t="s">
        <v>441</v>
      </c>
      <c r="I149" s="2"/>
      <c r="J149" s="2"/>
      <c r="K149" s="2"/>
      <c r="L149" s="2"/>
      <c r="M149" s="2"/>
      <c r="N149" s="2"/>
      <c r="O149" s="2"/>
    </row>
    <row r="150" spans="1:16" x14ac:dyDescent="0.55000000000000004">
      <c r="C150" s="2"/>
      <c r="D150" s="2"/>
      <c r="E150" s="2"/>
      <c r="F150" s="2"/>
      <c r="G150" s="2"/>
      <c r="H150" s="4" t="s">
        <v>147</v>
      </c>
      <c r="I150" s="2"/>
      <c r="J150" s="2"/>
      <c r="K150" s="2"/>
      <c r="L150" s="2"/>
      <c r="M150" s="2"/>
      <c r="N150" s="2"/>
      <c r="O150" s="2"/>
    </row>
    <row r="151" spans="1:16" x14ac:dyDescent="0.55000000000000004">
      <c r="B151" s="5"/>
      <c r="C151" s="2"/>
      <c r="D151" s="2"/>
      <c r="E151" s="2"/>
      <c r="F151" s="2"/>
      <c r="G151" s="2"/>
      <c r="H151" s="6">
        <v>2021</v>
      </c>
      <c r="I151" s="2"/>
      <c r="J151" s="2"/>
      <c r="K151" s="2"/>
      <c r="L151" s="2"/>
      <c r="M151" s="2"/>
      <c r="N151" s="2"/>
      <c r="O151" s="2"/>
    </row>
    <row r="152" spans="1:16" ht="17.7" x14ac:dyDescent="0.6">
      <c r="B152" s="5"/>
      <c r="C152" s="2"/>
      <c r="D152" s="2"/>
      <c r="E152" s="2"/>
      <c r="F152" s="2"/>
      <c r="G152" s="2"/>
      <c r="H152" s="3"/>
      <c r="I152" s="2"/>
      <c r="J152" s="2"/>
      <c r="K152" s="2"/>
      <c r="L152" s="2"/>
      <c r="M152" s="2"/>
      <c r="N152" s="2"/>
      <c r="O152" s="2"/>
    </row>
    <row r="153" spans="1:16" x14ac:dyDescent="0.55000000000000004">
      <c r="C153" s="7" t="s">
        <v>2</v>
      </c>
      <c r="D153" s="7" t="s">
        <v>3</v>
      </c>
      <c r="E153" s="7" t="s">
        <v>4</v>
      </c>
      <c r="F153" s="7" t="s">
        <v>5</v>
      </c>
      <c r="G153" s="7" t="s">
        <v>6</v>
      </c>
      <c r="H153" s="7" t="s">
        <v>7</v>
      </c>
      <c r="I153" s="7" t="s">
        <v>8</v>
      </c>
      <c r="J153" s="7" t="s">
        <v>9</v>
      </c>
      <c r="K153" s="7" t="s">
        <v>10</v>
      </c>
      <c r="L153" s="7" t="s">
        <v>11</v>
      </c>
      <c r="M153" s="7" t="s">
        <v>12</v>
      </c>
      <c r="N153" s="7" t="s">
        <v>13</v>
      </c>
      <c r="O153" s="7" t="s">
        <v>14</v>
      </c>
    </row>
    <row r="154" spans="1:16" x14ac:dyDescent="0.55000000000000004">
      <c r="A154" s="1" t="s">
        <v>148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6" x14ac:dyDescent="0.55000000000000004">
      <c r="A155" s="1" t="s">
        <v>149</v>
      </c>
      <c r="B155" s="2"/>
      <c r="C155" s="2">
        <v>3000</v>
      </c>
      <c r="D155" s="2">
        <v>3000</v>
      </c>
      <c r="E155" s="2">
        <v>3000</v>
      </c>
      <c r="F155" s="2">
        <v>3000</v>
      </c>
      <c r="G155" s="2">
        <v>3000</v>
      </c>
      <c r="H155" s="2">
        <v>1500</v>
      </c>
      <c r="I155" s="2">
        <v>1500</v>
      </c>
      <c r="J155" s="2">
        <v>1500</v>
      </c>
      <c r="K155" s="2">
        <v>0</v>
      </c>
      <c r="L155" s="2">
        <v>0</v>
      </c>
      <c r="M155" s="2">
        <v>0</v>
      </c>
      <c r="N155" s="2">
        <v>0</v>
      </c>
      <c r="O155" s="2">
        <v>19500</v>
      </c>
    </row>
    <row r="156" spans="1:16" x14ac:dyDescent="0.55000000000000004">
      <c r="A156" s="1" t="s">
        <v>150</v>
      </c>
      <c r="B156" s="2"/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</row>
    <row r="157" spans="1:16" x14ac:dyDescent="0.55000000000000004">
      <c r="A157" s="1" t="s">
        <v>151</v>
      </c>
      <c r="B157" s="2"/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</row>
    <row r="158" spans="1:16" x14ac:dyDescent="0.55000000000000004">
      <c r="A158" s="1" t="s">
        <v>152</v>
      </c>
      <c r="B158" s="2"/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</row>
    <row r="159" spans="1:16" x14ac:dyDescent="0.55000000000000004">
      <c r="A159" s="1" t="s">
        <v>153</v>
      </c>
      <c r="B159" s="2"/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</row>
    <row r="160" spans="1:16" x14ac:dyDescent="0.55000000000000004">
      <c r="A160" s="1" t="s">
        <v>154</v>
      </c>
      <c r="B160" s="2"/>
      <c r="C160" s="2">
        <v>490</v>
      </c>
      <c r="D160" s="2">
        <v>448</v>
      </c>
      <c r="E160" s="2">
        <v>483</v>
      </c>
      <c r="F160" s="2">
        <v>462</v>
      </c>
      <c r="G160" s="2">
        <v>434</v>
      </c>
      <c r="H160" s="2">
        <v>406</v>
      </c>
      <c r="I160" s="2">
        <v>392</v>
      </c>
      <c r="J160" s="2">
        <v>336</v>
      </c>
      <c r="K160" s="2">
        <v>0</v>
      </c>
      <c r="L160" s="2">
        <v>0</v>
      </c>
      <c r="M160" s="2">
        <v>0</v>
      </c>
      <c r="N160" s="2">
        <v>0</v>
      </c>
      <c r="O160" s="2">
        <v>3451</v>
      </c>
    </row>
    <row r="161" spans="1:15" x14ac:dyDescent="0.55000000000000004">
      <c r="A161" s="1" t="s">
        <v>155</v>
      </c>
      <c r="B161" s="2"/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</row>
    <row r="162" spans="1:15" x14ac:dyDescent="0.55000000000000004">
      <c r="A162" s="1" t="s">
        <v>156</v>
      </c>
      <c r="B162" s="2"/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</row>
    <row r="163" spans="1:15" x14ac:dyDescent="0.55000000000000004">
      <c r="A163" s="1" t="s">
        <v>157</v>
      </c>
      <c r="B163" s="2"/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</row>
    <row r="164" spans="1:15" x14ac:dyDescent="0.55000000000000004">
      <c r="A164" s="1" t="s">
        <v>158</v>
      </c>
      <c r="B164" s="2"/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</row>
    <row r="165" spans="1:15" x14ac:dyDescent="0.55000000000000004">
      <c r="A165" s="1" t="s">
        <v>159</v>
      </c>
      <c r="B165" s="2"/>
      <c r="C165" s="2">
        <v>2194.81</v>
      </c>
      <c r="D165" s="2">
        <v>2312.2600000000002</v>
      </c>
      <c r="E165" s="2">
        <v>2672.81</v>
      </c>
      <c r="F165" s="2">
        <v>2309.86</v>
      </c>
      <c r="G165" s="2">
        <v>2540.64</v>
      </c>
      <c r="H165" s="2">
        <v>2518.89</v>
      </c>
      <c r="I165" s="2">
        <v>2575.1</v>
      </c>
      <c r="J165" s="2">
        <v>2500.2800000000002</v>
      </c>
      <c r="K165" s="2">
        <v>0</v>
      </c>
      <c r="L165" s="2">
        <v>0</v>
      </c>
      <c r="M165" s="2">
        <v>0</v>
      </c>
      <c r="N165" s="2">
        <v>0</v>
      </c>
      <c r="O165" s="2">
        <v>19624.649999999998</v>
      </c>
    </row>
    <row r="166" spans="1:15" x14ac:dyDescent="0.55000000000000004">
      <c r="A166" s="1" t="s">
        <v>160</v>
      </c>
      <c r="B166" s="2"/>
      <c r="C166" s="2">
        <v>145.12</v>
      </c>
      <c r="D166" s="2">
        <v>137.16999999999999</v>
      </c>
      <c r="E166" s="2">
        <v>0</v>
      </c>
      <c r="F166" s="2">
        <v>142.22</v>
      </c>
      <c r="G166" s="2">
        <v>136.63999999999999</v>
      </c>
      <c r="H166" s="2">
        <v>126.08</v>
      </c>
      <c r="I166" s="2">
        <v>204.74</v>
      </c>
      <c r="J166" s="2">
        <v>255.07</v>
      </c>
      <c r="K166" s="2">
        <v>0</v>
      </c>
      <c r="L166" s="2">
        <v>0</v>
      </c>
      <c r="M166" s="2">
        <v>0</v>
      </c>
      <c r="N166" s="2">
        <v>0</v>
      </c>
      <c r="O166" s="2">
        <v>1147.04</v>
      </c>
    </row>
    <row r="167" spans="1:15" x14ac:dyDescent="0.55000000000000004">
      <c r="A167" s="1" t="s">
        <v>161</v>
      </c>
      <c r="B167" s="2"/>
      <c r="C167" s="2">
        <v>0</v>
      </c>
      <c r="D167" s="2">
        <v>0</v>
      </c>
      <c r="E167" s="2">
        <v>180.34</v>
      </c>
      <c r="F167" s="2">
        <v>1147.71</v>
      </c>
      <c r="G167" s="2">
        <v>120.71</v>
      </c>
      <c r="H167" s="2">
        <v>92.91</v>
      </c>
      <c r="I167" s="2">
        <v>395.28</v>
      </c>
      <c r="J167" s="2">
        <v>502.24</v>
      </c>
      <c r="K167" s="2">
        <v>0</v>
      </c>
      <c r="L167" s="2">
        <v>0</v>
      </c>
      <c r="M167" s="2">
        <v>0</v>
      </c>
      <c r="N167" s="2">
        <v>0</v>
      </c>
      <c r="O167" s="2">
        <v>2439.19</v>
      </c>
    </row>
    <row r="168" spans="1:15" x14ac:dyDescent="0.55000000000000004">
      <c r="A168" s="1" t="s">
        <v>162</v>
      </c>
      <c r="B168" s="2"/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</row>
    <row r="169" spans="1:15" x14ac:dyDescent="0.55000000000000004">
      <c r="A169" s="1" t="s">
        <v>163</v>
      </c>
      <c r="B169" s="2"/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</row>
    <row r="170" spans="1:15" x14ac:dyDescent="0.55000000000000004">
      <c r="A170" s="1" t="s">
        <v>164</v>
      </c>
      <c r="B170" s="2"/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</row>
    <row r="171" spans="1:15" x14ac:dyDescent="0.55000000000000004">
      <c r="A171" s="1" t="s">
        <v>165</v>
      </c>
      <c r="B171" s="2"/>
      <c r="C171" s="2">
        <v>348</v>
      </c>
      <c r="D171" s="2">
        <v>0</v>
      </c>
      <c r="E171" s="2">
        <v>0</v>
      </c>
      <c r="F171" s="2">
        <v>232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580</v>
      </c>
    </row>
    <row r="172" spans="1:15" x14ac:dyDescent="0.55000000000000004">
      <c r="A172" s="1" t="s">
        <v>166</v>
      </c>
      <c r="B172" s="2"/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</row>
    <row r="173" spans="1:15" x14ac:dyDescent="0.55000000000000004">
      <c r="A173" s="1" t="s">
        <v>167</v>
      </c>
      <c r="B173" s="2"/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</row>
    <row r="174" spans="1:15" x14ac:dyDescent="0.55000000000000004">
      <c r="A174" s="1" t="s">
        <v>168</v>
      </c>
      <c r="B174" s="2"/>
      <c r="C174" s="2">
        <v>0</v>
      </c>
      <c r="D174" s="2">
        <v>0</v>
      </c>
      <c r="E174" s="2">
        <v>0</v>
      </c>
      <c r="F174" s="2">
        <v>0</v>
      </c>
      <c r="G174" s="2">
        <v>-14.94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-14.94</v>
      </c>
    </row>
    <row r="175" spans="1:15" x14ac:dyDescent="0.55000000000000004">
      <c r="A175" s="1" t="s">
        <v>169</v>
      </c>
      <c r="B175" s="2"/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</row>
    <row r="176" spans="1:15" x14ac:dyDescent="0.55000000000000004">
      <c r="A176" s="1" t="s">
        <v>170</v>
      </c>
      <c r="B176" s="2"/>
      <c r="C176" s="2">
        <v>3450.86</v>
      </c>
      <c r="D176" s="2">
        <v>3458.25</v>
      </c>
      <c r="E176" s="2">
        <v>3971.6</v>
      </c>
      <c r="F176" s="2">
        <v>3786.04</v>
      </c>
      <c r="G176" s="2">
        <v>3635.54</v>
      </c>
      <c r="H176" s="2">
        <v>3102.93</v>
      </c>
      <c r="I176" s="2">
        <v>3232.98</v>
      </c>
      <c r="J176" s="2">
        <v>3591.45</v>
      </c>
      <c r="K176" s="2">
        <v>0</v>
      </c>
      <c r="L176" s="2">
        <v>0</v>
      </c>
      <c r="M176" s="2">
        <v>0</v>
      </c>
      <c r="N176" s="2">
        <v>0</v>
      </c>
      <c r="O176" s="2">
        <v>28229.65</v>
      </c>
    </row>
    <row r="177" spans="1:15" x14ac:dyDescent="0.55000000000000004">
      <c r="A177" s="1" t="s">
        <v>171</v>
      </c>
      <c r="B177" s="2"/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</row>
    <row r="178" spans="1:15" x14ac:dyDescent="0.55000000000000004">
      <c r="A178" s="1" t="s">
        <v>172</v>
      </c>
      <c r="B178" s="2"/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</row>
    <row r="179" spans="1:15" x14ac:dyDescent="0.55000000000000004">
      <c r="A179" s="1" t="s">
        <v>173</v>
      </c>
      <c r="B179" s="2"/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</row>
    <row r="180" spans="1:15" x14ac:dyDescent="0.55000000000000004">
      <c r="A180" s="1" t="s">
        <v>174</v>
      </c>
      <c r="B180" s="2"/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</row>
    <row r="181" spans="1:15" x14ac:dyDescent="0.55000000000000004">
      <c r="A181" s="1" t="s">
        <v>175</v>
      </c>
      <c r="B181" s="2"/>
      <c r="C181" s="2">
        <v>0</v>
      </c>
      <c r="D181" s="2">
        <v>0</v>
      </c>
      <c r="E181" s="2">
        <v>0</v>
      </c>
      <c r="F181" s="2">
        <v>0</v>
      </c>
      <c r="G181" s="2">
        <v>159.6</v>
      </c>
      <c r="H181" s="2">
        <v>478.8</v>
      </c>
      <c r="I181" s="2">
        <v>957.6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1596</v>
      </c>
    </row>
    <row r="182" spans="1:15" x14ac:dyDescent="0.55000000000000004">
      <c r="A182" s="1" t="s">
        <v>176</v>
      </c>
      <c r="B182" s="2"/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</row>
    <row r="183" spans="1:15" x14ac:dyDescent="0.55000000000000004">
      <c r="A183" s="1" t="s">
        <v>177</v>
      </c>
      <c r="B183" s="2"/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</row>
    <row r="184" spans="1:15" x14ac:dyDescent="0.55000000000000004">
      <c r="A184" s="1" t="s">
        <v>178</v>
      </c>
      <c r="B184" s="2"/>
      <c r="C184" s="2">
        <v>63.87</v>
      </c>
      <c r="D184" s="2">
        <v>63.87</v>
      </c>
      <c r="E184" s="2">
        <v>63.87</v>
      </c>
      <c r="F184" s="2">
        <v>63.87</v>
      </c>
      <c r="G184" s="2">
        <v>118.3</v>
      </c>
      <c r="H184" s="2">
        <v>62.94</v>
      </c>
      <c r="I184" s="2">
        <v>62.93</v>
      </c>
      <c r="J184" s="2">
        <v>62.93</v>
      </c>
      <c r="K184" s="2">
        <v>0</v>
      </c>
      <c r="L184" s="2">
        <v>0</v>
      </c>
      <c r="M184" s="2">
        <v>0</v>
      </c>
      <c r="N184" s="2">
        <v>0</v>
      </c>
      <c r="O184" s="2">
        <v>562.57999999999993</v>
      </c>
    </row>
    <row r="185" spans="1:15" x14ac:dyDescent="0.55000000000000004">
      <c r="A185" s="1" t="s">
        <v>179</v>
      </c>
      <c r="B185" s="2"/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</row>
    <row r="186" spans="1:15" x14ac:dyDescent="0.55000000000000004">
      <c r="A186" s="1" t="s">
        <v>180</v>
      </c>
      <c r="B186" s="2"/>
      <c r="C186" s="2">
        <v>5850.22</v>
      </c>
      <c r="D186" s="2">
        <v>5850.22</v>
      </c>
      <c r="E186" s="2">
        <v>5850.22</v>
      </c>
      <c r="F186" s="2">
        <v>5850.22</v>
      </c>
      <c r="G186" s="2">
        <v>4500.22</v>
      </c>
      <c r="H186" s="2">
        <v>8558.66</v>
      </c>
      <c r="I186" s="2">
        <v>8341.99</v>
      </c>
      <c r="J186" s="2">
        <v>2491.77</v>
      </c>
      <c r="K186" s="2">
        <v>0</v>
      </c>
      <c r="L186" s="2">
        <v>0</v>
      </c>
      <c r="M186" s="2">
        <v>0</v>
      </c>
      <c r="N186" s="2">
        <v>0</v>
      </c>
      <c r="O186" s="2">
        <v>47293.52</v>
      </c>
    </row>
    <row r="187" spans="1:15" x14ac:dyDescent="0.55000000000000004">
      <c r="A187" s="1" t="s">
        <v>181</v>
      </c>
      <c r="B187" s="2"/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</row>
    <row r="188" spans="1:15" x14ac:dyDescent="0.55000000000000004">
      <c r="A188" s="1" t="s">
        <v>182</v>
      </c>
      <c r="B188" s="2"/>
      <c r="C188" s="2">
        <v>4506.84</v>
      </c>
      <c r="D188" s="2">
        <v>4506.84</v>
      </c>
      <c r="E188" s="2">
        <v>4506.84</v>
      </c>
      <c r="F188" s="2">
        <v>3466.84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16987.36</v>
      </c>
    </row>
    <row r="189" spans="1:15" x14ac:dyDescent="0.55000000000000004">
      <c r="A189" s="1" t="s">
        <v>183</v>
      </c>
      <c r="B189" s="2"/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</row>
    <row r="190" spans="1:15" x14ac:dyDescent="0.55000000000000004">
      <c r="A190" s="1" t="s">
        <v>184</v>
      </c>
      <c r="B190" s="2"/>
      <c r="C190" s="2">
        <v>25146.69</v>
      </c>
      <c r="D190" s="2">
        <v>17005.310000000001</v>
      </c>
      <c r="E190" s="2">
        <v>22521.59</v>
      </c>
      <c r="F190" s="2">
        <v>21544.79</v>
      </c>
      <c r="G190" s="2">
        <v>25132.560000000001</v>
      </c>
      <c r="H190" s="2">
        <v>24664.61</v>
      </c>
      <c r="I190" s="2">
        <v>24761.75</v>
      </c>
      <c r="J190" s="2">
        <v>23023.16</v>
      </c>
      <c r="K190" s="2">
        <v>0</v>
      </c>
      <c r="L190" s="2">
        <v>0</v>
      </c>
      <c r="M190" s="2">
        <v>0</v>
      </c>
      <c r="N190" s="2">
        <v>0</v>
      </c>
      <c r="O190" s="2">
        <v>183800.46</v>
      </c>
    </row>
    <row r="191" spans="1:15" x14ac:dyDescent="0.55000000000000004">
      <c r="A191" s="1" t="s">
        <v>460</v>
      </c>
      <c r="B191" s="2"/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</row>
    <row r="192" spans="1:15" x14ac:dyDescent="0.55000000000000004">
      <c r="A192" s="1" t="s">
        <v>186</v>
      </c>
      <c r="B192" s="2"/>
      <c r="C192" s="2">
        <v>4265.5600000000004</v>
      </c>
      <c r="D192" s="2">
        <v>6287.41</v>
      </c>
      <c r="E192" s="2">
        <v>10316.27</v>
      </c>
      <c r="F192" s="2">
        <v>13161.55</v>
      </c>
      <c r="G192" s="2">
        <v>12839.1</v>
      </c>
      <c r="H192" s="2">
        <v>8432.98</v>
      </c>
      <c r="I192" s="2">
        <v>15853.89</v>
      </c>
      <c r="J192" s="2">
        <v>15882.85</v>
      </c>
      <c r="K192" s="2">
        <v>0</v>
      </c>
      <c r="L192" s="2">
        <v>0</v>
      </c>
      <c r="M192" s="2">
        <v>0</v>
      </c>
      <c r="N192" s="2">
        <v>0</v>
      </c>
      <c r="O192" s="2">
        <v>87039.61</v>
      </c>
    </row>
    <row r="193" spans="1:15" x14ac:dyDescent="0.55000000000000004">
      <c r="A193" s="1" t="s">
        <v>461</v>
      </c>
      <c r="B193" s="2"/>
      <c r="C193" s="2">
        <v>4323.83</v>
      </c>
      <c r="D193" s="2">
        <v>3435.31</v>
      </c>
      <c r="E193" s="2">
        <v>4515.32</v>
      </c>
      <c r="F193" s="2">
        <v>4751.3</v>
      </c>
      <c r="G193" s="2">
        <v>3442.93</v>
      </c>
      <c r="H193" s="2">
        <v>4476.12</v>
      </c>
      <c r="I193" s="2">
        <v>5189.2700000000004</v>
      </c>
      <c r="J193" s="2">
        <v>3315.11</v>
      </c>
      <c r="K193" s="2">
        <v>0</v>
      </c>
      <c r="L193" s="2">
        <v>0</v>
      </c>
      <c r="M193" s="2">
        <v>0</v>
      </c>
      <c r="N193" s="2">
        <v>0</v>
      </c>
      <c r="O193" s="2">
        <v>33449.189999999995</v>
      </c>
    </row>
    <row r="194" spans="1:15" x14ac:dyDescent="0.55000000000000004">
      <c r="A194" s="1" t="s">
        <v>188</v>
      </c>
      <c r="B194" s="2"/>
      <c r="C194" s="2">
        <v>31357.8</v>
      </c>
      <c r="D194" s="2">
        <v>28316.12</v>
      </c>
      <c r="E194" s="2">
        <v>29222.23</v>
      </c>
      <c r="F194" s="2">
        <v>24240.89</v>
      </c>
      <c r="G194" s="2">
        <v>17054.2</v>
      </c>
      <c r="H194" s="2">
        <v>17530.86</v>
      </c>
      <c r="I194" s="2">
        <v>16013.67</v>
      </c>
      <c r="J194" s="2">
        <v>13786.32</v>
      </c>
      <c r="K194" s="2">
        <v>0</v>
      </c>
      <c r="L194" s="2">
        <v>0</v>
      </c>
      <c r="M194" s="2">
        <v>0</v>
      </c>
      <c r="N194" s="2">
        <v>0</v>
      </c>
      <c r="O194" s="2">
        <v>177522.09</v>
      </c>
    </row>
    <row r="195" spans="1:15" x14ac:dyDescent="0.55000000000000004">
      <c r="A195" s="1" t="s">
        <v>189</v>
      </c>
      <c r="B195" s="2"/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</row>
    <row r="196" spans="1:15" x14ac:dyDescent="0.55000000000000004">
      <c r="A196" s="1" t="s">
        <v>190</v>
      </c>
      <c r="B196" s="2"/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</row>
    <row r="197" spans="1:15" x14ac:dyDescent="0.55000000000000004">
      <c r="A197" s="1" t="s">
        <v>446</v>
      </c>
      <c r="B197" s="2"/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</row>
    <row r="198" spans="1:15" x14ac:dyDescent="0.55000000000000004">
      <c r="A198" s="1" t="s">
        <v>192</v>
      </c>
      <c r="B198" s="2"/>
      <c r="C198" s="2">
        <v>9124.99</v>
      </c>
      <c r="D198" s="2">
        <v>7807.06</v>
      </c>
      <c r="E198" s="2">
        <v>8037.86</v>
      </c>
      <c r="F198" s="2">
        <v>7929</v>
      </c>
      <c r="G198" s="2">
        <v>11187.02</v>
      </c>
      <c r="H198" s="2">
        <v>12792.28</v>
      </c>
      <c r="I198" s="2">
        <v>11465.93</v>
      </c>
      <c r="J198" s="2">
        <v>12553.11</v>
      </c>
      <c r="K198" s="2">
        <v>0</v>
      </c>
      <c r="L198" s="2">
        <v>0</v>
      </c>
      <c r="M198" s="2">
        <v>0</v>
      </c>
      <c r="N198" s="2">
        <v>0</v>
      </c>
      <c r="O198" s="2">
        <v>80897.250000000015</v>
      </c>
    </row>
    <row r="199" spans="1:15" x14ac:dyDescent="0.55000000000000004">
      <c r="A199" s="1" t="s">
        <v>447</v>
      </c>
      <c r="B199" s="2"/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</row>
    <row r="200" spans="1:15" x14ac:dyDescent="0.55000000000000004">
      <c r="A200" s="1" t="s">
        <v>194</v>
      </c>
      <c r="B200" s="2"/>
      <c r="C200" s="2">
        <v>6343.44</v>
      </c>
      <c r="D200" s="2">
        <v>6174.75</v>
      </c>
      <c r="E200" s="2">
        <v>6006.94</v>
      </c>
      <c r="F200" s="2">
        <v>7172.87</v>
      </c>
      <c r="G200" s="2">
        <v>8425.7900000000009</v>
      </c>
      <c r="H200" s="2">
        <v>9501.58</v>
      </c>
      <c r="I200" s="2">
        <v>12314.02</v>
      </c>
      <c r="J200" s="2">
        <v>8423.3799999999992</v>
      </c>
      <c r="K200" s="2">
        <v>0</v>
      </c>
      <c r="L200" s="2">
        <v>0</v>
      </c>
      <c r="M200" s="2">
        <v>0</v>
      </c>
      <c r="N200" s="2">
        <v>0</v>
      </c>
      <c r="O200" s="2">
        <v>64362.77</v>
      </c>
    </row>
    <row r="201" spans="1:15" x14ac:dyDescent="0.55000000000000004">
      <c r="A201" s="1" t="s">
        <v>195</v>
      </c>
      <c r="B201" s="2"/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</row>
    <row r="202" spans="1:15" x14ac:dyDescent="0.55000000000000004">
      <c r="A202" s="1" t="s">
        <v>196</v>
      </c>
      <c r="B202" s="2"/>
      <c r="C202" s="2">
        <v>3416.97</v>
      </c>
      <c r="D202" s="2">
        <v>2530.6799999999998</v>
      </c>
      <c r="E202" s="2">
        <v>2049.36</v>
      </c>
      <c r="F202" s="2">
        <v>2537.5500000000002</v>
      </c>
      <c r="G202" s="2">
        <v>1888.46</v>
      </c>
      <c r="H202" s="2">
        <v>4235.53</v>
      </c>
      <c r="I202" s="2">
        <v>2915.58</v>
      </c>
      <c r="J202" s="2">
        <v>2433.6999999999998</v>
      </c>
      <c r="K202" s="2">
        <v>0</v>
      </c>
      <c r="L202" s="2">
        <v>0</v>
      </c>
      <c r="M202" s="2">
        <v>0</v>
      </c>
      <c r="N202" s="2">
        <v>0</v>
      </c>
      <c r="O202" s="2">
        <v>22007.829999999998</v>
      </c>
    </row>
    <row r="203" spans="1:15" x14ac:dyDescent="0.55000000000000004">
      <c r="A203" s="1" t="s">
        <v>197</v>
      </c>
      <c r="B203" s="2"/>
      <c r="C203" s="2">
        <v>230.33</v>
      </c>
      <c r="D203" s="2">
        <v>230.33</v>
      </c>
      <c r="E203" s="2">
        <v>340.18</v>
      </c>
      <c r="F203" s="2">
        <v>0</v>
      </c>
      <c r="G203" s="2">
        <v>143.46</v>
      </c>
      <c r="H203" s="2">
        <v>315.3</v>
      </c>
      <c r="I203" s="2">
        <v>332.92</v>
      </c>
      <c r="J203" s="2">
        <v>7.21</v>
      </c>
      <c r="K203" s="2">
        <v>0</v>
      </c>
      <c r="L203" s="2">
        <v>0</v>
      </c>
      <c r="M203" s="2">
        <v>0</v>
      </c>
      <c r="N203" s="2">
        <v>0</v>
      </c>
      <c r="O203" s="2">
        <v>1599.7300000000002</v>
      </c>
    </row>
    <row r="204" spans="1:15" x14ac:dyDescent="0.55000000000000004">
      <c r="A204" s="1" t="s">
        <v>198</v>
      </c>
      <c r="B204" s="2"/>
      <c r="C204" s="2">
        <v>0</v>
      </c>
      <c r="D204" s="2">
        <v>664.31</v>
      </c>
      <c r="E204" s="2">
        <v>0</v>
      </c>
      <c r="F204" s="2">
        <v>164.29</v>
      </c>
      <c r="G204" s="2">
        <v>0</v>
      </c>
      <c r="H204" s="2">
        <v>303.45999999999998</v>
      </c>
      <c r="I204" s="2">
        <v>123.74</v>
      </c>
      <c r="J204" s="2">
        <v>80.23</v>
      </c>
      <c r="K204" s="2">
        <v>0</v>
      </c>
      <c r="L204" s="2">
        <v>0</v>
      </c>
      <c r="M204" s="2">
        <v>0</v>
      </c>
      <c r="N204" s="2">
        <v>0</v>
      </c>
      <c r="O204" s="2">
        <v>1336.03</v>
      </c>
    </row>
    <row r="205" spans="1:15" x14ac:dyDescent="0.55000000000000004">
      <c r="A205" s="1" t="s">
        <v>199</v>
      </c>
      <c r="B205" s="2"/>
      <c r="C205" s="2">
        <v>160.86000000000001</v>
      </c>
      <c r="D205" s="2">
        <v>393.95</v>
      </c>
      <c r="E205" s="2">
        <v>37.39</v>
      </c>
      <c r="F205" s="2">
        <v>31.25</v>
      </c>
      <c r="G205" s="2">
        <v>36.200000000000003</v>
      </c>
      <c r="H205" s="2">
        <v>157.9</v>
      </c>
      <c r="I205" s="2">
        <v>91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908.55</v>
      </c>
    </row>
    <row r="206" spans="1:15" x14ac:dyDescent="0.55000000000000004">
      <c r="A206" s="1" t="s">
        <v>200</v>
      </c>
      <c r="B206" s="2"/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</row>
    <row r="207" spans="1:15" x14ac:dyDescent="0.55000000000000004">
      <c r="A207" s="1" t="s">
        <v>201</v>
      </c>
      <c r="B207" s="2"/>
      <c r="C207" s="2">
        <v>937.72</v>
      </c>
      <c r="D207" s="2">
        <v>1232.98</v>
      </c>
      <c r="E207" s="2">
        <v>1013.66</v>
      </c>
      <c r="F207" s="2">
        <v>2118.29</v>
      </c>
      <c r="G207" s="2">
        <v>1382.83</v>
      </c>
      <c r="H207" s="2">
        <v>645.92999999999995</v>
      </c>
      <c r="I207" s="2">
        <v>921.66</v>
      </c>
      <c r="J207" s="2">
        <v>721.77</v>
      </c>
      <c r="K207" s="2">
        <v>0</v>
      </c>
      <c r="L207" s="2">
        <v>0</v>
      </c>
      <c r="M207" s="2">
        <v>0</v>
      </c>
      <c r="N207" s="2">
        <v>0</v>
      </c>
      <c r="O207" s="2">
        <v>8974.84</v>
      </c>
    </row>
    <row r="208" spans="1:15" x14ac:dyDescent="0.55000000000000004">
      <c r="A208" s="1" t="s">
        <v>202</v>
      </c>
      <c r="B208" s="2"/>
      <c r="C208" s="2">
        <v>54.18</v>
      </c>
      <c r="D208" s="2">
        <v>42.92</v>
      </c>
      <c r="E208" s="2">
        <v>39.590000000000003</v>
      </c>
      <c r="F208" s="2">
        <v>449.72</v>
      </c>
      <c r="G208" s="2">
        <v>25</v>
      </c>
      <c r="H208" s="2">
        <v>81.5</v>
      </c>
      <c r="I208" s="2">
        <v>56.51</v>
      </c>
      <c r="J208" s="2">
        <v>241.51</v>
      </c>
      <c r="K208" s="2">
        <v>0</v>
      </c>
      <c r="L208" s="2">
        <v>0</v>
      </c>
      <c r="M208" s="2">
        <v>0</v>
      </c>
      <c r="N208" s="2">
        <v>0</v>
      </c>
      <c r="O208" s="2">
        <v>990.93000000000006</v>
      </c>
    </row>
    <row r="209" spans="1:15" x14ac:dyDescent="0.55000000000000004">
      <c r="A209" s="1" t="s">
        <v>203</v>
      </c>
      <c r="B209" s="2"/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</row>
    <row r="210" spans="1:15" x14ac:dyDescent="0.55000000000000004">
      <c r="A210" s="1" t="s">
        <v>204</v>
      </c>
      <c r="B210" s="2"/>
      <c r="C210" s="2">
        <v>856.5</v>
      </c>
      <c r="D210" s="2">
        <v>742.69</v>
      </c>
      <c r="E210" s="2">
        <v>985.1</v>
      </c>
      <c r="F210" s="2">
        <v>376.93</v>
      </c>
      <c r="G210" s="2">
        <v>1140.69</v>
      </c>
      <c r="H210" s="2">
        <v>1016.94</v>
      </c>
      <c r="I210" s="2">
        <v>1339.4</v>
      </c>
      <c r="J210" s="2">
        <v>1273.2</v>
      </c>
      <c r="K210" s="2">
        <v>0</v>
      </c>
      <c r="L210" s="2">
        <v>0</v>
      </c>
      <c r="M210" s="2">
        <v>0</v>
      </c>
      <c r="N210" s="2">
        <v>0</v>
      </c>
      <c r="O210" s="2">
        <v>7731.45</v>
      </c>
    </row>
    <row r="211" spans="1:15" x14ac:dyDescent="0.55000000000000004">
      <c r="A211" s="1" t="s">
        <v>205</v>
      </c>
      <c r="B211" s="2"/>
      <c r="C211" s="2">
        <v>0</v>
      </c>
      <c r="D211" s="2">
        <v>20</v>
      </c>
      <c r="E211" s="2">
        <v>86.28</v>
      </c>
      <c r="F211" s="2">
        <v>0</v>
      </c>
      <c r="G211" s="2">
        <v>172.56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278.84000000000003</v>
      </c>
    </row>
    <row r="212" spans="1:15" x14ac:dyDescent="0.55000000000000004">
      <c r="A212" s="1" t="s">
        <v>206</v>
      </c>
      <c r="B212" s="2"/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</row>
    <row r="213" spans="1:15" x14ac:dyDescent="0.55000000000000004">
      <c r="A213" s="1" t="s">
        <v>207</v>
      </c>
      <c r="B213" s="2"/>
      <c r="C213" s="2">
        <v>3880.63</v>
      </c>
      <c r="D213" s="2">
        <v>2582.4</v>
      </c>
      <c r="E213" s="2">
        <v>745.97</v>
      </c>
      <c r="F213" s="2">
        <v>921.14</v>
      </c>
      <c r="G213" s="2">
        <v>562.63</v>
      </c>
      <c r="H213" s="2">
        <v>2188.09</v>
      </c>
      <c r="I213" s="2">
        <v>2468.3000000000002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13349.16</v>
      </c>
    </row>
    <row r="214" spans="1:15" x14ac:dyDescent="0.55000000000000004">
      <c r="A214" s="1" t="s">
        <v>208</v>
      </c>
      <c r="B214" s="2"/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</row>
    <row r="215" spans="1:15" x14ac:dyDescent="0.55000000000000004">
      <c r="A215" s="1" t="s">
        <v>209</v>
      </c>
      <c r="B215" s="2"/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</row>
    <row r="216" spans="1:15" x14ac:dyDescent="0.55000000000000004">
      <c r="A216" s="1" t="s">
        <v>210</v>
      </c>
      <c r="B216" s="2"/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</row>
    <row r="217" spans="1:15" x14ac:dyDescent="0.55000000000000004">
      <c r="A217" s="1" t="s">
        <v>211</v>
      </c>
      <c r="B217" s="2"/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</row>
    <row r="218" spans="1:15" x14ac:dyDescent="0.55000000000000004">
      <c r="A218" s="1" t="s">
        <v>212</v>
      </c>
      <c r="B218" s="2"/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</row>
    <row r="219" spans="1:15" x14ac:dyDescent="0.55000000000000004">
      <c r="A219" s="1" t="s">
        <v>213</v>
      </c>
      <c r="B219" s="2"/>
      <c r="C219" s="2">
        <v>794.72</v>
      </c>
      <c r="D219" s="2">
        <v>1012.8</v>
      </c>
      <c r="E219" s="2">
        <v>307.2</v>
      </c>
      <c r="F219" s="2">
        <v>4757.8</v>
      </c>
      <c r="G219" s="2">
        <v>3004.88</v>
      </c>
      <c r="H219" s="2">
        <v>2577.6</v>
      </c>
      <c r="I219" s="2">
        <v>2118</v>
      </c>
      <c r="J219" s="2">
        <v>742.25</v>
      </c>
      <c r="K219" s="2">
        <v>0</v>
      </c>
      <c r="L219" s="2">
        <v>0</v>
      </c>
      <c r="M219" s="2">
        <v>0</v>
      </c>
      <c r="N219" s="2">
        <v>0</v>
      </c>
      <c r="O219" s="2">
        <v>15315.250000000002</v>
      </c>
    </row>
    <row r="220" spans="1:15" x14ac:dyDescent="0.55000000000000004">
      <c r="A220" s="1" t="s">
        <v>214</v>
      </c>
      <c r="B220" s="2"/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</row>
    <row r="221" spans="1:15" x14ac:dyDescent="0.55000000000000004">
      <c r="A221" s="1" t="s">
        <v>215</v>
      </c>
      <c r="B221" s="2"/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</row>
    <row r="222" spans="1:15" x14ac:dyDescent="0.55000000000000004">
      <c r="A222" s="1" t="s">
        <v>216</v>
      </c>
      <c r="B222" s="2"/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</row>
    <row r="223" spans="1:15" x14ac:dyDescent="0.55000000000000004">
      <c r="A223" s="1" t="s">
        <v>217</v>
      </c>
      <c r="B223" s="2"/>
      <c r="C223" s="2">
        <v>1748</v>
      </c>
      <c r="D223" s="2">
        <v>2752</v>
      </c>
      <c r="E223" s="2">
        <v>1204.5</v>
      </c>
      <c r="F223" s="2">
        <v>829.64</v>
      </c>
      <c r="G223" s="2">
        <v>0</v>
      </c>
      <c r="H223" s="2">
        <v>0</v>
      </c>
      <c r="I223" s="2">
        <v>2045.44</v>
      </c>
      <c r="J223" s="2">
        <v>697.98</v>
      </c>
      <c r="K223" s="2">
        <v>0</v>
      </c>
      <c r="L223" s="2">
        <v>0</v>
      </c>
      <c r="M223" s="2">
        <v>0</v>
      </c>
      <c r="N223" s="2">
        <v>0</v>
      </c>
      <c r="O223" s="2">
        <v>9277.56</v>
      </c>
    </row>
    <row r="224" spans="1:15" x14ac:dyDescent="0.55000000000000004">
      <c r="A224" s="1" t="s">
        <v>218</v>
      </c>
      <c r="B224" s="2"/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</row>
    <row r="225" spans="1:15" x14ac:dyDescent="0.55000000000000004">
      <c r="A225" s="1" t="s">
        <v>219</v>
      </c>
      <c r="B225" s="2"/>
      <c r="C225" s="2">
        <v>16035.89</v>
      </c>
      <c r="D225" s="2">
        <v>2735.1</v>
      </c>
      <c r="E225" s="2">
        <v>3313.05</v>
      </c>
      <c r="F225" s="2">
        <v>4373.68</v>
      </c>
      <c r="G225" s="2">
        <v>1859</v>
      </c>
      <c r="H225" s="2">
        <v>843.25</v>
      </c>
      <c r="I225" s="2">
        <v>977.81</v>
      </c>
      <c r="J225" s="2">
        <v>3190.81</v>
      </c>
      <c r="K225" s="2">
        <v>0</v>
      </c>
      <c r="L225" s="2">
        <v>0</v>
      </c>
      <c r="M225" s="2">
        <v>0</v>
      </c>
      <c r="N225" s="2">
        <v>0</v>
      </c>
      <c r="O225" s="2">
        <v>33328.589999999997</v>
      </c>
    </row>
    <row r="226" spans="1:15" x14ac:dyDescent="0.55000000000000004">
      <c r="A226" s="1" t="s">
        <v>220</v>
      </c>
      <c r="B226" s="2"/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</row>
    <row r="227" spans="1:15" x14ac:dyDescent="0.55000000000000004">
      <c r="A227" s="1" t="s">
        <v>469</v>
      </c>
      <c r="B227" s="2"/>
      <c r="C227" s="2">
        <v>2611.1</v>
      </c>
      <c r="D227" s="2">
        <v>5121.26</v>
      </c>
      <c r="E227" s="2">
        <v>1386.81</v>
      </c>
      <c r="F227" s="2">
        <v>346.64</v>
      </c>
      <c r="G227" s="2">
        <v>1632.5</v>
      </c>
      <c r="H227" s="2">
        <v>908.59</v>
      </c>
      <c r="I227" s="2">
        <v>2284.44</v>
      </c>
      <c r="J227" s="2">
        <v>2178.5</v>
      </c>
      <c r="K227" s="2">
        <v>0</v>
      </c>
      <c r="L227" s="2">
        <v>0</v>
      </c>
      <c r="M227" s="2">
        <v>0</v>
      </c>
      <c r="N227" s="2">
        <v>0</v>
      </c>
      <c r="O227" s="2">
        <v>16469.84</v>
      </c>
    </row>
    <row r="228" spans="1:15" x14ac:dyDescent="0.55000000000000004">
      <c r="A228" s="1" t="s">
        <v>222</v>
      </c>
      <c r="B228" s="2"/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</row>
    <row r="229" spans="1:15" x14ac:dyDescent="0.55000000000000004">
      <c r="A229" s="1" t="s">
        <v>223</v>
      </c>
      <c r="B229" s="2"/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</row>
    <row r="230" spans="1:15" x14ac:dyDescent="0.55000000000000004">
      <c r="A230" s="1" t="s">
        <v>224</v>
      </c>
      <c r="B230" s="2"/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</row>
    <row r="231" spans="1:15" x14ac:dyDescent="0.55000000000000004">
      <c r="A231" s="1" t="s">
        <v>225</v>
      </c>
      <c r="B231" s="2"/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</row>
    <row r="232" spans="1:15" x14ac:dyDescent="0.55000000000000004">
      <c r="A232" s="1" t="s">
        <v>226</v>
      </c>
      <c r="B232" s="2"/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</row>
    <row r="233" spans="1:15" x14ac:dyDescent="0.55000000000000004">
      <c r="A233" s="1" t="s">
        <v>227</v>
      </c>
      <c r="B233" s="2"/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</row>
    <row r="234" spans="1:15" x14ac:dyDescent="0.55000000000000004">
      <c r="A234" s="1" t="s">
        <v>228</v>
      </c>
      <c r="B234" s="2"/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</row>
    <row r="235" spans="1:15" x14ac:dyDescent="0.55000000000000004">
      <c r="A235" s="1" t="s">
        <v>229</v>
      </c>
      <c r="B235" s="2"/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</row>
    <row r="236" spans="1:15" x14ac:dyDescent="0.55000000000000004">
      <c r="A236" s="1" t="s">
        <v>230</v>
      </c>
      <c r="B236" s="2"/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</row>
    <row r="237" spans="1:15" x14ac:dyDescent="0.55000000000000004">
      <c r="A237" s="1" t="s">
        <v>231</v>
      </c>
      <c r="B237" s="2"/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</row>
    <row r="238" spans="1:15" x14ac:dyDescent="0.55000000000000004">
      <c r="A238" s="1" t="s">
        <v>232</v>
      </c>
      <c r="B238" s="2"/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</row>
    <row r="239" spans="1:15" x14ac:dyDescent="0.55000000000000004">
      <c r="A239" s="1" t="s">
        <v>233</v>
      </c>
      <c r="B239" s="2"/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</row>
    <row r="240" spans="1:15" x14ac:dyDescent="0.55000000000000004">
      <c r="A240" s="1" t="s">
        <v>234</v>
      </c>
      <c r="B240" s="2"/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</row>
    <row r="241" spans="1:16" x14ac:dyDescent="0.55000000000000004">
      <c r="A241" s="1" t="s">
        <v>235</v>
      </c>
      <c r="B241" s="2"/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</row>
    <row r="242" spans="1:16" x14ac:dyDescent="0.55000000000000004">
      <c r="A242" s="1" t="s">
        <v>236</v>
      </c>
      <c r="C242" s="18">
        <v>131338.93000000002</v>
      </c>
      <c r="D242" s="18">
        <v>108863.98999999998</v>
      </c>
      <c r="E242" s="18">
        <v>112857.98000000001</v>
      </c>
      <c r="F242" s="18">
        <v>116168.08999999998</v>
      </c>
      <c r="G242" s="18">
        <v>104560.52000000002</v>
      </c>
      <c r="H242" s="18">
        <v>107519.73</v>
      </c>
      <c r="I242" s="18">
        <v>118935.95000000001</v>
      </c>
      <c r="J242" s="18">
        <v>99790.829999999987</v>
      </c>
      <c r="K242" s="18">
        <v>0</v>
      </c>
      <c r="L242" s="18">
        <v>0</v>
      </c>
      <c r="M242" s="18">
        <v>0</v>
      </c>
      <c r="N242" s="18">
        <v>0</v>
      </c>
      <c r="O242" s="18">
        <v>900036.02</v>
      </c>
      <c r="P242" s="13">
        <v>0</v>
      </c>
    </row>
    <row r="243" spans="1:16" x14ac:dyDescent="0.55000000000000004"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</row>
    <row r="244" spans="1:16" x14ac:dyDescent="0.55000000000000004">
      <c r="A244" s="1" t="s">
        <v>237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6" x14ac:dyDescent="0.55000000000000004">
      <c r="A245" s="1" t="s">
        <v>238</v>
      </c>
      <c r="B245" s="2"/>
      <c r="C245" s="2">
        <v>15336.51</v>
      </c>
      <c r="D245" s="2">
        <v>13364.8</v>
      </c>
      <c r="E245" s="2">
        <v>15963.28</v>
      </c>
      <c r="F245" s="2">
        <v>13034.94</v>
      </c>
      <c r="G245" s="2">
        <v>15820.24</v>
      </c>
      <c r="H245" s="2">
        <v>17040.169999999998</v>
      </c>
      <c r="I245" s="2">
        <v>18578.66</v>
      </c>
      <c r="J245" s="2">
        <v>16241.66</v>
      </c>
      <c r="K245" s="2">
        <v>0</v>
      </c>
      <c r="L245" s="2">
        <v>0</v>
      </c>
      <c r="M245" s="2">
        <v>0</v>
      </c>
      <c r="N245" s="2">
        <v>0</v>
      </c>
      <c r="O245" s="2">
        <v>125380.26000000001</v>
      </c>
    </row>
    <row r="246" spans="1:16" x14ac:dyDescent="0.55000000000000004">
      <c r="A246" s="1" t="s">
        <v>239</v>
      </c>
      <c r="B246" s="2"/>
      <c r="C246" s="2">
        <v>570</v>
      </c>
      <c r="D246" s="2">
        <v>1474.38</v>
      </c>
      <c r="E246" s="2">
        <v>727.5</v>
      </c>
      <c r="F246" s="2">
        <v>774.99</v>
      </c>
      <c r="G246" s="2">
        <v>808.44</v>
      </c>
      <c r="H246" s="2">
        <v>821.88</v>
      </c>
      <c r="I246" s="2">
        <v>120</v>
      </c>
      <c r="J246" s="2">
        <v>120</v>
      </c>
      <c r="K246" s="2">
        <v>0</v>
      </c>
      <c r="L246" s="2">
        <v>0</v>
      </c>
      <c r="M246" s="2">
        <v>0</v>
      </c>
      <c r="N246" s="2">
        <v>0</v>
      </c>
      <c r="O246" s="2">
        <v>5417.19</v>
      </c>
    </row>
    <row r="247" spans="1:16" x14ac:dyDescent="0.55000000000000004">
      <c r="A247" s="1" t="s">
        <v>240</v>
      </c>
      <c r="B247" s="2"/>
      <c r="C247" s="2">
        <v>450.76</v>
      </c>
      <c r="D247" s="2">
        <v>1845.95</v>
      </c>
      <c r="E247" s="2">
        <v>1380.69</v>
      </c>
      <c r="F247" s="2">
        <v>1142.94</v>
      </c>
      <c r="G247" s="2">
        <v>1166.4100000000001</v>
      </c>
      <c r="H247" s="2">
        <v>783.34</v>
      </c>
      <c r="I247" s="2">
        <v>1216.22</v>
      </c>
      <c r="J247" s="2">
        <v>427.54</v>
      </c>
      <c r="K247" s="2">
        <v>0</v>
      </c>
      <c r="L247" s="2">
        <v>0</v>
      </c>
      <c r="M247" s="2">
        <v>0</v>
      </c>
      <c r="N247" s="2">
        <v>0</v>
      </c>
      <c r="O247" s="2">
        <v>8413.85</v>
      </c>
    </row>
    <row r="248" spans="1:16" x14ac:dyDescent="0.55000000000000004">
      <c r="A248" s="1" t="s">
        <v>241</v>
      </c>
      <c r="B248" s="2"/>
      <c r="C248" s="2">
        <v>649.27</v>
      </c>
      <c r="D248" s="2">
        <v>586.03</v>
      </c>
      <c r="E248" s="2">
        <v>199.32</v>
      </c>
      <c r="F248" s="2">
        <v>681.81</v>
      </c>
      <c r="G248" s="2">
        <v>137.35</v>
      </c>
      <c r="H248" s="2">
        <v>422.88</v>
      </c>
      <c r="I248" s="2">
        <v>395.86</v>
      </c>
      <c r="J248" s="2">
        <v>539.27</v>
      </c>
      <c r="K248" s="2">
        <v>0</v>
      </c>
      <c r="L248" s="2">
        <v>0</v>
      </c>
      <c r="M248" s="2">
        <v>0</v>
      </c>
      <c r="N248" s="2">
        <v>0</v>
      </c>
      <c r="O248" s="2">
        <v>3611.79</v>
      </c>
    </row>
    <row r="249" spans="1:16" x14ac:dyDescent="0.55000000000000004">
      <c r="A249" s="1" t="s">
        <v>242</v>
      </c>
      <c r="B249" s="2"/>
      <c r="C249" s="2">
        <v>14514</v>
      </c>
      <c r="D249" s="2">
        <v>12080.48</v>
      </c>
      <c r="E249" s="2">
        <v>13910.87</v>
      </c>
      <c r="F249" s="2">
        <v>14965.34</v>
      </c>
      <c r="G249" s="2">
        <v>10839.43</v>
      </c>
      <c r="H249" s="2">
        <v>10740.35</v>
      </c>
      <c r="I249" s="2">
        <v>13443.4</v>
      </c>
      <c r="J249" s="2">
        <v>9824.1</v>
      </c>
      <c r="K249" s="2">
        <v>0</v>
      </c>
      <c r="L249" s="2">
        <v>0</v>
      </c>
      <c r="M249" s="2">
        <v>0</v>
      </c>
      <c r="N249" s="2">
        <v>0</v>
      </c>
      <c r="O249" s="2">
        <v>100317.97</v>
      </c>
    </row>
    <row r="250" spans="1:16" x14ac:dyDescent="0.55000000000000004">
      <c r="A250" s="1" t="s">
        <v>243</v>
      </c>
      <c r="B250" s="2"/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</row>
    <row r="251" spans="1:16" x14ac:dyDescent="0.55000000000000004">
      <c r="A251" s="1" t="s">
        <v>244</v>
      </c>
      <c r="B251" s="2"/>
      <c r="C251" s="2">
        <v>368.68</v>
      </c>
      <c r="D251" s="2">
        <v>0</v>
      </c>
      <c r="E251" s="2">
        <v>259.85000000000002</v>
      </c>
      <c r="F251" s="2">
        <v>290.77</v>
      </c>
      <c r="G251" s="2">
        <v>192.24</v>
      </c>
      <c r="H251" s="2">
        <v>281.5</v>
      </c>
      <c r="I251" s="2">
        <v>323.64</v>
      </c>
      <c r="J251" s="2">
        <v>549.88</v>
      </c>
      <c r="K251" s="2">
        <v>0</v>
      </c>
      <c r="L251" s="2">
        <v>0</v>
      </c>
      <c r="M251" s="2">
        <v>0</v>
      </c>
      <c r="N251" s="2">
        <v>0</v>
      </c>
      <c r="O251" s="2">
        <v>2266.56</v>
      </c>
    </row>
    <row r="252" spans="1:16" x14ac:dyDescent="0.55000000000000004">
      <c r="A252" s="1" t="s">
        <v>245</v>
      </c>
      <c r="B252" s="2"/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</row>
    <row r="253" spans="1:16" x14ac:dyDescent="0.55000000000000004">
      <c r="A253" s="1" t="s">
        <v>246</v>
      </c>
      <c r="B253" s="2"/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</row>
    <row r="254" spans="1:16" x14ac:dyDescent="0.55000000000000004">
      <c r="A254" s="1" t="s">
        <v>247</v>
      </c>
      <c r="B254" s="2"/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</row>
    <row r="255" spans="1:16" x14ac:dyDescent="0.55000000000000004">
      <c r="A255" s="1" t="s">
        <v>248</v>
      </c>
      <c r="B255" s="2"/>
      <c r="C255" s="2">
        <v>0</v>
      </c>
      <c r="D255" s="2">
        <v>208</v>
      </c>
      <c r="E255" s="2">
        <v>104</v>
      </c>
      <c r="F255" s="2">
        <v>104</v>
      </c>
      <c r="G255" s="2">
        <v>694.4</v>
      </c>
      <c r="H255" s="2">
        <v>0</v>
      </c>
      <c r="I255" s="2">
        <v>922.5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2032.9</v>
      </c>
    </row>
    <row r="256" spans="1:16" x14ac:dyDescent="0.55000000000000004">
      <c r="A256" s="1" t="s">
        <v>249</v>
      </c>
      <c r="B256" s="2"/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</row>
    <row r="257" spans="1:16" x14ac:dyDescent="0.55000000000000004">
      <c r="A257" s="1" t="s">
        <v>250</v>
      </c>
      <c r="B257" s="2"/>
      <c r="C257" s="2">
        <v>360</v>
      </c>
      <c r="D257" s="2">
        <v>0</v>
      </c>
      <c r="E257" s="2">
        <v>0</v>
      </c>
      <c r="F257" s="2">
        <v>135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495</v>
      </c>
    </row>
    <row r="258" spans="1:16" x14ac:dyDescent="0.55000000000000004">
      <c r="A258" s="1" t="s">
        <v>251</v>
      </c>
      <c r="B258" s="2"/>
      <c r="C258" s="2">
        <v>156.4</v>
      </c>
      <c r="D258" s="2">
        <v>199.95</v>
      </c>
      <c r="E258" s="2">
        <v>-131.57</v>
      </c>
      <c r="F258" s="2">
        <v>-253.78</v>
      </c>
      <c r="G258" s="2">
        <v>-669.24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-698.24</v>
      </c>
    </row>
    <row r="259" spans="1:16" x14ac:dyDescent="0.55000000000000004">
      <c r="A259" s="1" t="s">
        <v>252</v>
      </c>
      <c r="B259" s="2"/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</row>
    <row r="260" spans="1:16" x14ac:dyDescent="0.55000000000000004">
      <c r="A260" s="1" t="s">
        <v>253</v>
      </c>
      <c r="C260" s="18">
        <v>32405.620000000003</v>
      </c>
      <c r="D260" s="18">
        <v>29759.59</v>
      </c>
      <c r="E260" s="18">
        <v>32413.939999999995</v>
      </c>
      <c r="F260" s="18">
        <v>30876.010000000002</v>
      </c>
      <c r="G260" s="18">
        <v>28989.27</v>
      </c>
      <c r="H260" s="18">
        <v>30090.120000000003</v>
      </c>
      <c r="I260" s="18">
        <v>35000.28</v>
      </c>
      <c r="J260" s="18">
        <v>27702.45</v>
      </c>
      <c r="K260" s="18">
        <v>0</v>
      </c>
      <c r="L260" s="18">
        <v>0</v>
      </c>
      <c r="M260" s="18">
        <v>0</v>
      </c>
      <c r="N260" s="18">
        <v>0</v>
      </c>
      <c r="O260" s="18">
        <v>247237.28000000003</v>
      </c>
      <c r="P260" s="13">
        <v>0</v>
      </c>
    </row>
    <row r="261" spans="1:16" x14ac:dyDescent="0.55000000000000004"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</row>
    <row r="262" spans="1:16" x14ac:dyDescent="0.55000000000000004">
      <c r="A262" s="1" t="s">
        <v>112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6" x14ac:dyDescent="0.55000000000000004">
      <c r="A263" s="1" t="s">
        <v>254</v>
      </c>
      <c r="B263" s="2"/>
      <c r="C263" s="2">
        <v>1916</v>
      </c>
      <c r="D263" s="2">
        <v>1746</v>
      </c>
      <c r="E263" s="2">
        <v>1842</v>
      </c>
      <c r="F263" s="2">
        <v>1704</v>
      </c>
      <c r="G263" s="2">
        <v>1654</v>
      </c>
      <c r="H263" s="2">
        <v>1564</v>
      </c>
      <c r="I263" s="2">
        <v>3084</v>
      </c>
      <c r="J263" s="2">
        <v>2690</v>
      </c>
      <c r="K263" s="2">
        <v>0</v>
      </c>
      <c r="L263" s="2">
        <v>0</v>
      </c>
      <c r="M263" s="2">
        <v>0</v>
      </c>
      <c r="N263" s="2">
        <v>0</v>
      </c>
      <c r="O263" s="2">
        <v>16200</v>
      </c>
    </row>
    <row r="264" spans="1:16" x14ac:dyDescent="0.55000000000000004">
      <c r="A264" s="1" t="s">
        <v>255</v>
      </c>
      <c r="B264" s="2"/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</row>
    <row r="265" spans="1:16" x14ac:dyDescent="0.55000000000000004">
      <c r="A265" s="1" t="s">
        <v>256</v>
      </c>
      <c r="B265" s="2"/>
      <c r="C265" s="2">
        <v>-96.94</v>
      </c>
      <c r="D265" s="2">
        <v>1687.89</v>
      </c>
      <c r="E265" s="2">
        <v>1887.8</v>
      </c>
      <c r="F265" s="2">
        <v>2095.4899999999998</v>
      </c>
      <c r="G265" s="2">
        <v>52.15</v>
      </c>
      <c r="H265" s="2">
        <v>1068.42</v>
      </c>
      <c r="I265" s="2">
        <v>1679.6</v>
      </c>
      <c r="J265" s="2">
        <v>1671.62</v>
      </c>
      <c r="K265" s="2">
        <v>0</v>
      </c>
      <c r="L265" s="2">
        <v>0</v>
      </c>
      <c r="M265" s="2">
        <v>0</v>
      </c>
      <c r="N265" s="2">
        <v>0</v>
      </c>
      <c r="O265" s="2">
        <v>10046.029999999999</v>
      </c>
    </row>
    <row r="266" spans="1:16" x14ac:dyDescent="0.55000000000000004">
      <c r="A266" s="1" t="s">
        <v>257</v>
      </c>
      <c r="B266" s="2"/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</row>
    <row r="267" spans="1:16" x14ac:dyDescent="0.55000000000000004">
      <c r="A267" s="1" t="s">
        <v>258</v>
      </c>
      <c r="B267" s="2"/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</row>
    <row r="268" spans="1:16" x14ac:dyDescent="0.55000000000000004">
      <c r="A268" s="1" t="s">
        <v>259</v>
      </c>
      <c r="B268" s="2"/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</row>
    <row r="269" spans="1:16" x14ac:dyDescent="0.55000000000000004">
      <c r="A269" s="1" t="s">
        <v>260</v>
      </c>
      <c r="B269" s="2"/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</row>
    <row r="270" spans="1:16" x14ac:dyDescent="0.55000000000000004">
      <c r="A270" s="1" t="s">
        <v>261</v>
      </c>
      <c r="B270" s="2"/>
      <c r="C270" s="2">
        <v>-117.77</v>
      </c>
      <c r="D270" s="2">
        <v>1450.16</v>
      </c>
      <c r="E270" s="2">
        <v>2090.35</v>
      </c>
      <c r="F270" s="2">
        <v>2689.05</v>
      </c>
      <c r="G270" s="2">
        <v>22.47</v>
      </c>
      <c r="H270" s="2">
        <v>1099.47</v>
      </c>
      <c r="I270" s="2">
        <v>2309.33</v>
      </c>
      <c r="J270" s="2">
        <v>2122.0300000000002</v>
      </c>
      <c r="K270" s="2">
        <v>0</v>
      </c>
      <c r="L270" s="2">
        <v>0</v>
      </c>
      <c r="M270" s="2">
        <v>0</v>
      </c>
      <c r="N270" s="2">
        <v>0</v>
      </c>
      <c r="O270" s="2">
        <v>11665.090000000002</v>
      </c>
    </row>
    <row r="271" spans="1:16" x14ac:dyDescent="0.55000000000000004">
      <c r="A271" s="1" t="s">
        <v>262</v>
      </c>
      <c r="B271" s="2"/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</row>
    <row r="272" spans="1:16" x14ac:dyDescent="0.55000000000000004">
      <c r="A272" s="1" t="s">
        <v>263</v>
      </c>
      <c r="B272" s="2"/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</row>
    <row r="273" spans="1:15" x14ac:dyDescent="0.55000000000000004">
      <c r="A273" s="1" t="s">
        <v>264</v>
      </c>
      <c r="B273" s="2"/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</row>
    <row r="274" spans="1:15" x14ac:dyDescent="0.55000000000000004">
      <c r="A274" s="1" t="s">
        <v>265</v>
      </c>
      <c r="B274" s="2"/>
      <c r="C274" s="2">
        <v>0</v>
      </c>
      <c r="D274" s="2">
        <v>1246.76</v>
      </c>
      <c r="E274" s="2">
        <v>1777.54</v>
      </c>
      <c r="F274" s="2">
        <v>728.77</v>
      </c>
      <c r="G274" s="2">
        <v>3.34</v>
      </c>
      <c r="H274" s="2">
        <v>622.98</v>
      </c>
      <c r="I274" s="2">
        <v>167.16</v>
      </c>
      <c r="J274" s="2">
        <v>1914.31</v>
      </c>
      <c r="K274" s="2">
        <v>0</v>
      </c>
      <c r="L274" s="2">
        <v>0</v>
      </c>
      <c r="M274" s="2">
        <v>0</v>
      </c>
      <c r="N274" s="2">
        <v>0</v>
      </c>
      <c r="O274" s="2">
        <v>6460.8600000000006</v>
      </c>
    </row>
    <row r="275" spans="1:15" x14ac:dyDescent="0.55000000000000004">
      <c r="A275" s="1" t="s">
        <v>266</v>
      </c>
      <c r="B275" s="2"/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</row>
    <row r="276" spans="1:15" x14ac:dyDescent="0.55000000000000004">
      <c r="A276" s="1" t="s">
        <v>267</v>
      </c>
      <c r="B276" s="2"/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</row>
    <row r="277" spans="1:15" x14ac:dyDescent="0.55000000000000004">
      <c r="A277" s="1" t="s">
        <v>268</v>
      </c>
      <c r="B277" s="2"/>
      <c r="C277" s="2">
        <v>-103.1</v>
      </c>
      <c r="D277" s="2">
        <v>0</v>
      </c>
      <c r="E277" s="2">
        <v>0</v>
      </c>
      <c r="F277" s="2">
        <v>768.42</v>
      </c>
      <c r="G277" s="2">
        <v>308.76</v>
      </c>
      <c r="H277" s="2">
        <v>135.82</v>
      </c>
      <c r="I277" s="2">
        <v>730.26</v>
      </c>
      <c r="J277" s="2">
        <v>243.78</v>
      </c>
      <c r="K277" s="2">
        <v>0</v>
      </c>
      <c r="L277" s="2">
        <v>0</v>
      </c>
      <c r="M277" s="2">
        <v>0</v>
      </c>
      <c r="N277" s="2">
        <v>0</v>
      </c>
      <c r="O277" s="2">
        <v>2083.94</v>
      </c>
    </row>
    <row r="278" spans="1:15" x14ac:dyDescent="0.55000000000000004">
      <c r="A278" s="1" t="s">
        <v>269</v>
      </c>
      <c r="B278" s="2"/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</row>
    <row r="279" spans="1:15" x14ac:dyDescent="0.55000000000000004">
      <c r="A279" s="1" t="s">
        <v>270</v>
      </c>
      <c r="B279" s="2"/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</row>
    <row r="280" spans="1:15" x14ac:dyDescent="0.55000000000000004">
      <c r="A280" s="1" t="s">
        <v>271</v>
      </c>
      <c r="B280" s="2"/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</row>
    <row r="281" spans="1:15" x14ac:dyDescent="0.55000000000000004">
      <c r="A281" s="1" t="s">
        <v>272</v>
      </c>
      <c r="B281" s="2"/>
      <c r="C281" s="2">
        <v>53.96</v>
      </c>
      <c r="D281" s="2">
        <v>184.3</v>
      </c>
      <c r="E281" s="2">
        <v>215.24</v>
      </c>
      <c r="F281" s="2">
        <v>661.25</v>
      </c>
      <c r="G281" s="2">
        <v>21.2</v>
      </c>
      <c r="H281" s="2">
        <v>245.58</v>
      </c>
      <c r="I281" s="2">
        <v>149.69</v>
      </c>
      <c r="J281" s="2">
        <v>80</v>
      </c>
      <c r="K281" s="2">
        <v>0</v>
      </c>
      <c r="L281" s="2">
        <v>0</v>
      </c>
      <c r="M281" s="2">
        <v>0</v>
      </c>
      <c r="N281" s="2">
        <v>0</v>
      </c>
      <c r="O281" s="2">
        <v>1611.22</v>
      </c>
    </row>
    <row r="282" spans="1:15" x14ac:dyDescent="0.55000000000000004">
      <c r="A282" s="1" t="s">
        <v>273</v>
      </c>
      <c r="B282" s="2"/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360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360</v>
      </c>
    </row>
    <row r="283" spans="1:15" x14ac:dyDescent="0.55000000000000004">
      <c r="A283" s="1" t="s">
        <v>274</v>
      </c>
      <c r="B283" s="2"/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</row>
    <row r="284" spans="1:15" x14ac:dyDescent="0.55000000000000004">
      <c r="A284" s="1" t="s">
        <v>275</v>
      </c>
      <c r="B284" s="2"/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</row>
    <row r="285" spans="1:15" x14ac:dyDescent="0.55000000000000004">
      <c r="A285" s="1" t="s">
        <v>276</v>
      </c>
      <c r="B285" s="2"/>
      <c r="C285" s="2">
        <v>195</v>
      </c>
      <c r="D285" s="2">
        <v>245</v>
      </c>
      <c r="E285" s="2">
        <v>195</v>
      </c>
      <c r="F285" s="2">
        <v>145</v>
      </c>
      <c r="G285" s="2">
        <v>0</v>
      </c>
      <c r="H285" s="2">
        <v>270</v>
      </c>
      <c r="I285" s="2">
        <v>180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1230</v>
      </c>
    </row>
    <row r="286" spans="1:15" x14ac:dyDescent="0.55000000000000004">
      <c r="A286" s="1" t="s">
        <v>277</v>
      </c>
      <c r="B286" s="2"/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</row>
    <row r="287" spans="1:15" x14ac:dyDescent="0.55000000000000004">
      <c r="A287" s="1" t="s">
        <v>278</v>
      </c>
      <c r="B287" s="2"/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</row>
    <row r="288" spans="1:15" x14ac:dyDescent="0.55000000000000004">
      <c r="A288" s="1" t="s">
        <v>279</v>
      </c>
      <c r="B288" s="2"/>
      <c r="C288" s="2">
        <v>254.96</v>
      </c>
      <c r="D288" s="2">
        <v>0</v>
      </c>
      <c r="E288" s="2">
        <v>254.93</v>
      </c>
      <c r="F288" s="2">
        <v>254.93</v>
      </c>
      <c r="G288" s="2">
        <v>257.5</v>
      </c>
      <c r="H288" s="2">
        <v>0</v>
      </c>
      <c r="I288" s="2">
        <v>254.93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1277.25</v>
      </c>
    </row>
    <row r="289" spans="1:15" x14ac:dyDescent="0.55000000000000004">
      <c r="A289" s="1" t="s">
        <v>280</v>
      </c>
      <c r="B289" s="2"/>
      <c r="C289" s="2">
        <v>0</v>
      </c>
      <c r="D289" s="2">
        <v>0</v>
      </c>
      <c r="E289" s="2">
        <v>599.03</v>
      </c>
      <c r="F289" s="2">
        <v>69.900000000000006</v>
      </c>
      <c r="G289" s="2">
        <v>184.62</v>
      </c>
      <c r="H289" s="2">
        <v>807.69</v>
      </c>
      <c r="I289" s="2">
        <v>0</v>
      </c>
      <c r="J289" s="2">
        <v>1263.8900000000001</v>
      </c>
      <c r="K289" s="2">
        <v>0</v>
      </c>
      <c r="L289" s="2">
        <v>0</v>
      </c>
      <c r="M289" s="2">
        <v>0</v>
      </c>
      <c r="N289" s="2">
        <v>0</v>
      </c>
      <c r="O289" s="2">
        <v>2925.13</v>
      </c>
    </row>
    <row r="290" spans="1:15" x14ac:dyDescent="0.55000000000000004">
      <c r="A290" s="1" t="s">
        <v>281</v>
      </c>
      <c r="B290" s="2"/>
      <c r="C290" s="2">
        <v>0</v>
      </c>
      <c r="D290" s="2">
        <v>0</v>
      </c>
      <c r="E290" s="2">
        <v>507.64</v>
      </c>
      <c r="F290" s="2">
        <v>564.20000000000005</v>
      </c>
      <c r="G290" s="2">
        <v>0</v>
      </c>
      <c r="H290" s="2">
        <v>507.64</v>
      </c>
      <c r="I290" s="2">
        <v>528.33000000000004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2107.81</v>
      </c>
    </row>
    <row r="291" spans="1:15" x14ac:dyDescent="0.55000000000000004">
      <c r="A291" s="1" t="s">
        <v>282</v>
      </c>
      <c r="B291" s="2"/>
      <c r="C291" s="2">
        <v>0</v>
      </c>
      <c r="D291" s="2">
        <v>0</v>
      </c>
      <c r="E291" s="2">
        <v>920.17</v>
      </c>
      <c r="F291" s="2">
        <v>184.01</v>
      </c>
      <c r="G291" s="2">
        <v>382.06</v>
      </c>
      <c r="H291" s="2">
        <v>1268.27</v>
      </c>
      <c r="I291" s="2">
        <v>0</v>
      </c>
      <c r="J291" s="2">
        <v>835.15</v>
      </c>
      <c r="K291" s="2">
        <v>0</v>
      </c>
      <c r="L291" s="2">
        <v>0</v>
      </c>
      <c r="M291" s="2">
        <v>0</v>
      </c>
      <c r="N291" s="2">
        <v>0</v>
      </c>
      <c r="O291" s="2">
        <v>3589.66</v>
      </c>
    </row>
    <row r="292" spans="1:15" x14ac:dyDescent="0.55000000000000004">
      <c r="A292" s="1" t="s">
        <v>283</v>
      </c>
      <c r="B292" s="2"/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</row>
    <row r="293" spans="1:15" x14ac:dyDescent="0.55000000000000004">
      <c r="A293" s="1" t="s">
        <v>284</v>
      </c>
      <c r="B293" s="2"/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</row>
    <row r="294" spans="1:15" x14ac:dyDescent="0.55000000000000004">
      <c r="A294" s="1" t="s">
        <v>285</v>
      </c>
      <c r="B294" s="2"/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80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80</v>
      </c>
    </row>
    <row r="295" spans="1:15" x14ac:dyDescent="0.55000000000000004">
      <c r="A295" s="1" t="s">
        <v>286</v>
      </c>
      <c r="B295" s="2"/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</row>
    <row r="296" spans="1:15" x14ac:dyDescent="0.55000000000000004">
      <c r="A296" s="1" t="s">
        <v>287</v>
      </c>
      <c r="B296" s="2"/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</row>
    <row r="297" spans="1:15" x14ac:dyDescent="0.55000000000000004">
      <c r="A297" s="1" t="s">
        <v>288</v>
      </c>
      <c r="B297" s="2"/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</row>
    <row r="298" spans="1:15" x14ac:dyDescent="0.55000000000000004">
      <c r="A298" s="1" t="s">
        <v>289</v>
      </c>
      <c r="B298" s="2"/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</row>
    <row r="299" spans="1:15" x14ac:dyDescent="0.55000000000000004">
      <c r="A299" s="1" t="s">
        <v>290</v>
      </c>
      <c r="B299" s="2"/>
      <c r="C299" s="2">
        <v>1553.04</v>
      </c>
      <c r="D299" s="2">
        <v>1535</v>
      </c>
      <c r="E299" s="2">
        <v>1428.59</v>
      </c>
      <c r="F299" s="2">
        <v>-71.45</v>
      </c>
      <c r="G299" s="2">
        <v>794.62</v>
      </c>
      <c r="H299" s="2">
        <v>759.52</v>
      </c>
      <c r="I299" s="2">
        <v>707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6706.32</v>
      </c>
    </row>
    <row r="300" spans="1:15" x14ac:dyDescent="0.55000000000000004">
      <c r="A300" s="1" t="s">
        <v>291</v>
      </c>
      <c r="B300" s="2"/>
      <c r="C300" s="2">
        <v>1276.01</v>
      </c>
      <c r="D300" s="2">
        <v>727.61</v>
      </c>
      <c r="E300" s="2">
        <v>410.81</v>
      </c>
      <c r="F300" s="2">
        <v>360.04</v>
      </c>
      <c r="G300" s="2">
        <v>252.5</v>
      </c>
      <c r="H300" s="2">
        <v>383.8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3410.77</v>
      </c>
    </row>
    <row r="301" spans="1:15" x14ac:dyDescent="0.55000000000000004">
      <c r="A301" s="1" t="s">
        <v>292</v>
      </c>
      <c r="B301" s="2"/>
      <c r="C301" s="2">
        <v>1763.32</v>
      </c>
      <c r="D301" s="2">
        <v>1445.36</v>
      </c>
      <c r="E301" s="2">
        <v>1695.07</v>
      </c>
      <c r="F301" s="2">
        <v>-124.88</v>
      </c>
      <c r="G301" s="2">
        <v>686.56</v>
      </c>
      <c r="H301" s="2">
        <v>1017.07</v>
      </c>
      <c r="I301" s="2">
        <v>879.71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7362.21</v>
      </c>
    </row>
    <row r="302" spans="1:15" x14ac:dyDescent="0.55000000000000004">
      <c r="A302" s="1" t="s">
        <v>462</v>
      </c>
      <c r="B302" s="2"/>
      <c r="C302" s="2">
        <v>1412.99</v>
      </c>
      <c r="D302" s="2">
        <v>624.17999999999995</v>
      </c>
      <c r="E302" s="2">
        <v>784.77</v>
      </c>
      <c r="F302" s="2">
        <v>464.6</v>
      </c>
      <c r="G302" s="2">
        <v>308.05</v>
      </c>
      <c r="H302" s="2">
        <v>939.3</v>
      </c>
      <c r="I302" s="2">
        <v>221.19</v>
      </c>
      <c r="J302" s="2">
        <v>572.66999999999996</v>
      </c>
      <c r="K302" s="2">
        <v>0</v>
      </c>
      <c r="L302" s="2">
        <v>0</v>
      </c>
      <c r="M302" s="2">
        <v>0</v>
      </c>
      <c r="N302" s="2">
        <v>0</v>
      </c>
      <c r="O302" s="2">
        <v>5327.75</v>
      </c>
    </row>
    <row r="303" spans="1:15" x14ac:dyDescent="0.55000000000000004">
      <c r="A303" s="1" t="s">
        <v>463</v>
      </c>
      <c r="B303" s="2"/>
      <c r="C303" s="2">
        <v>901.93</v>
      </c>
      <c r="D303" s="2">
        <v>0</v>
      </c>
      <c r="E303" s="2">
        <v>965.56</v>
      </c>
      <c r="F303" s="2">
        <v>358.55</v>
      </c>
      <c r="G303" s="2">
        <v>484.8</v>
      </c>
      <c r="H303" s="2">
        <v>934.25</v>
      </c>
      <c r="I303" s="2">
        <v>161.6</v>
      </c>
      <c r="J303" s="2">
        <v>491.87</v>
      </c>
      <c r="K303" s="2">
        <v>0</v>
      </c>
      <c r="L303" s="2">
        <v>0</v>
      </c>
      <c r="M303" s="2">
        <v>0</v>
      </c>
      <c r="N303" s="2">
        <v>0</v>
      </c>
      <c r="O303" s="2">
        <v>4298.5600000000004</v>
      </c>
    </row>
    <row r="304" spans="1:15" x14ac:dyDescent="0.55000000000000004">
      <c r="A304" s="1" t="s">
        <v>464</v>
      </c>
      <c r="B304" s="2"/>
      <c r="C304" s="2">
        <v>842.34</v>
      </c>
      <c r="D304" s="2">
        <v>317.14</v>
      </c>
      <c r="E304" s="2">
        <v>1407.94</v>
      </c>
      <c r="F304" s="2">
        <v>503.99</v>
      </c>
      <c r="G304" s="2">
        <v>212.1</v>
      </c>
      <c r="H304" s="2">
        <v>772.65</v>
      </c>
      <c r="I304" s="2">
        <v>30.3</v>
      </c>
      <c r="J304" s="2">
        <v>1045.3499999999999</v>
      </c>
      <c r="K304" s="2">
        <v>0</v>
      </c>
      <c r="L304" s="2">
        <v>0</v>
      </c>
      <c r="M304" s="2">
        <v>0</v>
      </c>
      <c r="N304" s="2">
        <v>0</v>
      </c>
      <c r="O304" s="2">
        <v>5131.8099999999995</v>
      </c>
    </row>
    <row r="305" spans="1:16" x14ac:dyDescent="0.55000000000000004">
      <c r="A305" s="1" t="s">
        <v>296</v>
      </c>
      <c r="B305" s="2"/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</row>
    <row r="306" spans="1:16" x14ac:dyDescent="0.55000000000000004">
      <c r="A306" s="1" t="s">
        <v>297</v>
      </c>
      <c r="B306" s="2"/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</row>
    <row r="307" spans="1:16" x14ac:dyDescent="0.55000000000000004">
      <c r="A307" s="1" t="s">
        <v>298</v>
      </c>
      <c r="B307" s="2"/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</row>
    <row r="308" spans="1:16" x14ac:dyDescent="0.55000000000000004">
      <c r="A308" s="1" t="s">
        <v>299</v>
      </c>
      <c r="B308" s="2"/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</row>
    <row r="309" spans="1:16" x14ac:dyDescent="0.55000000000000004">
      <c r="A309" s="1" t="s">
        <v>300</v>
      </c>
      <c r="B309" s="2"/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</row>
    <row r="310" spans="1:16" x14ac:dyDescent="0.55000000000000004">
      <c r="A310" s="1" t="s">
        <v>301</v>
      </c>
      <c r="B310" s="2"/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</row>
    <row r="311" spans="1:16" x14ac:dyDescent="0.55000000000000004">
      <c r="A311" s="1" t="s">
        <v>302</v>
      </c>
      <c r="B311" s="2"/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</row>
    <row r="312" spans="1:16" x14ac:dyDescent="0.55000000000000004">
      <c r="A312" s="1" t="s">
        <v>303</v>
      </c>
      <c r="B312" s="2"/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</row>
    <row r="313" spans="1:16" x14ac:dyDescent="0.55000000000000004">
      <c r="A313" s="1" t="s">
        <v>304</v>
      </c>
      <c r="B313" s="2"/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</row>
    <row r="314" spans="1:16" x14ac:dyDescent="0.55000000000000004">
      <c r="A314" s="1" t="s">
        <v>305</v>
      </c>
      <c r="B314" s="2"/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</row>
    <row r="315" spans="1:16" x14ac:dyDescent="0.55000000000000004">
      <c r="A315" s="1" t="s">
        <v>306</v>
      </c>
      <c r="B315" s="2"/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</row>
    <row r="316" spans="1:16" x14ac:dyDescent="0.55000000000000004">
      <c r="A316" s="1" t="s">
        <v>307</v>
      </c>
      <c r="B316" s="2"/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</row>
    <row r="317" spans="1:16" x14ac:dyDescent="0.55000000000000004">
      <c r="A317" s="1" t="s">
        <v>308</v>
      </c>
      <c r="B317" s="2"/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</row>
    <row r="318" spans="1:16" x14ac:dyDescent="0.55000000000000004">
      <c r="A318" s="1" t="s">
        <v>309</v>
      </c>
      <c r="B318" s="2"/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</row>
    <row r="319" spans="1:16" x14ac:dyDescent="0.55000000000000004">
      <c r="A319" s="1" t="s">
        <v>132</v>
      </c>
      <c r="C319" s="18">
        <v>9851.74</v>
      </c>
      <c r="D319" s="18">
        <v>11209.400000000001</v>
      </c>
      <c r="E319" s="18">
        <v>16982.439999999999</v>
      </c>
      <c r="F319" s="18">
        <v>11355.87</v>
      </c>
      <c r="G319" s="18">
        <v>5624.7300000000005</v>
      </c>
      <c r="H319" s="18">
        <v>12396.46</v>
      </c>
      <c r="I319" s="18">
        <v>11523.100000000002</v>
      </c>
      <c r="J319" s="18">
        <v>12930.67</v>
      </c>
      <c r="K319" s="18">
        <v>0</v>
      </c>
      <c r="L319" s="18">
        <v>0</v>
      </c>
      <c r="M319" s="18">
        <v>0</v>
      </c>
      <c r="N319" s="18">
        <v>0</v>
      </c>
      <c r="O319" s="18">
        <v>91874.41</v>
      </c>
      <c r="P319" s="13">
        <v>0</v>
      </c>
    </row>
    <row r="320" spans="1:16" x14ac:dyDescent="0.55000000000000004"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</row>
    <row r="321" spans="1:16" x14ac:dyDescent="0.55000000000000004">
      <c r="A321" s="1" t="s">
        <v>310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6" x14ac:dyDescent="0.55000000000000004">
      <c r="A322" s="1" t="s">
        <v>311</v>
      </c>
      <c r="B322" s="2"/>
      <c r="C322" s="2">
        <v>1590.64</v>
      </c>
      <c r="D322" s="2">
        <v>1549.36</v>
      </c>
      <c r="E322" s="2">
        <v>1975.98</v>
      </c>
      <c r="F322" s="2">
        <v>3075.72</v>
      </c>
      <c r="G322" s="2">
        <v>3369.81</v>
      </c>
      <c r="H322" s="2">
        <v>1770.91</v>
      </c>
      <c r="I322" s="2">
        <v>2547.11</v>
      </c>
      <c r="J322" s="2">
        <v>1081.02</v>
      </c>
      <c r="K322" s="2">
        <v>0</v>
      </c>
      <c r="L322" s="2">
        <v>0</v>
      </c>
      <c r="M322" s="2">
        <v>0</v>
      </c>
      <c r="N322" s="2">
        <v>0</v>
      </c>
      <c r="O322" s="2">
        <v>16960.55</v>
      </c>
    </row>
    <row r="323" spans="1:16" x14ac:dyDescent="0.55000000000000004">
      <c r="A323" s="1" t="s">
        <v>312</v>
      </c>
      <c r="B323" s="2"/>
      <c r="C323" s="2">
        <v>116.36</v>
      </c>
      <c r="D323" s="2">
        <v>91.6</v>
      </c>
      <c r="E323" s="2">
        <v>111.76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319.71999999999997</v>
      </c>
    </row>
    <row r="324" spans="1:16" x14ac:dyDescent="0.55000000000000004">
      <c r="A324" s="1" t="s">
        <v>313</v>
      </c>
      <c r="B324" s="2"/>
      <c r="C324" s="2">
        <v>651.94000000000005</v>
      </c>
      <c r="D324" s="2">
        <v>588.85</v>
      </c>
      <c r="E324" s="2">
        <v>641.26</v>
      </c>
      <c r="F324" s="2">
        <v>620.57000000000005</v>
      </c>
      <c r="G324" s="2">
        <v>641.26</v>
      </c>
      <c r="H324" s="2">
        <v>599.89</v>
      </c>
      <c r="I324" s="2">
        <v>566.44000000000005</v>
      </c>
      <c r="J324" s="2">
        <v>545.07000000000005</v>
      </c>
      <c r="K324" s="2">
        <v>0</v>
      </c>
      <c r="L324" s="2">
        <v>0</v>
      </c>
      <c r="M324" s="2">
        <v>0</v>
      </c>
      <c r="N324" s="2">
        <v>0</v>
      </c>
      <c r="O324" s="2">
        <v>4855.28</v>
      </c>
    </row>
    <row r="325" spans="1:16" x14ac:dyDescent="0.55000000000000004">
      <c r="A325" s="1" t="s">
        <v>314</v>
      </c>
      <c r="B325" s="2"/>
      <c r="C325" s="2">
        <v>416.02</v>
      </c>
      <c r="D325" s="2">
        <v>375.76</v>
      </c>
      <c r="E325" s="2">
        <v>613.79999999999995</v>
      </c>
      <c r="F325" s="2">
        <v>396</v>
      </c>
      <c r="G325" s="2">
        <v>613.79999999999995</v>
      </c>
      <c r="H325" s="2">
        <v>574.20000000000005</v>
      </c>
      <c r="I325" s="2">
        <v>361.46</v>
      </c>
      <c r="J325" s="2">
        <v>521.73</v>
      </c>
      <c r="K325" s="2">
        <v>0</v>
      </c>
      <c r="L325" s="2">
        <v>0</v>
      </c>
      <c r="M325" s="2">
        <v>0</v>
      </c>
      <c r="N325" s="2">
        <v>0</v>
      </c>
      <c r="O325" s="2">
        <v>3872.77</v>
      </c>
    </row>
    <row r="326" spans="1:16" x14ac:dyDescent="0.55000000000000004">
      <c r="A326" s="1" t="s">
        <v>315</v>
      </c>
      <c r="B326" s="2"/>
      <c r="C326" s="2">
        <v>225.52</v>
      </c>
      <c r="D326" s="2">
        <v>343.43</v>
      </c>
      <c r="E326" s="2">
        <v>323.69</v>
      </c>
      <c r="F326" s="2">
        <v>422.69</v>
      </c>
      <c r="G326" s="2">
        <v>313.83</v>
      </c>
      <c r="H326" s="2">
        <v>222.42</v>
      </c>
      <c r="I326" s="2">
        <v>207.51</v>
      </c>
      <c r="J326" s="2">
        <v>122.6</v>
      </c>
      <c r="K326" s="2">
        <v>0</v>
      </c>
      <c r="L326" s="2">
        <v>0</v>
      </c>
      <c r="M326" s="2">
        <v>0</v>
      </c>
      <c r="N326" s="2">
        <v>0</v>
      </c>
      <c r="O326" s="2">
        <v>2181.69</v>
      </c>
    </row>
    <row r="327" spans="1:16" x14ac:dyDescent="0.55000000000000004">
      <c r="A327" s="1" t="s">
        <v>316</v>
      </c>
      <c r="B327" s="2"/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</row>
    <row r="328" spans="1:16" x14ac:dyDescent="0.55000000000000004">
      <c r="A328" s="1" t="s">
        <v>317</v>
      </c>
      <c r="B328" s="2"/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</row>
    <row r="329" spans="1:16" x14ac:dyDescent="0.55000000000000004">
      <c r="A329" s="1" t="s">
        <v>318</v>
      </c>
      <c r="B329" s="2"/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</row>
    <row r="330" spans="1:16" x14ac:dyDescent="0.55000000000000004">
      <c r="A330" s="1" t="s">
        <v>319</v>
      </c>
      <c r="B330" s="2"/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</row>
    <row r="331" spans="1:16" x14ac:dyDescent="0.55000000000000004">
      <c r="A331" s="1" t="s">
        <v>320</v>
      </c>
      <c r="B331" s="2"/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</row>
    <row r="332" spans="1:16" x14ac:dyDescent="0.55000000000000004">
      <c r="A332" s="1" t="s">
        <v>321</v>
      </c>
      <c r="B332" s="2"/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</row>
    <row r="333" spans="1:16" x14ac:dyDescent="0.55000000000000004">
      <c r="A333" s="1" t="s">
        <v>322</v>
      </c>
      <c r="B333" s="2"/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</row>
    <row r="334" spans="1:16" x14ac:dyDescent="0.55000000000000004">
      <c r="A334" s="1" t="s">
        <v>323</v>
      </c>
      <c r="B334" s="2"/>
      <c r="C334" s="2">
        <v>52.4</v>
      </c>
      <c r="D334" s="2">
        <v>52.4</v>
      </c>
      <c r="E334" s="2">
        <v>-130.74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-25.940000000000012</v>
      </c>
    </row>
    <row r="335" spans="1:16" x14ac:dyDescent="0.55000000000000004">
      <c r="A335" s="1" t="s">
        <v>324</v>
      </c>
      <c r="B335" s="2"/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</row>
    <row r="336" spans="1:16" x14ac:dyDescent="0.55000000000000004">
      <c r="A336" s="1" t="s">
        <v>325</v>
      </c>
      <c r="C336" s="18">
        <v>3052.88</v>
      </c>
      <c r="D336" s="18">
        <v>3001.3999999999996</v>
      </c>
      <c r="E336" s="18">
        <v>3535.75</v>
      </c>
      <c r="F336" s="18">
        <v>4514.9799999999996</v>
      </c>
      <c r="G336" s="18">
        <v>4938.7</v>
      </c>
      <c r="H336" s="18">
        <v>3167.42</v>
      </c>
      <c r="I336" s="18">
        <v>3682.5200000000004</v>
      </c>
      <c r="J336" s="18">
        <v>2270.42</v>
      </c>
      <c r="K336" s="18">
        <v>0</v>
      </c>
      <c r="L336" s="18">
        <v>0</v>
      </c>
      <c r="M336" s="18">
        <v>0</v>
      </c>
      <c r="N336" s="18">
        <v>0</v>
      </c>
      <c r="O336" s="18">
        <v>28164.07</v>
      </c>
      <c r="P336" s="13">
        <v>0</v>
      </c>
    </row>
    <row r="337" spans="1:16" x14ac:dyDescent="0.55000000000000004"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</row>
    <row r="338" spans="1:16" x14ac:dyDescent="0.55000000000000004">
      <c r="A338" s="1" t="s">
        <v>326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6" x14ac:dyDescent="0.55000000000000004">
      <c r="A339" s="1" t="s">
        <v>327</v>
      </c>
      <c r="B339" s="2"/>
      <c r="C339" s="2">
        <v>9268.6299999999992</v>
      </c>
      <c r="D339" s="2">
        <v>6723.33</v>
      </c>
      <c r="E339" s="2">
        <v>7153.89</v>
      </c>
      <c r="F339" s="2">
        <v>6734.42</v>
      </c>
      <c r="G339" s="2">
        <v>7354.93</v>
      </c>
      <c r="H339" s="2">
        <v>6796.48</v>
      </c>
      <c r="I339" s="2">
        <v>5968.91</v>
      </c>
      <c r="J339" s="2">
        <v>6563.44</v>
      </c>
      <c r="K339" s="2">
        <v>0</v>
      </c>
      <c r="L339" s="2">
        <v>0</v>
      </c>
      <c r="M339" s="2">
        <v>0</v>
      </c>
      <c r="N339" s="2">
        <v>0</v>
      </c>
      <c r="O339" s="2">
        <v>56564.03</v>
      </c>
    </row>
    <row r="340" spans="1:16" x14ac:dyDescent="0.55000000000000004">
      <c r="A340" s="1" t="s">
        <v>328</v>
      </c>
      <c r="B340" s="2"/>
      <c r="C340" s="2">
        <v>584.02</v>
      </c>
      <c r="D340" s="2">
        <v>255.66</v>
      </c>
      <c r="E340" s="2">
        <v>461.05</v>
      </c>
      <c r="F340" s="2">
        <v>889.96</v>
      </c>
      <c r="G340" s="2">
        <v>586.13</v>
      </c>
      <c r="H340" s="2">
        <v>595.5</v>
      </c>
      <c r="I340" s="2">
        <v>433.92</v>
      </c>
      <c r="J340" s="2">
        <v>464.25</v>
      </c>
      <c r="K340" s="2">
        <v>0</v>
      </c>
      <c r="L340" s="2">
        <v>0</v>
      </c>
      <c r="M340" s="2">
        <v>0</v>
      </c>
      <c r="N340" s="2">
        <v>0</v>
      </c>
      <c r="O340" s="2">
        <v>4270.49</v>
      </c>
    </row>
    <row r="341" spans="1:16" x14ac:dyDescent="0.55000000000000004">
      <c r="A341" s="1" t="s">
        <v>329</v>
      </c>
      <c r="B341" s="2"/>
      <c r="C341" s="2">
        <v>624.03</v>
      </c>
      <c r="D341" s="2">
        <v>563.64</v>
      </c>
      <c r="E341" s="2">
        <v>409.2</v>
      </c>
      <c r="F341" s="2">
        <v>594</v>
      </c>
      <c r="G341" s="2">
        <v>409.2</v>
      </c>
      <c r="H341" s="2">
        <v>382.8</v>
      </c>
      <c r="I341" s="2">
        <v>542.19000000000005</v>
      </c>
      <c r="J341" s="2">
        <v>347.82</v>
      </c>
      <c r="K341" s="2">
        <v>0</v>
      </c>
      <c r="L341" s="2">
        <v>0</v>
      </c>
      <c r="M341" s="2">
        <v>0</v>
      </c>
      <c r="N341" s="2">
        <v>0</v>
      </c>
      <c r="O341" s="2">
        <v>3872.88</v>
      </c>
    </row>
    <row r="342" spans="1:16" x14ac:dyDescent="0.55000000000000004">
      <c r="A342" s="1" t="s">
        <v>330</v>
      </c>
      <c r="B342" s="2"/>
      <c r="C342" s="2">
        <v>366.4</v>
      </c>
      <c r="D342" s="2">
        <v>301.88</v>
      </c>
      <c r="E342" s="2">
        <v>672.2</v>
      </c>
      <c r="F342" s="2">
        <v>130.01</v>
      </c>
      <c r="G342" s="2">
        <v>305.8</v>
      </c>
      <c r="H342" s="2">
        <v>86.62</v>
      </c>
      <c r="I342" s="2">
        <v>53.1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1916.0099999999998</v>
      </c>
    </row>
    <row r="343" spans="1:16" x14ac:dyDescent="0.55000000000000004">
      <c r="A343" s="1" t="s">
        <v>331</v>
      </c>
      <c r="B343" s="2"/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</row>
    <row r="344" spans="1:16" x14ac:dyDescent="0.55000000000000004">
      <c r="A344" s="1" t="s">
        <v>332</v>
      </c>
      <c r="B344" s="2"/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</row>
    <row r="345" spans="1:16" x14ac:dyDescent="0.55000000000000004">
      <c r="A345" s="1" t="s">
        <v>333</v>
      </c>
      <c r="B345" s="2"/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</row>
    <row r="346" spans="1:16" x14ac:dyDescent="0.55000000000000004">
      <c r="A346" s="1" t="s">
        <v>334</v>
      </c>
      <c r="B346" s="2"/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</row>
    <row r="347" spans="1:16" x14ac:dyDescent="0.55000000000000004">
      <c r="A347" s="1" t="s">
        <v>335</v>
      </c>
      <c r="B347" s="2"/>
      <c r="C347" s="2">
        <v>218.38</v>
      </c>
      <c r="D347" s="2">
        <v>0</v>
      </c>
      <c r="E347" s="2">
        <v>0</v>
      </c>
      <c r="F347" s="2">
        <v>0</v>
      </c>
      <c r="G347" s="2">
        <v>0</v>
      </c>
      <c r="H347" s="2">
        <v>244</v>
      </c>
      <c r="I347" s="2">
        <v>122</v>
      </c>
      <c r="J347" s="2">
        <v>244</v>
      </c>
      <c r="K347" s="2">
        <v>0</v>
      </c>
      <c r="L347" s="2">
        <v>0</v>
      </c>
      <c r="M347" s="2">
        <v>0</v>
      </c>
      <c r="N347" s="2">
        <v>0</v>
      </c>
      <c r="O347" s="2">
        <v>828.38</v>
      </c>
    </row>
    <row r="348" spans="1:16" x14ac:dyDescent="0.55000000000000004">
      <c r="A348" s="1" t="s">
        <v>336</v>
      </c>
      <c r="B348" s="2"/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</row>
    <row r="349" spans="1:16" x14ac:dyDescent="0.55000000000000004">
      <c r="A349" s="1" t="s">
        <v>337</v>
      </c>
      <c r="B349" s="2"/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</row>
    <row r="350" spans="1:16" x14ac:dyDescent="0.55000000000000004">
      <c r="A350" s="1" t="s">
        <v>338</v>
      </c>
      <c r="B350" s="2"/>
      <c r="C350" s="2">
        <v>292.08</v>
      </c>
      <c r="D350" s="2">
        <v>355.76</v>
      </c>
      <c r="E350" s="2">
        <v>282.63</v>
      </c>
      <c r="F350" s="2">
        <v>282.63</v>
      </c>
      <c r="G350" s="2">
        <v>155.25</v>
      </c>
      <c r="H350" s="2">
        <v>329.72</v>
      </c>
      <c r="I350" s="2">
        <v>329.71</v>
      </c>
      <c r="J350" s="2">
        <v>329.71</v>
      </c>
      <c r="K350" s="2">
        <v>0</v>
      </c>
      <c r="L350" s="2">
        <v>0</v>
      </c>
      <c r="M350" s="2">
        <v>0</v>
      </c>
      <c r="N350" s="2">
        <v>0</v>
      </c>
      <c r="O350" s="2">
        <v>2357.4899999999998</v>
      </c>
    </row>
    <row r="351" spans="1:16" x14ac:dyDescent="0.55000000000000004">
      <c r="A351" s="1" t="s">
        <v>339</v>
      </c>
      <c r="B351" s="2"/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</row>
    <row r="352" spans="1:16" x14ac:dyDescent="0.55000000000000004">
      <c r="A352" s="1" t="s">
        <v>340</v>
      </c>
      <c r="C352" s="18">
        <v>11353.539999999999</v>
      </c>
      <c r="D352" s="18">
        <v>8200.27</v>
      </c>
      <c r="E352" s="18">
        <v>8978.9699999999993</v>
      </c>
      <c r="F352" s="18">
        <v>8631.02</v>
      </c>
      <c r="G352" s="18">
        <v>8811.31</v>
      </c>
      <c r="H352" s="18">
        <v>8435.119999999999</v>
      </c>
      <c r="I352" s="18">
        <v>7449.8300000000008</v>
      </c>
      <c r="J352" s="18">
        <v>7949.2199999999993</v>
      </c>
      <c r="K352" s="18">
        <v>0</v>
      </c>
      <c r="L352" s="18">
        <v>0</v>
      </c>
      <c r="M352" s="18">
        <v>0</v>
      </c>
      <c r="N352" s="18">
        <v>0</v>
      </c>
      <c r="O352" s="18">
        <v>69809.279999999999</v>
      </c>
      <c r="P352" s="13">
        <v>0</v>
      </c>
    </row>
    <row r="353" spans="1:15" x14ac:dyDescent="0.55000000000000004">
      <c r="A353" s="1" t="s">
        <v>32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x14ac:dyDescent="0.55000000000000004">
      <c r="A354" s="1" t="s">
        <v>32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x14ac:dyDescent="0.55000000000000004">
      <c r="A355" s="1" t="s">
        <v>341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x14ac:dyDescent="0.55000000000000004">
      <c r="A356" s="1" t="s">
        <v>342</v>
      </c>
      <c r="B356" s="2"/>
      <c r="C356" s="2">
        <v>3417.36</v>
      </c>
      <c r="D356" s="2">
        <v>4921.28</v>
      </c>
      <c r="E356" s="2">
        <v>3965.72</v>
      </c>
      <c r="F356" s="2">
        <v>3491.62</v>
      </c>
      <c r="G356" s="2">
        <v>3846.15</v>
      </c>
      <c r="H356" s="2">
        <v>3925.56</v>
      </c>
      <c r="I356" s="2">
        <v>4314.04</v>
      </c>
      <c r="J356" s="2">
        <v>2714.01</v>
      </c>
      <c r="K356" s="2">
        <v>0</v>
      </c>
      <c r="L356" s="2">
        <v>0</v>
      </c>
      <c r="M356" s="2">
        <v>0</v>
      </c>
      <c r="N356" s="2">
        <v>0</v>
      </c>
      <c r="O356" s="2">
        <v>30595.740000000005</v>
      </c>
    </row>
    <row r="357" spans="1:15" x14ac:dyDescent="0.55000000000000004">
      <c r="A357" s="1" t="s">
        <v>343</v>
      </c>
      <c r="B357" s="2"/>
      <c r="C357" s="2">
        <v>623.94000000000005</v>
      </c>
      <c r="D357" s="2">
        <v>329.75</v>
      </c>
      <c r="E357" s="2">
        <v>0</v>
      </c>
      <c r="F357" s="2">
        <v>225.59</v>
      </c>
      <c r="G357" s="2">
        <v>0</v>
      </c>
      <c r="H357" s="2">
        <v>364.36</v>
      </c>
      <c r="I357" s="2">
        <v>499.84</v>
      </c>
      <c r="J357" s="2">
        <v>328.05</v>
      </c>
      <c r="K357" s="2">
        <v>0</v>
      </c>
      <c r="L357" s="2">
        <v>0</v>
      </c>
      <c r="M357" s="2">
        <v>0</v>
      </c>
      <c r="N357" s="2">
        <v>0</v>
      </c>
      <c r="O357" s="2">
        <v>2371.5299999999997</v>
      </c>
    </row>
    <row r="358" spans="1:15" x14ac:dyDescent="0.55000000000000004">
      <c r="A358" s="1" t="s">
        <v>344</v>
      </c>
      <c r="B358" s="2"/>
      <c r="C358" s="2">
        <v>617.34</v>
      </c>
      <c r="D358" s="2">
        <v>4228.71</v>
      </c>
      <c r="E358" s="2">
        <v>1241</v>
      </c>
      <c r="F358" s="2">
        <v>1399.71</v>
      </c>
      <c r="G358" s="2">
        <v>1921.07</v>
      </c>
      <c r="H358" s="2">
        <v>1412.78</v>
      </c>
      <c r="I358" s="2">
        <v>553.19000000000005</v>
      </c>
      <c r="J358" s="2">
        <v>492.92</v>
      </c>
      <c r="K358" s="2">
        <v>0</v>
      </c>
      <c r="L358" s="2">
        <v>0</v>
      </c>
      <c r="M358" s="2">
        <v>0</v>
      </c>
      <c r="N358" s="2">
        <v>0</v>
      </c>
      <c r="O358" s="2">
        <v>11866.720000000001</v>
      </c>
    </row>
    <row r="359" spans="1:15" x14ac:dyDescent="0.55000000000000004">
      <c r="A359" s="1" t="s">
        <v>345</v>
      </c>
      <c r="B359" s="2"/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</row>
    <row r="360" spans="1:15" x14ac:dyDescent="0.55000000000000004">
      <c r="A360" s="1" t="s">
        <v>346</v>
      </c>
      <c r="B360" s="2"/>
      <c r="C360" s="2">
        <v>116.48</v>
      </c>
      <c r="D360" s="2">
        <v>116.48</v>
      </c>
      <c r="E360" s="2">
        <v>171.48</v>
      </c>
      <c r="F360" s="2">
        <v>171.48</v>
      </c>
      <c r="G360" s="2">
        <v>171.48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747.4</v>
      </c>
    </row>
    <row r="361" spans="1:15" x14ac:dyDescent="0.55000000000000004">
      <c r="A361" s="1" t="s">
        <v>347</v>
      </c>
      <c r="B361" s="2"/>
      <c r="C361" s="2">
        <v>473.11</v>
      </c>
      <c r="D361" s="2">
        <v>473.11</v>
      </c>
      <c r="E361" s="2">
        <v>473.11</v>
      </c>
      <c r="F361" s="2">
        <v>473.11</v>
      </c>
      <c r="G361" s="2">
        <v>473.11</v>
      </c>
      <c r="H361" s="2">
        <v>524.83000000000004</v>
      </c>
      <c r="I361" s="2">
        <v>524.83000000000004</v>
      </c>
      <c r="J361" s="2">
        <v>524.83000000000004</v>
      </c>
      <c r="K361" s="2">
        <v>0</v>
      </c>
      <c r="L361" s="2">
        <v>0</v>
      </c>
      <c r="M361" s="2">
        <v>0</v>
      </c>
      <c r="N361" s="2">
        <v>0</v>
      </c>
      <c r="O361" s="2">
        <v>3940.04</v>
      </c>
    </row>
    <row r="362" spans="1:15" x14ac:dyDescent="0.55000000000000004">
      <c r="A362" s="1" t="s">
        <v>348</v>
      </c>
      <c r="B362" s="2"/>
      <c r="C362" s="2">
        <v>0</v>
      </c>
      <c r="D362" s="2">
        <v>1476.76</v>
      </c>
      <c r="E362" s="2">
        <v>1476.76</v>
      </c>
      <c r="F362" s="2">
        <v>1476.76</v>
      </c>
      <c r="G362" s="2">
        <v>1476.76</v>
      </c>
      <c r="H362" s="2">
        <v>0</v>
      </c>
      <c r="I362" s="2">
        <v>50</v>
      </c>
      <c r="J362" s="2">
        <v>1721.9</v>
      </c>
      <c r="K362" s="2">
        <v>0</v>
      </c>
      <c r="L362" s="2">
        <v>0</v>
      </c>
      <c r="M362" s="2">
        <v>0</v>
      </c>
      <c r="N362" s="2">
        <v>0</v>
      </c>
      <c r="O362" s="2">
        <v>7678.9400000000005</v>
      </c>
    </row>
    <row r="363" spans="1:15" x14ac:dyDescent="0.55000000000000004">
      <c r="A363" s="1" t="s">
        <v>349</v>
      </c>
      <c r="B363" s="2"/>
      <c r="C363" s="2">
        <v>1796.48</v>
      </c>
      <c r="D363" s="2">
        <v>2461.75</v>
      </c>
      <c r="E363" s="2">
        <v>659.04</v>
      </c>
      <c r="F363" s="2">
        <v>1115.57</v>
      </c>
      <c r="G363" s="2">
        <v>1863.94</v>
      </c>
      <c r="H363" s="2">
        <v>3043.6</v>
      </c>
      <c r="I363" s="2">
        <v>9573.02</v>
      </c>
      <c r="J363" s="2">
        <v>3189.15</v>
      </c>
      <c r="K363" s="2">
        <v>0</v>
      </c>
      <c r="L363" s="2">
        <v>0</v>
      </c>
      <c r="M363" s="2">
        <v>0</v>
      </c>
      <c r="N363" s="2">
        <v>0</v>
      </c>
      <c r="O363" s="2">
        <v>23702.550000000003</v>
      </c>
    </row>
    <row r="364" spans="1:15" x14ac:dyDescent="0.55000000000000004">
      <c r="A364" s="1" t="s">
        <v>350</v>
      </c>
      <c r="B364" s="2"/>
      <c r="C364" s="2">
        <v>5156.1400000000003</v>
      </c>
      <c r="D364" s="2">
        <v>2745</v>
      </c>
      <c r="E364" s="2">
        <v>3199.21</v>
      </c>
      <c r="F364" s="2">
        <v>5384.76</v>
      </c>
      <c r="G364" s="2">
        <v>2621.16</v>
      </c>
      <c r="H364" s="2">
        <v>8216.9500000000007</v>
      </c>
      <c r="I364" s="2">
        <v>2690.8</v>
      </c>
      <c r="J364" s="2">
        <v>3471.52</v>
      </c>
      <c r="K364" s="2">
        <v>0</v>
      </c>
      <c r="L364" s="2">
        <v>0</v>
      </c>
      <c r="M364" s="2">
        <v>0</v>
      </c>
      <c r="N364" s="2">
        <v>0</v>
      </c>
      <c r="O364" s="2">
        <v>33485.54</v>
      </c>
    </row>
    <row r="365" spans="1:15" x14ac:dyDescent="0.55000000000000004">
      <c r="A365" s="1" t="s">
        <v>351</v>
      </c>
      <c r="B365" s="2"/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</row>
    <row r="366" spans="1:15" x14ac:dyDescent="0.55000000000000004">
      <c r="A366" s="1" t="s">
        <v>352</v>
      </c>
      <c r="B366" s="2"/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</row>
    <row r="367" spans="1:15" x14ac:dyDescent="0.55000000000000004">
      <c r="A367" s="1" t="s">
        <v>353</v>
      </c>
      <c r="B367" s="2"/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</row>
    <row r="368" spans="1:15" x14ac:dyDescent="0.55000000000000004">
      <c r="A368" s="1" t="s">
        <v>354</v>
      </c>
      <c r="B368" s="2"/>
      <c r="C368" s="2">
        <v>0</v>
      </c>
      <c r="D368" s="2">
        <v>0</v>
      </c>
      <c r="E368" s="2">
        <v>0</v>
      </c>
      <c r="F368" s="2">
        <v>174</v>
      </c>
      <c r="G368" s="2">
        <v>0</v>
      </c>
      <c r="H368" s="2">
        <v>0</v>
      </c>
      <c r="I368" s="2">
        <v>0</v>
      </c>
      <c r="J368" s="2">
        <v>1044</v>
      </c>
      <c r="K368" s="2">
        <v>0</v>
      </c>
      <c r="L368" s="2">
        <v>0</v>
      </c>
      <c r="M368" s="2">
        <v>0</v>
      </c>
      <c r="N368" s="2">
        <v>0</v>
      </c>
      <c r="O368" s="2">
        <v>1218</v>
      </c>
    </row>
    <row r="369" spans="1:16" x14ac:dyDescent="0.55000000000000004">
      <c r="A369" s="1" t="s">
        <v>355</v>
      </c>
      <c r="B369" s="2"/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</row>
    <row r="370" spans="1:16" x14ac:dyDescent="0.55000000000000004">
      <c r="A370" s="1" t="s">
        <v>356</v>
      </c>
      <c r="B370" s="2"/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</row>
    <row r="371" spans="1:16" x14ac:dyDescent="0.55000000000000004">
      <c r="A371" s="1" t="s">
        <v>357</v>
      </c>
      <c r="B371" s="2"/>
      <c r="C371" s="2">
        <v>206.4</v>
      </c>
      <c r="D371" s="2">
        <v>206.4</v>
      </c>
      <c r="E371" s="2">
        <v>58.59</v>
      </c>
      <c r="F371" s="2">
        <v>206.4</v>
      </c>
      <c r="G371" s="2">
        <v>101.18</v>
      </c>
      <c r="H371" s="2">
        <v>238.38</v>
      </c>
      <c r="I371" s="2">
        <v>238.37</v>
      </c>
      <c r="J371" s="2">
        <v>238.37</v>
      </c>
      <c r="K371" s="2">
        <v>0</v>
      </c>
      <c r="L371" s="2">
        <v>0</v>
      </c>
      <c r="M371" s="2">
        <v>0</v>
      </c>
      <c r="N371" s="2">
        <v>0</v>
      </c>
      <c r="O371" s="2">
        <v>1494.0900000000001</v>
      </c>
    </row>
    <row r="372" spans="1:16" x14ac:dyDescent="0.55000000000000004">
      <c r="A372" s="1" t="s">
        <v>358</v>
      </c>
      <c r="B372" s="2"/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</row>
    <row r="373" spans="1:16" x14ac:dyDescent="0.55000000000000004">
      <c r="A373" s="1" t="s">
        <v>359</v>
      </c>
      <c r="B373" s="2"/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</row>
    <row r="374" spans="1:16" x14ac:dyDescent="0.55000000000000004">
      <c r="A374" s="1" t="s">
        <v>360</v>
      </c>
      <c r="B374" s="2"/>
      <c r="C374" s="2">
        <v>0</v>
      </c>
      <c r="D374" s="2">
        <v>10492.23</v>
      </c>
      <c r="E374" s="2">
        <v>5899.86</v>
      </c>
      <c r="F374" s="2">
        <v>3764.47</v>
      </c>
      <c r="G374" s="2">
        <v>4195.1400000000003</v>
      </c>
      <c r="H374" s="2">
        <v>3603.93</v>
      </c>
      <c r="I374" s="2">
        <v>4759.88</v>
      </c>
      <c r="J374" s="2">
        <v>4824.1400000000003</v>
      </c>
      <c r="K374" s="2">
        <v>0</v>
      </c>
      <c r="L374" s="2">
        <v>0</v>
      </c>
      <c r="M374" s="2">
        <v>0</v>
      </c>
      <c r="N374" s="2">
        <v>0</v>
      </c>
      <c r="O374" s="2">
        <v>37539.65</v>
      </c>
    </row>
    <row r="375" spans="1:16" x14ac:dyDescent="0.55000000000000004">
      <c r="A375" s="1" t="s">
        <v>361</v>
      </c>
      <c r="B375" s="2"/>
      <c r="C375" s="2">
        <v>2779.8</v>
      </c>
      <c r="D375" s="2">
        <v>2864.55</v>
      </c>
      <c r="E375" s="2">
        <v>2708.25</v>
      </c>
      <c r="F375" s="2">
        <v>2562.3200000000002</v>
      </c>
      <c r="G375" s="2">
        <v>638.6</v>
      </c>
      <c r="H375" s="2">
        <v>1655</v>
      </c>
      <c r="I375" s="2">
        <v>1010.51</v>
      </c>
      <c r="J375" s="2">
        <v>939.13</v>
      </c>
      <c r="K375" s="2">
        <v>0</v>
      </c>
      <c r="L375" s="2">
        <v>0</v>
      </c>
      <c r="M375" s="2">
        <v>0</v>
      </c>
      <c r="N375" s="2">
        <v>0</v>
      </c>
      <c r="O375" s="2">
        <v>15158.16</v>
      </c>
    </row>
    <row r="376" spans="1:16" x14ac:dyDescent="0.55000000000000004">
      <c r="A376" s="1" t="s">
        <v>362</v>
      </c>
      <c r="B376" s="2"/>
      <c r="C376" s="2">
        <v>1406.15</v>
      </c>
      <c r="D376" s="2">
        <v>2614.73</v>
      </c>
      <c r="E376" s="2">
        <v>2124.06</v>
      </c>
      <c r="F376" s="2">
        <v>972.59</v>
      </c>
      <c r="G376" s="2">
        <v>1567.57</v>
      </c>
      <c r="H376" s="2">
        <v>1382.63</v>
      </c>
      <c r="I376" s="2">
        <v>1513.05</v>
      </c>
      <c r="J376" s="2">
        <v>1119.6500000000001</v>
      </c>
      <c r="K376" s="2">
        <v>0</v>
      </c>
      <c r="L376" s="2">
        <v>0</v>
      </c>
      <c r="M376" s="2">
        <v>0</v>
      </c>
      <c r="N376" s="2">
        <v>0</v>
      </c>
      <c r="O376" s="2">
        <v>12700.429999999998</v>
      </c>
    </row>
    <row r="377" spans="1:16" x14ac:dyDescent="0.55000000000000004">
      <c r="A377" s="1" t="s">
        <v>363</v>
      </c>
      <c r="C377" s="18">
        <v>16593.2</v>
      </c>
      <c r="D377" s="18">
        <v>32930.75</v>
      </c>
      <c r="E377" s="18">
        <v>21977.08</v>
      </c>
      <c r="F377" s="18">
        <v>21418.38</v>
      </c>
      <c r="G377" s="18">
        <v>18876.16</v>
      </c>
      <c r="H377" s="18">
        <v>24368.020000000004</v>
      </c>
      <c r="I377" s="18">
        <v>25727.53</v>
      </c>
      <c r="J377" s="18">
        <v>20607.670000000006</v>
      </c>
      <c r="K377" s="18">
        <v>0</v>
      </c>
      <c r="L377" s="18">
        <v>0</v>
      </c>
      <c r="M377" s="18">
        <v>0</v>
      </c>
      <c r="N377" s="18">
        <v>0</v>
      </c>
      <c r="O377" s="18">
        <v>182498.79</v>
      </c>
      <c r="P377" s="13">
        <v>0</v>
      </c>
    </row>
    <row r="378" spans="1:16" x14ac:dyDescent="0.55000000000000004"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</row>
    <row r="379" spans="1:16" x14ac:dyDescent="0.55000000000000004">
      <c r="A379" s="1" t="s">
        <v>364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6" x14ac:dyDescent="0.55000000000000004">
      <c r="A380" s="1" t="s">
        <v>365</v>
      </c>
      <c r="B380" s="2"/>
      <c r="C380" s="2">
        <v>6625.06</v>
      </c>
      <c r="D380" s="2">
        <v>6166.42</v>
      </c>
      <c r="E380" s="2">
        <v>6625.06</v>
      </c>
      <c r="F380" s="2">
        <v>6472.18</v>
      </c>
      <c r="G380" s="2">
        <v>6625.06</v>
      </c>
      <c r="H380" s="2">
        <v>6625.06</v>
      </c>
      <c r="I380" s="2">
        <v>6370.79</v>
      </c>
      <c r="J380" s="2">
        <v>6319.3</v>
      </c>
      <c r="K380" s="2">
        <v>0</v>
      </c>
      <c r="L380" s="2">
        <v>0</v>
      </c>
      <c r="M380" s="2">
        <v>0</v>
      </c>
      <c r="N380" s="2">
        <v>0</v>
      </c>
      <c r="O380" s="2">
        <v>51828.930000000008</v>
      </c>
    </row>
    <row r="381" spans="1:16" x14ac:dyDescent="0.55000000000000004">
      <c r="A381" s="1" t="s">
        <v>366</v>
      </c>
      <c r="B381" s="2"/>
      <c r="C381" s="2">
        <v>2931.18</v>
      </c>
      <c r="D381" s="2">
        <v>2798.73</v>
      </c>
      <c r="E381" s="2">
        <v>2956.64</v>
      </c>
      <c r="F381" s="2">
        <v>3076.82</v>
      </c>
      <c r="G381" s="2">
        <v>2869.97</v>
      </c>
      <c r="H381" s="2">
        <v>2778.87</v>
      </c>
      <c r="I381" s="2">
        <v>2921.92</v>
      </c>
      <c r="J381" s="2">
        <v>4609.7299999999996</v>
      </c>
      <c r="K381" s="2">
        <v>0</v>
      </c>
      <c r="L381" s="2">
        <v>0</v>
      </c>
      <c r="M381" s="2">
        <v>0</v>
      </c>
      <c r="N381" s="2">
        <v>0</v>
      </c>
      <c r="O381" s="2">
        <v>24943.859999999997</v>
      </c>
    </row>
    <row r="382" spans="1:16" x14ac:dyDescent="0.55000000000000004">
      <c r="A382" s="1" t="s">
        <v>367</v>
      </c>
      <c r="B382" s="2"/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</row>
    <row r="383" spans="1:16" x14ac:dyDescent="0.55000000000000004">
      <c r="A383" s="1" t="s">
        <v>368</v>
      </c>
      <c r="B383" s="2"/>
      <c r="C383" s="2">
        <v>795.57</v>
      </c>
      <c r="D383" s="2">
        <v>599.79999999999995</v>
      </c>
      <c r="E383" s="2">
        <v>105.37</v>
      </c>
      <c r="F383" s="2">
        <v>163.21</v>
      </c>
      <c r="G383" s="2">
        <v>172.08</v>
      </c>
      <c r="H383" s="2">
        <v>0</v>
      </c>
      <c r="I383" s="2">
        <v>226.55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2062.58</v>
      </c>
    </row>
    <row r="384" spans="1:16" x14ac:dyDescent="0.55000000000000004">
      <c r="A384" s="1" t="s">
        <v>369</v>
      </c>
      <c r="B384" s="2"/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</row>
    <row r="385" spans="1:15" x14ac:dyDescent="0.55000000000000004">
      <c r="A385" s="1" t="s">
        <v>370</v>
      </c>
      <c r="B385" s="2"/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</row>
    <row r="386" spans="1:15" x14ac:dyDescent="0.55000000000000004">
      <c r="A386" s="1" t="s">
        <v>371</v>
      </c>
      <c r="B386" s="2"/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</row>
    <row r="387" spans="1:15" x14ac:dyDescent="0.55000000000000004">
      <c r="A387" s="1" t="s">
        <v>372</v>
      </c>
      <c r="B387" s="2"/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</row>
    <row r="388" spans="1:15" x14ac:dyDescent="0.55000000000000004">
      <c r="A388" s="1" t="s">
        <v>373</v>
      </c>
      <c r="B388" s="2"/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</row>
    <row r="389" spans="1:15" x14ac:dyDescent="0.55000000000000004">
      <c r="A389" s="1" t="s">
        <v>374</v>
      </c>
      <c r="B389" s="2"/>
      <c r="C389" s="2">
        <v>78</v>
      </c>
      <c r="D389" s="2">
        <v>78</v>
      </c>
      <c r="E389" s="2">
        <v>78</v>
      </c>
      <c r="F389" s="2">
        <v>78</v>
      </c>
      <c r="G389" s="2">
        <v>78</v>
      </c>
      <c r="H389" s="2">
        <v>78</v>
      </c>
      <c r="I389" s="2">
        <v>78</v>
      </c>
      <c r="J389" s="2">
        <v>78</v>
      </c>
      <c r="K389" s="2">
        <v>0</v>
      </c>
      <c r="L389" s="2">
        <v>0</v>
      </c>
      <c r="M389" s="2">
        <v>0</v>
      </c>
      <c r="N389" s="2">
        <v>0</v>
      </c>
      <c r="O389" s="2">
        <v>624</v>
      </c>
    </row>
    <row r="390" spans="1:15" x14ac:dyDescent="0.55000000000000004">
      <c r="A390" s="1" t="s">
        <v>375</v>
      </c>
      <c r="B390" s="2"/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</row>
    <row r="391" spans="1:15" x14ac:dyDescent="0.55000000000000004">
      <c r="A391" s="1" t="s">
        <v>376</v>
      </c>
      <c r="B391" s="2"/>
      <c r="C391" s="2">
        <v>408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305.76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713.76</v>
      </c>
    </row>
    <row r="392" spans="1:15" x14ac:dyDescent="0.55000000000000004">
      <c r="A392" s="1" t="s">
        <v>377</v>
      </c>
      <c r="B392" s="2"/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</row>
    <row r="393" spans="1:15" x14ac:dyDescent="0.55000000000000004">
      <c r="A393" s="1" t="s">
        <v>378</v>
      </c>
      <c r="B393" s="2"/>
      <c r="C393" s="2">
        <v>0</v>
      </c>
      <c r="D393" s="2">
        <v>458.64</v>
      </c>
      <c r="E393" s="2">
        <v>0</v>
      </c>
      <c r="F393" s="2">
        <v>152.88</v>
      </c>
      <c r="G393" s="2">
        <v>0</v>
      </c>
      <c r="H393" s="2">
        <v>0</v>
      </c>
      <c r="I393" s="2">
        <v>0</v>
      </c>
      <c r="J393" s="2">
        <v>402.01</v>
      </c>
      <c r="K393" s="2">
        <v>0</v>
      </c>
      <c r="L393" s="2">
        <v>0</v>
      </c>
      <c r="M393" s="2">
        <v>0</v>
      </c>
      <c r="N393" s="2">
        <v>0</v>
      </c>
      <c r="O393" s="2">
        <v>1013.53</v>
      </c>
    </row>
    <row r="394" spans="1:15" x14ac:dyDescent="0.55000000000000004">
      <c r="A394" s="1" t="s">
        <v>379</v>
      </c>
      <c r="B394" s="2"/>
      <c r="C394" s="2">
        <v>218.4</v>
      </c>
      <c r="D394" s="2">
        <v>256.39999999999998</v>
      </c>
      <c r="E394" s="2">
        <v>287.2</v>
      </c>
      <c r="F394" s="2">
        <v>256.39999999999998</v>
      </c>
      <c r="G394" s="2">
        <v>123.68</v>
      </c>
      <c r="H394" s="2">
        <v>238.38</v>
      </c>
      <c r="I394" s="2">
        <v>238.38</v>
      </c>
      <c r="J394" s="2">
        <v>178.55</v>
      </c>
      <c r="K394" s="2">
        <v>0</v>
      </c>
      <c r="L394" s="2">
        <v>0</v>
      </c>
      <c r="M394" s="2">
        <v>0</v>
      </c>
      <c r="N394" s="2">
        <v>0</v>
      </c>
      <c r="O394" s="2">
        <v>1797.39</v>
      </c>
    </row>
    <row r="395" spans="1:15" x14ac:dyDescent="0.55000000000000004">
      <c r="A395" s="1" t="s">
        <v>380</v>
      </c>
      <c r="B395" s="2"/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</row>
    <row r="396" spans="1:15" x14ac:dyDescent="0.55000000000000004">
      <c r="A396" s="1" t="s">
        <v>381</v>
      </c>
      <c r="B396" s="2"/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</row>
    <row r="397" spans="1:15" x14ac:dyDescent="0.55000000000000004">
      <c r="A397" s="1" t="s">
        <v>382</v>
      </c>
      <c r="B397" s="2"/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</row>
    <row r="398" spans="1:15" x14ac:dyDescent="0.55000000000000004">
      <c r="A398" s="1" t="s">
        <v>383</v>
      </c>
      <c r="B398" s="2"/>
      <c r="C398" s="2">
        <v>0</v>
      </c>
      <c r="D398" s="2">
        <v>0</v>
      </c>
      <c r="E398" s="2">
        <v>0</v>
      </c>
      <c r="F398" s="2">
        <v>0</v>
      </c>
      <c r="G398" s="2">
        <v>6762.94</v>
      </c>
      <c r="H398" s="2">
        <v>0</v>
      </c>
      <c r="I398" s="2">
        <v>0</v>
      </c>
      <c r="J398" s="2">
        <v>6986.08</v>
      </c>
      <c r="K398" s="2">
        <v>0</v>
      </c>
      <c r="L398" s="2">
        <v>0</v>
      </c>
      <c r="M398" s="2">
        <v>0</v>
      </c>
      <c r="N398" s="2">
        <v>0</v>
      </c>
      <c r="O398" s="2">
        <v>13749.02</v>
      </c>
    </row>
    <row r="399" spans="1:15" x14ac:dyDescent="0.55000000000000004">
      <c r="A399" s="1" t="s">
        <v>384</v>
      </c>
      <c r="B399" s="2"/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</row>
    <row r="400" spans="1:15" x14ac:dyDescent="0.55000000000000004">
      <c r="A400" s="1" t="s">
        <v>385</v>
      </c>
      <c r="B400" s="2"/>
      <c r="C400" s="2">
        <v>60</v>
      </c>
      <c r="D400" s="2">
        <v>60</v>
      </c>
      <c r="E400" s="2">
        <v>60</v>
      </c>
      <c r="F400" s="2">
        <v>60</v>
      </c>
      <c r="G400" s="2">
        <v>60</v>
      </c>
      <c r="H400" s="2">
        <v>60</v>
      </c>
      <c r="I400" s="2">
        <v>60</v>
      </c>
      <c r="J400" s="2">
        <v>60</v>
      </c>
      <c r="K400" s="2">
        <v>0</v>
      </c>
      <c r="L400" s="2">
        <v>0</v>
      </c>
      <c r="M400" s="2">
        <v>0</v>
      </c>
      <c r="N400" s="2">
        <v>0</v>
      </c>
      <c r="O400" s="2">
        <v>480</v>
      </c>
    </row>
    <row r="401" spans="1:15" x14ac:dyDescent="0.55000000000000004">
      <c r="A401" s="1" t="s">
        <v>386</v>
      </c>
      <c r="B401" s="2"/>
      <c r="C401" s="2">
        <v>960</v>
      </c>
      <c r="D401" s="2">
        <v>960</v>
      </c>
      <c r="E401" s="2">
        <v>960</v>
      </c>
      <c r="F401" s="2">
        <v>960</v>
      </c>
      <c r="G401" s="2">
        <v>960</v>
      </c>
      <c r="H401" s="2">
        <v>960</v>
      </c>
      <c r="I401" s="2">
        <v>960</v>
      </c>
      <c r="J401" s="2">
        <v>960</v>
      </c>
      <c r="K401" s="2">
        <v>0</v>
      </c>
      <c r="L401" s="2">
        <v>0</v>
      </c>
      <c r="M401" s="2">
        <v>0</v>
      </c>
      <c r="N401" s="2">
        <v>0</v>
      </c>
      <c r="O401" s="2">
        <v>7680</v>
      </c>
    </row>
    <row r="402" spans="1:15" x14ac:dyDescent="0.55000000000000004">
      <c r="A402" s="1" t="s">
        <v>387</v>
      </c>
      <c r="B402" s="2"/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</row>
    <row r="403" spans="1:15" x14ac:dyDescent="0.55000000000000004">
      <c r="A403" s="1" t="s">
        <v>388</v>
      </c>
      <c r="B403" s="2"/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</row>
    <row r="404" spans="1:15" x14ac:dyDescent="0.55000000000000004">
      <c r="A404" s="1" t="s">
        <v>389</v>
      </c>
      <c r="B404" s="2"/>
      <c r="C404" s="2">
        <v>455</v>
      </c>
      <c r="D404" s="2">
        <v>1505</v>
      </c>
      <c r="E404" s="2">
        <v>455</v>
      </c>
      <c r="F404" s="2">
        <v>455</v>
      </c>
      <c r="G404" s="2">
        <v>455</v>
      </c>
      <c r="H404" s="2">
        <v>455</v>
      </c>
      <c r="I404" s="2">
        <v>455</v>
      </c>
      <c r="J404" s="2">
        <v>455</v>
      </c>
      <c r="K404" s="2">
        <v>0</v>
      </c>
      <c r="L404" s="2">
        <v>0</v>
      </c>
      <c r="M404" s="2">
        <v>0</v>
      </c>
      <c r="N404" s="2">
        <v>0</v>
      </c>
      <c r="O404" s="2">
        <v>4690</v>
      </c>
    </row>
    <row r="405" spans="1:15" x14ac:dyDescent="0.55000000000000004">
      <c r="A405" s="1" t="s">
        <v>390</v>
      </c>
      <c r="B405" s="2"/>
      <c r="C405" s="2">
        <v>0</v>
      </c>
      <c r="D405" s="2">
        <v>0</v>
      </c>
      <c r="E405" s="2">
        <v>584.47</v>
      </c>
      <c r="F405" s="2">
        <v>648.9</v>
      </c>
      <c r="G405" s="2">
        <v>0</v>
      </c>
      <c r="H405" s="2">
        <v>0</v>
      </c>
      <c r="I405" s="2">
        <v>0</v>
      </c>
      <c r="J405" s="2">
        <v>428</v>
      </c>
      <c r="K405" s="2">
        <v>0</v>
      </c>
      <c r="L405" s="2">
        <v>0</v>
      </c>
      <c r="M405" s="2">
        <v>0</v>
      </c>
      <c r="N405" s="2">
        <v>0</v>
      </c>
      <c r="O405" s="2">
        <v>1661.37</v>
      </c>
    </row>
    <row r="406" spans="1:15" x14ac:dyDescent="0.55000000000000004">
      <c r="A406" s="1" t="s">
        <v>391</v>
      </c>
      <c r="B406" s="2"/>
      <c r="C406" s="2">
        <v>1267.98</v>
      </c>
      <c r="D406" s="2">
        <v>188.24</v>
      </c>
      <c r="E406" s="2">
        <v>1393.87</v>
      </c>
      <c r="F406" s="2">
        <v>857.35</v>
      </c>
      <c r="G406" s="2">
        <v>922.86</v>
      </c>
      <c r="H406" s="2">
        <v>1173.17</v>
      </c>
      <c r="I406" s="2">
        <v>-1092.53</v>
      </c>
      <c r="J406" s="2">
        <v>1145.1500000000001</v>
      </c>
      <c r="K406" s="2">
        <v>0</v>
      </c>
      <c r="L406" s="2">
        <v>0</v>
      </c>
      <c r="M406" s="2">
        <v>0</v>
      </c>
      <c r="N406" s="2">
        <v>0</v>
      </c>
      <c r="O406" s="2">
        <v>5856.09</v>
      </c>
    </row>
    <row r="407" spans="1:15" x14ac:dyDescent="0.55000000000000004">
      <c r="A407" s="1" t="s">
        <v>392</v>
      </c>
      <c r="B407" s="2"/>
      <c r="C407" s="2">
        <v>486.75</v>
      </c>
      <c r="D407" s="2">
        <v>488.11</v>
      </c>
      <c r="E407" s="2">
        <v>478.24</v>
      </c>
      <c r="F407" s="2">
        <v>470.85</v>
      </c>
      <c r="G407" s="2">
        <v>503.19</v>
      </c>
      <c r="H407" s="2">
        <v>0</v>
      </c>
      <c r="I407" s="2">
        <v>1320.35</v>
      </c>
      <c r="J407" s="2">
        <v>488.64</v>
      </c>
      <c r="K407" s="2">
        <v>0</v>
      </c>
      <c r="L407" s="2">
        <v>0</v>
      </c>
      <c r="M407" s="2">
        <v>0</v>
      </c>
      <c r="N407" s="2">
        <v>0</v>
      </c>
      <c r="O407" s="2">
        <v>4236.13</v>
      </c>
    </row>
    <row r="408" spans="1:15" x14ac:dyDescent="0.55000000000000004">
      <c r="A408" s="1" t="s">
        <v>393</v>
      </c>
      <c r="B408" s="2"/>
      <c r="C408" s="2">
        <v>45.85</v>
      </c>
      <c r="D408" s="2">
        <v>121.82</v>
      </c>
      <c r="E408" s="2">
        <v>427.38</v>
      </c>
      <c r="F408" s="2">
        <v>193.72</v>
      </c>
      <c r="G408" s="2">
        <v>157</v>
      </c>
      <c r="H408" s="2">
        <v>211.07</v>
      </c>
      <c r="I408" s="2">
        <v>630.29</v>
      </c>
      <c r="J408" s="2">
        <v>250.62</v>
      </c>
      <c r="K408" s="2">
        <v>0</v>
      </c>
      <c r="L408" s="2">
        <v>0</v>
      </c>
      <c r="M408" s="2">
        <v>0</v>
      </c>
      <c r="N408" s="2">
        <v>0</v>
      </c>
      <c r="O408" s="2">
        <v>2037.75</v>
      </c>
    </row>
    <row r="409" spans="1:15" x14ac:dyDescent="0.55000000000000004">
      <c r="A409" s="1" t="s">
        <v>394</v>
      </c>
      <c r="B409" s="2"/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</row>
    <row r="410" spans="1:15" x14ac:dyDescent="0.55000000000000004">
      <c r="A410" s="1" t="s">
        <v>395</v>
      </c>
      <c r="B410" s="2"/>
      <c r="C410" s="2">
        <v>49.55</v>
      </c>
      <c r="D410" s="2">
        <v>55.68</v>
      </c>
      <c r="E410" s="2">
        <v>0</v>
      </c>
      <c r="F410" s="2">
        <v>52.77</v>
      </c>
      <c r="G410" s="2">
        <v>50</v>
      </c>
      <c r="H410" s="2">
        <v>61.85</v>
      </c>
      <c r="I410" s="2">
        <v>160.19</v>
      </c>
      <c r="J410" s="2">
        <v>67.72</v>
      </c>
      <c r="K410" s="2">
        <v>0</v>
      </c>
      <c r="L410" s="2">
        <v>0</v>
      </c>
      <c r="M410" s="2">
        <v>0</v>
      </c>
      <c r="N410" s="2">
        <v>0</v>
      </c>
      <c r="O410" s="2">
        <v>497.76</v>
      </c>
    </row>
    <row r="411" spans="1:15" x14ac:dyDescent="0.55000000000000004">
      <c r="A411" s="1" t="s">
        <v>396</v>
      </c>
      <c r="B411" s="2"/>
      <c r="C411" s="2">
        <v>844.99</v>
      </c>
      <c r="D411" s="2">
        <v>844.99</v>
      </c>
      <c r="E411" s="2">
        <v>844.99</v>
      </c>
      <c r="F411" s="2">
        <v>844.99</v>
      </c>
      <c r="G411" s="2">
        <v>844.99</v>
      </c>
      <c r="H411" s="2">
        <v>844.99</v>
      </c>
      <c r="I411" s="2">
        <v>844.99</v>
      </c>
      <c r="J411" s="2">
        <v>844.99</v>
      </c>
      <c r="K411" s="2">
        <v>0</v>
      </c>
      <c r="L411" s="2">
        <v>0</v>
      </c>
      <c r="M411" s="2">
        <v>0</v>
      </c>
      <c r="N411" s="2">
        <v>0</v>
      </c>
      <c r="O411" s="2">
        <v>6759.9199999999992</v>
      </c>
    </row>
    <row r="412" spans="1:15" x14ac:dyDescent="0.55000000000000004">
      <c r="A412" s="1" t="s">
        <v>397</v>
      </c>
      <c r="B412" s="2"/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</row>
    <row r="413" spans="1:15" x14ac:dyDescent="0.55000000000000004">
      <c r="A413" s="1" t="s">
        <v>398</v>
      </c>
      <c r="B413" s="2"/>
      <c r="C413" s="2">
        <v>727.42</v>
      </c>
      <c r="D413" s="2">
        <v>727.42</v>
      </c>
      <c r="E413" s="2">
        <v>727.42</v>
      </c>
      <c r="F413" s="2">
        <v>727.42</v>
      </c>
      <c r="G413" s="2">
        <v>727.42</v>
      </c>
      <c r="H413" s="2">
        <v>727.41</v>
      </c>
      <c r="I413" s="2">
        <v>727.41</v>
      </c>
      <c r="J413" s="2">
        <v>727.42</v>
      </c>
      <c r="K413" s="2">
        <v>0</v>
      </c>
      <c r="L413" s="2">
        <v>0</v>
      </c>
      <c r="M413" s="2">
        <v>0</v>
      </c>
      <c r="N413" s="2">
        <v>0</v>
      </c>
      <c r="O413" s="2">
        <v>5819.34</v>
      </c>
    </row>
    <row r="414" spans="1:15" x14ac:dyDescent="0.55000000000000004">
      <c r="A414" s="1" t="s">
        <v>399</v>
      </c>
      <c r="B414" s="2"/>
      <c r="C414" s="2">
        <v>716.63</v>
      </c>
      <c r="D414" s="2">
        <v>716.63</v>
      </c>
      <c r="E414" s="2">
        <v>716.63</v>
      </c>
      <c r="F414" s="2">
        <v>716.63</v>
      </c>
      <c r="G414" s="2">
        <v>716.63</v>
      </c>
      <c r="H414" s="2">
        <v>716.63</v>
      </c>
      <c r="I414" s="2">
        <v>716.63</v>
      </c>
      <c r="J414" s="2">
        <v>1393.13</v>
      </c>
      <c r="K414" s="2">
        <v>0</v>
      </c>
      <c r="L414" s="2">
        <v>0</v>
      </c>
      <c r="M414" s="2">
        <v>0</v>
      </c>
      <c r="N414" s="2">
        <v>0</v>
      </c>
      <c r="O414" s="2">
        <v>6409.54</v>
      </c>
    </row>
    <row r="415" spans="1:15" x14ac:dyDescent="0.55000000000000004">
      <c r="A415" s="1" t="s">
        <v>400</v>
      </c>
      <c r="B415" s="2"/>
      <c r="C415" s="2">
        <v>136.9</v>
      </c>
      <c r="D415" s="2">
        <v>136.9</v>
      </c>
      <c r="E415" s="2">
        <v>136.9</v>
      </c>
      <c r="F415" s="2">
        <v>136.9</v>
      </c>
      <c r="G415" s="2">
        <v>136.9</v>
      </c>
      <c r="H415" s="2">
        <v>136.9</v>
      </c>
      <c r="I415" s="2">
        <v>136.9</v>
      </c>
      <c r="J415" s="2">
        <v>136.88999999999999</v>
      </c>
      <c r="K415" s="2">
        <v>0</v>
      </c>
      <c r="L415" s="2">
        <v>0</v>
      </c>
      <c r="M415" s="2">
        <v>0</v>
      </c>
      <c r="N415" s="2">
        <v>0</v>
      </c>
      <c r="O415" s="2">
        <v>1095.19</v>
      </c>
    </row>
    <row r="416" spans="1:15" x14ac:dyDescent="0.55000000000000004">
      <c r="A416" s="1" t="s">
        <v>401</v>
      </c>
      <c r="B416" s="2"/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</row>
    <row r="417" spans="1:15" x14ac:dyDescent="0.55000000000000004">
      <c r="A417" s="1" t="s">
        <v>402</v>
      </c>
      <c r="B417" s="2"/>
      <c r="C417" s="2">
        <v>4408.21</v>
      </c>
      <c r="D417" s="2">
        <v>3884.93</v>
      </c>
      <c r="E417" s="2">
        <v>4514.9399999999996</v>
      </c>
      <c r="F417" s="2">
        <v>4485.3999999999996</v>
      </c>
      <c r="G417" s="2">
        <v>4299.6000000000004</v>
      </c>
      <c r="H417" s="2">
        <v>4367.4399999999996</v>
      </c>
      <c r="I417" s="2">
        <v>4822.9399999999996</v>
      </c>
      <c r="J417" s="2">
        <v>4023.22</v>
      </c>
      <c r="K417" s="2">
        <v>0</v>
      </c>
      <c r="L417" s="2">
        <v>0</v>
      </c>
      <c r="M417" s="2">
        <v>0</v>
      </c>
      <c r="N417" s="2">
        <v>0</v>
      </c>
      <c r="O417" s="2">
        <v>34806.679999999993</v>
      </c>
    </row>
    <row r="418" spans="1:15" x14ac:dyDescent="0.55000000000000004">
      <c r="A418" s="1" t="s">
        <v>403</v>
      </c>
      <c r="B418" s="2"/>
      <c r="C418" s="2">
        <v>293.77999999999997</v>
      </c>
      <c r="D418" s="2">
        <v>198.77</v>
      </c>
      <c r="E418" s="2">
        <v>331.21</v>
      </c>
      <c r="F418" s="2">
        <v>118.26</v>
      </c>
      <c r="G418" s="2">
        <v>275.52999999999997</v>
      </c>
      <c r="H418" s="2">
        <v>307.61</v>
      </c>
      <c r="I418" s="2">
        <v>111.65</v>
      </c>
      <c r="J418" s="2">
        <v>120</v>
      </c>
      <c r="K418" s="2">
        <v>0</v>
      </c>
      <c r="L418" s="2">
        <v>0</v>
      </c>
      <c r="M418" s="2">
        <v>0</v>
      </c>
      <c r="N418" s="2">
        <v>0</v>
      </c>
      <c r="O418" s="2">
        <v>1756.81</v>
      </c>
    </row>
    <row r="419" spans="1:15" x14ac:dyDescent="0.55000000000000004">
      <c r="A419" s="1" t="s">
        <v>404</v>
      </c>
      <c r="B419" s="2"/>
      <c r="C419" s="2">
        <v>291.93</v>
      </c>
      <c r="D419" s="2">
        <v>358.83</v>
      </c>
      <c r="E419" s="2">
        <v>557.84</v>
      </c>
      <c r="F419" s="2">
        <v>1378.95</v>
      </c>
      <c r="G419" s="2">
        <v>350.31</v>
      </c>
      <c r="H419" s="2">
        <v>475.2</v>
      </c>
      <c r="I419" s="2">
        <v>484.32</v>
      </c>
      <c r="J419" s="2">
        <v>358.44</v>
      </c>
      <c r="K419" s="2">
        <v>0</v>
      </c>
      <c r="L419" s="2">
        <v>0</v>
      </c>
      <c r="M419" s="2">
        <v>0</v>
      </c>
      <c r="N419" s="2">
        <v>0</v>
      </c>
      <c r="O419" s="2">
        <v>4255.82</v>
      </c>
    </row>
    <row r="420" spans="1:15" x14ac:dyDescent="0.55000000000000004">
      <c r="A420" s="1" t="s">
        <v>405</v>
      </c>
      <c r="B420" s="2"/>
      <c r="C420" s="2">
        <v>16514.87</v>
      </c>
      <c r="D420" s="2">
        <v>15553.59</v>
      </c>
      <c r="E420" s="2">
        <v>16397.02</v>
      </c>
      <c r="F420" s="2">
        <v>15063.39</v>
      </c>
      <c r="G420" s="2">
        <v>13967.86</v>
      </c>
      <c r="H420" s="2">
        <v>13843.41</v>
      </c>
      <c r="I420" s="2">
        <v>13922.94</v>
      </c>
      <c r="J420" s="2">
        <v>11972.06</v>
      </c>
      <c r="K420" s="2">
        <v>0</v>
      </c>
      <c r="L420" s="2">
        <v>0</v>
      </c>
      <c r="M420" s="2">
        <v>0</v>
      </c>
      <c r="N420" s="2">
        <v>0</v>
      </c>
      <c r="O420" s="2">
        <v>117235.14</v>
      </c>
    </row>
    <row r="421" spans="1:15" x14ac:dyDescent="0.55000000000000004">
      <c r="A421" s="1" t="s">
        <v>406</v>
      </c>
      <c r="B421" s="2"/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</row>
    <row r="422" spans="1:15" x14ac:dyDescent="0.55000000000000004">
      <c r="A422" s="1" t="s">
        <v>407</v>
      </c>
      <c r="B422" s="2"/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</row>
    <row r="423" spans="1:15" x14ac:dyDescent="0.55000000000000004">
      <c r="A423" s="1" t="s">
        <v>408</v>
      </c>
      <c r="B423" s="2"/>
      <c r="C423" s="2">
        <v>30</v>
      </c>
      <c r="D423" s="2">
        <v>382.2</v>
      </c>
      <c r="E423" s="2">
        <v>60.5</v>
      </c>
      <c r="F423" s="2">
        <v>0</v>
      </c>
      <c r="G423" s="2">
        <v>0</v>
      </c>
      <c r="H423" s="2">
        <v>0</v>
      </c>
      <c r="I423" s="2">
        <v>0</v>
      </c>
      <c r="J423" s="2">
        <v>1000</v>
      </c>
      <c r="K423" s="2">
        <v>0</v>
      </c>
      <c r="L423" s="2">
        <v>0</v>
      </c>
      <c r="M423" s="2">
        <v>0</v>
      </c>
      <c r="N423" s="2">
        <v>0</v>
      </c>
      <c r="O423" s="2">
        <v>1472.7</v>
      </c>
    </row>
    <row r="424" spans="1:15" x14ac:dyDescent="0.55000000000000004">
      <c r="A424" s="1" t="s">
        <v>409</v>
      </c>
      <c r="B424" s="2"/>
      <c r="C424" s="2">
        <v>11306.14</v>
      </c>
      <c r="D424" s="2">
        <v>9796.68</v>
      </c>
      <c r="E424" s="2">
        <v>10622.24</v>
      </c>
      <c r="F424" s="2">
        <v>10330.76</v>
      </c>
      <c r="G424" s="2">
        <v>10030.540000000001</v>
      </c>
      <c r="H424" s="2">
        <v>10236.58</v>
      </c>
      <c r="I424" s="2">
        <v>11270.74</v>
      </c>
      <c r="J424" s="2">
        <v>9596.64</v>
      </c>
      <c r="K424" s="2">
        <v>0</v>
      </c>
      <c r="L424" s="2">
        <v>0</v>
      </c>
      <c r="M424" s="2">
        <v>0</v>
      </c>
      <c r="N424" s="2">
        <v>0</v>
      </c>
      <c r="O424" s="2">
        <v>83190.320000000007</v>
      </c>
    </row>
    <row r="425" spans="1:15" x14ac:dyDescent="0.55000000000000004">
      <c r="A425" s="1" t="s">
        <v>410</v>
      </c>
      <c r="B425" s="2"/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</row>
    <row r="426" spans="1:15" x14ac:dyDescent="0.55000000000000004">
      <c r="A426" s="1" t="s">
        <v>411</v>
      </c>
      <c r="B426" s="2"/>
      <c r="C426" s="2">
        <v>64.81</v>
      </c>
      <c r="D426" s="2">
        <v>0</v>
      </c>
      <c r="E426" s="2">
        <v>0</v>
      </c>
      <c r="F426" s="2">
        <v>39.46</v>
      </c>
      <c r="G426" s="2">
        <v>199.68</v>
      </c>
      <c r="H426" s="2">
        <v>0</v>
      </c>
      <c r="I426" s="2">
        <v>183.76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487.71000000000004</v>
      </c>
    </row>
    <row r="427" spans="1:15" x14ac:dyDescent="0.55000000000000004">
      <c r="A427" s="1" t="s">
        <v>412</v>
      </c>
      <c r="B427" s="2"/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</row>
    <row r="428" spans="1:15" x14ac:dyDescent="0.55000000000000004">
      <c r="A428" s="1" t="s">
        <v>413</v>
      </c>
      <c r="B428" s="2"/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</row>
    <row r="429" spans="1:15" x14ac:dyDescent="0.55000000000000004">
      <c r="A429" s="1" t="s">
        <v>414</v>
      </c>
      <c r="B429" s="2"/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</row>
    <row r="430" spans="1:15" x14ac:dyDescent="0.55000000000000004">
      <c r="A430" s="1" t="s">
        <v>448</v>
      </c>
      <c r="B430" s="2"/>
      <c r="C430" s="2">
        <v>566.83000000000004</v>
      </c>
      <c r="D430" s="2">
        <v>315.5</v>
      </c>
      <c r="E430" s="2">
        <v>1036.83</v>
      </c>
      <c r="F430" s="2">
        <v>608.20000000000005</v>
      </c>
      <c r="G430" s="2">
        <v>268.2</v>
      </c>
      <c r="H430" s="2">
        <v>690.39</v>
      </c>
      <c r="I430" s="2">
        <v>489.24</v>
      </c>
      <c r="J430" s="2">
        <v>535.59</v>
      </c>
      <c r="K430" s="2">
        <v>0</v>
      </c>
      <c r="L430" s="2">
        <v>0</v>
      </c>
      <c r="M430" s="2">
        <v>0</v>
      </c>
      <c r="N430" s="2">
        <v>0</v>
      </c>
      <c r="O430" s="2">
        <v>4510.78</v>
      </c>
    </row>
    <row r="431" spans="1:15" x14ac:dyDescent="0.55000000000000004">
      <c r="A431" s="1" t="s">
        <v>416</v>
      </c>
      <c r="B431" s="2"/>
      <c r="C431" s="2">
        <v>28821</v>
      </c>
      <c r="D431" s="2">
        <v>28821</v>
      </c>
      <c r="E431" s="2">
        <v>28821</v>
      </c>
      <c r="F431" s="2">
        <v>28821</v>
      </c>
      <c r="G431" s="2">
        <v>28821</v>
      </c>
      <c r="H431" s="2">
        <v>28821</v>
      </c>
      <c r="I431" s="2">
        <v>28821</v>
      </c>
      <c r="J431" s="2">
        <v>24459</v>
      </c>
      <c r="K431" s="2">
        <v>0</v>
      </c>
      <c r="L431" s="2">
        <v>0</v>
      </c>
      <c r="M431" s="2">
        <v>0</v>
      </c>
      <c r="N431" s="2">
        <v>0</v>
      </c>
      <c r="O431" s="2">
        <v>226206</v>
      </c>
    </row>
    <row r="432" spans="1:15" x14ac:dyDescent="0.55000000000000004">
      <c r="A432" s="1" t="s">
        <v>417</v>
      </c>
      <c r="B432" s="2"/>
      <c r="C432" s="2">
        <v>1405.21</v>
      </c>
      <c r="D432" s="2">
        <v>1222.8399999999999</v>
      </c>
      <c r="E432" s="2">
        <v>1003.99</v>
      </c>
      <c r="F432" s="2">
        <v>1310.3699999999999</v>
      </c>
      <c r="G432" s="2">
        <v>1188.79</v>
      </c>
      <c r="H432" s="2">
        <v>1174.2</v>
      </c>
      <c r="I432" s="2">
        <v>814.33</v>
      </c>
      <c r="J432" s="2">
        <v>811.29</v>
      </c>
      <c r="K432" s="2">
        <v>0</v>
      </c>
      <c r="L432" s="2">
        <v>0</v>
      </c>
      <c r="M432" s="2">
        <v>0</v>
      </c>
      <c r="N432" s="2">
        <v>0</v>
      </c>
      <c r="O432" s="2">
        <v>8931.02</v>
      </c>
    </row>
    <row r="433" spans="1:16" x14ac:dyDescent="0.55000000000000004">
      <c r="A433" s="1" t="s">
        <v>418</v>
      </c>
      <c r="B433" s="2"/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</row>
    <row r="434" spans="1:16" x14ac:dyDescent="0.55000000000000004">
      <c r="A434" s="1" t="s">
        <v>419</v>
      </c>
      <c r="B434" s="2"/>
      <c r="C434" s="2">
        <v>689.78</v>
      </c>
      <c r="D434" s="2">
        <v>689.78</v>
      </c>
      <c r="E434" s="2">
        <v>689.78</v>
      </c>
      <c r="F434" s="2">
        <v>689.95</v>
      </c>
      <c r="G434" s="2">
        <v>689.95</v>
      </c>
      <c r="H434" s="2">
        <v>339.95</v>
      </c>
      <c r="I434" s="2">
        <v>689.78</v>
      </c>
      <c r="J434" s="2">
        <v>350</v>
      </c>
      <c r="K434" s="2">
        <v>0</v>
      </c>
      <c r="L434" s="2">
        <v>0</v>
      </c>
      <c r="M434" s="2">
        <v>0</v>
      </c>
      <c r="N434" s="2">
        <v>0</v>
      </c>
      <c r="O434" s="2">
        <v>4828.9699999999993</v>
      </c>
    </row>
    <row r="435" spans="1:16" x14ac:dyDescent="0.55000000000000004">
      <c r="A435" s="1" t="s">
        <v>420</v>
      </c>
      <c r="B435" s="2"/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</row>
    <row r="436" spans="1:16" x14ac:dyDescent="0.55000000000000004">
      <c r="A436" s="1" t="s">
        <v>421</v>
      </c>
      <c r="B436" s="2"/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</row>
    <row r="437" spans="1:16" x14ac:dyDescent="0.55000000000000004">
      <c r="A437" s="1" t="s">
        <v>422</v>
      </c>
      <c r="B437" s="2"/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</row>
    <row r="438" spans="1:16" x14ac:dyDescent="0.55000000000000004">
      <c r="A438" s="1" t="s">
        <v>423</v>
      </c>
      <c r="C438" s="18">
        <v>81199.839999999997</v>
      </c>
      <c r="D438" s="18">
        <v>77386.899999999994</v>
      </c>
      <c r="E438" s="18">
        <v>80872.52</v>
      </c>
      <c r="F438" s="18">
        <v>79169.759999999995</v>
      </c>
      <c r="G438" s="18">
        <v>82257.179999999993</v>
      </c>
      <c r="H438" s="18">
        <v>75323.109999999986</v>
      </c>
      <c r="I438" s="18">
        <v>76671.33</v>
      </c>
      <c r="J438" s="18">
        <v>78757.469999999987</v>
      </c>
      <c r="K438" s="18">
        <v>0</v>
      </c>
      <c r="L438" s="18">
        <v>0</v>
      </c>
      <c r="M438" s="18">
        <v>0</v>
      </c>
      <c r="N438" s="18">
        <v>0</v>
      </c>
      <c r="O438" s="18">
        <v>631638.1100000001</v>
      </c>
      <c r="P438" s="13">
        <v>0</v>
      </c>
    </row>
    <row r="439" spans="1:16" x14ac:dyDescent="0.55000000000000004"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</row>
    <row r="440" spans="1:16" x14ac:dyDescent="0.55000000000000004">
      <c r="A440" s="1" t="s">
        <v>424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6" x14ac:dyDescent="0.55000000000000004">
      <c r="A441" s="1" t="s">
        <v>468</v>
      </c>
      <c r="B441" s="2"/>
      <c r="C441" s="2">
        <v>8980.48</v>
      </c>
      <c r="D441" s="2">
        <v>8446.44</v>
      </c>
      <c r="E441" s="2">
        <v>8915.01</v>
      </c>
      <c r="F441" s="2">
        <v>8174.11</v>
      </c>
      <c r="G441" s="2">
        <v>7565.48</v>
      </c>
      <c r="H441" s="2">
        <v>7496.34</v>
      </c>
      <c r="I441" s="2">
        <v>7471.04</v>
      </c>
      <c r="J441" s="2">
        <v>6456.7</v>
      </c>
      <c r="K441" s="2">
        <v>0</v>
      </c>
      <c r="L441" s="2">
        <v>0</v>
      </c>
      <c r="M441" s="2">
        <v>0</v>
      </c>
      <c r="N441" s="2">
        <v>0</v>
      </c>
      <c r="O441" s="2">
        <v>63505.599999999999</v>
      </c>
    </row>
    <row r="442" spans="1:16" x14ac:dyDescent="0.55000000000000004">
      <c r="A442" s="1" t="s">
        <v>426</v>
      </c>
      <c r="B442" s="2"/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</row>
    <row r="443" spans="1:16" x14ac:dyDescent="0.55000000000000004">
      <c r="A443" s="1" t="s">
        <v>427</v>
      </c>
      <c r="B443" s="2"/>
      <c r="C443" s="2">
        <v>4344.2700000000004</v>
      </c>
      <c r="D443" s="2">
        <v>4344.2700000000004</v>
      </c>
      <c r="E443" s="2">
        <v>4344.2700000000004</v>
      </c>
      <c r="F443" s="2">
        <v>4344.2700000000004</v>
      </c>
      <c r="G443" s="2">
        <v>4344.2700000000004</v>
      </c>
      <c r="H443" s="2">
        <v>4344.2700000000004</v>
      </c>
      <c r="I443" s="2">
        <v>4344.2700000000004</v>
      </c>
      <c r="J443" s="2">
        <v>4344.2700000000004</v>
      </c>
      <c r="K443" s="2">
        <v>0</v>
      </c>
      <c r="L443" s="2">
        <v>0</v>
      </c>
      <c r="M443" s="2">
        <v>0</v>
      </c>
      <c r="N443" s="2">
        <v>0</v>
      </c>
      <c r="O443" s="2">
        <v>34754.160000000003</v>
      </c>
    </row>
    <row r="444" spans="1:16" x14ac:dyDescent="0.55000000000000004">
      <c r="A444" s="1" t="s">
        <v>428</v>
      </c>
      <c r="B444" s="2"/>
      <c r="C444" s="2">
        <v>43324.41</v>
      </c>
      <c r="D444" s="2">
        <v>44147.53</v>
      </c>
      <c r="E444" s="2">
        <v>44147.53</v>
      </c>
      <c r="F444" s="2">
        <v>44147.53</v>
      </c>
      <c r="G444" s="2">
        <v>44147.53</v>
      </c>
      <c r="H444" s="2">
        <v>44147.53</v>
      </c>
      <c r="I444" s="2">
        <v>44147.53</v>
      </c>
      <c r="J444" s="2">
        <v>44147.53</v>
      </c>
      <c r="K444" s="2">
        <v>0</v>
      </c>
      <c r="L444" s="2">
        <v>0</v>
      </c>
      <c r="M444" s="2">
        <v>0</v>
      </c>
      <c r="N444" s="2">
        <v>0</v>
      </c>
      <c r="O444" s="2">
        <v>352357.12</v>
      </c>
    </row>
    <row r="445" spans="1:16" x14ac:dyDescent="0.55000000000000004">
      <c r="A445" s="1" t="s">
        <v>429</v>
      </c>
      <c r="B445" s="2"/>
      <c r="C445" s="2">
        <v>4208.79</v>
      </c>
      <c r="D445" s="2">
        <v>2356.9699999999998</v>
      </c>
      <c r="E445" s="2">
        <v>2654.6</v>
      </c>
      <c r="F445" s="2">
        <v>1899.51</v>
      </c>
      <c r="G445" s="2">
        <v>2049.38</v>
      </c>
      <c r="H445" s="2">
        <v>2651.4</v>
      </c>
      <c r="I445" s="2">
        <v>3287.54</v>
      </c>
      <c r="J445" s="2">
        <v>2795.25</v>
      </c>
      <c r="K445" s="2">
        <v>0</v>
      </c>
      <c r="L445" s="2">
        <v>0</v>
      </c>
      <c r="M445" s="2">
        <v>0</v>
      </c>
      <c r="N445" s="2">
        <v>0</v>
      </c>
      <c r="O445" s="2">
        <v>21903.439999999999</v>
      </c>
    </row>
    <row r="446" spans="1:16" x14ac:dyDescent="0.55000000000000004">
      <c r="A446" s="1" t="s">
        <v>430</v>
      </c>
      <c r="B446" s="2"/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</row>
    <row r="447" spans="1:16" x14ac:dyDescent="0.55000000000000004">
      <c r="A447" s="1" t="s">
        <v>431</v>
      </c>
      <c r="B447" s="2"/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</row>
    <row r="448" spans="1:16" x14ac:dyDescent="0.55000000000000004">
      <c r="A448" s="1" t="s">
        <v>432</v>
      </c>
      <c r="B448" s="2"/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</row>
    <row r="449" spans="1:16" x14ac:dyDescent="0.55000000000000004">
      <c r="A449" s="1" t="s">
        <v>433</v>
      </c>
      <c r="B449" s="2"/>
      <c r="C449" s="2">
        <v>2472</v>
      </c>
      <c r="D449" s="2">
        <v>2472</v>
      </c>
      <c r="E449" s="2">
        <v>2472</v>
      </c>
      <c r="F449" s="2">
        <v>2472</v>
      </c>
      <c r="G449" s="2">
        <v>2472</v>
      </c>
      <c r="H449" s="2">
        <v>2472</v>
      </c>
      <c r="I449" s="2">
        <v>2472</v>
      </c>
      <c r="J449" s="2">
        <v>2472</v>
      </c>
      <c r="K449" s="2">
        <v>0</v>
      </c>
      <c r="L449" s="2">
        <v>0</v>
      </c>
      <c r="M449" s="2">
        <v>0</v>
      </c>
      <c r="N449" s="2">
        <v>0</v>
      </c>
      <c r="O449" s="2">
        <v>19776</v>
      </c>
    </row>
    <row r="450" spans="1:16" x14ac:dyDescent="0.55000000000000004">
      <c r="A450" s="1" t="s">
        <v>434</v>
      </c>
      <c r="B450" s="2"/>
      <c r="C450" s="2">
        <v>127.84</v>
      </c>
      <c r="D450" s="2">
        <v>127.84</v>
      </c>
      <c r="E450" s="2">
        <v>127.84</v>
      </c>
      <c r="F450" s="2">
        <v>127.84</v>
      </c>
      <c r="G450" s="2">
        <v>127.84</v>
      </c>
      <c r="H450" s="2">
        <v>127.84</v>
      </c>
      <c r="I450" s="2">
        <v>0</v>
      </c>
      <c r="J450" s="2">
        <v>127.84</v>
      </c>
      <c r="K450" s="2">
        <v>0</v>
      </c>
      <c r="L450" s="2">
        <v>0</v>
      </c>
      <c r="M450" s="2">
        <v>0</v>
      </c>
      <c r="N450" s="2">
        <v>0</v>
      </c>
      <c r="O450" s="2">
        <v>894.88000000000011</v>
      </c>
    </row>
    <row r="451" spans="1:16" x14ac:dyDescent="0.55000000000000004">
      <c r="A451" s="1" t="s">
        <v>435</v>
      </c>
      <c r="C451" s="18">
        <v>63457.79</v>
      </c>
      <c r="D451" s="18">
        <v>61895.049999999996</v>
      </c>
      <c r="E451" s="18">
        <v>62661.249999999993</v>
      </c>
      <c r="F451" s="18">
        <v>61165.26</v>
      </c>
      <c r="G451" s="18">
        <v>60706.499999999993</v>
      </c>
      <c r="H451" s="18">
        <v>61239.38</v>
      </c>
      <c r="I451" s="18">
        <v>61722.38</v>
      </c>
      <c r="J451" s="18">
        <v>60343.59</v>
      </c>
      <c r="K451" s="18">
        <v>0</v>
      </c>
      <c r="L451" s="18">
        <v>0</v>
      </c>
      <c r="M451" s="18">
        <v>0</v>
      </c>
      <c r="N451" s="18">
        <v>0</v>
      </c>
      <c r="O451" s="18">
        <v>493191.2</v>
      </c>
      <c r="P451" s="13">
        <v>0</v>
      </c>
    </row>
    <row r="452" spans="1:16" x14ac:dyDescent="0.55000000000000004">
      <c r="A452" s="1" t="s">
        <v>32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6" ht="18" thickBot="1" x14ac:dyDescent="0.65">
      <c r="A453" s="8" t="s">
        <v>46</v>
      </c>
      <c r="B453" s="8"/>
      <c r="C453" s="16">
        <v>349253.54000000004</v>
      </c>
      <c r="D453" s="16">
        <v>333247.34999999992</v>
      </c>
      <c r="E453" s="16">
        <v>340279.93</v>
      </c>
      <c r="F453" s="16">
        <v>333299.37</v>
      </c>
      <c r="G453" s="16">
        <v>314764.37</v>
      </c>
      <c r="H453" s="16">
        <v>322539.36</v>
      </c>
      <c r="I453" s="16">
        <v>340712.92</v>
      </c>
      <c r="J453" s="16">
        <v>310352.32000000007</v>
      </c>
      <c r="K453" s="16">
        <v>0</v>
      </c>
      <c r="L453" s="16">
        <v>0</v>
      </c>
      <c r="M453" s="16">
        <v>0</v>
      </c>
      <c r="N453" s="16">
        <v>0</v>
      </c>
      <c r="O453" s="16">
        <v>2644449.16</v>
      </c>
      <c r="P453" s="15">
        <v>0</v>
      </c>
    </row>
    <row r="454" spans="1:16" ht="17.7" thickTop="1" x14ac:dyDescent="0.55000000000000004"/>
  </sheetData>
  <printOptions horizontalCentered="1"/>
  <pageMargins left="0" right="0" top="0.25" bottom="0" header="0" footer="0"/>
  <pageSetup scale="38" orientation="landscape" r:id="rId1"/>
  <headerFooter alignWithMargins="0"/>
  <rowBreaks count="5" manualBreakCount="5">
    <brk id="41" max="14" man="1"/>
    <brk id="109" max="14" man="1"/>
    <brk id="148" max="14" man="1"/>
    <brk id="319" max="14" man="1"/>
    <brk id="377" max="14" man="1"/>
  </rowBreaks>
  <customProperties>
    <customPr name="EpmWorksheetKeyString_GUID" r:id="rId2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454"/>
  <sheetViews>
    <sheetView view="pageBreakPreview" zoomScale="60" zoomScaleNormal="47" workbookViewId="0">
      <selection sqref="A1:O453"/>
    </sheetView>
  </sheetViews>
  <sheetFormatPr defaultColWidth="8.88671875" defaultRowHeight="17.399999999999999" x14ac:dyDescent="0.55000000000000004"/>
  <cols>
    <col min="1" max="1" width="57.33203125" style="1" customWidth="1"/>
    <col min="2" max="2" width="2.6640625" style="1" customWidth="1"/>
    <col min="3" max="15" width="21.6640625" style="1" customWidth="1"/>
    <col min="16" max="16" width="15.109375" style="1" bestFit="1" customWidth="1"/>
    <col min="17" max="17" width="8.88671875" style="1"/>
    <col min="18" max="18" width="16.5546875" style="1" bestFit="1" customWidth="1"/>
    <col min="19" max="16384" width="8.88671875" style="1"/>
  </cols>
  <sheetData>
    <row r="1" spans="1:15" ht="17.7" x14ac:dyDescent="0.6">
      <c r="C1" s="2"/>
      <c r="D1" s="2"/>
      <c r="E1" s="2"/>
      <c r="F1" s="2"/>
      <c r="G1" s="2"/>
      <c r="H1" s="3" t="s">
        <v>442</v>
      </c>
      <c r="I1" s="2"/>
      <c r="J1" s="2"/>
      <c r="K1" s="2"/>
      <c r="L1" s="2"/>
      <c r="M1" s="2"/>
      <c r="N1" s="2"/>
      <c r="O1" s="2"/>
    </row>
    <row r="2" spans="1:15" x14ac:dyDescent="0.55000000000000004">
      <c r="C2" s="2"/>
      <c r="D2" s="2"/>
      <c r="E2" s="2"/>
      <c r="F2" s="2"/>
      <c r="G2" s="2"/>
      <c r="H2" s="4" t="s">
        <v>1</v>
      </c>
      <c r="I2" s="2"/>
      <c r="J2" s="2"/>
      <c r="K2" s="2"/>
      <c r="L2" s="2"/>
      <c r="M2" s="2"/>
      <c r="N2" s="2"/>
      <c r="O2" s="2"/>
    </row>
    <row r="3" spans="1:15" x14ac:dyDescent="0.55000000000000004">
      <c r="B3" s="5"/>
      <c r="C3" s="2"/>
      <c r="D3" s="2"/>
      <c r="E3" s="2"/>
      <c r="F3" s="2"/>
      <c r="G3" s="2"/>
      <c r="H3" s="6">
        <v>2021</v>
      </c>
      <c r="I3" s="2"/>
      <c r="J3" s="2"/>
      <c r="K3" s="2"/>
      <c r="L3" s="2"/>
      <c r="M3" s="2"/>
      <c r="N3" s="2"/>
      <c r="O3" s="2"/>
    </row>
    <row r="4" spans="1:15" ht="17.7" x14ac:dyDescent="0.6">
      <c r="B4" s="5"/>
      <c r="C4" s="2"/>
      <c r="D4" s="2"/>
      <c r="E4" s="2"/>
      <c r="F4" s="2"/>
      <c r="G4" s="2"/>
      <c r="H4" s="3"/>
      <c r="I4" s="2"/>
      <c r="J4" s="2"/>
      <c r="K4" s="2"/>
      <c r="L4" s="2"/>
      <c r="M4" s="2"/>
      <c r="N4" s="2"/>
      <c r="O4" s="2"/>
    </row>
    <row r="5" spans="1:15" x14ac:dyDescent="0.55000000000000004"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</row>
    <row r="6" spans="1:15" x14ac:dyDescent="0.55000000000000004">
      <c r="A6" s="1" t="s">
        <v>15</v>
      </c>
      <c r="C6" s="2">
        <v>31</v>
      </c>
      <c r="D6" s="2">
        <v>28</v>
      </c>
      <c r="E6" s="2">
        <v>31</v>
      </c>
      <c r="F6" s="2">
        <v>30</v>
      </c>
      <c r="G6" s="2">
        <v>31</v>
      </c>
      <c r="H6" s="2">
        <v>30</v>
      </c>
      <c r="I6" s="2">
        <v>31</v>
      </c>
      <c r="J6" s="2">
        <v>31</v>
      </c>
      <c r="K6" s="2">
        <v>30</v>
      </c>
      <c r="L6" s="2">
        <v>31</v>
      </c>
      <c r="M6" s="2">
        <v>30</v>
      </c>
      <c r="N6" s="2">
        <v>31</v>
      </c>
      <c r="O6" s="2">
        <v>365</v>
      </c>
    </row>
    <row r="7" spans="1:15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7.7" x14ac:dyDescent="0.6">
      <c r="A8" s="8" t="s">
        <v>16</v>
      </c>
      <c r="B8" s="8"/>
      <c r="C8" s="9">
        <v>40.806451612903224</v>
      </c>
      <c r="D8" s="9">
        <v>38.142857142857146</v>
      </c>
      <c r="E8" s="9">
        <v>39.806451612903224</v>
      </c>
      <c r="F8" s="9">
        <v>38.4</v>
      </c>
      <c r="G8" s="9">
        <v>39.096774193548384</v>
      </c>
      <c r="H8" s="9">
        <v>42.4</v>
      </c>
      <c r="I8" s="9">
        <v>46.064516129032256</v>
      </c>
      <c r="J8" s="9">
        <v>41.70967741935484</v>
      </c>
      <c r="K8" s="9">
        <v>0</v>
      </c>
      <c r="L8" s="9">
        <v>0</v>
      </c>
      <c r="M8" s="9">
        <v>0</v>
      </c>
      <c r="N8" s="9">
        <v>0</v>
      </c>
      <c r="O8" s="10" t="s">
        <v>17</v>
      </c>
    </row>
    <row r="9" spans="1:15" x14ac:dyDescent="0.55000000000000004"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0"/>
    </row>
    <row r="10" spans="1:15" ht="17.7" x14ac:dyDescent="0.6">
      <c r="A10" s="8" t="s">
        <v>18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0"/>
    </row>
    <row r="11" spans="1:15" x14ac:dyDescent="0.55000000000000004">
      <c r="A11" s="1" t="s">
        <v>19</v>
      </c>
      <c r="C11" s="2">
        <v>232</v>
      </c>
      <c r="D11" s="2">
        <v>220</v>
      </c>
      <c r="E11" s="2">
        <v>177</v>
      </c>
      <c r="F11" s="2">
        <v>196</v>
      </c>
      <c r="G11" s="2">
        <v>188</v>
      </c>
      <c r="H11" s="2">
        <v>252</v>
      </c>
      <c r="I11" s="2">
        <v>279</v>
      </c>
      <c r="J11" s="2">
        <v>283</v>
      </c>
      <c r="K11" s="2">
        <v>0</v>
      </c>
      <c r="L11" s="2">
        <v>0</v>
      </c>
      <c r="M11" s="2">
        <v>0</v>
      </c>
      <c r="N11" s="2">
        <v>0</v>
      </c>
      <c r="O11" s="2">
        <v>1827</v>
      </c>
    </row>
    <row r="12" spans="1:15" x14ac:dyDescent="0.55000000000000004">
      <c r="A12" s="1" t="s">
        <v>20</v>
      </c>
      <c r="C12" s="2">
        <v>28</v>
      </c>
      <c r="D12" s="2">
        <v>-28</v>
      </c>
      <c r="E12" s="2">
        <v>28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28</v>
      </c>
    </row>
    <row r="13" spans="1:15" x14ac:dyDescent="0.55000000000000004">
      <c r="A13" s="1" t="s">
        <v>21</v>
      </c>
      <c r="C13" s="2">
        <v>641</v>
      </c>
      <c r="D13" s="2">
        <v>584</v>
      </c>
      <c r="E13" s="2">
        <v>692</v>
      </c>
      <c r="F13" s="2">
        <v>669</v>
      </c>
      <c r="G13" s="2">
        <v>647</v>
      </c>
      <c r="H13" s="2">
        <v>611</v>
      </c>
      <c r="I13" s="2">
        <v>682</v>
      </c>
      <c r="J13" s="2">
        <v>516</v>
      </c>
      <c r="K13" s="2">
        <v>0</v>
      </c>
      <c r="L13" s="2">
        <v>0</v>
      </c>
      <c r="M13" s="2">
        <v>0</v>
      </c>
      <c r="N13" s="2">
        <v>0</v>
      </c>
      <c r="O13" s="2">
        <v>5042</v>
      </c>
    </row>
    <row r="14" spans="1:15" x14ac:dyDescent="0.55000000000000004">
      <c r="A14" s="1" t="s">
        <v>22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26</v>
      </c>
      <c r="I14" s="2">
        <v>62</v>
      </c>
      <c r="J14" s="2">
        <v>-76</v>
      </c>
      <c r="K14" s="2">
        <v>0</v>
      </c>
      <c r="L14" s="2">
        <v>0</v>
      </c>
      <c r="M14" s="2">
        <v>0</v>
      </c>
      <c r="N14" s="2">
        <v>0</v>
      </c>
      <c r="O14" s="2">
        <v>12</v>
      </c>
    </row>
    <row r="15" spans="1:15" x14ac:dyDescent="0.55000000000000004">
      <c r="A15" s="1" t="s">
        <v>23</v>
      </c>
      <c r="C15" s="2">
        <v>0</v>
      </c>
      <c r="D15" s="2">
        <v>0</v>
      </c>
      <c r="E15" s="2">
        <v>0</v>
      </c>
      <c r="F15" s="2">
        <v>0</v>
      </c>
      <c r="G15" s="2">
        <v>4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4</v>
      </c>
    </row>
    <row r="16" spans="1:15" x14ac:dyDescent="0.55000000000000004">
      <c r="A16" s="1" t="s">
        <v>24</v>
      </c>
      <c r="C16" s="2">
        <v>154</v>
      </c>
      <c r="D16" s="2">
        <v>102</v>
      </c>
      <c r="E16" s="2">
        <v>102</v>
      </c>
      <c r="F16" s="2">
        <v>67</v>
      </c>
      <c r="G16" s="2">
        <v>105</v>
      </c>
      <c r="H16" s="2">
        <v>104</v>
      </c>
      <c r="I16" s="2">
        <v>88</v>
      </c>
      <c r="J16" s="2">
        <v>49</v>
      </c>
      <c r="K16" s="2">
        <v>0</v>
      </c>
      <c r="L16" s="2">
        <v>0</v>
      </c>
      <c r="M16" s="2">
        <v>0</v>
      </c>
      <c r="N16" s="2">
        <v>0</v>
      </c>
      <c r="O16" s="2">
        <v>771</v>
      </c>
    </row>
    <row r="17" spans="1:18" x14ac:dyDescent="0.55000000000000004">
      <c r="A17" s="1" t="s">
        <v>25</v>
      </c>
      <c r="C17" s="2">
        <v>210</v>
      </c>
      <c r="D17" s="2">
        <v>190</v>
      </c>
      <c r="E17" s="2">
        <v>235</v>
      </c>
      <c r="F17" s="2">
        <v>220</v>
      </c>
      <c r="G17" s="2">
        <v>268</v>
      </c>
      <c r="H17" s="2">
        <v>279</v>
      </c>
      <c r="I17" s="2">
        <v>317</v>
      </c>
      <c r="J17" s="2">
        <v>521</v>
      </c>
      <c r="K17" s="2">
        <v>0</v>
      </c>
      <c r="L17" s="2">
        <v>0</v>
      </c>
      <c r="M17" s="2">
        <v>0</v>
      </c>
      <c r="N17" s="2">
        <v>0</v>
      </c>
      <c r="O17" s="2">
        <v>2240</v>
      </c>
    </row>
    <row r="18" spans="1:18" x14ac:dyDescent="0.55000000000000004">
      <c r="A18" s="1" t="s">
        <v>26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8" x14ac:dyDescent="0.55000000000000004">
      <c r="A19" s="1" t="s">
        <v>27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8" x14ac:dyDescent="0.55000000000000004">
      <c r="A20" s="1" t="s">
        <v>28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8" x14ac:dyDescent="0.55000000000000004">
      <c r="A21" s="1" t="s">
        <v>29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8" x14ac:dyDescent="0.55000000000000004">
      <c r="A22" s="1" t="s">
        <v>30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8" ht="17.7" thickBot="1" x14ac:dyDescent="0.6">
      <c r="A23" s="1" t="s">
        <v>31</v>
      </c>
      <c r="C23" s="12">
        <v>1265</v>
      </c>
      <c r="D23" s="12">
        <v>1068</v>
      </c>
      <c r="E23" s="12">
        <v>1234</v>
      </c>
      <c r="F23" s="12">
        <v>1152</v>
      </c>
      <c r="G23" s="12">
        <v>1212</v>
      </c>
      <c r="H23" s="12">
        <v>1272</v>
      </c>
      <c r="I23" s="12">
        <v>1428</v>
      </c>
      <c r="J23" s="12">
        <v>1293</v>
      </c>
      <c r="K23" s="12">
        <v>0</v>
      </c>
      <c r="L23" s="12">
        <v>0</v>
      </c>
      <c r="M23" s="12">
        <v>0</v>
      </c>
      <c r="N23" s="12">
        <v>0</v>
      </c>
      <c r="O23" s="12">
        <v>9924</v>
      </c>
      <c r="P23" s="13">
        <v>10825</v>
      </c>
      <c r="Q23" s="13">
        <v>0</v>
      </c>
    </row>
    <row r="24" spans="1:18" ht="17.7" thickTop="1" x14ac:dyDescent="0.55000000000000004">
      <c r="A24" s="1" t="s">
        <v>32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8" ht="17.7" x14ac:dyDescent="0.6">
      <c r="A25" s="8" t="s">
        <v>33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8" x14ac:dyDescent="0.55000000000000004">
      <c r="A26" s="1" t="s">
        <v>34</v>
      </c>
      <c r="C26" s="2">
        <v>266635.48</v>
      </c>
      <c r="D26" s="2">
        <v>201402.75999999998</v>
      </c>
      <c r="E26" s="2">
        <v>243132.47999999998</v>
      </c>
      <c r="F26" s="2">
        <v>213317.26</v>
      </c>
      <c r="G26" s="2">
        <v>234754.95000000004</v>
      </c>
      <c r="H26" s="2">
        <v>237576.71999999994</v>
      </c>
      <c r="I26" s="2">
        <v>254330.42999999996</v>
      </c>
      <c r="J26" s="2">
        <v>226892.13</v>
      </c>
      <c r="K26" s="2">
        <v>0</v>
      </c>
      <c r="L26" s="2">
        <v>0</v>
      </c>
      <c r="M26" s="2">
        <v>0</v>
      </c>
      <c r="N26" s="2">
        <v>0</v>
      </c>
      <c r="O26" s="2">
        <v>1878042.21</v>
      </c>
      <c r="P26" s="13"/>
    </row>
    <row r="27" spans="1:18" x14ac:dyDescent="0.55000000000000004">
      <c r="A27" s="1" t="s">
        <v>35</v>
      </c>
      <c r="C27" s="2">
        <v>-5344.0999999999967</v>
      </c>
      <c r="D27" s="2">
        <v>15075.1</v>
      </c>
      <c r="E27" s="2">
        <v>12888.670000000006</v>
      </c>
      <c r="F27" s="2">
        <v>12953.91</v>
      </c>
      <c r="G27" s="2">
        <v>-2066.6899999999987</v>
      </c>
      <c r="H27" s="2">
        <v>4858.0300000000007</v>
      </c>
      <c r="I27" s="2">
        <v>5567.2500000000018</v>
      </c>
      <c r="J27" s="2">
        <v>11033.390000000001</v>
      </c>
      <c r="K27" s="2">
        <v>0</v>
      </c>
      <c r="L27" s="2">
        <v>0</v>
      </c>
      <c r="M27" s="2">
        <v>0</v>
      </c>
      <c r="N27" s="2">
        <v>0</v>
      </c>
      <c r="O27" s="2">
        <v>54965.560000000012</v>
      </c>
      <c r="P27" s="13"/>
    </row>
    <row r="28" spans="1:18" x14ac:dyDescent="0.55000000000000004">
      <c r="A28" s="1" t="s">
        <v>36</v>
      </c>
      <c r="C28" s="2">
        <v>-3771.5</v>
      </c>
      <c r="D28" s="2">
        <v>-13275.5</v>
      </c>
      <c r="E28" s="2">
        <v>-38500.15</v>
      </c>
      <c r="F28" s="2">
        <v>1014.8800000000001</v>
      </c>
      <c r="G28" s="2">
        <v>-14108</v>
      </c>
      <c r="H28" s="2">
        <v>-10341.780000000001</v>
      </c>
      <c r="I28" s="2">
        <v>2645</v>
      </c>
      <c r="J28" s="2">
        <v>-2824.06</v>
      </c>
      <c r="K28" s="2">
        <v>0</v>
      </c>
      <c r="L28" s="2">
        <v>0</v>
      </c>
      <c r="M28" s="2">
        <v>0</v>
      </c>
      <c r="N28" s="2">
        <v>0</v>
      </c>
      <c r="O28" s="2">
        <v>-79161.11</v>
      </c>
      <c r="P28" s="13"/>
    </row>
    <row r="29" spans="1:18" ht="17.7" thickBot="1" x14ac:dyDescent="0.6">
      <c r="A29" s="1" t="s">
        <v>37</v>
      </c>
      <c r="C29" s="14">
        <v>257519.87999999998</v>
      </c>
      <c r="D29" s="14">
        <v>203202.36</v>
      </c>
      <c r="E29" s="14">
        <v>217521</v>
      </c>
      <c r="F29" s="14">
        <v>227286.05000000002</v>
      </c>
      <c r="G29" s="14">
        <v>218580.26000000004</v>
      </c>
      <c r="H29" s="14">
        <v>232092.96999999994</v>
      </c>
      <c r="I29" s="14">
        <v>262542.67999999993</v>
      </c>
      <c r="J29" s="14">
        <v>235101.46000000002</v>
      </c>
      <c r="K29" s="14">
        <v>0</v>
      </c>
      <c r="L29" s="14">
        <v>0</v>
      </c>
      <c r="M29" s="14">
        <v>0</v>
      </c>
      <c r="N29" s="14">
        <v>0</v>
      </c>
      <c r="O29" s="14">
        <v>1853846.66</v>
      </c>
      <c r="P29" s="13">
        <v>2310230.4</v>
      </c>
      <c r="Q29" s="13">
        <v>0</v>
      </c>
      <c r="R29" s="15"/>
    </row>
    <row r="30" spans="1:18" ht="17.7" thickTop="1" x14ac:dyDescent="0.55000000000000004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8" ht="17.7" x14ac:dyDescent="0.6">
      <c r="A31" s="8" t="s">
        <v>38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8" x14ac:dyDescent="0.55000000000000004">
      <c r="A32" s="1" t="s">
        <v>39</v>
      </c>
      <c r="C32" s="2">
        <v>97965.72</v>
      </c>
      <c r="D32" s="2">
        <v>93252.229999999981</v>
      </c>
      <c r="E32" s="2">
        <v>100553.89000000001</v>
      </c>
      <c r="F32" s="2">
        <v>70843.429999999993</v>
      </c>
      <c r="G32" s="2">
        <v>131282.18</v>
      </c>
      <c r="H32" s="2">
        <v>111003.54000000001</v>
      </c>
      <c r="I32" s="2">
        <v>100865.53000000001</v>
      </c>
      <c r="J32" s="2">
        <v>130654.58</v>
      </c>
      <c r="K32" s="2">
        <v>0</v>
      </c>
      <c r="L32" s="2">
        <v>0</v>
      </c>
      <c r="M32" s="2">
        <v>0</v>
      </c>
      <c r="N32" s="2">
        <v>0</v>
      </c>
      <c r="O32" s="2">
        <v>836421.1</v>
      </c>
      <c r="P32" s="13"/>
    </row>
    <row r="33" spans="1:18" x14ac:dyDescent="0.55000000000000004">
      <c r="A33" s="1" t="s">
        <v>40</v>
      </c>
      <c r="C33" s="2">
        <v>20388.870000000003</v>
      </c>
      <c r="D33" s="2">
        <v>22141.38</v>
      </c>
      <c r="E33" s="2">
        <v>22513.71</v>
      </c>
      <c r="F33" s="2">
        <v>26975.239999999994</v>
      </c>
      <c r="G33" s="2">
        <v>27256.73</v>
      </c>
      <c r="H33" s="2">
        <v>23759.510000000002</v>
      </c>
      <c r="I33" s="2">
        <v>27992.949999999997</v>
      </c>
      <c r="J33" s="2">
        <v>25664.76</v>
      </c>
      <c r="K33" s="2">
        <v>0</v>
      </c>
      <c r="L33" s="2">
        <v>0</v>
      </c>
      <c r="M33" s="2">
        <v>0</v>
      </c>
      <c r="N33" s="2">
        <v>0</v>
      </c>
      <c r="O33" s="2">
        <v>196693.15000000002</v>
      </c>
      <c r="P33" s="13"/>
    </row>
    <row r="34" spans="1:18" x14ac:dyDescent="0.55000000000000004">
      <c r="A34" s="1" t="s">
        <v>35</v>
      </c>
      <c r="C34" s="2">
        <v>32269.33</v>
      </c>
      <c r="D34" s="2">
        <v>22071.919999999998</v>
      </c>
      <c r="E34" s="2">
        <v>27132.980000000003</v>
      </c>
      <c r="F34" s="2">
        <v>16149.159999999996</v>
      </c>
      <c r="G34" s="2">
        <v>18965.809999999998</v>
      </c>
      <c r="H34" s="2">
        <v>16840.019999999997</v>
      </c>
      <c r="I34" s="2">
        <v>16613.79</v>
      </c>
      <c r="J34" s="2">
        <v>21611.48</v>
      </c>
      <c r="K34" s="2">
        <v>0</v>
      </c>
      <c r="L34" s="2">
        <v>0</v>
      </c>
      <c r="M34" s="2">
        <v>0</v>
      </c>
      <c r="N34" s="2">
        <v>0</v>
      </c>
      <c r="O34" s="2">
        <v>171654.49000000002</v>
      </c>
      <c r="P34" s="13"/>
    </row>
    <row r="35" spans="1:18" x14ac:dyDescent="0.55000000000000004">
      <c r="A35" s="1" t="s">
        <v>41</v>
      </c>
      <c r="C35" s="2">
        <v>3185.4100000000003</v>
      </c>
      <c r="D35" s="2">
        <v>2431.9100000000003</v>
      </c>
      <c r="E35" s="2">
        <v>2897.54</v>
      </c>
      <c r="F35" s="2">
        <v>2040.6100000000001</v>
      </c>
      <c r="G35" s="2">
        <v>3638.22</v>
      </c>
      <c r="H35" s="2">
        <v>2357.83</v>
      </c>
      <c r="I35" s="2">
        <v>3402.7400000000002</v>
      </c>
      <c r="J35" s="2">
        <v>2848.4</v>
      </c>
      <c r="K35" s="2">
        <v>0</v>
      </c>
      <c r="L35" s="2">
        <v>0</v>
      </c>
      <c r="M35" s="2">
        <v>0</v>
      </c>
      <c r="N35" s="2">
        <v>0</v>
      </c>
      <c r="O35" s="2">
        <v>22802.660000000003</v>
      </c>
      <c r="P35" s="13"/>
    </row>
    <row r="36" spans="1:18" x14ac:dyDescent="0.55000000000000004">
      <c r="A36" s="1" t="s">
        <v>42</v>
      </c>
      <c r="C36" s="2">
        <v>6017.9100000000008</v>
      </c>
      <c r="D36" s="2">
        <v>5554.7900000000009</v>
      </c>
      <c r="E36" s="2">
        <v>5612.39</v>
      </c>
      <c r="F36" s="2">
        <v>5720.4100000000008</v>
      </c>
      <c r="G36" s="2">
        <v>5837.93</v>
      </c>
      <c r="H36" s="2">
        <v>5140.13</v>
      </c>
      <c r="I36" s="2">
        <v>7993</v>
      </c>
      <c r="J36" s="2">
        <v>6149.2300000000005</v>
      </c>
      <c r="K36" s="2">
        <v>0</v>
      </c>
      <c r="L36" s="2">
        <v>0</v>
      </c>
      <c r="M36" s="2">
        <v>0</v>
      </c>
      <c r="N36" s="2">
        <v>0</v>
      </c>
      <c r="O36" s="2">
        <v>48025.79</v>
      </c>
      <c r="P36" s="13"/>
    </row>
    <row r="37" spans="1:18" x14ac:dyDescent="0.55000000000000004">
      <c r="A37" s="1" t="s">
        <v>43</v>
      </c>
      <c r="C37" s="2">
        <v>13386.52</v>
      </c>
      <c r="D37" s="2">
        <v>11595.439999999999</v>
      </c>
      <c r="E37" s="2">
        <v>12937.07</v>
      </c>
      <c r="F37" s="2">
        <v>9472.09</v>
      </c>
      <c r="G37" s="2">
        <v>15220.11</v>
      </c>
      <c r="H37" s="2">
        <v>11065.62</v>
      </c>
      <c r="I37" s="2">
        <v>16790.2</v>
      </c>
      <c r="J37" s="2">
        <v>19896.039999999997</v>
      </c>
      <c r="K37" s="2">
        <v>0</v>
      </c>
      <c r="L37" s="2">
        <v>0</v>
      </c>
      <c r="M37" s="2">
        <v>0</v>
      </c>
      <c r="N37" s="2">
        <v>0</v>
      </c>
      <c r="O37" s="2">
        <v>110363.08999999998</v>
      </c>
      <c r="P37" s="13"/>
    </row>
    <row r="38" spans="1:18" x14ac:dyDescent="0.55000000000000004">
      <c r="A38" s="1" t="s">
        <v>44</v>
      </c>
      <c r="C38" s="2">
        <v>46494.650000000009</v>
      </c>
      <c r="D38" s="2">
        <v>47395.189999999988</v>
      </c>
      <c r="E38" s="2">
        <v>48380.189999999995</v>
      </c>
      <c r="F38" s="2">
        <v>48629.100000000006</v>
      </c>
      <c r="G38" s="2">
        <v>46722.86</v>
      </c>
      <c r="H38" s="2">
        <v>45274.739999999991</v>
      </c>
      <c r="I38" s="2">
        <v>49364.26999999999</v>
      </c>
      <c r="J38" s="2">
        <v>56433.990000000005</v>
      </c>
      <c r="K38" s="2">
        <v>0</v>
      </c>
      <c r="L38" s="2">
        <v>0</v>
      </c>
      <c r="M38" s="2">
        <v>0</v>
      </c>
      <c r="N38" s="2">
        <v>0</v>
      </c>
      <c r="O38" s="2">
        <v>388694.99</v>
      </c>
      <c r="P38" s="13"/>
    </row>
    <row r="39" spans="1:18" x14ac:dyDescent="0.55000000000000004">
      <c r="A39" s="1" t="s">
        <v>45</v>
      </c>
      <c r="C39" s="2">
        <v>52938.479999999996</v>
      </c>
      <c r="D39" s="2">
        <v>52599.83</v>
      </c>
      <c r="E39" s="2">
        <v>54037.490000000005</v>
      </c>
      <c r="F39" s="2">
        <v>53326.83</v>
      </c>
      <c r="G39" s="2">
        <v>55975.640000000007</v>
      </c>
      <c r="H39" s="2">
        <v>55408.770000000004</v>
      </c>
      <c r="I39" s="2">
        <v>52896.590000000004</v>
      </c>
      <c r="J39" s="2">
        <v>53776.15</v>
      </c>
      <c r="K39" s="2">
        <v>0</v>
      </c>
      <c r="L39" s="2">
        <v>0</v>
      </c>
      <c r="M39" s="2">
        <v>0</v>
      </c>
      <c r="N39" s="2">
        <v>0</v>
      </c>
      <c r="O39" s="2">
        <v>430959.78000000009</v>
      </c>
      <c r="P39" s="13"/>
    </row>
    <row r="40" spans="1:18" ht="17.7" thickBot="1" x14ac:dyDescent="0.6">
      <c r="A40" s="1" t="s">
        <v>46</v>
      </c>
      <c r="C40" s="14">
        <v>272646.88999999996</v>
      </c>
      <c r="D40" s="14">
        <v>257042.69</v>
      </c>
      <c r="E40" s="14">
        <v>274065.26000000007</v>
      </c>
      <c r="F40" s="14">
        <v>233156.87</v>
      </c>
      <c r="G40" s="14">
        <v>304899.48</v>
      </c>
      <c r="H40" s="14">
        <v>270850.15999999997</v>
      </c>
      <c r="I40" s="14">
        <v>275919.07</v>
      </c>
      <c r="J40" s="14">
        <v>317034.63000000006</v>
      </c>
      <c r="K40" s="14">
        <v>0</v>
      </c>
      <c r="L40" s="14">
        <v>0</v>
      </c>
      <c r="M40" s="14">
        <v>0</v>
      </c>
      <c r="N40" s="14">
        <v>0</v>
      </c>
      <c r="O40" s="14">
        <v>2205615.0500000003</v>
      </c>
      <c r="P40" s="13">
        <v>2742897.3600000003</v>
      </c>
      <c r="Q40" s="13">
        <v>0</v>
      </c>
    </row>
    <row r="41" spans="1:18" ht="18.3" thickTop="1" thickBot="1" x14ac:dyDescent="0.65">
      <c r="A41" s="8" t="s">
        <v>47</v>
      </c>
      <c r="B41" s="8"/>
      <c r="C41" s="16">
        <v>-15127.00999999998</v>
      </c>
      <c r="D41" s="16">
        <v>-53840.330000000016</v>
      </c>
      <c r="E41" s="16">
        <v>-56544.260000000068</v>
      </c>
      <c r="F41" s="16">
        <v>-5870.8199999999779</v>
      </c>
      <c r="G41" s="16">
        <v>-86319.219999999943</v>
      </c>
      <c r="H41" s="16">
        <v>-38757.190000000031</v>
      </c>
      <c r="I41" s="16">
        <v>-13376.390000000072</v>
      </c>
      <c r="J41" s="16">
        <v>-81933.170000000042</v>
      </c>
      <c r="K41" s="16">
        <v>0</v>
      </c>
      <c r="L41" s="16">
        <v>0</v>
      </c>
      <c r="M41" s="16">
        <v>0</v>
      </c>
      <c r="N41" s="16">
        <v>0</v>
      </c>
      <c r="O41" s="16">
        <v>-351768.39000000036</v>
      </c>
      <c r="P41" s="13">
        <v>-432666.96000000043</v>
      </c>
      <c r="Q41" s="13">
        <v>0</v>
      </c>
      <c r="R41" s="15"/>
    </row>
    <row r="42" spans="1:18" ht="18" thickTop="1" x14ac:dyDescent="0.6">
      <c r="C42" s="2"/>
      <c r="D42" s="2"/>
      <c r="E42" s="2"/>
      <c r="F42" s="2"/>
      <c r="G42" s="2"/>
      <c r="H42" s="3" t="s">
        <v>442</v>
      </c>
      <c r="I42" s="2"/>
      <c r="J42" s="2"/>
      <c r="K42" s="2"/>
      <c r="L42" s="2"/>
      <c r="M42" s="2"/>
      <c r="N42" s="2"/>
      <c r="O42" s="2"/>
    </row>
    <row r="43" spans="1:18" x14ac:dyDescent="0.55000000000000004">
      <c r="C43" s="2"/>
      <c r="D43" s="2"/>
      <c r="E43" s="2"/>
      <c r="F43" s="2"/>
      <c r="G43" s="2"/>
      <c r="H43" s="4" t="s">
        <v>48</v>
      </c>
      <c r="I43" s="2"/>
      <c r="J43" s="2"/>
      <c r="K43" s="2"/>
      <c r="L43" s="2"/>
      <c r="M43" s="2"/>
      <c r="N43" s="2"/>
      <c r="O43" s="2"/>
    </row>
    <row r="44" spans="1:18" x14ac:dyDescent="0.55000000000000004">
      <c r="B44" s="5"/>
      <c r="C44" s="2"/>
      <c r="D44" s="2"/>
      <c r="E44" s="2"/>
      <c r="F44" s="2"/>
      <c r="G44" s="2"/>
      <c r="H44" s="6">
        <v>2021</v>
      </c>
      <c r="I44" s="2"/>
      <c r="J44" s="2"/>
      <c r="K44" s="2"/>
      <c r="L44" s="2"/>
      <c r="M44" s="2"/>
      <c r="N44" s="2"/>
      <c r="O44" s="2"/>
    </row>
    <row r="45" spans="1:18" ht="17.7" x14ac:dyDescent="0.6">
      <c r="B45" s="5"/>
      <c r="C45" s="2"/>
      <c r="D45" s="2"/>
      <c r="E45" s="2"/>
      <c r="F45" s="2"/>
      <c r="G45" s="2"/>
      <c r="H45" s="3"/>
      <c r="I45" s="2"/>
      <c r="J45" s="2"/>
      <c r="K45" s="2"/>
      <c r="L45" s="2"/>
      <c r="M45" s="2"/>
      <c r="N45" s="2"/>
      <c r="O45" s="2"/>
    </row>
    <row r="46" spans="1:18" x14ac:dyDescent="0.55000000000000004">
      <c r="C46" s="7" t="s">
        <v>2</v>
      </c>
      <c r="D46" s="7" t="s">
        <v>3</v>
      </c>
      <c r="E46" s="7" t="s">
        <v>4</v>
      </c>
      <c r="F46" s="7" t="s">
        <v>5</v>
      </c>
      <c r="G46" s="7" t="s">
        <v>6</v>
      </c>
      <c r="H46" s="7" t="s">
        <v>7</v>
      </c>
      <c r="I46" s="7" t="s">
        <v>8</v>
      </c>
      <c r="J46" s="7" t="s">
        <v>9</v>
      </c>
      <c r="K46" s="7" t="s">
        <v>10</v>
      </c>
      <c r="L46" s="7" t="s">
        <v>11</v>
      </c>
      <c r="M46" s="7" t="s">
        <v>12</v>
      </c>
      <c r="N46" s="7" t="s">
        <v>13</v>
      </c>
      <c r="O46" s="7" t="s">
        <v>14</v>
      </c>
    </row>
    <row r="47" spans="1:18" x14ac:dyDescent="0.55000000000000004">
      <c r="A47" s="1" t="s">
        <v>49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8" x14ac:dyDescent="0.55000000000000004">
      <c r="A48" s="1" t="s">
        <v>50</v>
      </c>
      <c r="B48" s="17"/>
      <c r="C48" s="2">
        <v>105572.7</v>
      </c>
      <c r="D48" s="2">
        <v>96184.8</v>
      </c>
      <c r="E48" s="2">
        <v>113807.7</v>
      </c>
      <c r="F48" s="2">
        <v>110184.3</v>
      </c>
      <c r="G48" s="2">
        <v>107219.7</v>
      </c>
      <c r="H48" s="2">
        <v>100631.7</v>
      </c>
      <c r="I48" s="2">
        <v>112325.4</v>
      </c>
      <c r="J48" s="2">
        <v>69162.48</v>
      </c>
      <c r="K48" s="2">
        <v>0</v>
      </c>
      <c r="L48" s="2">
        <v>0</v>
      </c>
      <c r="M48" s="2">
        <v>0</v>
      </c>
      <c r="N48" s="2">
        <v>0</v>
      </c>
      <c r="O48" s="2">
        <v>815088.77999999991</v>
      </c>
    </row>
    <row r="49" spans="1:15" x14ac:dyDescent="0.55000000000000004">
      <c r="A49" s="1" t="s">
        <v>51</v>
      </c>
      <c r="B49" s="17"/>
      <c r="C49" s="2">
        <v>-208.8</v>
      </c>
      <c r="D49" s="2">
        <v>0</v>
      </c>
      <c r="E49" s="2">
        <v>1324.96</v>
      </c>
      <c r="F49" s="2">
        <v>0</v>
      </c>
      <c r="G49" s="2">
        <v>995.1</v>
      </c>
      <c r="H49" s="2">
        <v>4675.5600000000004</v>
      </c>
      <c r="I49" s="2">
        <v>10719.04</v>
      </c>
      <c r="J49" s="2">
        <v>-11681.39</v>
      </c>
      <c r="K49" s="2">
        <v>0</v>
      </c>
      <c r="L49" s="2">
        <v>0</v>
      </c>
      <c r="M49" s="2">
        <v>0</v>
      </c>
      <c r="N49" s="2">
        <v>0</v>
      </c>
      <c r="O49" s="2">
        <v>5824.4700000000012</v>
      </c>
    </row>
    <row r="50" spans="1:15" x14ac:dyDescent="0.55000000000000004">
      <c r="A50" s="1" t="s">
        <v>52</v>
      </c>
      <c r="B50" s="17"/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</row>
    <row r="51" spans="1:15" x14ac:dyDescent="0.55000000000000004">
      <c r="A51" s="1" t="s">
        <v>53</v>
      </c>
      <c r="B51" s="17"/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</row>
    <row r="52" spans="1:15" x14ac:dyDescent="0.55000000000000004">
      <c r="A52" s="1" t="s">
        <v>54</v>
      </c>
      <c r="B52" s="17"/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</row>
    <row r="53" spans="1:15" x14ac:dyDescent="0.55000000000000004">
      <c r="A53" s="1" t="s">
        <v>55</v>
      </c>
      <c r="B53" s="17"/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</row>
    <row r="54" spans="1:15" x14ac:dyDescent="0.55000000000000004">
      <c r="A54" s="1" t="s">
        <v>56</v>
      </c>
      <c r="B54" s="17"/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</row>
    <row r="55" spans="1:15" x14ac:dyDescent="0.55000000000000004">
      <c r="A55" s="1" t="s">
        <v>57</v>
      </c>
      <c r="B55" s="17"/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</row>
    <row r="56" spans="1:15" x14ac:dyDescent="0.55000000000000004">
      <c r="A56" s="1" t="s">
        <v>58</v>
      </c>
      <c r="B56" s="17"/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</row>
    <row r="57" spans="1:15" x14ac:dyDescent="0.55000000000000004">
      <c r="A57" s="1" t="s">
        <v>59</v>
      </c>
      <c r="B57" s="17"/>
      <c r="C57" s="2">
        <v>0</v>
      </c>
      <c r="D57" s="2">
        <v>0</v>
      </c>
      <c r="E57" s="2">
        <v>0</v>
      </c>
      <c r="F57" s="2">
        <v>796.16</v>
      </c>
      <c r="G57" s="2">
        <v>1746.6</v>
      </c>
      <c r="H57" s="2">
        <v>-1746.6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796.15999999999985</v>
      </c>
    </row>
    <row r="58" spans="1:15" x14ac:dyDescent="0.55000000000000004">
      <c r="A58" s="1" t="s">
        <v>60</v>
      </c>
      <c r="B58" s="17"/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</row>
    <row r="59" spans="1:15" x14ac:dyDescent="0.55000000000000004">
      <c r="A59" s="1" t="s">
        <v>61</v>
      </c>
      <c r="B59" s="17"/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</row>
    <row r="60" spans="1:15" x14ac:dyDescent="0.55000000000000004">
      <c r="A60" s="1" t="s">
        <v>62</v>
      </c>
      <c r="B60" s="17"/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</row>
    <row r="61" spans="1:15" x14ac:dyDescent="0.55000000000000004">
      <c r="A61" s="1" t="s">
        <v>63</v>
      </c>
      <c r="B61" s="17"/>
      <c r="C61" s="2">
        <v>61600</v>
      </c>
      <c r="D61" s="2">
        <v>40800</v>
      </c>
      <c r="E61" s="2">
        <v>41200</v>
      </c>
      <c r="F61" s="2">
        <v>26800</v>
      </c>
      <c r="G61" s="2">
        <v>42000</v>
      </c>
      <c r="H61" s="2">
        <v>41600</v>
      </c>
      <c r="I61" s="2">
        <v>35200</v>
      </c>
      <c r="J61" s="2">
        <v>19600</v>
      </c>
      <c r="K61" s="2">
        <v>0</v>
      </c>
      <c r="L61" s="2">
        <v>0</v>
      </c>
      <c r="M61" s="2">
        <v>0</v>
      </c>
      <c r="N61" s="2">
        <v>0</v>
      </c>
      <c r="O61" s="2">
        <v>308800</v>
      </c>
    </row>
    <row r="62" spans="1:15" x14ac:dyDescent="0.55000000000000004">
      <c r="A62" s="1" t="s">
        <v>64</v>
      </c>
      <c r="B62" s="17"/>
      <c r="C62" s="2">
        <v>14539.51</v>
      </c>
      <c r="D62" s="2">
        <v>11194</v>
      </c>
      <c r="E62" s="2">
        <v>7512.6</v>
      </c>
      <c r="F62" s="2">
        <v>7635.9</v>
      </c>
      <c r="G62" s="2">
        <v>8037.3</v>
      </c>
      <c r="H62" s="2">
        <v>8063.95</v>
      </c>
      <c r="I62" s="2">
        <v>3625.34</v>
      </c>
      <c r="J62" s="2">
        <v>3064.62</v>
      </c>
      <c r="K62" s="2">
        <v>0</v>
      </c>
      <c r="L62" s="2">
        <v>0</v>
      </c>
      <c r="M62" s="2">
        <v>0</v>
      </c>
      <c r="N62" s="2">
        <v>0</v>
      </c>
      <c r="O62" s="2">
        <v>63673.220000000008</v>
      </c>
    </row>
    <row r="63" spans="1:15" x14ac:dyDescent="0.55000000000000004">
      <c r="A63" s="1" t="s">
        <v>65</v>
      </c>
      <c r="B63" s="17"/>
      <c r="C63" s="2">
        <v>26960.83</v>
      </c>
      <c r="D63" s="2">
        <v>11498.39</v>
      </c>
      <c r="E63" s="2">
        <v>11098.77</v>
      </c>
      <c r="F63" s="2">
        <v>8723.51</v>
      </c>
      <c r="G63" s="2">
        <v>11411.91</v>
      </c>
      <c r="H63" s="2">
        <v>12246.36</v>
      </c>
      <c r="I63" s="2">
        <v>10398.129999999999</v>
      </c>
      <c r="J63" s="2">
        <v>4258.83</v>
      </c>
      <c r="K63" s="2">
        <v>0</v>
      </c>
      <c r="L63" s="2">
        <v>0</v>
      </c>
      <c r="M63" s="2">
        <v>0</v>
      </c>
      <c r="N63" s="2">
        <v>0</v>
      </c>
      <c r="O63" s="2">
        <v>96596.73000000001</v>
      </c>
    </row>
    <row r="64" spans="1:15" x14ac:dyDescent="0.55000000000000004">
      <c r="A64" s="1" t="s">
        <v>66</v>
      </c>
      <c r="B64" s="17"/>
      <c r="C64" s="2">
        <v>25121.68</v>
      </c>
      <c r="D64" s="2">
        <v>9730.4500000000007</v>
      </c>
      <c r="E64" s="2">
        <v>11508.06</v>
      </c>
      <c r="F64" s="2">
        <v>8016.24</v>
      </c>
      <c r="G64" s="2">
        <v>11586.26</v>
      </c>
      <c r="H64" s="2">
        <v>11537.91</v>
      </c>
      <c r="I64" s="2">
        <v>10147.049999999999</v>
      </c>
      <c r="J64" s="2">
        <v>4091.1</v>
      </c>
      <c r="K64" s="2">
        <v>0</v>
      </c>
      <c r="L64" s="2">
        <v>0</v>
      </c>
      <c r="M64" s="2">
        <v>0</v>
      </c>
      <c r="N64" s="2">
        <v>0</v>
      </c>
      <c r="O64" s="2">
        <v>91738.750000000015</v>
      </c>
    </row>
    <row r="65" spans="1:15" x14ac:dyDescent="0.55000000000000004">
      <c r="A65" s="1" t="s">
        <v>67</v>
      </c>
      <c r="B65" s="17"/>
      <c r="C65" s="2">
        <v>5195.75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5195.75</v>
      </c>
    </row>
    <row r="66" spans="1:15" x14ac:dyDescent="0.55000000000000004">
      <c r="A66" s="1" t="s">
        <v>68</v>
      </c>
      <c r="B66" s="17"/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</row>
    <row r="67" spans="1:15" x14ac:dyDescent="0.55000000000000004">
      <c r="A67" s="1" t="s">
        <v>69</v>
      </c>
      <c r="B67" s="17"/>
      <c r="C67" s="2">
        <v>3735.85</v>
      </c>
      <c r="D67" s="2">
        <v>6155.02</v>
      </c>
      <c r="E67" s="2">
        <v>5103.55</v>
      </c>
      <c r="F67" s="2">
        <v>1355.82</v>
      </c>
      <c r="G67" s="2">
        <v>2876.51</v>
      </c>
      <c r="H67" s="2">
        <v>3147.55</v>
      </c>
      <c r="I67" s="2">
        <v>2935.06</v>
      </c>
      <c r="J67" s="2">
        <v>1002.71</v>
      </c>
      <c r="K67" s="2">
        <v>0</v>
      </c>
      <c r="L67" s="2">
        <v>0</v>
      </c>
      <c r="M67" s="2">
        <v>0</v>
      </c>
      <c r="N67" s="2">
        <v>0</v>
      </c>
      <c r="O67" s="2">
        <v>26312.07</v>
      </c>
    </row>
    <row r="68" spans="1:15" x14ac:dyDescent="0.55000000000000004">
      <c r="A68" s="1" t="s">
        <v>70</v>
      </c>
      <c r="B68" s="17"/>
      <c r="C68" s="2">
        <v>111.8</v>
      </c>
      <c r="D68" s="2">
        <v>55.41</v>
      </c>
      <c r="E68" s="2">
        <v>143.26</v>
      </c>
      <c r="F68" s="2">
        <v>56.37</v>
      </c>
      <c r="G68" s="2">
        <v>133.13999999999999</v>
      </c>
      <c r="H68" s="2">
        <v>9.48</v>
      </c>
      <c r="I68" s="2">
        <v>42.34</v>
      </c>
      <c r="J68" s="2">
        <v>34.340000000000003</v>
      </c>
      <c r="K68" s="2">
        <v>0</v>
      </c>
      <c r="L68" s="2">
        <v>0</v>
      </c>
      <c r="M68" s="2">
        <v>0</v>
      </c>
      <c r="N68" s="2">
        <v>0</v>
      </c>
      <c r="O68" s="2">
        <v>586.14</v>
      </c>
    </row>
    <row r="69" spans="1:15" x14ac:dyDescent="0.55000000000000004">
      <c r="A69" s="1" t="s">
        <v>71</v>
      </c>
      <c r="B69" s="17"/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</row>
    <row r="70" spans="1:15" x14ac:dyDescent="0.55000000000000004">
      <c r="A70" s="1" t="s">
        <v>72</v>
      </c>
      <c r="B70" s="17"/>
      <c r="C70" s="2">
        <v>144.9</v>
      </c>
      <c r="D70" s="2">
        <v>97.08</v>
      </c>
      <c r="E70" s="2">
        <v>0</v>
      </c>
      <c r="F70" s="2">
        <v>0</v>
      </c>
      <c r="G70" s="2">
        <v>0</v>
      </c>
      <c r="H70" s="2">
        <v>326.61</v>
      </c>
      <c r="I70" s="2">
        <v>50.49</v>
      </c>
      <c r="J70" s="2">
        <v>36.19</v>
      </c>
      <c r="K70" s="2">
        <v>0</v>
      </c>
      <c r="L70" s="2">
        <v>0</v>
      </c>
      <c r="M70" s="2">
        <v>0</v>
      </c>
      <c r="N70" s="2">
        <v>0</v>
      </c>
      <c r="O70" s="2">
        <v>655.27</v>
      </c>
    </row>
    <row r="71" spans="1:15" x14ac:dyDescent="0.55000000000000004">
      <c r="A71" s="1" t="s">
        <v>73</v>
      </c>
      <c r="B71" s="17"/>
      <c r="C71" s="2">
        <v>0</v>
      </c>
      <c r="D71" s="2">
        <v>0</v>
      </c>
      <c r="E71" s="2">
        <v>0</v>
      </c>
      <c r="F71" s="2">
        <v>0</v>
      </c>
      <c r="G71" s="2">
        <v>108</v>
      </c>
      <c r="H71" s="2">
        <v>108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216</v>
      </c>
    </row>
    <row r="72" spans="1:15" x14ac:dyDescent="0.55000000000000004">
      <c r="A72" s="1" t="s">
        <v>74</v>
      </c>
      <c r="B72" s="17"/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</row>
    <row r="73" spans="1:15" x14ac:dyDescent="0.55000000000000004">
      <c r="A73" s="1" t="s">
        <v>443</v>
      </c>
      <c r="B73" s="17"/>
      <c r="C73" s="2">
        <v>100.8</v>
      </c>
      <c r="D73" s="2">
        <v>330</v>
      </c>
      <c r="E73" s="2">
        <v>0</v>
      </c>
      <c r="F73" s="2">
        <v>0</v>
      </c>
      <c r="G73" s="2">
        <v>0</v>
      </c>
      <c r="H73" s="2">
        <v>52.5</v>
      </c>
      <c r="I73" s="2">
        <v>0</v>
      </c>
      <c r="J73" s="2">
        <v>1117.75</v>
      </c>
      <c r="K73" s="2">
        <v>0</v>
      </c>
      <c r="L73" s="2">
        <v>0</v>
      </c>
      <c r="M73" s="2">
        <v>0</v>
      </c>
      <c r="N73" s="2">
        <v>0</v>
      </c>
      <c r="O73" s="2">
        <v>1601.05</v>
      </c>
    </row>
    <row r="74" spans="1:15" x14ac:dyDescent="0.55000000000000004">
      <c r="A74" s="1" t="s">
        <v>76</v>
      </c>
      <c r="B74" s="17"/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</row>
    <row r="75" spans="1:15" x14ac:dyDescent="0.55000000000000004">
      <c r="A75" s="1" t="s">
        <v>466</v>
      </c>
      <c r="B75" s="17"/>
      <c r="C75" s="2">
        <v>3860</v>
      </c>
      <c r="D75" s="2">
        <v>3860</v>
      </c>
      <c r="E75" s="2">
        <v>3860</v>
      </c>
      <c r="F75" s="2">
        <v>5790</v>
      </c>
      <c r="G75" s="2">
        <v>3860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21230</v>
      </c>
    </row>
    <row r="76" spans="1:15" x14ac:dyDescent="0.55000000000000004">
      <c r="A76" s="1" t="s">
        <v>78</v>
      </c>
      <c r="B76" s="17"/>
      <c r="C76" s="2">
        <v>-61371.61</v>
      </c>
      <c r="D76" s="2">
        <v>-27866.35</v>
      </c>
      <c r="E76" s="2">
        <v>-27853.64</v>
      </c>
      <c r="F76" s="2">
        <v>-18151.939999999999</v>
      </c>
      <c r="G76" s="2">
        <v>-26115.82</v>
      </c>
      <c r="H76" s="2">
        <v>-27428.41</v>
      </c>
      <c r="I76" s="2">
        <v>-23573.07</v>
      </c>
      <c r="J76" s="2">
        <v>-10540.92</v>
      </c>
      <c r="K76" s="2">
        <v>0</v>
      </c>
      <c r="L76" s="2">
        <v>0</v>
      </c>
      <c r="M76" s="2">
        <v>0</v>
      </c>
      <c r="N76" s="2">
        <v>0</v>
      </c>
      <c r="O76" s="2">
        <v>-222901.76000000001</v>
      </c>
    </row>
    <row r="77" spans="1:15" x14ac:dyDescent="0.55000000000000004">
      <c r="A77" s="1" t="s">
        <v>79</v>
      </c>
      <c r="B77" s="17"/>
      <c r="C77" s="2">
        <v>3167.54</v>
      </c>
      <c r="D77" s="2">
        <v>-0.69</v>
      </c>
      <c r="E77" s="2">
        <v>768.74</v>
      </c>
      <c r="F77" s="2">
        <v>-7.0000000000000007E-2</v>
      </c>
      <c r="G77" s="2">
        <v>-0.05</v>
      </c>
      <c r="H77" s="2">
        <v>-0.56000000000000005</v>
      </c>
      <c r="I77" s="2">
        <v>-0.56000000000000005</v>
      </c>
      <c r="J77" s="2">
        <v>-0.65</v>
      </c>
      <c r="K77" s="2">
        <v>0</v>
      </c>
      <c r="L77" s="2">
        <v>0</v>
      </c>
      <c r="M77" s="2">
        <v>0</v>
      </c>
      <c r="N77" s="2">
        <v>0</v>
      </c>
      <c r="O77" s="2">
        <v>3933.7</v>
      </c>
    </row>
    <row r="78" spans="1:15" x14ac:dyDescent="0.55000000000000004">
      <c r="A78" s="1" t="s">
        <v>80</v>
      </c>
      <c r="B78" s="17"/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</row>
    <row r="79" spans="1:15" x14ac:dyDescent="0.55000000000000004">
      <c r="A79" s="1" t="s">
        <v>470</v>
      </c>
      <c r="B79" s="17"/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</row>
    <row r="80" spans="1:15" x14ac:dyDescent="0.55000000000000004">
      <c r="A80" s="1" t="s">
        <v>82</v>
      </c>
      <c r="B80" s="17"/>
      <c r="C80" s="2">
        <v>37082</v>
      </c>
      <c r="D80" s="2">
        <v>40404</v>
      </c>
      <c r="E80" s="2">
        <v>21576</v>
      </c>
      <c r="F80" s="2">
        <v>29400</v>
      </c>
      <c r="G80" s="2">
        <v>28485</v>
      </c>
      <c r="H80" s="2">
        <v>39598.199999999997</v>
      </c>
      <c r="I80" s="2">
        <v>43803</v>
      </c>
      <c r="J80" s="2">
        <v>43167</v>
      </c>
      <c r="K80" s="2">
        <v>0</v>
      </c>
      <c r="L80" s="2">
        <v>0</v>
      </c>
      <c r="M80" s="2">
        <v>0</v>
      </c>
      <c r="N80" s="2">
        <v>0</v>
      </c>
      <c r="O80" s="2">
        <v>283515.2</v>
      </c>
    </row>
    <row r="81" spans="1:15" x14ac:dyDescent="0.55000000000000004">
      <c r="A81" s="1" t="s">
        <v>83</v>
      </c>
      <c r="B81" s="17"/>
      <c r="C81" s="2">
        <v>18700.23</v>
      </c>
      <c r="D81" s="2">
        <v>-18700.23</v>
      </c>
      <c r="E81" s="2">
        <v>17925.39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17925.39</v>
      </c>
    </row>
    <row r="82" spans="1:15" x14ac:dyDescent="0.55000000000000004">
      <c r="A82" s="1" t="s">
        <v>444</v>
      </c>
      <c r="B82" s="17"/>
      <c r="C82" s="2">
        <v>-11203.07</v>
      </c>
      <c r="D82" s="2">
        <v>-1634.15</v>
      </c>
      <c r="E82" s="2">
        <v>-3831.49</v>
      </c>
      <c r="F82" s="2">
        <v>-1112.23</v>
      </c>
      <c r="G82" s="2">
        <v>1001.4</v>
      </c>
      <c r="H82" s="2">
        <v>-574.67999999999995</v>
      </c>
      <c r="I82" s="2">
        <v>-1382.69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-18736.909999999996</v>
      </c>
    </row>
    <row r="83" spans="1:15" x14ac:dyDescent="0.55000000000000004">
      <c r="A83" s="1" t="s">
        <v>445</v>
      </c>
      <c r="B83" s="17"/>
      <c r="C83" s="2">
        <v>3604.28</v>
      </c>
      <c r="D83" s="2">
        <v>0</v>
      </c>
      <c r="E83" s="2">
        <v>0</v>
      </c>
      <c r="F83" s="2">
        <v>0</v>
      </c>
      <c r="G83" s="2">
        <v>0</v>
      </c>
      <c r="H83" s="2">
        <v>233.2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3837.48</v>
      </c>
    </row>
    <row r="84" spans="1:15" x14ac:dyDescent="0.55000000000000004">
      <c r="A84" s="1" t="s">
        <v>472</v>
      </c>
      <c r="B84" s="17"/>
      <c r="C84" s="2">
        <v>-2871.28</v>
      </c>
      <c r="D84" s="2">
        <v>0</v>
      </c>
      <c r="E84" s="2">
        <v>2871.28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</row>
    <row r="85" spans="1:15" x14ac:dyDescent="0.55000000000000004">
      <c r="A85" s="1" t="s">
        <v>87</v>
      </c>
      <c r="B85" s="17"/>
      <c r="C85" s="2">
        <v>28.17</v>
      </c>
      <c r="D85" s="2">
        <v>-28.17</v>
      </c>
      <c r="E85" s="2">
        <v>0</v>
      </c>
      <c r="F85" s="2">
        <v>0</v>
      </c>
      <c r="G85" s="2">
        <v>0</v>
      </c>
      <c r="H85" s="2">
        <v>9.3000000000000007</v>
      </c>
      <c r="I85" s="2">
        <v>0</v>
      </c>
      <c r="J85" s="2">
        <v>27.87</v>
      </c>
      <c r="K85" s="2">
        <v>0</v>
      </c>
      <c r="L85" s="2">
        <v>0</v>
      </c>
      <c r="M85" s="2">
        <v>0</v>
      </c>
      <c r="N85" s="2">
        <v>0</v>
      </c>
      <c r="O85" s="2">
        <v>37.17</v>
      </c>
    </row>
    <row r="86" spans="1:15" x14ac:dyDescent="0.55000000000000004">
      <c r="A86" s="1" t="s">
        <v>456</v>
      </c>
      <c r="B86" s="17"/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</row>
    <row r="87" spans="1:15" x14ac:dyDescent="0.55000000000000004">
      <c r="A87" s="1" t="s">
        <v>457</v>
      </c>
      <c r="B87" s="17"/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</row>
    <row r="88" spans="1:15" x14ac:dyDescent="0.55000000000000004">
      <c r="A88" s="1" t="s">
        <v>90</v>
      </c>
      <c r="B88" s="17"/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</row>
    <row r="89" spans="1:15" x14ac:dyDescent="0.55000000000000004">
      <c r="A89" s="1" t="s">
        <v>91</v>
      </c>
      <c r="B89" s="17"/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</row>
    <row r="90" spans="1:15" x14ac:dyDescent="0.55000000000000004">
      <c r="A90" s="1" t="s">
        <v>92</v>
      </c>
      <c r="B90" s="17"/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</row>
    <row r="91" spans="1:15" x14ac:dyDescent="0.55000000000000004">
      <c r="A91" s="1" t="s">
        <v>93</v>
      </c>
      <c r="B91" s="17"/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</row>
    <row r="92" spans="1:15" x14ac:dyDescent="0.55000000000000004">
      <c r="A92" s="1" t="s">
        <v>94</v>
      </c>
      <c r="B92" s="17"/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</row>
    <row r="93" spans="1:15" x14ac:dyDescent="0.55000000000000004">
      <c r="A93" s="1" t="s">
        <v>95</v>
      </c>
      <c r="B93" s="17"/>
      <c r="C93" s="2">
        <v>32764.2</v>
      </c>
      <c r="D93" s="2">
        <v>29323.200000000001</v>
      </c>
      <c r="E93" s="2">
        <v>36117.300000000003</v>
      </c>
      <c r="F93" s="2">
        <v>33823.199999999997</v>
      </c>
      <c r="G93" s="2">
        <v>41409.9</v>
      </c>
      <c r="H93" s="2">
        <v>43854.3</v>
      </c>
      <c r="I93" s="2">
        <v>50040.9</v>
      </c>
      <c r="J93" s="2">
        <v>99528.72</v>
      </c>
      <c r="K93" s="2">
        <v>0</v>
      </c>
      <c r="L93" s="2">
        <v>0</v>
      </c>
      <c r="M93" s="2">
        <v>0</v>
      </c>
      <c r="N93" s="2">
        <v>0</v>
      </c>
      <c r="O93" s="2">
        <v>366861.72000000009</v>
      </c>
    </row>
    <row r="94" spans="1:15" x14ac:dyDescent="0.55000000000000004">
      <c r="A94" s="1" t="s">
        <v>96</v>
      </c>
      <c r="B94" s="17"/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</row>
    <row r="95" spans="1:15" x14ac:dyDescent="0.55000000000000004">
      <c r="A95" s="1" t="s">
        <v>97</v>
      </c>
      <c r="B95" s="17"/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1232.3499999999999</v>
      </c>
      <c r="I95" s="2">
        <v>0</v>
      </c>
      <c r="J95" s="2">
        <v>4023.48</v>
      </c>
      <c r="K95" s="2">
        <v>0</v>
      </c>
      <c r="L95" s="2">
        <v>0</v>
      </c>
      <c r="M95" s="2">
        <v>0</v>
      </c>
      <c r="N95" s="2">
        <v>0</v>
      </c>
      <c r="O95" s="2">
        <v>5255.83</v>
      </c>
    </row>
    <row r="96" spans="1:15" x14ac:dyDescent="0.55000000000000004">
      <c r="A96" s="1" t="s">
        <v>98</v>
      </c>
      <c r="B96" s="17"/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</row>
    <row r="97" spans="1:16" x14ac:dyDescent="0.55000000000000004">
      <c r="A97" s="1" t="s">
        <v>99</v>
      </c>
      <c r="B97" s="17"/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</row>
    <row r="98" spans="1:16" x14ac:dyDescent="0.55000000000000004">
      <c r="A98" s="1" t="s">
        <v>100</v>
      </c>
      <c r="B98" s="17"/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</row>
    <row r="99" spans="1:16" x14ac:dyDescent="0.55000000000000004">
      <c r="A99" s="1" t="s">
        <v>101</v>
      </c>
      <c r="B99" s="17"/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</row>
    <row r="100" spans="1:16" x14ac:dyDescent="0.55000000000000004">
      <c r="A100" s="1" t="s">
        <v>102</v>
      </c>
      <c r="B100" s="17"/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</row>
    <row r="101" spans="1:16" x14ac:dyDescent="0.55000000000000004">
      <c r="A101" s="1" t="s">
        <v>103</v>
      </c>
      <c r="B101" s="17"/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</row>
    <row r="102" spans="1:16" x14ac:dyDescent="0.55000000000000004">
      <c r="A102" s="1" t="s">
        <v>104</v>
      </c>
      <c r="B102" s="17"/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</row>
    <row r="103" spans="1:16" x14ac:dyDescent="0.55000000000000004">
      <c r="A103" s="1" t="s">
        <v>105</v>
      </c>
      <c r="B103" s="17"/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</row>
    <row r="104" spans="1:16" x14ac:dyDescent="0.55000000000000004">
      <c r="A104" s="1" t="s">
        <v>106</v>
      </c>
      <c r="B104" s="17"/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</row>
    <row r="105" spans="1:16" x14ac:dyDescent="0.55000000000000004">
      <c r="A105" s="1" t="s">
        <v>107</v>
      </c>
      <c r="B105" s="17"/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</row>
    <row r="106" spans="1:16" x14ac:dyDescent="0.55000000000000004">
      <c r="A106" s="1" t="s">
        <v>108</v>
      </c>
      <c r="B106" s="17"/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</row>
    <row r="107" spans="1:16" x14ac:dyDescent="0.55000000000000004">
      <c r="A107" s="1" t="s">
        <v>109</v>
      </c>
      <c r="B107" s="17"/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</row>
    <row r="108" spans="1:16" x14ac:dyDescent="0.55000000000000004">
      <c r="A108" s="1" t="s">
        <v>110</v>
      </c>
      <c r="B108" s="17"/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</row>
    <row r="109" spans="1:16" x14ac:dyDescent="0.55000000000000004">
      <c r="A109" s="1" t="s">
        <v>111</v>
      </c>
      <c r="B109" s="17"/>
      <c r="C109" s="18">
        <v>266635.48</v>
      </c>
      <c r="D109" s="18">
        <v>201402.75999999998</v>
      </c>
      <c r="E109" s="18">
        <v>243132.48000000004</v>
      </c>
      <c r="F109" s="18">
        <v>213317.26</v>
      </c>
      <c r="G109" s="18">
        <v>234754.95000000004</v>
      </c>
      <c r="H109" s="18">
        <v>237576.71999999994</v>
      </c>
      <c r="I109" s="18">
        <v>254330.42999999996</v>
      </c>
      <c r="J109" s="18">
        <v>226892.13000000003</v>
      </c>
      <c r="K109" s="18">
        <v>0</v>
      </c>
      <c r="L109" s="18">
        <v>0</v>
      </c>
      <c r="M109" s="18">
        <v>0</v>
      </c>
      <c r="N109" s="18">
        <v>0</v>
      </c>
      <c r="O109" s="18">
        <v>1878042.21</v>
      </c>
      <c r="P109" s="13">
        <v>0</v>
      </c>
    </row>
    <row r="110" spans="1:16" x14ac:dyDescent="0.55000000000000004">
      <c r="A110" s="1" t="s">
        <v>32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6" x14ac:dyDescent="0.55000000000000004">
      <c r="A111" s="1" t="s">
        <v>112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6" x14ac:dyDescent="0.55000000000000004">
      <c r="A112" s="1" t="s">
        <v>113</v>
      </c>
      <c r="B112" s="2"/>
      <c r="C112" s="2">
        <v>8289.57</v>
      </c>
      <c r="D112" s="2">
        <v>4275.71</v>
      </c>
      <c r="E112" s="2">
        <v>4530.1000000000004</v>
      </c>
      <c r="F112" s="2">
        <v>6411.48</v>
      </c>
      <c r="G112" s="2">
        <v>6141.79</v>
      </c>
      <c r="H112" s="2">
        <v>5870.99</v>
      </c>
      <c r="I112" s="2">
        <v>6786.83</v>
      </c>
      <c r="J112" s="2">
        <v>10117.86</v>
      </c>
      <c r="K112" s="2">
        <v>0</v>
      </c>
      <c r="L112" s="2">
        <v>0</v>
      </c>
      <c r="M112" s="2">
        <v>0</v>
      </c>
      <c r="N112" s="2">
        <v>0</v>
      </c>
      <c r="O112" s="2">
        <v>52424.33</v>
      </c>
    </row>
    <row r="113" spans="1:15" x14ac:dyDescent="0.55000000000000004">
      <c r="A113" s="1" t="s">
        <v>114</v>
      </c>
      <c r="B113" s="2"/>
      <c r="C113" s="2">
        <v>10075.65</v>
      </c>
      <c r="D113" s="2">
        <v>3322.06</v>
      </c>
      <c r="E113" s="2">
        <v>5035.37</v>
      </c>
      <c r="F113" s="2">
        <v>6073.82</v>
      </c>
      <c r="G113" s="2">
        <v>6681.05</v>
      </c>
      <c r="H113" s="2">
        <v>9256.0300000000007</v>
      </c>
      <c r="I113" s="2">
        <v>6108.55</v>
      </c>
      <c r="J113" s="2">
        <v>11642.68</v>
      </c>
      <c r="K113" s="2">
        <v>0</v>
      </c>
      <c r="L113" s="2">
        <v>0</v>
      </c>
      <c r="M113" s="2">
        <v>0</v>
      </c>
      <c r="N113" s="2">
        <v>0</v>
      </c>
      <c r="O113" s="2">
        <v>58195.21</v>
      </c>
    </row>
    <row r="114" spans="1:15" x14ac:dyDescent="0.55000000000000004">
      <c r="A114" s="1" t="s">
        <v>115</v>
      </c>
      <c r="B114" s="2"/>
      <c r="C114" s="2">
        <v>720.48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720.48</v>
      </c>
    </row>
    <row r="115" spans="1:15" x14ac:dyDescent="0.55000000000000004">
      <c r="A115" s="1" t="s">
        <v>458</v>
      </c>
      <c r="B115" s="2"/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</row>
    <row r="116" spans="1:15" x14ac:dyDescent="0.55000000000000004">
      <c r="A116" s="1" t="s">
        <v>117</v>
      </c>
      <c r="B116" s="2"/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</row>
    <row r="117" spans="1:15" x14ac:dyDescent="0.55000000000000004">
      <c r="A117" s="1" t="s">
        <v>118</v>
      </c>
      <c r="B117" s="2"/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</row>
    <row r="118" spans="1:15" x14ac:dyDescent="0.55000000000000004">
      <c r="A118" s="1" t="s">
        <v>119</v>
      </c>
      <c r="B118" s="2"/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</row>
    <row r="119" spans="1:15" x14ac:dyDescent="0.55000000000000004">
      <c r="A119" s="1" t="s">
        <v>451</v>
      </c>
      <c r="B119" s="2"/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</row>
    <row r="120" spans="1:15" x14ac:dyDescent="0.55000000000000004">
      <c r="A120" s="1" t="s">
        <v>121</v>
      </c>
      <c r="B120" s="2"/>
      <c r="C120" s="2">
        <v>-8613.83</v>
      </c>
      <c r="D120" s="2">
        <v>-3424.09</v>
      </c>
      <c r="E120" s="2">
        <v>-4223.42</v>
      </c>
      <c r="F120" s="2">
        <v>-5665.51</v>
      </c>
      <c r="G120" s="2">
        <v>-5728.98</v>
      </c>
      <c r="H120" s="2">
        <v>-6768.96</v>
      </c>
      <c r="I120" s="2">
        <v>-5855.9</v>
      </c>
      <c r="J120" s="2">
        <v>-9855.57</v>
      </c>
      <c r="K120" s="2">
        <v>0</v>
      </c>
      <c r="L120" s="2">
        <v>0</v>
      </c>
      <c r="M120" s="2">
        <v>0</v>
      </c>
      <c r="N120" s="2">
        <v>0</v>
      </c>
      <c r="O120" s="2">
        <v>-50136.26</v>
      </c>
    </row>
    <row r="121" spans="1:15" x14ac:dyDescent="0.55000000000000004">
      <c r="A121" s="1" t="s">
        <v>122</v>
      </c>
      <c r="B121" s="2"/>
      <c r="C121" s="2">
        <v>-0.01</v>
      </c>
      <c r="D121" s="2">
        <v>1753.03</v>
      </c>
      <c r="E121" s="2">
        <v>-1761.05</v>
      </c>
      <c r="F121" s="2">
        <v>19.920000000000002</v>
      </c>
      <c r="G121" s="2">
        <v>-1099.3599999999999</v>
      </c>
      <c r="H121" s="2">
        <v>0</v>
      </c>
      <c r="I121" s="2">
        <v>0.01</v>
      </c>
      <c r="J121" s="2">
        <v>-2080.6799999999998</v>
      </c>
      <c r="K121" s="2">
        <v>0</v>
      </c>
      <c r="L121" s="2">
        <v>0</v>
      </c>
      <c r="M121" s="2">
        <v>0</v>
      </c>
      <c r="N121" s="2">
        <v>0</v>
      </c>
      <c r="O121" s="2">
        <v>-3168.1399999999994</v>
      </c>
    </row>
    <row r="122" spans="1:15" x14ac:dyDescent="0.55000000000000004">
      <c r="A122" s="1" t="s">
        <v>123</v>
      </c>
      <c r="B122" s="2"/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</row>
    <row r="123" spans="1:15" x14ac:dyDescent="0.55000000000000004">
      <c r="A123" s="1" t="s">
        <v>124</v>
      </c>
      <c r="B123" s="2"/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</row>
    <row r="124" spans="1:15" x14ac:dyDescent="0.55000000000000004">
      <c r="A124" s="1" t="s">
        <v>459</v>
      </c>
      <c r="B124" s="2"/>
      <c r="C124" s="2">
        <v>-6920.35</v>
      </c>
      <c r="D124" s="2">
        <v>3459.43</v>
      </c>
      <c r="E124" s="2">
        <v>8664.52</v>
      </c>
      <c r="F124" s="2">
        <v>3054.45</v>
      </c>
      <c r="G124" s="2">
        <v>1022.51</v>
      </c>
      <c r="H124" s="2">
        <v>870.95</v>
      </c>
      <c r="I124" s="2">
        <v>-89.41</v>
      </c>
      <c r="J124" s="2">
        <v>1934.79</v>
      </c>
      <c r="K124" s="2">
        <v>0</v>
      </c>
      <c r="L124" s="2">
        <v>0</v>
      </c>
      <c r="M124" s="2">
        <v>0</v>
      </c>
      <c r="N124" s="2">
        <v>0</v>
      </c>
      <c r="O124" s="2">
        <v>11996.89</v>
      </c>
    </row>
    <row r="125" spans="1:15" x14ac:dyDescent="0.55000000000000004">
      <c r="A125" s="1" t="s">
        <v>453</v>
      </c>
      <c r="B125" s="2"/>
      <c r="C125" s="2">
        <v>-5871.79</v>
      </c>
      <c r="D125" s="2">
        <v>4026.64</v>
      </c>
      <c r="E125" s="2">
        <v>8440.2800000000007</v>
      </c>
      <c r="F125" s="2">
        <v>3059.75</v>
      </c>
      <c r="G125" s="2">
        <v>902.53</v>
      </c>
      <c r="H125" s="2">
        <v>886.21</v>
      </c>
      <c r="I125" s="2">
        <v>194.26</v>
      </c>
      <c r="J125" s="2">
        <v>1975.55</v>
      </c>
      <c r="K125" s="2">
        <v>0</v>
      </c>
      <c r="L125" s="2">
        <v>0</v>
      </c>
      <c r="M125" s="2">
        <v>0</v>
      </c>
      <c r="N125" s="2">
        <v>0</v>
      </c>
      <c r="O125" s="2">
        <v>13613.430000000002</v>
      </c>
    </row>
    <row r="126" spans="1:15" x14ac:dyDescent="0.55000000000000004">
      <c r="A126" s="1" t="s">
        <v>454</v>
      </c>
      <c r="B126" s="2"/>
      <c r="C126" s="2">
        <v>-5916.23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-5916.23</v>
      </c>
    </row>
    <row r="127" spans="1:15" x14ac:dyDescent="0.55000000000000004">
      <c r="A127" s="1" t="s">
        <v>455</v>
      </c>
      <c r="B127" s="2"/>
      <c r="C127" s="2">
        <v>-2681.44</v>
      </c>
      <c r="D127" s="2">
        <v>0</v>
      </c>
      <c r="E127" s="2">
        <v>-8302.39</v>
      </c>
      <c r="F127" s="2">
        <v>0</v>
      </c>
      <c r="G127" s="2">
        <v>-9986.23</v>
      </c>
      <c r="H127" s="2">
        <v>-5810.17</v>
      </c>
      <c r="I127" s="2">
        <v>-2959.78</v>
      </c>
      <c r="J127" s="2">
        <v>-2701.24</v>
      </c>
      <c r="K127" s="2">
        <v>0</v>
      </c>
      <c r="L127" s="2">
        <v>0</v>
      </c>
      <c r="M127" s="2">
        <v>0</v>
      </c>
      <c r="N127" s="2">
        <v>0</v>
      </c>
      <c r="O127" s="2">
        <v>-32441.249999999993</v>
      </c>
    </row>
    <row r="128" spans="1:15" x14ac:dyDescent="0.55000000000000004">
      <c r="A128" s="1" t="s">
        <v>129</v>
      </c>
      <c r="B128" s="2"/>
      <c r="C128" s="2">
        <v>2499.23</v>
      </c>
      <c r="D128" s="2">
        <v>809.47</v>
      </c>
      <c r="E128" s="2">
        <v>229.45</v>
      </c>
      <c r="F128" s="2">
        <v>0</v>
      </c>
      <c r="G128" s="2">
        <v>0</v>
      </c>
      <c r="H128" s="2">
        <v>31.75</v>
      </c>
      <c r="I128" s="2">
        <v>678.87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4248.7699999999995</v>
      </c>
    </row>
    <row r="129" spans="1:16" x14ac:dyDescent="0.55000000000000004">
      <c r="A129" s="1" t="s">
        <v>130</v>
      </c>
      <c r="B129" s="2"/>
      <c r="C129" s="2">
        <v>3074.62</v>
      </c>
      <c r="D129" s="2">
        <v>852.85</v>
      </c>
      <c r="E129" s="2">
        <v>275.81</v>
      </c>
      <c r="F129" s="2">
        <v>0</v>
      </c>
      <c r="G129" s="2">
        <v>0</v>
      </c>
      <c r="H129" s="2">
        <v>521.23</v>
      </c>
      <c r="I129" s="2">
        <v>703.82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5428.33</v>
      </c>
    </row>
    <row r="130" spans="1:16" x14ac:dyDescent="0.55000000000000004">
      <c r="A130" s="1" t="s">
        <v>131</v>
      </c>
      <c r="B130" s="2"/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</row>
    <row r="131" spans="1:16" x14ac:dyDescent="0.55000000000000004">
      <c r="A131" s="1" t="s">
        <v>132</v>
      </c>
      <c r="C131" s="18">
        <v>-5344.0999999999995</v>
      </c>
      <c r="D131" s="18">
        <v>15075.099999999999</v>
      </c>
      <c r="E131" s="18">
        <v>12888.670000000004</v>
      </c>
      <c r="F131" s="18">
        <v>12953.91</v>
      </c>
      <c r="G131" s="18">
        <v>-2066.6899999999987</v>
      </c>
      <c r="H131" s="18">
        <v>4858.0300000000007</v>
      </c>
      <c r="I131" s="18">
        <v>5567.2500000000009</v>
      </c>
      <c r="J131" s="18">
        <v>11033.390000000001</v>
      </c>
      <c r="K131" s="18">
        <v>0</v>
      </c>
      <c r="L131" s="18">
        <v>0</v>
      </c>
      <c r="M131" s="18">
        <v>0</v>
      </c>
      <c r="N131" s="18">
        <v>0</v>
      </c>
      <c r="O131" s="18">
        <v>54965.560000000027</v>
      </c>
      <c r="P131" s="13">
        <v>0</v>
      </c>
    </row>
    <row r="132" spans="1:16" x14ac:dyDescent="0.55000000000000004">
      <c r="A132" s="1" t="s">
        <v>32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6" x14ac:dyDescent="0.55000000000000004">
      <c r="A133" s="1" t="s">
        <v>133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6" x14ac:dyDescent="0.55000000000000004">
      <c r="A134" s="1" t="s">
        <v>134</v>
      </c>
      <c r="B134" s="2"/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</row>
    <row r="135" spans="1:16" x14ac:dyDescent="0.55000000000000004">
      <c r="A135" s="1" t="s">
        <v>135</v>
      </c>
      <c r="B135" s="2"/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</row>
    <row r="136" spans="1:16" x14ac:dyDescent="0.55000000000000004">
      <c r="A136" s="1" t="s">
        <v>136</v>
      </c>
      <c r="B136" s="2"/>
      <c r="C136" s="2">
        <v>0</v>
      </c>
      <c r="D136" s="2">
        <v>0</v>
      </c>
      <c r="E136" s="2">
        <v>416</v>
      </c>
      <c r="F136" s="2">
        <v>384</v>
      </c>
      <c r="G136" s="2">
        <v>508</v>
      </c>
      <c r="H136" s="2">
        <v>388</v>
      </c>
      <c r="I136" s="2">
        <v>368</v>
      </c>
      <c r="J136" s="2">
        <v>432</v>
      </c>
      <c r="K136" s="2">
        <v>0</v>
      </c>
      <c r="L136" s="2">
        <v>0</v>
      </c>
      <c r="M136" s="2">
        <v>0</v>
      </c>
      <c r="N136" s="2">
        <v>0</v>
      </c>
      <c r="O136" s="2">
        <v>2496</v>
      </c>
    </row>
    <row r="137" spans="1:16" x14ac:dyDescent="0.55000000000000004">
      <c r="A137" s="1" t="s">
        <v>137</v>
      </c>
      <c r="B137" s="2"/>
      <c r="C137" s="2">
        <v>0</v>
      </c>
      <c r="D137" s="2">
        <v>0</v>
      </c>
      <c r="E137" s="2">
        <v>0</v>
      </c>
      <c r="F137" s="2">
        <v>2.38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2.38</v>
      </c>
    </row>
    <row r="138" spans="1:16" x14ac:dyDescent="0.55000000000000004">
      <c r="A138" s="1" t="s">
        <v>138</v>
      </c>
      <c r="B138" s="2"/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</row>
    <row r="139" spans="1:16" x14ac:dyDescent="0.55000000000000004">
      <c r="A139" s="1" t="s">
        <v>139</v>
      </c>
      <c r="B139" s="2"/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</row>
    <row r="140" spans="1:16" x14ac:dyDescent="0.55000000000000004">
      <c r="A140" s="1" t="s">
        <v>140</v>
      </c>
      <c r="B140" s="2"/>
      <c r="C140" s="2">
        <v>-2187.5</v>
      </c>
      <c r="D140" s="2">
        <v>-2187.5</v>
      </c>
      <c r="E140" s="2">
        <v>-2187.5</v>
      </c>
      <c r="F140" s="2">
        <v>-2187.5</v>
      </c>
      <c r="G140" s="2">
        <v>-2187.5</v>
      </c>
      <c r="H140" s="2">
        <v>-2187.5</v>
      </c>
      <c r="I140" s="2">
        <v>-2187.5</v>
      </c>
      <c r="J140" s="2">
        <v>-2187.5</v>
      </c>
      <c r="K140" s="2">
        <v>0</v>
      </c>
      <c r="L140" s="2">
        <v>0</v>
      </c>
      <c r="M140" s="2">
        <v>0</v>
      </c>
      <c r="N140" s="2">
        <v>0</v>
      </c>
      <c r="O140" s="2">
        <v>-17500</v>
      </c>
    </row>
    <row r="141" spans="1:16" x14ac:dyDescent="0.55000000000000004">
      <c r="A141" s="1" t="s">
        <v>467</v>
      </c>
      <c r="B141" s="2"/>
      <c r="C141" s="2">
        <v>-1584</v>
      </c>
      <c r="D141" s="2">
        <v>-11088</v>
      </c>
      <c r="E141" s="2">
        <v>-38794.5</v>
      </c>
      <c r="F141" s="2">
        <v>-3696</v>
      </c>
      <c r="G141" s="2">
        <v>-12428.5</v>
      </c>
      <c r="H141" s="2">
        <v>-8718.5</v>
      </c>
      <c r="I141" s="2">
        <v>-5750.5</v>
      </c>
      <c r="J141" s="2">
        <v>-1113</v>
      </c>
      <c r="K141" s="2">
        <v>0</v>
      </c>
      <c r="L141" s="2">
        <v>0</v>
      </c>
      <c r="M141" s="2">
        <v>0</v>
      </c>
      <c r="N141" s="2">
        <v>0</v>
      </c>
      <c r="O141" s="2">
        <v>-83173</v>
      </c>
    </row>
    <row r="142" spans="1:16" x14ac:dyDescent="0.55000000000000004">
      <c r="A142" s="1" t="s">
        <v>142</v>
      </c>
      <c r="B142" s="2"/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</row>
    <row r="143" spans="1:16" x14ac:dyDescent="0.55000000000000004">
      <c r="A143" s="1" t="s">
        <v>143</v>
      </c>
      <c r="B143" s="2"/>
      <c r="C143" s="2">
        <v>0</v>
      </c>
      <c r="D143" s="2">
        <v>0</v>
      </c>
      <c r="E143" s="2">
        <v>2065.85</v>
      </c>
      <c r="F143" s="2">
        <v>6512</v>
      </c>
      <c r="G143" s="2">
        <v>0</v>
      </c>
      <c r="H143" s="2">
        <v>176.22</v>
      </c>
      <c r="I143" s="2">
        <v>10215</v>
      </c>
      <c r="J143" s="2">
        <v>44.44</v>
      </c>
      <c r="K143" s="2">
        <v>0</v>
      </c>
      <c r="L143" s="2">
        <v>0</v>
      </c>
      <c r="M143" s="2">
        <v>0</v>
      </c>
      <c r="N143" s="2">
        <v>0</v>
      </c>
      <c r="O143" s="2">
        <v>19013.509999999998</v>
      </c>
    </row>
    <row r="144" spans="1:16" x14ac:dyDescent="0.55000000000000004">
      <c r="A144" s="1" t="s">
        <v>144</v>
      </c>
      <c r="B144" s="2"/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</row>
    <row r="145" spans="1:16" x14ac:dyDescent="0.55000000000000004">
      <c r="A145" s="1" t="s">
        <v>471</v>
      </c>
      <c r="B145" s="2"/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</row>
    <row r="146" spans="1:16" x14ac:dyDescent="0.55000000000000004">
      <c r="A146" s="1" t="s">
        <v>146</v>
      </c>
      <c r="C146" s="18">
        <v>-3771.5</v>
      </c>
      <c r="D146" s="18">
        <v>-13275.5</v>
      </c>
      <c r="E146" s="18">
        <v>-38500.15</v>
      </c>
      <c r="F146" s="18">
        <v>1014.8800000000001</v>
      </c>
      <c r="G146" s="18">
        <v>-14108</v>
      </c>
      <c r="H146" s="18">
        <v>-10341.780000000001</v>
      </c>
      <c r="I146" s="18">
        <v>2645</v>
      </c>
      <c r="J146" s="18">
        <v>-2824.06</v>
      </c>
      <c r="K146" s="18">
        <v>0</v>
      </c>
      <c r="L146" s="18">
        <v>0</v>
      </c>
      <c r="M146" s="18">
        <v>0</v>
      </c>
      <c r="N146" s="18">
        <v>0</v>
      </c>
      <c r="O146" s="18">
        <v>-79161.11</v>
      </c>
      <c r="P146" s="13">
        <v>0</v>
      </c>
    </row>
    <row r="147" spans="1:16" x14ac:dyDescent="0.55000000000000004">
      <c r="A147" s="1" t="s">
        <v>32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6" ht="18" thickBot="1" x14ac:dyDescent="0.65">
      <c r="A148" s="8" t="s">
        <v>37</v>
      </c>
      <c r="B148" s="8"/>
      <c r="C148" s="16">
        <v>257519.87999999998</v>
      </c>
      <c r="D148" s="16">
        <v>203202.36</v>
      </c>
      <c r="E148" s="16">
        <v>217521.00000000006</v>
      </c>
      <c r="F148" s="16">
        <v>227286.05000000002</v>
      </c>
      <c r="G148" s="16">
        <v>218580.26000000004</v>
      </c>
      <c r="H148" s="16">
        <v>232092.96999999994</v>
      </c>
      <c r="I148" s="16">
        <v>262542.67999999993</v>
      </c>
      <c r="J148" s="16">
        <v>235101.46000000002</v>
      </c>
      <c r="K148" s="16">
        <v>0</v>
      </c>
      <c r="L148" s="16">
        <v>0</v>
      </c>
      <c r="M148" s="16">
        <v>0</v>
      </c>
      <c r="N148" s="16">
        <v>0</v>
      </c>
      <c r="O148" s="16">
        <v>1853846.66</v>
      </c>
      <c r="P148" s="15">
        <v>0</v>
      </c>
    </row>
    <row r="149" spans="1:16" ht="18" thickTop="1" x14ac:dyDescent="0.6">
      <c r="C149" s="2"/>
      <c r="D149" s="2"/>
      <c r="E149" s="2"/>
      <c r="F149" s="2"/>
      <c r="G149" s="2"/>
      <c r="H149" s="3" t="s">
        <v>442</v>
      </c>
      <c r="I149" s="2"/>
      <c r="J149" s="2"/>
      <c r="K149" s="2"/>
      <c r="L149" s="2"/>
      <c r="M149" s="2"/>
      <c r="N149" s="2"/>
      <c r="O149" s="2"/>
    </row>
    <row r="150" spans="1:16" x14ac:dyDescent="0.55000000000000004">
      <c r="C150" s="2"/>
      <c r="D150" s="2"/>
      <c r="E150" s="2"/>
      <c r="F150" s="2"/>
      <c r="G150" s="2"/>
      <c r="H150" s="4" t="s">
        <v>147</v>
      </c>
      <c r="I150" s="2"/>
      <c r="J150" s="2"/>
      <c r="K150" s="2"/>
      <c r="L150" s="2"/>
      <c r="M150" s="2"/>
      <c r="N150" s="2"/>
      <c r="O150" s="2"/>
    </row>
    <row r="151" spans="1:16" x14ac:dyDescent="0.55000000000000004">
      <c r="B151" s="5"/>
      <c r="C151" s="2"/>
      <c r="D151" s="2"/>
      <c r="E151" s="2"/>
      <c r="F151" s="2"/>
      <c r="G151" s="2"/>
      <c r="H151" s="6">
        <v>2021</v>
      </c>
      <c r="I151" s="2"/>
      <c r="J151" s="2"/>
      <c r="K151" s="2"/>
      <c r="L151" s="2"/>
      <c r="M151" s="2"/>
      <c r="N151" s="2"/>
      <c r="O151" s="2"/>
    </row>
    <row r="152" spans="1:16" ht="17.7" x14ac:dyDescent="0.6">
      <c r="B152" s="5"/>
      <c r="C152" s="2"/>
      <c r="D152" s="2"/>
      <c r="E152" s="2"/>
      <c r="F152" s="2"/>
      <c r="G152" s="2"/>
      <c r="H152" s="3"/>
      <c r="I152" s="2"/>
      <c r="J152" s="2"/>
      <c r="K152" s="2"/>
      <c r="L152" s="2"/>
      <c r="M152" s="2"/>
      <c r="N152" s="2"/>
      <c r="O152" s="2"/>
    </row>
    <row r="153" spans="1:16" x14ac:dyDescent="0.55000000000000004">
      <c r="C153" s="7" t="s">
        <v>2</v>
      </c>
      <c r="D153" s="7" t="s">
        <v>3</v>
      </c>
      <c r="E153" s="7" t="s">
        <v>4</v>
      </c>
      <c r="F153" s="7" t="s">
        <v>5</v>
      </c>
      <c r="G153" s="7" t="s">
        <v>6</v>
      </c>
      <c r="H153" s="7" t="s">
        <v>7</v>
      </c>
      <c r="I153" s="7" t="s">
        <v>8</v>
      </c>
      <c r="J153" s="7" t="s">
        <v>9</v>
      </c>
      <c r="K153" s="7" t="s">
        <v>10</v>
      </c>
      <c r="L153" s="7" t="s">
        <v>11</v>
      </c>
      <c r="M153" s="7" t="s">
        <v>12</v>
      </c>
      <c r="N153" s="7" t="s">
        <v>13</v>
      </c>
      <c r="O153" s="7" t="s">
        <v>14</v>
      </c>
    </row>
    <row r="154" spans="1:16" x14ac:dyDescent="0.55000000000000004">
      <c r="A154" s="1" t="s">
        <v>148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6" x14ac:dyDescent="0.55000000000000004">
      <c r="A155" s="1" t="s">
        <v>149</v>
      </c>
      <c r="B155" s="2"/>
      <c r="C155" s="2">
        <v>800</v>
      </c>
      <c r="D155" s="2">
        <v>800</v>
      </c>
      <c r="E155" s="2">
        <v>800</v>
      </c>
      <c r="F155" s="2">
        <v>800</v>
      </c>
      <c r="G155" s="2">
        <v>800</v>
      </c>
      <c r="H155" s="2">
        <v>800</v>
      </c>
      <c r="I155" s="2">
        <v>800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5600</v>
      </c>
    </row>
    <row r="156" spans="1:16" x14ac:dyDescent="0.55000000000000004">
      <c r="A156" s="1" t="s">
        <v>150</v>
      </c>
      <c r="B156" s="2"/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</row>
    <row r="157" spans="1:16" x14ac:dyDescent="0.55000000000000004">
      <c r="A157" s="1" t="s">
        <v>151</v>
      </c>
      <c r="B157" s="2"/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</row>
    <row r="158" spans="1:16" x14ac:dyDescent="0.55000000000000004">
      <c r="A158" s="1" t="s">
        <v>152</v>
      </c>
      <c r="B158" s="2"/>
      <c r="C158" s="2">
        <v>0</v>
      </c>
      <c r="D158" s="2">
        <v>11.99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11.99</v>
      </c>
    </row>
    <row r="159" spans="1:16" x14ac:dyDescent="0.55000000000000004">
      <c r="A159" s="1" t="s">
        <v>153</v>
      </c>
      <c r="B159" s="2"/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</row>
    <row r="160" spans="1:16" x14ac:dyDescent="0.55000000000000004">
      <c r="A160" s="1" t="s">
        <v>154</v>
      </c>
      <c r="B160" s="2"/>
      <c r="C160" s="2">
        <v>417</v>
      </c>
      <c r="D160" s="2">
        <v>468</v>
      </c>
      <c r="E160" s="2">
        <v>447</v>
      </c>
      <c r="F160" s="2">
        <v>427.5</v>
      </c>
      <c r="G160" s="2">
        <v>440</v>
      </c>
      <c r="H160" s="2">
        <v>0</v>
      </c>
      <c r="I160" s="2">
        <v>1047.5</v>
      </c>
      <c r="J160" s="2">
        <v>350</v>
      </c>
      <c r="K160" s="2">
        <v>0</v>
      </c>
      <c r="L160" s="2">
        <v>0</v>
      </c>
      <c r="M160" s="2">
        <v>0</v>
      </c>
      <c r="N160" s="2">
        <v>0</v>
      </c>
      <c r="O160" s="2">
        <v>3597</v>
      </c>
    </row>
    <row r="161" spans="1:15" x14ac:dyDescent="0.55000000000000004">
      <c r="A161" s="1" t="s">
        <v>155</v>
      </c>
      <c r="B161" s="2"/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</row>
    <row r="162" spans="1:15" x14ac:dyDescent="0.55000000000000004">
      <c r="A162" s="1" t="s">
        <v>156</v>
      </c>
      <c r="B162" s="2"/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</row>
    <row r="163" spans="1:15" x14ac:dyDescent="0.55000000000000004">
      <c r="A163" s="1" t="s">
        <v>157</v>
      </c>
      <c r="B163" s="2"/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</row>
    <row r="164" spans="1:15" x14ac:dyDescent="0.55000000000000004">
      <c r="A164" s="1" t="s">
        <v>158</v>
      </c>
      <c r="B164" s="2"/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</row>
    <row r="165" spans="1:15" x14ac:dyDescent="0.55000000000000004">
      <c r="A165" s="1" t="s">
        <v>159</v>
      </c>
      <c r="B165" s="2"/>
      <c r="C165" s="2">
        <v>2170.85</v>
      </c>
      <c r="D165" s="2">
        <v>2067.39</v>
      </c>
      <c r="E165" s="2">
        <v>2519.46</v>
      </c>
      <c r="F165" s="2">
        <v>2217.6799999999998</v>
      </c>
      <c r="G165" s="2">
        <v>1767.46</v>
      </c>
      <c r="H165" s="2">
        <v>2147.0100000000002</v>
      </c>
      <c r="I165" s="2">
        <v>2246.35</v>
      </c>
      <c r="J165" s="2">
        <v>2379.1999999999998</v>
      </c>
      <c r="K165" s="2">
        <v>0</v>
      </c>
      <c r="L165" s="2">
        <v>0</v>
      </c>
      <c r="M165" s="2">
        <v>0</v>
      </c>
      <c r="N165" s="2">
        <v>0</v>
      </c>
      <c r="O165" s="2">
        <v>17515.400000000001</v>
      </c>
    </row>
    <row r="166" spans="1:15" x14ac:dyDescent="0.55000000000000004">
      <c r="A166" s="1" t="s">
        <v>160</v>
      </c>
      <c r="B166" s="2"/>
      <c r="C166" s="2">
        <v>40</v>
      </c>
      <c r="D166" s="2">
        <v>129.22999999999999</v>
      </c>
      <c r="E166" s="2">
        <v>423.77</v>
      </c>
      <c r="F166" s="2">
        <v>20</v>
      </c>
      <c r="G166" s="2">
        <v>52.67</v>
      </c>
      <c r="H166" s="2">
        <v>54.79</v>
      </c>
      <c r="I166" s="2">
        <v>39.15</v>
      </c>
      <c r="J166" s="2">
        <v>80.849999999999994</v>
      </c>
      <c r="K166" s="2">
        <v>0</v>
      </c>
      <c r="L166" s="2">
        <v>0</v>
      </c>
      <c r="M166" s="2">
        <v>0</v>
      </c>
      <c r="N166" s="2">
        <v>0</v>
      </c>
      <c r="O166" s="2">
        <v>840.45999999999992</v>
      </c>
    </row>
    <row r="167" spans="1:15" x14ac:dyDescent="0.55000000000000004">
      <c r="A167" s="1" t="s">
        <v>161</v>
      </c>
      <c r="B167" s="2"/>
      <c r="C167" s="2">
        <v>0</v>
      </c>
      <c r="D167" s="2">
        <v>40</v>
      </c>
      <c r="E167" s="2">
        <v>182.55</v>
      </c>
      <c r="F167" s="2">
        <v>226.77</v>
      </c>
      <c r="G167" s="2">
        <v>4.8499999999999996</v>
      </c>
      <c r="H167" s="2">
        <v>0</v>
      </c>
      <c r="I167" s="2">
        <v>20.94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475.11000000000007</v>
      </c>
    </row>
    <row r="168" spans="1:15" x14ac:dyDescent="0.55000000000000004">
      <c r="A168" s="1" t="s">
        <v>162</v>
      </c>
      <c r="B168" s="2"/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</row>
    <row r="169" spans="1:15" x14ac:dyDescent="0.55000000000000004">
      <c r="A169" s="1" t="s">
        <v>163</v>
      </c>
      <c r="B169" s="2"/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</row>
    <row r="170" spans="1:15" x14ac:dyDescent="0.55000000000000004">
      <c r="A170" s="1" t="s">
        <v>164</v>
      </c>
      <c r="B170" s="2"/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</row>
    <row r="171" spans="1:15" x14ac:dyDescent="0.55000000000000004">
      <c r="A171" s="1" t="s">
        <v>165</v>
      </c>
      <c r="B171" s="2"/>
      <c r="C171" s="2">
        <v>0</v>
      </c>
      <c r="D171" s="2">
        <v>0</v>
      </c>
      <c r="E171" s="2">
        <v>0</v>
      </c>
      <c r="F171" s="2">
        <v>0</v>
      </c>
      <c r="G171" s="2">
        <v>520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520</v>
      </c>
    </row>
    <row r="172" spans="1:15" x14ac:dyDescent="0.55000000000000004">
      <c r="A172" s="1" t="s">
        <v>166</v>
      </c>
      <c r="B172" s="2"/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</row>
    <row r="173" spans="1:15" x14ac:dyDescent="0.55000000000000004">
      <c r="A173" s="1" t="s">
        <v>167</v>
      </c>
      <c r="B173" s="2"/>
      <c r="C173" s="2">
        <v>78</v>
      </c>
      <c r="D173" s="2">
        <v>0</v>
      </c>
      <c r="E173" s="2">
        <v>0</v>
      </c>
      <c r="F173" s="2">
        <v>104</v>
      </c>
      <c r="G173" s="2">
        <v>0</v>
      </c>
      <c r="H173" s="2">
        <v>0</v>
      </c>
      <c r="I173" s="2">
        <v>91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273</v>
      </c>
    </row>
    <row r="174" spans="1:15" x14ac:dyDescent="0.55000000000000004">
      <c r="A174" s="1" t="s">
        <v>168</v>
      </c>
      <c r="B174" s="2"/>
      <c r="C174" s="2">
        <v>0</v>
      </c>
      <c r="D174" s="2">
        <v>0</v>
      </c>
      <c r="E174" s="2">
        <v>0</v>
      </c>
      <c r="F174" s="2">
        <v>0</v>
      </c>
      <c r="G174" s="2">
        <v>4.76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4.76</v>
      </c>
    </row>
    <row r="175" spans="1:15" x14ac:dyDescent="0.55000000000000004">
      <c r="A175" s="1" t="s">
        <v>169</v>
      </c>
      <c r="B175" s="2"/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</row>
    <row r="176" spans="1:15" x14ac:dyDescent="0.55000000000000004">
      <c r="A176" s="1" t="s">
        <v>170</v>
      </c>
      <c r="B176" s="2"/>
      <c r="C176" s="2">
        <v>0</v>
      </c>
      <c r="D176" s="2">
        <v>0</v>
      </c>
      <c r="E176" s="2">
        <v>925.92</v>
      </c>
      <c r="F176" s="2">
        <v>2311.48</v>
      </c>
      <c r="G176" s="2">
        <v>2311.36</v>
      </c>
      <c r="H176" s="2">
        <v>2256.7199999999998</v>
      </c>
      <c r="I176" s="2">
        <v>2273.63</v>
      </c>
      <c r="J176" s="2">
        <v>2459.35</v>
      </c>
      <c r="K176" s="2">
        <v>0</v>
      </c>
      <c r="L176" s="2">
        <v>0</v>
      </c>
      <c r="M176" s="2">
        <v>0</v>
      </c>
      <c r="N176" s="2">
        <v>0</v>
      </c>
      <c r="O176" s="2">
        <v>12538.460000000001</v>
      </c>
    </row>
    <row r="177" spans="1:15" x14ac:dyDescent="0.55000000000000004">
      <c r="A177" s="1" t="s">
        <v>171</v>
      </c>
      <c r="B177" s="2"/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</row>
    <row r="178" spans="1:15" x14ac:dyDescent="0.55000000000000004">
      <c r="A178" s="1" t="s">
        <v>172</v>
      </c>
      <c r="B178" s="2"/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</row>
    <row r="179" spans="1:15" x14ac:dyDescent="0.55000000000000004">
      <c r="A179" s="1" t="s">
        <v>173</v>
      </c>
      <c r="B179" s="2"/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</row>
    <row r="180" spans="1:15" x14ac:dyDescent="0.55000000000000004">
      <c r="A180" s="1" t="s">
        <v>174</v>
      </c>
      <c r="B180" s="2"/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</row>
    <row r="181" spans="1:15" x14ac:dyDescent="0.55000000000000004">
      <c r="A181" s="1" t="s">
        <v>175</v>
      </c>
      <c r="B181" s="2"/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</row>
    <row r="182" spans="1:15" x14ac:dyDescent="0.55000000000000004">
      <c r="A182" s="1" t="s">
        <v>176</v>
      </c>
      <c r="B182" s="2"/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</row>
    <row r="183" spans="1:15" x14ac:dyDescent="0.55000000000000004">
      <c r="A183" s="1" t="s">
        <v>177</v>
      </c>
      <c r="B183" s="2"/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</row>
    <row r="184" spans="1:15" x14ac:dyDescent="0.55000000000000004">
      <c r="A184" s="1" t="s">
        <v>178</v>
      </c>
      <c r="B184" s="2"/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</row>
    <row r="185" spans="1:15" x14ac:dyDescent="0.55000000000000004">
      <c r="A185" s="1" t="s">
        <v>179</v>
      </c>
      <c r="B185" s="2"/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</row>
    <row r="186" spans="1:15" x14ac:dyDescent="0.55000000000000004">
      <c r="A186" s="1" t="s">
        <v>180</v>
      </c>
      <c r="B186" s="2"/>
      <c r="C186" s="2">
        <v>5997.56</v>
      </c>
      <c r="D186" s="2">
        <v>5997.56</v>
      </c>
      <c r="E186" s="2">
        <v>5997.56</v>
      </c>
      <c r="F186" s="2">
        <v>5997.56</v>
      </c>
      <c r="G186" s="2">
        <v>5997.56</v>
      </c>
      <c r="H186" s="2">
        <v>5997.56</v>
      </c>
      <c r="I186" s="2">
        <v>5997.56</v>
      </c>
      <c r="J186" s="2">
        <v>5997.56</v>
      </c>
      <c r="K186" s="2">
        <v>0</v>
      </c>
      <c r="L186" s="2">
        <v>0</v>
      </c>
      <c r="M186" s="2">
        <v>0</v>
      </c>
      <c r="N186" s="2">
        <v>0</v>
      </c>
      <c r="O186" s="2">
        <v>47980.479999999996</v>
      </c>
    </row>
    <row r="187" spans="1:15" x14ac:dyDescent="0.55000000000000004">
      <c r="A187" s="1" t="s">
        <v>181</v>
      </c>
      <c r="B187" s="2"/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</row>
    <row r="188" spans="1:15" x14ac:dyDescent="0.55000000000000004">
      <c r="A188" s="1" t="s">
        <v>182</v>
      </c>
      <c r="B188" s="2"/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</row>
    <row r="189" spans="1:15" x14ac:dyDescent="0.55000000000000004">
      <c r="A189" s="1" t="s">
        <v>183</v>
      </c>
      <c r="B189" s="2"/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</row>
    <row r="190" spans="1:15" x14ac:dyDescent="0.55000000000000004">
      <c r="A190" s="1" t="s">
        <v>184</v>
      </c>
      <c r="B190" s="2"/>
      <c r="C190" s="2">
        <v>6162.4</v>
      </c>
      <c r="D190" s="2">
        <v>6613.25</v>
      </c>
      <c r="E190" s="2">
        <v>6327.43</v>
      </c>
      <c r="F190" s="2">
        <v>1245.05</v>
      </c>
      <c r="G190" s="2">
        <v>560</v>
      </c>
      <c r="H190" s="2">
        <v>319.49</v>
      </c>
      <c r="I190" s="2">
        <v>5028.63</v>
      </c>
      <c r="J190" s="2">
        <v>5936.63</v>
      </c>
      <c r="K190" s="2">
        <v>0</v>
      </c>
      <c r="L190" s="2">
        <v>0</v>
      </c>
      <c r="M190" s="2">
        <v>0</v>
      </c>
      <c r="N190" s="2">
        <v>0</v>
      </c>
      <c r="O190" s="2">
        <v>32192.880000000005</v>
      </c>
    </row>
    <row r="191" spans="1:15" x14ac:dyDescent="0.55000000000000004">
      <c r="A191" s="1" t="s">
        <v>460</v>
      </c>
      <c r="B191" s="2"/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</row>
    <row r="192" spans="1:15" x14ac:dyDescent="0.55000000000000004">
      <c r="A192" s="1" t="s">
        <v>186</v>
      </c>
      <c r="B192" s="2"/>
      <c r="C192" s="2">
        <v>20369.400000000001</v>
      </c>
      <c r="D192" s="2">
        <v>14750.08</v>
      </c>
      <c r="E192" s="2">
        <v>16009.75</v>
      </c>
      <c r="F192" s="2">
        <v>16761.59</v>
      </c>
      <c r="G192" s="2">
        <v>18649.57</v>
      </c>
      <c r="H192" s="2">
        <v>17456.62</v>
      </c>
      <c r="I192" s="2">
        <v>18762.580000000002</v>
      </c>
      <c r="J192" s="2">
        <v>17922.599999999999</v>
      </c>
      <c r="K192" s="2">
        <v>0</v>
      </c>
      <c r="L192" s="2">
        <v>0</v>
      </c>
      <c r="M192" s="2">
        <v>0</v>
      </c>
      <c r="N192" s="2">
        <v>0</v>
      </c>
      <c r="O192" s="2">
        <v>140682.19</v>
      </c>
    </row>
    <row r="193" spans="1:15" x14ac:dyDescent="0.55000000000000004">
      <c r="A193" s="1" t="s">
        <v>461</v>
      </c>
      <c r="B193" s="2"/>
      <c r="C193" s="2">
        <v>2624.05</v>
      </c>
      <c r="D193" s="2">
        <v>2567.5500000000002</v>
      </c>
      <c r="E193" s="2">
        <v>3172.67</v>
      </c>
      <c r="F193" s="2">
        <v>2863.38</v>
      </c>
      <c r="G193" s="2">
        <v>2624.7</v>
      </c>
      <c r="H193" s="2">
        <v>2749.79</v>
      </c>
      <c r="I193" s="2">
        <v>2135.13</v>
      </c>
      <c r="J193" s="2">
        <v>2275.67</v>
      </c>
      <c r="K193" s="2">
        <v>0</v>
      </c>
      <c r="L193" s="2">
        <v>0</v>
      </c>
      <c r="M193" s="2">
        <v>0</v>
      </c>
      <c r="N193" s="2">
        <v>0</v>
      </c>
      <c r="O193" s="2">
        <v>21012.940000000002</v>
      </c>
    </row>
    <row r="194" spans="1:15" x14ac:dyDescent="0.55000000000000004">
      <c r="A194" s="1" t="s">
        <v>188</v>
      </c>
      <c r="B194" s="2"/>
      <c r="C194" s="2">
        <v>26841.16</v>
      </c>
      <c r="D194" s="2">
        <v>24206.57</v>
      </c>
      <c r="E194" s="2">
        <v>28853.06</v>
      </c>
      <c r="F194" s="2">
        <v>26616.95</v>
      </c>
      <c r="G194" s="2">
        <v>27091.01</v>
      </c>
      <c r="H194" s="2">
        <v>23042.09</v>
      </c>
      <c r="I194" s="2">
        <v>26547.78</v>
      </c>
      <c r="J194" s="2">
        <v>28101.14</v>
      </c>
      <c r="K194" s="2">
        <v>0</v>
      </c>
      <c r="L194" s="2">
        <v>0</v>
      </c>
      <c r="M194" s="2">
        <v>0</v>
      </c>
      <c r="N194" s="2">
        <v>0</v>
      </c>
      <c r="O194" s="2">
        <v>211299.76</v>
      </c>
    </row>
    <row r="195" spans="1:15" x14ac:dyDescent="0.55000000000000004">
      <c r="A195" s="1" t="s">
        <v>189</v>
      </c>
      <c r="B195" s="2"/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</row>
    <row r="196" spans="1:15" x14ac:dyDescent="0.55000000000000004">
      <c r="A196" s="1" t="s">
        <v>190</v>
      </c>
      <c r="B196" s="2"/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</row>
    <row r="197" spans="1:15" x14ac:dyDescent="0.55000000000000004">
      <c r="A197" s="1" t="s">
        <v>446</v>
      </c>
      <c r="B197" s="2"/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</row>
    <row r="198" spans="1:15" x14ac:dyDescent="0.55000000000000004">
      <c r="A198" s="1" t="s">
        <v>192</v>
      </c>
      <c r="B198" s="2"/>
      <c r="C198" s="2">
        <v>4113.08</v>
      </c>
      <c r="D198" s="2">
        <v>3340.52</v>
      </c>
      <c r="E198" s="2">
        <v>4520.21</v>
      </c>
      <c r="F198" s="2">
        <v>3144.9</v>
      </c>
      <c r="G198" s="2">
        <v>1570.68</v>
      </c>
      <c r="H198" s="2">
        <v>1442.99</v>
      </c>
      <c r="I198" s="2">
        <v>804.24</v>
      </c>
      <c r="J198" s="2">
        <v>1506</v>
      </c>
      <c r="K198" s="2">
        <v>0</v>
      </c>
      <c r="L198" s="2">
        <v>0</v>
      </c>
      <c r="M198" s="2">
        <v>0</v>
      </c>
      <c r="N198" s="2">
        <v>0</v>
      </c>
      <c r="O198" s="2">
        <v>20442.620000000003</v>
      </c>
    </row>
    <row r="199" spans="1:15" x14ac:dyDescent="0.55000000000000004">
      <c r="A199" s="1" t="s">
        <v>447</v>
      </c>
      <c r="B199" s="2"/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</row>
    <row r="200" spans="1:15" x14ac:dyDescent="0.55000000000000004">
      <c r="A200" s="1" t="s">
        <v>194</v>
      </c>
      <c r="B200" s="2"/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</row>
    <row r="201" spans="1:15" x14ac:dyDescent="0.55000000000000004">
      <c r="A201" s="1" t="s">
        <v>195</v>
      </c>
      <c r="B201" s="2"/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</row>
    <row r="202" spans="1:15" x14ac:dyDescent="0.55000000000000004">
      <c r="A202" s="1" t="s">
        <v>196</v>
      </c>
      <c r="B202" s="2"/>
      <c r="C202" s="2">
        <v>211.47</v>
      </c>
      <c r="D202" s="2">
        <v>3504.01</v>
      </c>
      <c r="E202" s="2">
        <v>0</v>
      </c>
      <c r="F202" s="2">
        <v>4175.24</v>
      </c>
      <c r="G202" s="2">
        <v>648.78</v>
      </c>
      <c r="H202" s="2">
        <v>6269.52</v>
      </c>
      <c r="I202" s="2">
        <v>2159.87</v>
      </c>
      <c r="J202" s="2">
        <v>1573.14</v>
      </c>
      <c r="K202" s="2">
        <v>0</v>
      </c>
      <c r="L202" s="2">
        <v>0</v>
      </c>
      <c r="M202" s="2">
        <v>0</v>
      </c>
      <c r="N202" s="2">
        <v>0</v>
      </c>
      <c r="O202" s="2">
        <v>18542.03</v>
      </c>
    </row>
    <row r="203" spans="1:15" x14ac:dyDescent="0.55000000000000004">
      <c r="A203" s="1" t="s">
        <v>197</v>
      </c>
      <c r="B203" s="2"/>
      <c r="C203" s="2">
        <v>234.3</v>
      </c>
      <c r="D203" s="2">
        <v>1944.47</v>
      </c>
      <c r="E203" s="2">
        <v>2965.62</v>
      </c>
      <c r="F203" s="2">
        <v>0</v>
      </c>
      <c r="G203" s="2">
        <v>560.71</v>
      </c>
      <c r="H203" s="2">
        <v>2997.58</v>
      </c>
      <c r="I203" s="2">
        <v>2139.21</v>
      </c>
      <c r="J203" s="2">
        <v>308.5</v>
      </c>
      <c r="K203" s="2">
        <v>0</v>
      </c>
      <c r="L203" s="2">
        <v>0</v>
      </c>
      <c r="M203" s="2">
        <v>0</v>
      </c>
      <c r="N203" s="2">
        <v>0</v>
      </c>
      <c r="O203" s="2">
        <v>11150.39</v>
      </c>
    </row>
    <row r="204" spans="1:15" x14ac:dyDescent="0.55000000000000004">
      <c r="A204" s="1" t="s">
        <v>198</v>
      </c>
      <c r="B204" s="2"/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344.56</v>
      </c>
      <c r="J204" s="2">
        <v>29.11</v>
      </c>
      <c r="K204" s="2">
        <v>0</v>
      </c>
      <c r="L204" s="2">
        <v>0</v>
      </c>
      <c r="M204" s="2">
        <v>0</v>
      </c>
      <c r="N204" s="2">
        <v>0</v>
      </c>
      <c r="O204" s="2">
        <v>373.67</v>
      </c>
    </row>
    <row r="205" spans="1:15" x14ac:dyDescent="0.55000000000000004">
      <c r="A205" s="1" t="s">
        <v>199</v>
      </c>
      <c r="B205" s="2"/>
      <c r="C205" s="2">
        <v>1507</v>
      </c>
      <c r="D205" s="2">
        <v>1078</v>
      </c>
      <c r="E205" s="2">
        <v>1996.09</v>
      </c>
      <c r="F205" s="2">
        <v>1017.5</v>
      </c>
      <c r="G205" s="2">
        <v>0</v>
      </c>
      <c r="H205" s="2">
        <v>149</v>
      </c>
      <c r="I205" s="2">
        <v>1127.5</v>
      </c>
      <c r="J205" s="2">
        <v>1967.92</v>
      </c>
      <c r="K205" s="2">
        <v>0</v>
      </c>
      <c r="L205" s="2">
        <v>0</v>
      </c>
      <c r="M205" s="2">
        <v>0</v>
      </c>
      <c r="N205" s="2">
        <v>0</v>
      </c>
      <c r="O205" s="2">
        <v>8843.01</v>
      </c>
    </row>
    <row r="206" spans="1:15" x14ac:dyDescent="0.55000000000000004">
      <c r="A206" s="1" t="s">
        <v>200</v>
      </c>
      <c r="B206" s="2"/>
      <c r="C206" s="2">
        <v>0</v>
      </c>
      <c r="D206" s="2">
        <v>0</v>
      </c>
      <c r="E206" s="2">
        <v>0</v>
      </c>
      <c r="F206" s="2">
        <v>290.14</v>
      </c>
      <c r="G206" s="2">
        <v>0</v>
      </c>
      <c r="H206" s="2">
        <v>154.11000000000001</v>
      </c>
      <c r="I206" s="2">
        <v>167.65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611.9</v>
      </c>
    </row>
    <row r="207" spans="1:15" x14ac:dyDescent="0.55000000000000004">
      <c r="A207" s="1" t="s">
        <v>201</v>
      </c>
      <c r="B207" s="2"/>
      <c r="C207" s="2">
        <v>-178.61</v>
      </c>
      <c r="D207" s="2">
        <v>-155.96</v>
      </c>
      <c r="E207" s="2">
        <v>-236.28</v>
      </c>
      <c r="F207" s="2">
        <v>-93.13</v>
      </c>
      <c r="G207" s="2">
        <v>-49.7</v>
      </c>
      <c r="H207" s="2">
        <v>299.27999999999997</v>
      </c>
      <c r="I207" s="2">
        <v>1029.83</v>
      </c>
      <c r="J207" s="2">
        <v>1226.96</v>
      </c>
      <c r="K207" s="2">
        <v>0</v>
      </c>
      <c r="L207" s="2">
        <v>0</v>
      </c>
      <c r="M207" s="2">
        <v>0</v>
      </c>
      <c r="N207" s="2">
        <v>0</v>
      </c>
      <c r="O207" s="2">
        <v>1842.3899999999999</v>
      </c>
    </row>
    <row r="208" spans="1:15" x14ac:dyDescent="0.55000000000000004">
      <c r="A208" s="1" t="s">
        <v>202</v>
      </c>
      <c r="B208" s="2"/>
      <c r="C208" s="2">
        <v>0</v>
      </c>
      <c r="D208" s="2">
        <v>0</v>
      </c>
      <c r="E208" s="2">
        <v>3026.07</v>
      </c>
      <c r="F208" s="2">
        <v>917.29</v>
      </c>
      <c r="G208" s="2">
        <v>0</v>
      </c>
      <c r="H208" s="2">
        <v>184.59</v>
      </c>
      <c r="I208" s="2">
        <v>0</v>
      </c>
      <c r="J208" s="2">
        <v>453.48</v>
      </c>
      <c r="K208" s="2">
        <v>0</v>
      </c>
      <c r="L208" s="2">
        <v>0</v>
      </c>
      <c r="M208" s="2">
        <v>0</v>
      </c>
      <c r="N208" s="2">
        <v>0</v>
      </c>
      <c r="O208" s="2">
        <v>4581.43</v>
      </c>
    </row>
    <row r="209" spans="1:15" x14ac:dyDescent="0.55000000000000004">
      <c r="A209" s="1" t="s">
        <v>203</v>
      </c>
      <c r="B209" s="2"/>
      <c r="C209" s="2">
        <v>22118.77</v>
      </c>
      <c r="D209" s="2">
        <v>23171.4</v>
      </c>
      <c r="E209" s="2">
        <v>20924.599999999999</v>
      </c>
      <c r="F209" s="2">
        <v>0</v>
      </c>
      <c r="G209" s="2">
        <v>63957.11</v>
      </c>
      <c r="H209" s="2">
        <v>42544.639999999999</v>
      </c>
      <c r="I209" s="2">
        <v>20918.84</v>
      </c>
      <c r="J209" s="2">
        <v>52938.83</v>
      </c>
      <c r="K209" s="2">
        <v>0</v>
      </c>
      <c r="L209" s="2">
        <v>0</v>
      </c>
      <c r="M209" s="2">
        <v>0</v>
      </c>
      <c r="N209" s="2">
        <v>0</v>
      </c>
      <c r="O209" s="2">
        <v>246574.19</v>
      </c>
    </row>
    <row r="210" spans="1:15" x14ac:dyDescent="0.55000000000000004">
      <c r="A210" s="1" t="s">
        <v>204</v>
      </c>
      <c r="B210" s="2"/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507.31</v>
      </c>
      <c r="K210" s="2">
        <v>0</v>
      </c>
      <c r="L210" s="2">
        <v>0</v>
      </c>
      <c r="M210" s="2">
        <v>0</v>
      </c>
      <c r="N210" s="2">
        <v>0</v>
      </c>
      <c r="O210" s="2">
        <v>507.31</v>
      </c>
    </row>
    <row r="211" spans="1:15" x14ac:dyDescent="0.55000000000000004">
      <c r="A211" s="1" t="s">
        <v>205</v>
      </c>
      <c r="B211" s="2"/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60</v>
      </c>
      <c r="K211" s="2">
        <v>0</v>
      </c>
      <c r="L211" s="2">
        <v>0</v>
      </c>
      <c r="M211" s="2">
        <v>0</v>
      </c>
      <c r="N211" s="2">
        <v>0</v>
      </c>
      <c r="O211" s="2">
        <v>60</v>
      </c>
    </row>
    <row r="212" spans="1:15" x14ac:dyDescent="0.55000000000000004">
      <c r="A212" s="1" t="s">
        <v>206</v>
      </c>
      <c r="B212" s="2"/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</row>
    <row r="213" spans="1:15" x14ac:dyDescent="0.55000000000000004">
      <c r="A213" s="1" t="s">
        <v>207</v>
      </c>
      <c r="B213" s="2"/>
      <c r="C213" s="2">
        <v>2344.04</v>
      </c>
      <c r="D213" s="2">
        <v>515.95000000000005</v>
      </c>
      <c r="E213" s="2">
        <v>0</v>
      </c>
      <c r="F213" s="2">
        <v>0</v>
      </c>
      <c r="G213" s="2">
        <v>0</v>
      </c>
      <c r="H213" s="2">
        <v>0</v>
      </c>
      <c r="I213" s="2">
        <v>3855.38</v>
      </c>
      <c r="J213" s="2">
        <v>1912.94</v>
      </c>
      <c r="K213" s="2">
        <v>0</v>
      </c>
      <c r="L213" s="2">
        <v>0</v>
      </c>
      <c r="M213" s="2">
        <v>0</v>
      </c>
      <c r="N213" s="2">
        <v>0</v>
      </c>
      <c r="O213" s="2">
        <v>8628.31</v>
      </c>
    </row>
    <row r="214" spans="1:15" x14ac:dyDescent="0.55000000000000004">
      <c r="A214" s="1" t="s">
        <v>208</v>
      </c>
      <c r="B214" s="2"/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</row>
    <row r="215" spans="1:15" x14ac:dyDescent="0.55000000000000004">
      <c r="A215" s="1" t="s">
        <v>209</v>
      </c>
      <c r="B215" s="2"/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</row>
    <row r="216" spans="1:15" x14ac:dyDescent="0.55000000000000004">
      <c r="A216" s="1" t="s">
        <v>210</v>
      </c>
      <c r="B216" s="2"/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</row>
    <row r="217" spans="1:15" x14ac:dyDescent="0.55000000000000004">
      <c r="A217" s="1" t="s">
        <v>211</v>
      </c>
      <c r="B217" s="2"/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</row>
    <row r="218" spans="1:15" x14ac:dyDescent="0.55000000000000004">
      <c r="A218" s="1" t="s">
        <v>212</v>
      </c>
      <c r="B218" s="2"/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</row>
    <row r="219" spans="1:15" x14ac:dyDescent="0.55000000000000004">
      <c r="A219" s="1" t="s">
        <v>213</v>
      </c>
      <c r="B219" s="2"/>
      <c r="C219" s="2">
        <v>330</v>
      </c>
      <c r="D219" s="2">
        <v>813.75</v>
      </c>
      <c r="E219" s="2">
        <v>499.98</v>
      </c>
      <c r="F219" s="2">
        <v>393.75</v>
      </c>
      <c r="G219" s="2">
        <v>405.2</v>
      </c>
      <c r="H219" s="2">
        <v>584.96</v>
      </c>
      <c r="I219" s="2">
        <v>1974.66</v>
      </c>
      <c r="J219" s="2">
        <v>1094.3399999999999</v>
      </c>
      <c r="K219" s="2">
        <v>0</v>
      </c>
      <c r="L219" s="2">
        <v>0</v>
      </c>
      <c r="M219" s="2">
        <v>0</v>
      </c>
      <c r="N219" s="2">
        <v>0</v>
      </c>
      <c r="O219" s="2">
        <v>6096.64</v>
      </c>
    </row>
    <row r="220" spans="1:15" x14ac:dyDescent="0.55000000000000004">
      <c r="A220" s="1" t="s">
        <v>214</v>
      </c>
      <c r="B220" s="2"/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</row>
    <row r="221" spans="1:15" x14ac:dyDescent="0.55000000000000004">
      <c r="A221" s="1" t="s">
        <v>215</v>
      </c>
      <c r="B221" s="2"/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</row>
    <row r="222" spans="1:15" x14ac:dyDescent="0.55000000000000004">
      <c r="A222" s="1" t="s">
        <v>216</v>
      </c>
      <c r="B222" s="2"/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</row>
    <row r="223" spans="1:15" x14ac:dyDescent="0.55000000000000004">
      <c r="A223" s="1" t="s">
        <v>217</v>
      </c>
      <c r="B223" s="2"/>
      <c r="C223" s="2">
        <v>537.53</v>
      </c>
      <c r="D223" s="2">
        <v>94.2</v>
      </c>
      <c r="E223" s="2">
        <v>0</v>
      </c>
      <c r="F223" s="2">
        <v>82.4</v>
      </c>
      <c r="G223" s="2">
        <v>0</v>
      </c>
      <c r="H223" s="2">
        <v>498</v>
      </c>
      <c r="I223" s="2">
        <v>235.13</v>
      </c>
      <c r="J223" s="2">
        <v>308.5</v>
      </c>
      <c r="K223" s="2">
        <v>0</v>
      </c>
      <c r="L223" s="2">
        <v>0</v>
      </c>
      <c r="M223" s="2">
        <v>0</v>
      </c>
      <c r="N223" s="2">
        <v>0</v>
      </c>
      <c r="O223" s="2">
        <v>1755.7600000000002</v>
      </c>
    </row>
    <row r="224" spans="1:15" x14ac:dyDescent="0.55000000000000004">
      <c r="A224" s="1" t="s">
        <v>218</v>
      </c>
      <c r="B224" s="2"/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</row>
    <row r="225" spans="1:15" x14ac:dyDescent="0.55000000000000004">
      <c r="A225" s="1" t="s">
        <v>219</v>
      </c>
      <c r="B225" s="2"/>
      <c r="C225" s="2">
        <v>1223.9000000000001</v>
      </c>
      <c r="D225" s="2">
        <v>1150.4000000000001</v>
      </c>
      <c r="E225" s="2">
        <v>1105.52</v>
      </c>
      <c r="F225" s="2">
        <v>1213.3800000000001</v>
      </c>
      <c r="G225" s="2">
        <v>2333.5300000000002</v>
      </c>
      <c r="H225" s="2">
        <v>1054.8</v>
      </c>
      <c r="I225" s="2">
        <v>1118.4100000000001</v>
      </c>
      <c r="J225" s="2">
        <v>1264.55</v>
      </c>
      <c r="K225" s="2">
        <v>0</v>
      </c>
      <c r="L225" s="2">
        <v>0</v>
      </c>
      <c r="M225" s="2">
        <v>0</v>
      </c>
      <c r="N225" s="2">
        <v>0</v>
      </c>
      <c r="O225" s="2">
        <v>10464.490000000002</v>
      </c>
    </row>
    <row r="226" spans="1:15" x14ac:dyDescent="0.55000000000000004">
      <c r="A226" s="1" t="s">
        <v>220</v>
      </c>
      <c r="B226" s="2"/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</row>
    <row r="227" spans="1:15" x14ac:dyDescent="0.55000000000000004">
      <c r="A227" s="1" t="s">
        <v>469</v>
      </c>
      <c r="B227" s="2"/>
      <c r="C227" s="2">
        <v>23.82</v>
      </c>
      <c r="D227" s="2">
        <v>143.87</v>
      </c>
      <c r="E227" s="2">
        <v>92.91</v>
      </c>
      <c r="F227" s="2">
        <v>110</v>
      </c>
      <c r="G227" s="2">
        <v>1031.93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1402.5300000000002</v>
      </c>
    </row>
    <row r="228" spans="1:15" x14ac:dyDescent="0.55000000000000004">
      <c r="A228" s="1" t="s">
        <v>222</v>
      </c>
      <c r="B228" s="2"/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</row>
    <row r="229" spans="1:15" x14ac:dyDescent="0.55000000000000004">
      <c r="A229" s="1" t="s">
        <v>223</v>
      </c>
      <c r="B229" s="2"/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</row>
    <row r="230" spans="1:15" x14ac:dyDescent="0.55000000000000004">
      <c r="A230" s="1" t="s">
        <v>224</v>
      </c>
      <c r="B230" s="2"/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</row>
    <row r="231" spans="1:15" x14ac:dyDescent="0.55000000000000004">
      <c r="A231" s="1" t="s">
        <v>225</v>
      </c>
      <c r="B231" s="2"/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</row>
    <row r="232" spans="1:15" x14ac:dyDescent="0.55000000000000004">
      <c r="A232" s="1" t="s">
        <v>226</v>
      </c>
      <c r="B232" s="2"/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</row>
    <row r="233" spans="1:15" x14ac:dyDescent="0.55000000000000004">
      <c r="A233" s="1" t="s">
        <v>227</v>
      </c>
      <c r="B233" s="2"/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</row>
    <row r="234" spans="1:15" x14ac:dyDescent="0.55000000000000004">
      <c r="A234" s="1" t="s">
        <v>228</v>
      </c>
      <c r="B234" s="2"/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</row>
    <row r="235" spans="1:15" x14ac:dyDescent="0.55000000000000004">
      <c r="A235" s="1" t="s">
        <v>229</v>
      </c>
      <c r="B235" s="2"/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</row>
    <row r="236" spans="1:15" x14ac:dyDescent="0.55000000000000004">
      <c r="A236" s="1" t="s">
        <v>230</v>
      </c>
      <c r="B236" s="2"/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</row>
    <row r="237" spans="1:15" x14ac:dyDescent="0.55000000000000004">
      <c r="A237" s="1" t="s">
        <v>231</v>
      </c>
      <c r="B237" s="2"/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</row>
    <row r="238" spans="1:15" x14ac:dyDescent="0.55000000000000004">
      <c r="A238" s="1" t="s">
        <v>232</v>
      </c>
      <c r="B238" s="2"/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</row>
    <row r="239" spans="1:15" x14ac:dyDescent="0.55000000000000004">
      <c r="A239" s="1" t="s">
        <v>233</v>
      </c>
      <c r="B239" s="2"/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</row>
    <row r="240" spans="1:15" x14ac:dyDescent="0.55000000000000004">
      <c r="A240" s="1" t="s">
        <v>234</v>
      </c>
      <c r="B240" s="2"/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</row>
    <row r="241" spans="1:16" x14ac:dyDescent="0.55000000000000004">
      <c r="A241" s="1" t="s">
        <v>235</v>
      </c>
      <c r="B241" s="2"/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</row>
    <row r="242" spans="1:16" x14ac:dyDescent="0.55000000000000004">
      <c r="A242" s="1" t="s">
        <v>236</v>
      </c>
      <c r="C242" s="18">
        <v>97965.72</v>
      </c>
      <c r="D242" s="18">
        <v>93252.229999999981</v>
      </c>
      <c r="E242" s="18">
        <v>100553.89000000001</v>
      </c>
      <c r="F242" s="18">
        <v>70843.429999999993</v>
      </c>
      <c r="G242" s="18">
        <v>131282.18</v>
      </c>
      <c r="H242" s="18">
        <v>111003.54000000001</v>
      </c>
      <c r="I242" s="18">
        <v>100865.53000000001</v>
      </c>
      <c r="J242" s="18">
        <v>130654.58</v>
      </c>
      <c r="K242" s="18">
        <v>0</v>
      </c>
      <c r="L242" s="18">
        <v>0</v>
      </c>
      <c r="M242" s="18">
        <v>0</v>
      </c>
      <c r="N242" s="18">
        <v>0</v>
      </c>
      <c r="O242" s="18">
        <v>836421.10000000021</v>
      </c>
      <c r="P242" s="13">
        <v>0</v>
      </c>
    </row>
    <row r="243" spans="1:16" x14ac:dyDescent="0.55000000000000004"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</row>
    <row r="244" spans="1:16" x14ac:dyDescent="0.55000000000000004">
      <c r="A244" s="1" t="s">
        <v>237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6" x14ac:dyDescent="0.55000000000000004">
      <c r="A245" s="1" t="s">
        <v>238</v>
      </c>
      <c r="B245" s="2"/>
      <c r="C245" s="2">
        <v>10203.34</v>
      </c>
      <c r="D245" s="2">
        <v>9193.3700000000008</v>
      </c>
      <c r="E245" s="2">
        <v>10441.450000000001</v>
      </c>
      <c r="F245" s="2">
        <v>11133.9</v>
      </c>
      <c r="G245" s="2">
        <v>10575.13</v>
      </c>
      <c r="H245" s="2">
        <v>10284.620000000001</v>
      </c>
      <c r="I245" s="2">
        <v>11932.66</v>
      </c>
      <c r="J245" s="2">
        <v>10340.02</v>
      </c>
      <c r="K245" s="2">
        <v>0</v>
      </c>
      <c r="L245" s="2">
        <v>0</v>
      </c>
      <c r="M245" s="2">
        <v>0</v>
      </c>
      <c r="N245" s="2">
        <v>0</v>
      </c>
      <c r="O245" s="2">
        <v>84104.49</v>
      </c>
    </row>
    <row r="246" spans="1:16" x14ac:dyDescent="0.55000000000000004">
      <c r="A246" s="1" t="s">
        <v>239</v>
      </c>
      <c r="B246" s="2"/>
      <c r="C246" s="2">
        <v>120</v>
      </c>
      <c r="D246" s="2">
        <v>813.33</v>
      </c>
      <c r="E246" s="2">
        <v>532.08000000000004</v>
      </c>
      <c r="F246" s="2">
        <v>574.08000000000004</v>
      </c>
      <c r="G246" s="2">
        <v>1030.4000000000001</v>
      </c>
      <c r="H246" s="2">
        <v>596.58000000000004</v>
      </c>
      <c r="I246" s="2">
        <v>120</v>
      </c>
      <c r="J246" s="2">
        <v>1064.1500000000001</v>
      </c>
      <c r="K246" s="2">
        <v>0</v>
      </c>
      <c r="L246" s="2">
        <v>0</v>
      </c>
      <c r="M246" s="2">
        <v>0</v>
      </c>
      <c r="N246" s="2">
        <v>0</v>
      </c>
      <c r="O246" s="2">
        <v>4850.6200000000008</v>
      </c>
    </row>
    <row r="247" spans="1:16" x14ac:dyDescent="0.55000000000000004">
      <c r="A247" s="1" t="s">
        <v>240</v>
      </c>
      <c r="B247" s="2"/>
      <c r="C247" s="2">
        <v>54.12</v>
      </c>
      <c r="D247" s="2">
        <v>43.08</v>
      </c>
      <c r="E247" s="2">
        <v>0</v>
      </c>
      <c r="F247" s="2">
        <v>148.71</v>
      </c>
      <c r="G247" s="2">
        <v>132.72999999999999</v>
      </c>
      <c r="H247" s="2">
        <v>197.11</v>
      </c>
      <c r="I247" s="2">
        <v>327.42</v>
      </c>
      <c r="J247" s="2">
        <v>562.64</v>
      </c>
      <c r="K247" s="2">
        <v>0</v>
      </c>
      <c r="L247" s="2">
        <v>0</v>
      </c>
      <c r="M247" s="2">
        <v>0</v>
      </c>
      <c r="N247" s="2">
        <v>0</v>
      </c>
      <c r="O247" s="2">
        <v>1465.81</v>
      </c>
    </row>
    <row r="248" spans="1:16" x14ac:dyDescent="0.55000000000000004">
      <c r="A248" s="1" t="s">
        <v>241</v>
      </c>
      <c r="B248" s="2"/>
      <c r="C248" s="2">
        <v>300.51</v>
      </c>
      <c r="D248" s="2">
        <v>180.22</v>
      </c>
      <c r="E248" s="2">
        <v>0</v>
      </c>
      <c r="F248" s="2">
        <v>445.8</v>
      </c>
      <c r="G248" s="2">
        <v>4450.59</v>
      </c>
      <c r="H248" s="2">
        <v>306.52</v>
      </c>
      <c r="I248" s="2">
        <v>679.51</v>
      </c>
      <c r="J248" s="2">
        <v>3569.84</v>
      </c>
      <c r="K248" s="2">
        <v>0</v>
      </c>
      <c r="L248" s="2">
        <v>0</v>
      </c>
      <c r="M248" s="2">
        <v>0</v>
      </c>
      <c r="N248" s="2">
        <v>0</v>
      </c>
      <c r="O248" s="2">
        <v>9932.99</v>
      </c>
    </row>
    <row r="249" spans="1:16" x14ac:dyDescent="0.55000000000000004">
      <c r="A249" s="1" t="s">
        <v>242</v>
      </c>
      <c r="B249" s="2"/>
      <c r="C249" s="2">
        <v>9312.14</v>
      </c>
      <c r="D249" s="2">
        <v>11369.03</v>
      </c>
      <c r="E249" s="2">
        <v>11248.81</v>
      </c>
      <c r="F249" s="2">
        <v>14040.13</v>
      </c>
      <c r="G249" s="2">
        <v>9548.24</v>
      </c>
      <c r="H249" s="2">
        <v>12081.22</v>
      </c>
      <c r="I249" s="2">
        <v>14446.22</v>
      </c>
      <c r="J249" s="2">
        <v>8799.48</v>
      </c>
      <c r="K249" s="2">
        <v>0</v>
      </c>
      <c r="L249" s="2">
        <v>0</v>
      </c>
      <c r="M249" s="2">
        <v>0</v>
      </c>
      <c r="N249" s="2">
        <v>0</v>
      </c>
      <c r="O249" s="2">
        <v>90845.26999999999</v>
      </c>
    </row>
    <row r="250" spans="1:16" x14ac:dyDescent="0.55000000000000004">
      <c r="A250" s="1" t="s">
        <v>243</v>
      </c>
      <c r="B250" s="2"/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</row>
    <row r="251" spans="1:16" x14ac:dyDescent="0.55000000000000004">
      <c r="A251" s="1" t="s">
        <v>244</v>
      </c>
      <c r="B251" s="2"/>
      <c r="C251" s="2">
        <v>105.27</v>
      </c>
      <c r="D251" s="2">
        <v>248.86</v>
      </c>
      <c r="E251" s="2">
        <v>0</v>
      </c>
      <c r="F251" s="2">
        <v>341.25</v>
      </c>
      <c r="G251" s="2">
        <v>401.72</v>
      </c>
      <c r="H251" s="2">
        <v>124.42</v>
      </c>
      <c r="I251" s="2">
        <v>277.42</v>
      </c>
      <c r="J251" s="2">
        <v>288.91000000000003</v>
      </c>
      <c r="K251" s="2">
        <v>0</v>
      </c>
      <c r="L251" s="2">
        <v>0</v>
      </c>
      <c r="M251" s="2">
        <v>0</v>
      </c>
      <c r="N251" s="2">
        <v>0</v>
      </c>
      <c r="O251" s="2">
        <v>1787.8500000000001</v>
      </c>
    </row>
    <row r="252" spans="1:16" x14ac:dyDescent="0.55000000000000004">
      <c r="A252" s="1" t="s">
        <v>245</v>
      </c>
      <c r="B252" s="2"/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</row>
    <row r="253" spans="1:16" x14ac:dyDescent="0.55000000000000004">
      <c r="A253" s="1" t="s">
        <v>246</v>
      </c>
      <c r="B253" s="2"/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</row>
    <row r="254" spans="1:16" x14ac:dyDescent="0.55000000000000004">
      <c r="A254" s="1" t="s">
        <v>247</v>
      </c>
      <c r="B254" s="2"/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</row>
    <row r="255" spans="1:16" x14ac:dyDescent="0.55000000000000004">
      <c r="A255" s="1" t="s">
        <v>248</v>
      </c>
      <c r="B255" s="2"/>
      <c r="C255" s="2">
        <v>0</v>
      </c>
      <c r="D255" s="2">
        <v>0</v>
      </c>
      <c r="E255" s="2">
        <v>0</v>
      </c>
      <c r="F255" s="2">
        <v>0</v>
      </c>
      <c r="G255" s="2">
        <v>560</v>
      </c>
      <c r="H255" s="2">
        <v>0</v>
      </c>
      <c r="I255" s="2">
        <v>0</v>
      </c>
      <c r="J255" s="2">
        <v>830</v>
      </c>
      <c r="K255" s="2">
        <v>0</v>
      </c>
      <c r="L255" s="2">
        <v>0</v>
      </c>
      <c r="M255" s="2">
        <v>0</v>
      </c>
      <c r="N255" s="2">
        <v>0</v>
      </c>
      <c r="O255" s="2">
        <v>1390</v>
      </c>
    </row>
    <row r="256" spans="1:16" x14ac:dyDescent="0.55000000000000004">
      <c r="A256" s="1" t="s">
        <v>249</v>
      </c>
      <c r="B256" s="2"/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</row>
    <row r="257" spans="1:16" x14ac:dyDescent="0.55000000000000004">
      <c r="A257" s="1" t="s">
        <v>250</v>
      </c>
      <c r="B257" s="2"/>
      <c r="C257" s="2">
        <v>0</v>
      </c>
      <c r="D257" s="2">
        <v>0</v>
      </c>
      <c r="E257" s="2">
        <v>0</v>
      </c>
      <c r="F257" s="2">
        <v>0</v>
      </c>
      <c r="G257" s="2">
        <v>223.88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223.88</v>
      </c>
    </row>
    <row r="258" spans="1:16" x14ac:dyDescent="0.55000000000000004">
      <c r="A258" s="1" t="s">
        <v>251</v>
      </c>
      <c r="B258" s="2"/>
      <c r="C258" s="2">
        <v>293.49</v>
      </c>
      <c r="D258" s="2">
        <v>293.49</v>
      </c>
      <c r="E258" s="2">
        <v>291.37</v>
      </c>
      <c r="F258" s="2">
        <v>291.37</v>
      </c>
      <c r="G258" s="2">
        <v>334.04</v>
      </c>
      <c r="H258" s="2">
        <v>169.04</v>
      </c>
      <c r="I258" s="2">
        <v>209.72</v>
      </c>
      <c r="J258" s="2">
        <v>209.72</v>
      </c>
      <c r="K258" s="2">
        <v>0</v>
      </c>
      <c r="L258" s="2">
        <v>0</v>
      </c>
      <c r="M258" s="2">
        <v>0</v>
      </c>
      <c r="N258" s="2">
        <v>0</v>
      </c>
      <c r="O258" s="2">
        <v>2092.2399999999998</v>
      </c>
    </row>
    <row r="259" spans="1:16" x14ac:dyDescent="0.55000000000000004">
      <c r="A259" s="1" t="s">
        <v>252</v>
      </c>
      <c r="B259" s="2"/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</row>
    <row r="260" spans="1:16" x14ac:dyDescent="0.55000000000000004">
      <c r="A260" s="1" t="s">
        <v>253</v>
      </c>
      <c r="C260" s="18">
        <v>20388.870000000003</v>
      </c>
      <c r="D260" s="18">
        <v>22141.38</v>
      </c>
      <c r="E260" s="18">
        <v>22513.71</v>
      </c>
      <c r="F260" s="18">
        <v>26975.239999999994</v>
      </c>
      <c r="G260" s="18">
        <v>27256.73</v>
      </c>
      <c r="H260" s="18">
        <v>23759.510000000002</v>
      </c>
      <c r="I260" s="18">
        <v>27992.949999999997</v>
      </c>
      <c r="J260" s="18">
        <v>25664.76</v>
      </c>
      <c r="K260" s="18">
        <v>0</v>
      </c>
      <c r="L260" s="18">
        <v>0</v>
      </c>
      <c r="M260" s="18">
        <v>0</v>
      </c>
      <c r="N260" s="18">
        <v>0</v>
      </c>
      <c r="O260" s="18">
        <v>196693.15</v>
      </c>
      <c r="P260" s="13">
        <v>0</v>
      </c>
    </row>
    <row r="261" spans="1:16" x14ac:dyDescent="0.55000000000000004"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</row>
    <row r="262" spans="1:16" x14ac:dyDescent="0.55000000000000004">
      <c r="A262" s="1" t="s">
        <v>112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6" x14ac:dyDescent="0.55000000000000004">
      <c r="A263" s="1" t="s">
        <v>254</v>
      </c>
      <c r="B263" s="2"/>
      <c r="C263" s="2">
        <v>1265</v>
      </c>
      <c r="D263" s="2">
        <v>1070</v>
      </c>
      <c r="E263" s="2">
        <v>1234</v>
      </c>
      <c r="F263" s="2">
        <v>1154</v>
      </c>
      <c r="G263" s="2">
        <v>1193</v>
      </c>
      <c r="H263" s="2">
        <v>1272</v>
      </c>
      <c r="I263" s="2">
        <v>2862</v>
      </c>
      <c r="J263" s="2">
        <v>3492</v>
      </c>
      <c r="K263" s="2">
        <v>0</v>
      </c>
      <c r="L263" s="2">
        <v>0</v>
      </c>
      <c r="M263" s="2">
        <v>0</v>
      </c>
      <c r="N263" s="2">
        <v>0</v>
      </c>
      <c r="O263" s="2">
        <v>13542</v>
      </c>
    </row>
    <row r="264" spans="1:16" x14ac:dyDescent="0.55000000000000004">
      <c r="A264" s="1" t="s">
        <v>255</v>
      </c>
      <c r="B264" s="2"/>
      <c r="C264" s="2">
        <v>0</v>
      </c>
      <c r="D264" s="2">
        <v>0</v>
      </c>
      <c r="E264" s="2">
        <v>0</v>
      </c>
      <c r="F264" s="2">
        <v>55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55</v>
      </c>
    </row>
    <row r="265" spans="1:16" x14ac:dyDescent="0.55000000000000004">
      <c r="A265" s="1" t="s">
        <v>256</v>
      </c>
      <c r="B265" s="2"/>
      <c r="C265" s="2">
        <v>7305.22</v>
      </c>
      <c r="D265" s="2">
        <v>4559.78</v>
      </c>
      <c r="E265" s="2">
        <v>4464.17</v>
      </c>
      <c r="F265" s="2">
        <v>3153.4</v>
      </c>
      <c r="G265" s="2">
        <v>4393.62</v>
      </c>
      <c r="H265" s="2">
        <v>4160.62</v>
      </c>
      <c r="I265" s="2">
        <v>3580.92</v>
      </c>
      <c r="J265" s="2">
        <v>2033.98</v>
      </c>
      <c r="K265" s="2">
        <v>0</v>
      </c>
      <c r="L265" s="2">
        <v>0</v>
      </c>
      <c r="M265" s="2">
        <v>0</v>
      </c>
      <c r="N265" s="2">
        <v>0</v>
      </c>
      <c r="O265" s="2">
        <v>33651.71</v>
      </c>
    </row>
    <row r="266" spans="1:16" x14ac:dyDescent="0.55000000000000004">
      <c r="A266" s="1" t="s">
        <v>257</v>
      </c>
      <c r="B266" s="2"/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</row>
    <row r="267" spans="1:16" x14ac:dyDescent="0.55000000000000004">
      <c r="A267" s="1" t="s">
        <v>258</v>
      </c>
      <c r="B267" s="2"/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192.95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192.95</v>
      </c>
    </row>
    <row r="268" spans="1:16" x14ac:dyDescent="0.55000000000000004">
      <c r="A268" s="1" t="s">
        <v>259</v>
      </c>
      <c r="B268" s="2"/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</row>
    <row r="269" spans="1:16" x14ac:dyDescent="0.55000000000000004">
      <c r="A269" s="1" t="s">
        <v>260</v>
      </c>
      <c r="B269" s="2"/>
      <c r="C269" s="2">
        <v>0</v>
      </c>
      <c r="D269" s="2">
        <v>0</v>
      </c>
      <c r="E269" s="2">
        <v>35.520000000000003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35.520000000000003</v>
      </c>
    </row>
    <row r="270" spans="1:16" x14ac:dyDescent="0.55000000000000004">
      <c r="A270" s="1" t="s">
        <v>261</v>
      </c>
      <c r="B270" s="2"/>
      <c r="C270" s="2">
        <v>6599.9</v>
      </c>
      <c r="D270" s="2">
        <v>4525.7</v>
      </c>
      <c r="E270" s="2">
        <v>4863.8</v>
      </c>
      <c r="F270" s="2">
        <v>2929.14</v>
      </c>
      <c r="G270" s="2">
        <v>4612.75</v>
      </c>
      <c r="H270" s="2">
        <v>4046.9</v>
      </c>
      <c r="I270" s="2">
        <v>3456.11</v>
      </c>
      <c r="J270" s="2">
        <v>2018.58</v>
      </c>
      <c r="K270" s="2">
        <v>0</v>
      </c>
      <c r="L270" s="2">
        <v>0</v>
      </c>
      <c r="M270" s="2">
        <v>0</v>
      </c>
      <c r="N270" s="2">
        <v>0</v>
      </c>
      <c r="O270" s="2">
        <v>33052.879999999997</v>
      </c>
    </row>
    <row r="271" spans="1:16" x14ac:dyDescent="0.55000000000000004">
      <c r="A271" s="1" t="s">
        <v>262</v>
      </c>
      <c r="B271" s="2"/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</row>
    <row r="272" spans="1:16" x14ac:dyDescent="0.55000000000000004">
      <c r="A272" s="1" t="s">
        <v>263</v>
      </c>
      <c r="B272" s="2"/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</row>
    <row r="273" spans="1:15" x14ac:dyDescent="0.55000000000000004">
      <c r="A273" s="1" t="s">
        <v>264</v>
      </c>
      <c r="B273" s="2"/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</row>
    <row r="274" spans="1:15" x14ac:dyDescent="0.55000000000000004">
      <c r="A274" s="1" t="s">
        <v>265</v>
      </c>
      <c r="B274" s="2"/>
      <c r="C274" s="2">
        <v>2327.54</v>
      </c>
      <c r="D274" s="2">
        <v>3935.94</v>
      </c>
      <c r="E274" s="2">
        <v>3363.6</v>
      </c>
      <c r="F274" s="2">
        <v>841.73</v>
      </c>
      <c r="G274" s="2">
        <v>1832.96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12301.77</v>
      </c>
    </row>
    <row r="275" spans="1:15" x14ac:dyDescent="0.55000000000000004">
      <c r="A275" s="1" t="s">
        <v>266</v>
      </c>
      <c r="B275" s="2"/>
      <c r="C275" s="2">
        <v>0</v>
      </c>
      <c r="D275" s="2">
        <v>0</v>
      </c>
      <c r="E275" s="2">
        <v>0</v>
      </c>
      <c r="F275" s="2">
        <v>0</v>
      </c>
      <c r="G275" s="2">
        <v>127.8</v>
      </c>
      <c r="H275" s="2">
        <v>0</v>
      </c>
      <c r="I275" s="2">
        <v>0</v>
      </c>
      <c r="J275" s="2">
        <v>127.8</v>
      </c>
      <c r="K275" s="2">
        <v>0</v>
      </c>
      <c r="L275" s="2">
        <v>0</v>
      </c>
      <c r="M275" s="2">
        <v>0</v>
      </c>
      <c r="N275" s="2">
        <v>0</v>
      </c>
      <c r="O275" s="2">
        <v>255.6</v>
      </c>
    </row>
    <row r="276" spans="1:15" x14ac:dyDescent="0.55000000000000004">
      <c r="A276" s="1" t="s">
        <v>267</v>
      </c>
      <c r="B276" s="2"/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</row>
    <row r="277" spans="1:15" x14ac:dyDescent="0.55000000000000004">
      <c r="A277" s="1" t="s">
        <v>268</v>
      </c>
      <c r="B277" s="2"/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</row>
    <row r="278" spans="1:15" x14ac:dyDescent="0.55000000000000004">
      <c r="A278" s="1" t="s">
        <v>269</v>
      </c>
      <c r="B278" s="2"/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</row>
    <row r="279" spans="1:15" x14ac:dyDescent="0.55000000000000004">
      <c r="A279" s="1" t="s">
        <v>270</v>
      </c>
      <c r="B279" s="2"/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</row>
    <row r="280" spans="1:15" x14ac:dyDescent="0.55000000000000004">
      <c r="A280" s="1" t="s">
        <v>271</v>
      </c>
      <c r="B280" s="2"/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</row>
    <row r="281" spans="1:15" x14ac:dyDescent="0.55000000000000004">
      <c r="A281" s="1" t="s">
        <v>272</v>
      </c>
      <c r="B281" s="2"/>
      <c r="C281" s="2">
        <v>0</v>
      </c>
      <c r="D281" s="2">
        <v>0</v>
      </c>
      <c r="E281" s="2">
        <v>0</v>
      </c>
      <c r="F281" s="2">
        <v>345</v>
      </c>
      <c r="G281" s="2">
        <v>259.82</v>
      </c>
      <c r="H281" s="2">
        <v>0</v>
      </c>
      <c r="I281" s="2">
        <v>0</v>
      </c>
      <c r="J281" s="2">
        <v>636.05999999999995</v>
      </c>
      <c r="K281" s="2">
        <v>0</v>
      </c>
      <c r="L281" s="2">
        <v>0</v>
      </c>
      <c r="M281" s="2">
        <v>0</v>
      </c>
      <c r="N281" s="2">
        <v>0</v>
      </c>
      <c r="O281" s="2">
        <v>1240.8799999999999</v>
      </c>
    </row>
    <row r="282" spans="1:15" x14ac:dyDescent="0.55000000000000004">
      <c r="A282" s="1" t="s">
        <v>273</v>
      </c>
      <c r="B282" s="2"/>
      <c r="C282" s="2">
        <v>0</v>
      </c>
      <c r="D282" s="2">
        <v>0</v>
      </c>
      <c r="E282" s="2">
        <v>330</v>
      </c>
      <c r="F282" s="2">
        <v>0</v>
      </c>
      <c r="G282" s="2">
        <v>0</v>
      </c>
      <c r="H282" s="2">
        <v>0</v>
      </c>
      <c r="I282" s="2">
        <v>0</v>
      </c>
      <c r="J282" s="2">
        <v>587.09</v>
      </c>
      <c r="K282" s="2">
        <v>0</v>
      </c>
      <c r="L282" s="2">
        <v>0</v>
      </c>
      <c r="M282" s="2">
        <v>0</v>
      </c>
      <c r="N282" s="2">
        <v>0</v>
      </c>
      <c r="O282" s="2">
        <v>917.09</v>
      </c>
    </row>
    <row r="283" spans="1:15" x14ac:dyDescent="0.55000000000000004">
      <c r="A283" s="1" t="s">
        <v>274</v>
      </c>
      <c r="B283" s="2"/>
      <c r="C283" s="2">
        <v>0</v>
      </c>
      <c r="D283" s="2">
        <v>0</v>
      </c>
      <c r="E283" s="2">
        <v>163.46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163.46</v>
      </c>
    </row>
    <row r="284" spans="1:15" x14ac:dyDescent="0.55000000000000004">
      <c r="A284" s="1" t="s">
        <v>275</v>
      </c>
      <c r="B284" s="2"/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</row>
    <row r="285" spans="1:15" x14ac:dyDescent="0.55000000000000004">
      <c r="A285" s="1" t="s">
        <v>276</v>
      </c>
      <c r="B285" s="2"/>
      <c r="C285" s="2">
        <v>0</v>
      </c>
      <c r="D285" s="2">
        <v>0</v>
      </c>
      <c r="E285" s="2">
        <v>1085.73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1085.73</v>
      </c>
    </row>
    <row r="286" spans="1:15" x14ac:dyDescent="0.55000000000000004">
      <c r="A286" s="1" t="s">
        <v>277</v>
      </c>
      <c r="B286" s="2"/>
      <c r="C286" s="2">
        <v>0</v>
      </c>
      <c r="D286" s="2">
        <v>925</v>
      </c>
      <c r="E286" s="2">
        <v>481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1406</v>
      </c>
    </row>
    <row r="287" spans="1:15" x14ac:dyDescent="0.55000000000000004">
      <c r="A287" s="1" t="s">
        <v>278</v>
      </c>
      <c r="B287" s="2"/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</row>
    <row r="288" spans="1:15" x14ac:dyDescent="0.55000000000000004">
      <c r="A288" s="1" t="s">
        <v>279</v>
      </c>
      <c r="B288" s="2"/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182.63</v>
      </c>
      <c r="K288" s="2">
        <v>0</v>
      </c>
      <c r="L288" s="2">
        <v>0</v>
      </c>
      <c r="M288" s="2">
        <v>0</v>
      </c>
      <c r="N288" s="2">
        <v>0</v>
      </c>
      <c r="O288" s="2">
        <v>182.63</v>
      </c>
    </row>
    <row r="289" spans="1:15" x14ac:dyDescent="0.55000000000000004">
      <c r="A289" s="1" t="s">
        <v>280</v>
      </c>
      <c r="B289" s="2"/>
      <c r="C289" s="2">
        <v>3405.72</v>
      </c>
      <c r="D289" s="2">
        <v>2273.12</v>
      </c>
      <c r="E289" s="2">
        <v>3973.28</v>
      </c>
      <c r="F289" s="2">
        <v>3041.66</v>
      </c>
      <c r="G289" s="2">
        <v>2865.62</v>
      </c>
      <c r="H289" s="2">
        <v>2739.28</v>
      </c>
      <c r="I289" s="2">
        <v>3291.1</v>
      </c>
      <c r="J289" s="2">
        <v>5958.66</v>
      </c>
      <c r="K289" s="2">
        <v>0</v>
      </c>
      <c r="L289" s="2">
        <v>0</v>
      </c>
      <c r="M289" s="2">
        <v>0</v>
      </c>
      <c r="N289" s="2">
        <v>0</v>
      </c>
      <c r="O289" s="2">
        <v>27548.44</v>
      </c>
    </row>
    <row r="290" spans="1:15" x14ac:dyDescent="0.55000000000000004">
      <c r="A290" s="1" t="s">
        <v>281</v>
      </c>
      <c r="B290" s="2"/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</row>
    <row r="291" spans="1:15" x14ac:dyDescent="0.55000000000000004">
      <c r="A291" s="1" t="s">
        <v>282</v>
      </c>
      <c r="B291" s="2"/>
      <c r="C291" s="2">
        <v>4141.71</v>
      </c>
      <c r="D291" s="2">
        <v>2002.47</v>
      </c>
      <c r="E291" s="2">
        <v>4110.79</v>
      </c>
      <c r="F291" s="2">
        <v>2877.89</v>
      </c>
      <c r="G291" s="2">
        <v>3117.67</v>
      </c>
      <c r="H291" s="2">
        <v>4319.1899999999996</v>
      </c>
      <c r="I291" s="2">
        <v>3332.76</v>
      </c>
      <c r="J291" s="2">
        <v>6534.68</v>
      </c>
      <c r="K291" s="2">
        <v>0</v>
      </c>
      <c r="L291" s="2">
        <v>0</v>
      </c>
      <c r="M291" s="2">
        <v>0</v>
      </c>
      <c r="N291" s="2">
        <v>0</v>
      </c>
      <c r="O291" s="2">
        <v>30437.160000000003</v>
      </c>
    </row>
    <row r="292" spans="1:15" x14ac:dyDescent="0.55000000000000004">
      <c r="A292" s="1" t="s">
        <v>283</v>
      </c>
      <c r="B292" s="2"/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</row>
    <row r="293" spans="1:15" x14ac:dyDescent="0.55000000000000004">
      <c r="A293" s="1" t="s">
        <v>284</v>
      </c>
      <c r="B293" s="2"/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</row>
    <row r="294" spans="1:15" x14ac:dyDescent="0.55000000000000004">
      <c r="A294" s="1" t="s">
        <v>285</v>
      </c>
      <c r="B294" s="2"/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40</v>
      </c>
      <c r="K294" s="2">
        <v>0</v>
      </c>
      <c r="L294" s="2">
        <v>0</v>
      </c>
      <c r="M294" s="2">
        <v>0</v>
      </c>
      <c r="N294" s="2">
        <v>0</v>
      </c>
      <c r="O294" s="2">
        <v>40</v>
      </c>
    </row>
    <row r="295" spans="1:15" x14ac:dyDescent="0.55000000000000004">
      <c r="A295" s="1" t="s">
        <v>286</v>
      </c>
      <c r="B295" s="2"/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</row>
    <row r="296" spans="1:15" x14ac:dyDescent="0.55000000000000004">
      <c r="A296" s="1" t="s">
        <v>287</v>
      </c>
      <c r="B296" s="2"/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</row>
    <row r="297" spans="1:15" x14ac:dyDescent="0.55000000000000004">
      <c r="A297" s="1" t="s">
        <v>288</v>
      </c>
      <c r="B297" s="2"/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</row>
    <row r="298" spans="1:15" x14ac:dyDescent="0.55000000000000004">
      <c r="A298" s="1" t="s">
        <v>289</v>
      </c>
      <c r="B298" s="2"/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</row>
    <row r="299" spans="1:15" x14ac:dyDescent="0.55000000000000004">
      <c r="A299" s="1" t="s">
        <v>290</v>
      </c>
      <c r="B299" s="2"/>
      <c r="C299" s="2">
        <v>1562.03</v>
      </c>
      <c r="D299" s="2">
        <v>453.1</v>
      </c>
      <c r="E299" s="2">
        <v>117.37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2132.5</v>
      </c>
    </row>
    <row r="300" spans="1:15" x14ac:dyDescent="0.55000000000000004">
      <c r="A300" s="1" t="s">
        <v>291</v>
      </c>
      <c r="B300" s="2"/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</row>
    <row r="301" spans="1:15" x14ac:dyDescent="0.55000000000000004">
      <c r="A301" s="1" t="s">
        <v>292</v>
      </c>
      <c r="B301" s="2"/>
      <c r="C301" s="2">
        <v>1832.29</v>
      </c>
      <c r="D301" s="2">
        <v>596.67999999999995</v>
      </c>
      <c r="E301" s="2">
        <v>140.84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2569.81</v>
      </c>
    </row>
    <row r="302" spans="1:15" x14ac:dyDescent="0.55000000000000004">
      <c r="A302" s="1" t="s">
        <v>462</v>
      </c>
      <c r="B302" s="2"/>
      <c r="C302" s="2">
        <v>1583.68</v>
      </c>
      <c r="D302" s="2">
        <v>836.28</v>
      </c>
      <c r="E302" s="2">
        <v>1388.75</v>
      </c>
      <c r="F302" s="2">
        <v>888.8</v>
      </c>
      <c r="G302" s="2">
        <v>297.95</v>
      </c>
      <c r="H302" s="2">
        <v>55.55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5051.01</v>
      </c>
    </row>
    <row r="303" spans="1:15" x14ac:dyDescent="0.55000000000000004">
      <c r="A303" s="1" t="s">
        <v>463</v>
      </c>
      <c r="B303" s="2"/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</row>
    <row r="304" spans="1:15" x14ac:dyDescent="0.55000000000000004">
      <c r="A304" s="1" t="s">
        <v>464</v>
      </c>
      <c r="B304" s="2"/>
      <c r="C304" s="2">
        <v>2246.2399999999998</v>
      </c>
      <c r="D304" s="2">
        <v>893.85</v>
      </c>
      <c r="E304" s="2">
        <v>1380.67</v>
      </c>
      <c r="F304" s="2">
        <v>862.54</v>
      </c>
      <c r="G304" s="2">
        <v>264.62</v>
      </c>
      <c r="H304" s="2">
        <v>53.53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5701.45</v>
      </c>
    </row>
    <row r="305" spans="1:16" x14ac:dyDescent="0.55000000000000004">
      <c r="A305" s="1" t="s">
        <v>296</v>
      </c>
      <c r="B305" s="2"/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</row>
    <row r="306" spans="1:16" x14ac:dyDescent="0.55000000000000004">
      <c r="A306" s="1" t="s">
        <v>297</v>
      </c>
      <c r="B306" s="2"/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</row>
    <row r="307" spans="1:16" x14ac:dyDescent="0.55000000000000004">
      <c r="A307" s="1" t="s">
        <v>298</v>
      </c>
      <c r="B307" s="2"/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</row>
    <row r="308" spans="1:16" x14ac:dyDescent="0.55000000000000004">
      <c r="A308" s="1" t="s">
        <v>299</v>
      </c>
      <c r="B308" s="2"/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90.9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90.9</v>
      </c>
    </row>
    <row r="309" spans="1:16" x14ac:dyDescent="0.55000000000000004">
      <c r="A309" s="1" t="s">
        <v>300</v>
      </c>
      <c r="B309" s="2"/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</row>
    <row r="310" spans="1:16" x14ac:dyDescent="0.55000000000000004">
      <c r="A310" s="1" t="s">
        <v>301</v>
      </c>
      <c r="B310" s="2"/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</row>
    <row r="311" spans="1:16" x14ac:dyDescent="0.55000000000000004">
      <c r="A311" s="1" t="s">
        <v>302</v>
      </c>
      <c r="B311" s="2"/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</row>
    <row r="312" spans="1:16" x14ac:dyDescent="0.55000000000000004">
      <c r="A312" s="1" t="s">
        <v>303</v>
      </c>
      <c r="B312" s="2"/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</row>
    <row r="313" spans="1:16" x14ac:dyDescent="0.55000000000000004">
      <c r="A313" s="1" t="s">
        <v>304</v>
      </c>
      <c r="B313" s="2"/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</row>
    <row r="314" spans="1:16" x14ac:dyDescent="0.55000000000000004">
      <c r="A314" s="1" t="s">
        <v>305</v>
      </c>
      <c r="B314" s="2"/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</row>
    <row r="315" spans="1:16" x14ac:dyDescent="0.55000000000000004">
      <c r="A315" s="1" t="s">
        <v>306</v>
      </c>
      <c r="B315" s="2"/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</row>
    <row r="316" spans="1:16" x14ac:dyDescent="0.55000000000000004">
      <c r="A316" s="1" t="s">
        <v>307</v>
      </c>
      <c r="B316" s="2"/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</row>
    <row r="317" spans="1:16" x14ac:dyDescent="0.55000000000000004">
      <c r="A317" s="1" t="s">
        <v>308</v>
      </c>
      <c r="B317" s="2"/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</row>
    <row r="318" spans="1:16" x14ac:dyDescent="0.55000000000000004">
      <c r="A318" s="1" t="s">
        <v>309</v>
      </c>
      <c r="B318" s="2"/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</row>
    <row r="319" spans="1:16" x14ac:dyDescent="0.55000000000000004">
      <c r="A319" s="1" t="s">
        <v>132</v>
      </c>
      <c r="C319" s="18">
        <v>32269.33</v>
      </c>
      <c r="D319" s="18">
        <v>22071.919999999998</v>
      </c>
      <c r="E319" s="18">
        <v>27132.980000000003</v>
      </c>
      <c r="F319" s="18">
        <v>16149.159999999996</v>
      </c>
      <c r="G319" s="18">
        <v>18965.809999999998</v>
      </c>
      <c r="H319" s="18">
        <v>16840.019999999997</v>
      </c>
      <c r="I319" s="18">
        <v>16613.79</v>
      </c>
      <c r="J319" s="18">
        <v>21611.48</v>
      </c>
      <c r="K319" s="18">
        <v>0</v>
      </c>
      <c r="L319" s="18">
        <v>0</v>
      </c>
      <c r="M319" s="18">
        <v>0</v>
      </c>
      <c r="N319" s="18">
        <v>0</v>
      </c>
      <c r="O319" s="18">
        <v>171654.49000000002</v>
      </c>
      <c r="P319" s="13">
        <v>0</v>
      </c>
    </row>
    <row r="320" spans="1:16" x14ac:dyDescent="0.55000000000000004"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</row>
    <row r="321" spans="1:16" x14ac:dyDescent="0.55000000000000004">
      <c r="A321" s="1" t="s">
        <v>310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6" x14ac:dyDescent="0.55000000000000004">
      <c r="A322" s="1" t="s">
        <v>311</v>
      </c>
      <c r="B322" s="2"/>
      <c r="C322" s="2">
        <v>1840.43</v>
      </c>
      <c r="D322" s="2">
        <v>1326.68</v>
      </c>
      <c r="E322" s="2">
        <v>1500.85</v>
      </c>
      <c r="F322" s="2">
        <v>1385.81</v>
      </c>
      <c r="G322" s="2">
        <v>1839.46</v>
      </c>
      <c r="H322" s="2">
        <v>1811.7</v>
      </c>
      <c r="I322" s="2">
        <v>1737.15</v>
      </c>
      <c r="J322" s="2">
        <v>1601.16</v>
      </c>
      <c r="K322" s="2">
        <v>0</v>
      </c>
      <c r="L322" s="2">
        <v>0</v>
      </c>
      <c r="M322" s="2">
        <v>0</v>
      </c>
      <c r="N322" s="2">
        <v>0</v>
      </c>
      <c r="O322" s="2">
        <v>13043.24</v>
      </c>
    </row>
    <row r="323" spans="1:16" x14ac:dyDescent="0.55000000000000004">
      <c r="A323" s="1" t="s">
        <v>312</v>
      </c>
      <c r="B323" s="2"/>
      <c r="C323" s="2">
        <v>0</v>
      </c>
      <c r="D323" s="2">
        <v>0</v>
      </c>
      <c r="E323" s="2">
        <v>148.49</v>
      </c>
      <c r="F323" s="2">
        <v>0</v>
      </c>
      <c r="G323" s="2">
        <v>529.36</v>
      </c>
      <c r="H323" s="2">
        <v>121.24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799.09</v>
      </c>
    </row>
    <row r="324" spans="1:16" x14ac:dyDescent="0.55000000000000004">
      <c r="A324" s="1" t="s">
        <v>313</v>
      </c>
      <c r="B324" s="2"/>
      <c r="C324" s="2">
        <v>395.44</v>
      </c>
      <c r="D324" s="2">
        <v>386.13</v>
      </c>
      <c r="E324" s="2">
        <v>416.82</v>
      </c>
      <c r="F324" s="2">
        <v>0</v>
      </c>
      <c r="G324" s="2">
        <v>941.08</v>
      </c>
      <c r="H324" s="2">
        <v>89</v>
      </c>
      <c r="I324" s="2">
        <v>905.34</v>
      </c>
      <c r="J324" s="2">
        <v>505.11</v>
      </c>
      <c r="K324" s="2">
        <v>0</v>
      </c>
      <c r="L324" s="2">
        <v>0</v>
      </c>
      <c r="M324" s="2">
        <v>0</v>
      </c>
      <c r="N324" s="2">
        <v>0</v>
      </c>
      <c r="O324" s="2">
        <v>3638.92</v>
      </c>
    </row>
    <row r="325" spans="1:16" x14ac:dyDescent="0.55000000000000004">
      <c r="A325" s="1" t="s">
        <v>314</v>
      </c>
      <c r="B325" s="2"/>
      <c r="C325" s="2">
        <v>252.34</v>
      </c>
      <c r="D325" s="2">
        <v>246.4</v>
      </c>
      <c r="E325" s="2">
        <v>265.98</v>
      </c>
      <c r="F325" s="2">
        <v>0</v>
      </c>
      <c r="G325" s="2">
        <v>523.16</v>
      </c>
      <c r="H325" s="2">
        <v>0</v>
      </c>
      <c r="I325" s="2">
        <v>577.72</v>
      </c>
      <c r="J325" s="2">
        <v>306.89999999999998</v>
      </c>
      <c r="K325" s="2">
        <v>0</v>
      </c>
      <c r="L325" s="2">
        <v>0</v>
      </c>
      <c r="M325" s="2">
        <v>0</v>
      </c>
      <c r="N325" s="2">
        <v>0</v>
      </c>
      <c r="O325" s="2">
        <v>2172.5</v>
      </c>
    </row>
    <row r="326" spans="1:16" x14ac:dyDescent="0.55000000000000004">
      <c r="A326" s="1" t="s">
        <v>315</v>
      </c>
      <c r="B326" s="2"/>
      <c r="C326" s="2">
        <v>440.8</v>
      </c>
      <c r="D326" s="2">
        <v>0</v>
      </c>
      <c r="E326" s="2">
        <v>0</v>
      </c>
      <c r="F326" s="2">
        <v>89.4</v>
      </c>
      <c r="G326" s="2">
        <v>0</v>
      </c>
      <c r="H326" s="2">
        <v>280.89999999999998</v>
      </c>
      <c r="I326" s="2">
        <v>105.28</v>
      </c>
      <c r="J326" s="2">
        <v>280.73</v>
      </c>
      <c r="K326" s="2">
        <v>0</v>
      </c>
      <c r="L326" s="2">
        <v>0</v>
      </c>
      <c r="M326" s="2">
        <v>0</v>
      </c>
      <c r="N326" s="2">
        <v>0</v>
      </c>
      <c r="O326" s="2">
        <v>1197.1100000000001</v>
      </c>
    </row>
    <row r="327" spans="1:16" x14ac:dyDescent="0.55000000000000004">
      <c r="A327" s="1" t="s">
        <v>316</v>
      </c>
      <c r="B327" s="2"/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</row>
    <row r="328" spans="1:16" x14ac:dyDescent="0.55000000000000004">
      <c r="A328" s="1" t="s">
        <v>317</v>
      </c>
      <c r="B328" s="2"/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</row>
    <row r="329" spans="1:16" x14ac:dyDescent="0.55000000000000004">
      <c r="A329" s="1" t="s">
        <v>318</v>
      </c>
      <c r="B329" s="2"/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</row>
    <row r="330" spans="1:16" x14ac:dyDescent="0.55000000000000004">
      <c r="A330" s="1" t="s">
        <v>319</v>
      </c>
      <c r="B330" s="2"/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</row>
    <row r="331" spans="1:16" x14ac:dyDescent="0.55000000000000004">
      <c r="A331" s="1" t="s">
        <v>320</v>
      </c>
      <c r="B331" s="2"/>
      <c r="C331" s="2">
        <v>0</v>
      </c>
      <c r="D331" s="2">
        <v>216.3</v>
      </c>
      <c r="E331" s="2">
        <v>309</v>
      </c>
      <c r="F331" s="2">
        <v>309</v>
      </c>
      <c r="G331" s="2">
        <v>0</v>
      </c>
      <c r="H331" s="2">
        <v>0</v>
      </c>
      <c r="I331" s="2">
        <v>77.25</v>
      </c>
      <c r="J331" s="2">
        <v>77.25</v>
      </c>
      <c r="K331" s="2">
        <v>0</v>
      </c>
      <c r="L331" s="2">
        <v>0</v>
      </c>
      <c r="M331" s="2">
        <v>0</v>
      </c>
      <c r="N331" s="2">
        <v>0</v>
      </c>
      <c r="O331" s="2">
        <v>988.8</v>
      </c>
    </row>
    <row r="332" spans="1:16" x14ac:dyDescent="0.55000000000000004">
      <c r="A332" s="1" t="s">
        <v>321</v>
      </c>
      <c r="B332" s="2"/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</row>
    <row r="333" spans="1:16" x14ac:dyDescent="0.55000000000000004">
      <c r="A333" s="1" t="s">
        <v>322</v>
      </c>
      <c r="B333" s="2"/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77.25</v>
      </c>
      <c r="K333" s="2">
        <v>0</v>
      </c>
      <c r="L333" s="2">
        <v>0</v>
      </c>
      <c r="M333" s="2">
        <v>0</v>
      </c>
      <c r="N333" s="2">
        <v>0</v>
      </c>
      <c r="O333" s="2">
        <v>77.25</v>
      </c>
    </row>
    <row r="334" spans="1:16" x14ac:dyDescent="0.55000000000000004">
      <c r="A334" s="1" t="s">
        <v>323</v>
      </c>
      <c r="B334" s="2"/>
      <c r="C334" s="2">
        <v>256.39999999999998</v>
      </c>
      <c r="D334" s="2">
        <v>256.39999999999998</v>
      </c>
      <c r="E334" s="2">
        <v>256.39999999999998</v>
      </c>
      <c r="F334" s="2">
        <v>256.39999999999998</v>
      </c>
      <c r="G334" s="2">
        <v>-194.84</v>
      </c>
      <c r="H334" s="2">
        <v>54.99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885.74999999999989</v>
      </c>
    </row>
    <row r="335" spans="1:16" x14ac:dyDescent="0.55000000000000004">
      <c r="A335" s="1" t="s">
        <v>324</v>
      </c>
      <c r="B335" s="2"/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</row>
    <row r="336" spans="1:16" x14ac:dyDescent="0.55000000000000004">
      <c r="A336" s="1" t="s">
        <v>325</v>
      </c>
      <c r="C336" s="18">
        <v>3185.4100000000003</v>
      </c>
      <c r="D336" s="18">
        <v>2431.9100000000003</v>
      </c>
      <c r="E336" s="18">
        <v>2897.54</v>
      </c>
      <c r="F336" s="18">
        <v>2040.6100000000001</v>
      </c>
      <c r="G336" s="18">
        <v>3638.22</v>
      </c>
      <c r="H336" s="18">
        <v>2357.83</v>
      </c>
      <c r="I336" s="18">
        <v>3402.7400000000002</v>
      </c>
      <c r="J336" s="18">
        <v>2848.4</v>
      </c>
      <c r="K336" s="18">
        <v>0</v>
      </c>
      <c r="L336" s="18">
        <v>0</v>
      </c>
      <c r="M336" s="18">
        <v>0</v>
      </c>
      <c r="N336" s="18">
        <v>0</v>
      </c>
      <c r="O336" s="18">
        <v>22802.66</v>
      </c>
      <c r="P336" s="13">
        <v>0</v>
      </c>
    </row>
    <row r="337" spans="1:16" x14ac:dyDescent="0.55000000000000004"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</row>
    <row r="338" spans="1:16" x14ac:dyDescent="0.55000000000000004">
      <c r="A338" s="1" t="s">
        <v>326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6" x14ac:dyDescent="0.55000000000000004">
      <c r="A339" s="1" t="s">
        <v>327</v>
      </c>
      <c r="B339" s="2"/>
      <c r="C339" s="2">
        <v>4856.21</v>
      </c>
      <c r="D339" s="2">
        <v>4955.3</v>
      </c>
      <c r="E339" s="2">
        <v>5048.82</v>
      </c>
      <c r="F339" s="2">
        <v>5125.25</v>
      </c>
      <c r="G339" s="2">
        <v>5065.51</v>
      </c>
      <c r="H339" s="2">
        <v>5064.1099999999997</v>
      </c>
      <c r="I339" s="2">
        <v>5249.44</v>
      </c>
      <c r="J339" s="2">
        <v>4765.66</v>
      </c>
      <c r="K339" s="2">
        <v>0</v>
      </c>
      <c r="L339" s="2">
        <v>0</v>
      </c>
      <c r="M339" s="2">
        <v>0</v>
      </c>
      <c r="N339" s="2">
        <v>0</v>
      </c>
      <c r="O339" s="2">
        <v>40130.300000000003</v>
      </c>
    </row>
    <row r="340" spans="1:16" x14ac:dyDescent="0.55000000000000004">
      <c r="A340" s="1" t="s">
        <v>328</v>
      </c>
      <c r="B340" s="2"/>
      <c r="C340" s="2">
        <v>589.26</v>
      </c>
      <c r="D340" s="2">
        <v>13.69</v>
      </c>
      <c r="E340" s="2">
        <v>164.59</v>
      </c>
      <c r="F340" s="2">
        <v>514.02</v>
      </c>
      <c r="G340" s="2">
        <v>0</v>
      </c>
      <c r="H340" s="2">
        <v>0</v>
      </c>
      <c r="I340" s="2">
        <v>280.60000000000002</v>
      </c>
      <c r="J340" s="2">
        <v>499.34</v>
      </c>
      <c r="K340" s="2">
        <v>0</v>
      </c>
      <c r="L340" s="2">
        <v>0</v>
      </c>
      <c r="M340" s="2">
        <v>0</v>
      </c>
      <c r="N340" s="2">
        <v>0</v>
      </c>
      <c r="O340" s="2">
        <v>2061.5</v>
      </c>
    </row>
    <row r="341" spans="1:16" x14ac:dyDescent="0.55000000000000004">
      <c r="A341" s="1" t="s">
        <v>329</v>
      </c>
      <c r="B341" s="2"/>
      <c r="C341" s="2">
        <v>378.51</v>
      </c>
      <c r="D341" s="2">
        <v>369.6</v>
      </c>
      <c r="E341" s="2">
        <v>398.97</v>
      </c>
      <c r="F341" s="2">
        <v>0</v>
      </c>
      <c r="G341" s="2">
        <v>784.74</v>
      </c>
      <c r="H341" s="2">
        <v>0</v>
      </c>
      <c r="I341" s="2">
        <v>866.58</v>
      </c>
      <c r="J341" s="2">
        <v>436.18</v>
      </c>
      <c r="K341" s="2">
        <v>0</v>
      </c>
      <c r="L341" s="2">
        <v>0</v>
      </c>
      <c r="M341" s="2">
        <v>0</v>
      </c>
      <c r="N341" s="2">
        <v>0</v>
      </c>
      <c r="O341" s="2">
        <v>3234.58</v>
      </c>
    </row>
    <row r="342" spans="1:16" x14ac:dyDescent="0.55000000000000004">
      <c r="A342" s="1" t="s">
        <v>330</v>
      </c>
      <c r="B342" s="2"/>
      <c r="C342" s="2">
        <v>193.67</v>
      </c>
      <c r="D342" s="2">
        <v>102.89</v>
      </c>
      <c r="E342" s="2">
        <v>0</v>
      </c>
      <c r="F342" s="2">
        <v>81.13</v>
      </c>
      <c r="G342" s="2">
        <v>0</v>
      </c>
      <c r="H342" s="2">
        <v>76.02</v>
      </c>
      <c r="I342" s="2">
        <v>102.89</v>
      </c>
      <c r="J342" s="2">
        <v>118.46</v>
      </c>
      <c r="K342" s="2">
        <v>0</v>
      </c>
      <c r="L342" s="2">
        <v>0</v>
      </c>
      <c r="M342" s="2">
        <v>0</v>
      </c>
      <c r="N342" s="2">
        <v>0</v>
      </c>
      <c r="O342" s="2">
        <v>675.06000000000006</v>
      </c>
    </row>
    <row r="343" spans="1:16" x14ac:dyDescent="0.55000000000000004">
      <c r="A343" s="1" t="s">
        <v>331</v>
      </c>
      <c r="B343" s="2"/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</row>
    <row r="344" spans="1:16" x14ac:dyDescent="0.55000000000000004">
      <c r="A344" s="1" t="s">
        <v>332</v>
      </c>
      <c r="B344" s="2"/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</row>
    <row r="345" spans="1:16" x14ac:dyDescent="0.55000000000000004">
      <c r="A345" s="1" t="s">
        <v>333</v>
      </c>
      <c r="B345" s="2"/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</row>
    <row r="346" spans="1:16" x14ac:dyDescent="0.55000000000000004">
      <c r="A346" s="1" t="s">
        <v>334</v>
      </c>
      <c r="B346" s="2"/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</row>
    <row r="347" spans="1:16" x14ac:dyDescent="0.55000000000000004">
      <c r="A347" s="1" t="s">
        <v>335</v>
      </c>
      <c r="B347" s="2"/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1493.5</v>
      </c>
      <c r="J347" s="2">
        <v>329.6</v>
      </c>
      <c r="K347" s="2">
        <v>0</v>
      </c>
      <c r="L347" s="2">
        <v>0</v>
      </c>
      <c r="M347" s="2">
        <v>0</v>
      </c>
      <c r="N347" s="2">
        <v>0</v>
      </c>
      <c r="O347" s="2">
        <v>1823.1</v>
      </c>
    </row>
    <row r="348" spans="1:16" x14ac:dyDescent="0.55000000000000004">
      <c r="A348" s="1" t="s">
        <v>336</v>
      </c>
      <c r="B348" s="2"/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</row>
    <row r="349" spans="1:16" x14ac:dyDescent="0.55000000000000004">
      <c r="A349" s="1" t="s">
        <v>337</v>
      </c>
      <c r="B349" s="2"/>
      <c r="C349" s="2">
        <v>0</v>
      </c>
      <c r="D349" s="2">
        <v>113.3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113.3</v>
      </c>
    </row>
    <row r="350" spans="1:16" x14ac:dyDescent="0.55000000000000004">
      <c r="A350" s="1" t="s">
        <v>338</v>
      </c>
      <c r="B350" s="2"/>
      <c r="C350" s="2">
        <v>0.26</v>
      </c>
      <c r="D350" s="2">
        <v>0.01</v>
      </c>
      <c r="E350" s="2">
        <v>0.01</v>
      </c>
      <c r="F350" s="2">
        <v>0.01</v>
      </c>
      <c r="G350" s="2">
        <v>-12.32</v>
      </c>
      <c r="H350" s="2">
        <v>0</v>
      </c>
      <c r="I350" s="2">
        <v>-0.01</v>
      </c>
      <c r="J350" s="2">
        <v>-0.01</v>
      </c>
      <c r="K350" s="2">
        <v>0</v>
      </c>
      <c r="L350" s="2">
        <v>0</v>
      </c>
      <c r="M350" s="2">
        <v>0</v>
      </c>
      <c r="N350" s="2">
        <v>0</v>
      </c>
      <c r="O350" s="2">
        <v>-12.05</v>
      </c>
    </row>
    <row r="351" spans="1:16" x14ac:dyDescent="0.55000000000000004">
      <c r="A351" s="1" t="s">
        <v>339</v>
      </c>
      <c r="B351" s="2"/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</row>
    <row r="352" spans="1:16" x14ac:dyDescent="0.55000000000000004">
      <c r="A352" s="1" t="s">
        <v>340</v>
      </c>
      <c r="C352" s="18">
        <v>6017.9100000000008</v>
      </c>
      <c r="D352" s="18">
        <v>5554.7900000000009</v>
      </c>
      <c r="E352" s="18">
        <v>5612.39</v>
      </c>
      <c r="F352" s="18">
        <v>5720.4100000000008</v>
      </c>
      <c r="G352" s="18">
        <v>5837.93</v>
      </c>
      <c r="H352" s="18">
        <v>5140.13</v>
      </c>
      <c r="I352" s="18">
        <v>7993</v>
      </c>
      <c r="J352" s="18">
        <v>6149.2300000000005</v>
      </c>
      <c r="K352" s="18">
        <v>0</v>
      </c>
      <c r="L352" s="18">
        <v>0</v>
      </c>
      <c r="M352" s="18">
        <v>0</v>
      </c>
      <c r="N352" s="18">
        <v>0</v>
      </c>
      <c r="O352" s="18">
        <v>48025.79</v>
      </c>
      <c r="P352" s="13">
        <v>0</v>
      </c>
    </row>
    <row r="353" spans="1:15" x14ac:dyDescent="0.55000000000000004">
      <c r="A353" s="1" t="s">
        <v>32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x14ac:dyDescent="0.55000000000000004">
      <c r="A354" s="1" t="s">
        <v>32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x14ac:dyDescent="0.55000000000000004">
      <c r="A355" s="1" t="s">
        <v>341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x14ac:dyDescent="0.55000000000000004">
      <c r="A356" s="1" t="s">
        <v>342</v>
      </c>
      <c r="B356" s="2"/>
      <c r="C356" s="2">
        <v>1901.67</v>
      </c>
      <c r="D356" s="2">
        <v>1726.17</v>
      </c>
      <c r="E356" s="2">
        <v>1929.41</v>
      </c>
      <c r="F356" s="2">
        <v>1362.83</v>
      </c>
      <c r="G356" s="2">
        <v>1534.85</v>
      </c>
      <c r="H356" s="2">
        <v>2291.2399999999998</v>
      </c>
      <c r="I356" s="2">
        <v>3052.93</v>
      </c>
      <c r="J356" s="2">
        <v>4591.9799999999996</v>
      </c>
      <c r="K356" s="2">
        <v>0</v>
      </c>
      <c r="L356" s="2">
        <v>0</v>
      </c>
      <c r="M356" s="2">
        <v>0</v>
      </c>
      <c r="N356" s="2">
        <v>0</v>
      </c>
      <c r="O356" s="2">
        <v>18391.080000000002</v>
      </c>
    </row>
    <row r="357" spans="1:15" x14ac:dyDescent="0.55000000000000004">
      <c r="A357" s="1" t="s">
        <v>343</v>
      </c>
      <c r="B357" s="2"/>
      <c r="C357" s="2">
        <v>441.24</v>
      </c>
      <c r="D357" s="2">
        <v>495.63</v>
      </c>
      <c r="E357" s="2">
        <v>120.69</v>
      </c>
      <c r="F357" s="2">
        <v>201.83</v>
      </c>
      <c r="G357" s="2">
        <v>177.63</v>
      </c>
      <c r="H357" s="2">
        <v>42.75</v>
      </c>
      <c r="I357" s="2">
        <v>560.25</v>
      </c>
      <c r="J357" s="2">
        <v>1182.94</v>
      </c>
      <c r="K357" s="2">
        <v>0</v>
      </c>
      <c r="L357" s="2">
        <v>0</v>
      </c>
      <c r="M357" s="2">
        <v>0</v>
      </c>
      <c r="N357" s="2">
        <v>0</v>
      </c>
      <c r="O357" s="2">
        <v>3222.96</v>
      </c>
    </row>
    <row r="358" spans="1:15" x14ac:dyDescent="0.55000000000000004">
      <c r="A358" s="1" t="s">
        <v>344</v>
      </c>
      <c r="B358" s="2"/>
      <c r="C358" s="2">
        <v>17.22</v>
      </c>
      <c r="D358" s="2">
        <v>511.02</v>
      </c>
      <c r="E358" s="2">
        <v>0</v>
      </c>
      <c r="F358" s="2">
        <v>0</v>
      </c>
      <c r="G358" s="2">
        <v>65.09</v>
      </c>
      <c r="H358" s="2">
        <v>431.98</v>
      </c>
      <c r="I358" s="2">
        <v>469.16</v>
      </c>
      <c r="J358" s="2">
        <v>1557.76</v>
      </c>
      <c r="K358" s="2">
        <v>0</v>
      </c>
      <c r="L358" s="2">
        <v>0</v>
      </c>
      <c r="M358" s="2">
        <v>0</v>
      </c>
      <c r="N358" s="2">
        <v>0</v>
      </c>
      <c r="O358" s="2">
        <v>3052.23</v>
      </c>
    </row>
    <row r="359" spans="1:15" x14ac:dyDescent="0.55000000000000004">
      <c r="A359" s="1" t="s">
        <v>345</v>
      </c>
      <c r="B359" s="2"/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</row>
    <row r="360" spans="1:15" x14ac:dyDescent="0.55000000000000004">
      <c r="A360" s="1" t="s">
        <v>346</v>
      </c>
      <c r="B360" s="2"/>
      <c r="C360" s="2">
        <v>130.44</v>
      </c>
      <c r="D360" s="2">
        <v>89.44</v>
      </c>
      <c r="E360" s="2">
        <v>89.44</v>
      </c>
      <c r="F360" s="2">
        <v>89.44</v>
      </c>
      <c r="G360" s="2">
        <v>89.44</v>
      </c>
      <c r="H360" s="2">
        <v>89.44</v>
      </c>
      <c r="I360" s="2">
        <v>0</v>
      </c>
      <c r="J360" s="2">
        <v>89.44</v>
      </c>
      <c r="K360" s="2">
        <v>0</v>
      </c>
      <c r="L360" s="2">
        <v>0</v>
      </c>
      <c r="M360" s="2">
        <v>0</v>
      </c>
      <c r="N360" s="2">
        <v>0</v>
      </c>
      <c r="O360" s="2">
        <v>667.07999999999993</v>
      </c>
    </row>
    <row r="361" spans="1:15" x14ac:dyDescent="0.55000000000000004">
      <c r="A361" s="1" t="s">
        <v>347</v>
      </c>
      <c r="B361" s="2"/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</row>
    <row r="362" spans="1:15" x14ac:dyDescent="0.55000000000000004">
      <c r="A362" s="1" t="s">
        <v>348</v>
      </c>
      <c r="B362" s="2"/>
      <c r="C362" s="2">
        <v>854.72</v>
      </c>
      <c r="D362" s="2">
        <v>854.72</v>
      </c>
      <c r="E362" s="2">
        <v>854.72</v>
      </c>
      <c r="F362" s="2">
        <v>854.72</v>
      </c>
      <c r="G362" s="2">
        <v>854.72</v>
      </c>
      <c r="H362" s="2">
        <v>854.72</v>
      </c>
      <c r="I362" s="2">
        <v>854.72</v>
      </c>
      <c r="J362" s="2">
        <v>2564.16</v>
      </c>
      <c r="K362" s="2">
        <v>0</v>
      </c>
      <c r="L362" s="2">
        <v>0</v>
      </c>
      <c r="M362" s="2">
        <v>0</v>
      </c>
      <c r="N362" s="2">
        <v>0</v>
      </c>
      <c r="O362" s="2">
        <v>8547.2000000000007</v>
      </c>
    </row>
    <row r="363" spans="1:15" x14ac:dyDescent="0.55000000000000004">
      <c r="A363" s="1" t="s">
        <v>349</v>
      </c>
      <c r="B363" s="2"/>
      <c r="C363" s="2">
        <v>0</v>
      </c>
      <c r="D363" s="2">
        <v>72.16</v>
      </c>
      <c r="E363" s="2">
        <v>476.02</v>
      </c>
      <c r="F363" s="2">
        <v>375</v>
      </c>
      <c r="G363" s="2">
        <v>1678.66</v>
      </c>
      <c r="H363" s="2">
        <v>750</v>
      </c>
      <c r="I363" s="2">
        <v>450.89</v>
      </c>
      <c r="J363" s="2">
        <v>799.82</v>
      </c>
      <c r="K363" s="2">
        <v>0</v>
      </c>
      <c r="L363" s="2">
        <v>0</v>
      </c>
      <c r="M363" s="2">
        <v>0</v>
      </c>
      <c r="N363" s="2">
        <v>0</v>
      </c>
      <c r="O363" s="2">
        <v>4602.55</v>
      </c>
    </row>
    <row r="364" spans="1:15" x14ac:dyDescent="0.55000000000000004">
      <c r="A364" s="1" t="s">
        <v>350</v>
      </c>
      <c r="B364" s="2"/>
      <c r="C364" s="2">
        <v>3053.42</v>
      </c>
      <c r="D364" s="2">
        <v>2613.12</v>
      </c>
      <c r="E364" s="2">
        <v>2653.96</v>
      </c>
      <c r="F364" s="2">
        <v>2000</v>
      </c>
      <c r="G364" s="2">
        <v>3855.33</v>
      </c>
      <c r="H364" s="2">
        <v>2075.89</v>
      </c>
      <c r="I364" s="2">
        <v>6600.75</v>
      </c>
      <c r="J364" s="2">
        <v>3412.18</v>
      </c>
      <c r="K364" s="2">
        <v>0</v>
      </c>
      <c r="L364" s="2">
        <v>0</v>
      </c>
      <c r="M364" s="2">
        <v>0</v>
      </c>
      <c r="N364" s="2">
        <v>0</v>
      </c>
      <c r="O364" s="2">
        <v>26264.65</v>
      </c>
    </row>
    <row r="365" spans="1:15" x14ac:dyDescent="0.55000000000000004">
      <c r="A365" s="1" t="s">
        <v>351</v>
      </c>
      <c r="B365" s="2"/>
      <c r="C365" s="2">
        <v>0</v>
      </c>
      <c r="D365" s="2">
        <v>0</v>
      </c>
      <c r="E365" s="2">
        <v>0</v>
      </c>
      <c r="F365" s="2">
        <v>0</v>
      </c>
      <c r="G365" s="2">
        <v>398.14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398.14</v>
      </c>
    </row>
    <row r="366" spans="1:15" x14ac:dyDescent="0.55000000000000004">
      <c r="A366" s="1" t="s">
        <v>352</v>
      </c>
      <c r="B366" s="2"/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</row>
    <row r="367" spans="1:15" x14ac:dyDescent="0.55000000000000004">
      <c r="A367" s="1" t="s">
        <v>353</v>
      </c>
      <c r="B367" s="2"/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</row>
    <row r="368" spans="1:15" x14ac:dyDescent="0.55000000000000004">
      <c r="A368" s="1" t="s">
        <v>354</v>
      </c>
      <c r="B368" s="2"/>
      <c r="C368" s="2">
        <v>0</v>
      </c>
      <c r="D368" s="2">
        <v>78</v>
      </c>
      <c r="E368" s="2">
        <v>0</v>
      </c>
      <c r="F368" s="2">
        <v>312</v>
      </c>
      <c r="G368" s="2">
        <v>624</v>
      </c>
      <c r="H368" s="2">
        <v>195</v>
      </c>
      <c r="I368" s="2">
        <v>91</v>
      </c>
      <c r="J368" s="2">
        <v>208</v>
      </c>
      <c r="K368" s="2">
        <v>0</v>
      </c>
      <c r="L368" s="2">
        <v>0</v>
      </c>
      <c r="M368" s="2">
        <v>0</v>
      </c>
      <c r="N368" s="2">
        <v>0</v>
      </c>
      <c r="O368" s="2">
        <v>1508</v>
      </c>
    </row>
    <row r="369" spans="1:16" x14ac:dyDescent="0.55000000000000004">
      <c r="A369" s="1" t="s">
        <v>355</v>
      </c>
      <c r="B369" s="2"/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</row>
    <row r="370" spans="1:16" x14ac:dyDescent="0.55000000000000004">
      <c r="A370" s="1" t="s">
        <v>356</v>
      </c>
      <c r="B370" s="2"/>
      <c r="C370" s="2">
        <v>0</v>
      </c>
      <c r="D370" s="2">
        <v>0</v>
      </c>
      <c r="E370" s="2">
        <v>195</v>
      </c>
      <c r="F370" s="2">
        <v>91</v>
      </c>
      <c r="G370" s="2">
        <v>0</v>
      </c>
      <c r="H370" s="2">
        <v>0</v>
      </c>
      <c r="I370" s="2">
        <v>0</v>
      </c>
      <c r="J370" s="2">
        <v>260</v>
      </c>
      <c r="K370" s="2">
        <v>0</v>
      </c>
      <c r="L370" s="2">
        <v>0</v>
      </c>
      <c r="M370" s="2">
        <v>0</v>
      </c>
      <c r="N370" s="2">
        <v>0</v>
      </c>
      <c r="O370" s="2">
        <v>546</v>
      </c>
    </row>
    <row r="371" spans="1:16" x14ac:dyDescent="0.55000000000000004">
      <c r="A371" s="1" t="s">
        <v>357</v>
      </c>
      <c r="B371" s="2"/>
      <c r="C371" s="2">
        <v>1025.5</v>
      </c>
      <c r="D371" s="2">
        <v>256.39999999999998</v>
      </c>
      <c r="E371" s="2">
        <v>256.39999999999998</v>
      </c>
      <c r="F371" s="2">
        <v>256.39999999999998</v>
      </c>
      <c r="G371" s="2">
        <v>467.16</v>
      </c>
      <c r="H371" s="2">
        <v>259.74</v>
      </c>
      <c r="I371" s="2">
        <v>259.74</v>
      </c>
      <c r="J371" s="2">
        <v>259.74</v>
      </c>
      <c r="K371" s="2">
        <v>0</v>
      </c>
      <c r="L371" s="2">
        <v>0</v>
      </c>
      <c r="M371" s="2">
        <v>0</v>
      </c>
      <c r="N371" s="2">
        <v>0</v>
      </c>
      <c r="O371" s="2">
        <v>3041.08</v>
      </c>
    </row>
    <row r="372" spans="1:16" x14ac:dyDescent="0.55000000000000004">
      <c r="A372" s="1" t="s">
        <v>358</v>
      </c>
      <c r="B372" s="2"/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</row>
    <row r="373" spans="1:16" x14ac:dyDescent="0.55000000000000004">
      <c r="A373" s="1" t="s">
        <v>359</v>
      </c>
      <c r="B373" s="2"/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</row>
    <row r="374" spans="1:16" x14ac:dyDescent="0.55000000000000004">
      <c r="A374" s="1" t="s">
        <v>360</v>
      </c>
      <c r="B374" s="2"/>
      <c r="C374" s="2">
        <v>4020.98</v>
      </c>
      <c r="D374" s="2">
        <v>3297.34</v>
      </c>
      <c r="E374" s="2">
        <v>4287.0200000000004</v>
      </c>
      <c r="F374" s="2">
        <v>3162.28</v>
      </c>
      <c r="G374" s="2">
        <v>2879.21</v>
      </c>
      <c r="H374" s="2">
        <v>2780.9</v>
      </c>
      <c r="I374" s="2">
        <v>3600.01</v>
      </c>
      <c r="J374" s="2">
        <v>3861.68</v>
      </c>
      <c r="K374" s="2">
        <v>0</v>
      </c>
      <c r="L374" s="2">
        <v>0</v>
      </c>
      <c r="M374" s="2">
        <v>0</v>
      </c>
      <c r="N374" s="2">
        <v>0</v>
      </c>
      <c r="O374" s="2">
        <v>27889.420000000006</v>
      </c>
    </row>
    <row r="375" spans="1:16" x14ac:dyDescent="0.55000000000000004">
      <c r="A375" s="1" t="s">
        <v>361</v>
      </c>
      <c r="B375" s="2"/>
      <c r="C375" s="2">
        <v>1234.98</v>
      </c>
      <c r="D375" s="2">
        <v>880.71</v>
      </c>
      <c r="E375" s="2">
        <v>1005.29</v>
      </c>
      <c r="F375" s="2">
        <v>766.59</v>
      </c>
      <c r="G375" s="2">
        <v>1108.01</v>
      </c>
      <c r="H375" s="2">
        <v>765.59</v>
      </c>
      <c r="I375" s="2">
        <v>463.27</v>
      </c>
      <c r="J375" s="2">
        <v>459.11</v>
      </c>
      <c r="K375" s="2">
        <v>0</v>
      </c>
      <c r="L375" s="2">
        <v>0</v>
      </c>
      <c r="M375" s="2">
        <v>0</v>
      </c>
      <c r="N375" s="2">
        <v>0</v>
      </c>
      <c r="O375" s="2">
        <v>6683.55</v>
      </c>
    </row>
    <row r="376" spans="1:16" x14ac:dyDescent="0.55000000000000004">
      <c r="A376" s="1" t="s">
        <v>362</v>
      </c>
      <c r="B376" s="2"/>
      <c r="C376" s="2">
        <v>706.35</v>
      </c>
      <c r="D376" s="2">
        <v>720.73</v>
      </c>
      <c r="E376" s="2">
        <v>1069.1199999999999</v>
      </c>
      <c r="F376" s="2">
        <v>0</v>
      </c>
      <c r="G376" s="2">
        <v>1487.87</v>
      </c>
      <c r="H376" s="2">
        <v>528.37</v>
      </c>
      <c r="I376" s="2">
        <v>387.48</v>
      </c>
      <c r="J376" s="2">
        <v>649.23</v>
      </c>
      <c r="K376" s="2">
        <v>0</v>
      </c>
      <c r="L376" s="2">
        <v>0</v>
      </c>
      <c r="M376" s="2">
        <v>0</v>
      </c>
      <c r="N376" s="2">
        <v>0</v>
      </c>
      <c r="O376" s="2">
        <v>5549.15</v>
      </c>
    </row>
    <row r="377" spans="1:16" x14ac:dyDescent="0.55000000000000004">
      <c r="A377" s="1" t="s">
        <v>363</v>
      </c>
      <c r="C377" s="18">
        <v>13386.52</v>
      </c>
      <c r="D377" s="18">
        <v>11595.439999999999</v>
      </c>
      <c r="E377" s="18">
        <v>12937.07</v>
      </c>
      <c r="F377" s="18">
        <v>9472.09</v>
      </c>
      <c r="G377" s="18">
        <v>15220.11</v>
      </c>
      <c r="H377" s="18">
        <v>11065.62</v>
      </c>
      <c r="I377" s="18">
        <v>16790.2</v>
      </c>
      <c r="J377" s="18">
        <v>19896.039999999997</v>
      </c>
      <c r="K377" s="18">
        <v>0</v>
      </c>
      <c r="L377" s="18">
        <v>0</v>
      </c>
      <c r="M377" s="18">
        <v>0</v>
      </c>
      <c r="N377" s="18">
        <v>0</v>
      </c>
      <c r="O377" s="18">
        <v>110363.09000000001</v>
      </c>
      <c r="P377" s="13">
        <v>0</v>
      </c>
    </row>
    <row r="378" spans="1:16" x14ac:dyDescent="0.55000000000000004"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</row>
    <row r="379" spans="1:16" x14ac:dyDescent="0.55000000000000004">
      <c r="A379" s="1" t="s">
        <v>364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6" x14ac:dyDescent="0.55000000000000004">
      <c r="A380" s="1" t="s">
        <v>365</v>
      </c>
      <c r="B380" s="2"/>
      <c r="C380" s="2">
        <v>3042.12</v>
      </c>
      <c r="D380" s="2">
        <v>4965</v>
      </c>
      <c r="E380" s="2">
        <v>5540.69</v>
      </c>
      <c r="F380" s="2">
        <v>5189.84</v>
      </c>
      <c r="G380" s="2">
        <v>4850.3900000000003</v>
      </c>
      <c r="H380" s="2">
        <v>4627.46</v>
      </c>
      <c r="I380" s="2">
        <v>5489.65</v>
      </c>
      <c r="J380" s="2">
        <v>8141.97</v>
      </c>
      <c r="K380" s="2">
        <v>0</v>
      </c>
      <c r="L380" s="2">
        <v>0</v>
      </c>
      <c r="M380" s="2">
        <v>0</v>
      </c>
      <c r="N380" s="2">
        <v>0</v>
      </c>
      <c r="O380" s="2">
        <v>41847.120000000003</v>
      </c>
    </row>
    <row r="381" spans="1:16" x14ac:dyDescent="0.55000000000000004">
      <c r="A381" s="1" t="s">
        <v>366</v>
      </c>
      <c r="B381" s="2"/>
      <c r="C381" s="2">
        <v>1958.88</v>
      </c>
      <c r="D381" s="2">
        <v>2025.4</v>
      </c>
      <c r="E381" s="2">
        <v>2262.21</v>
      </c>
      <c r="F381" s="2">
        <v>1906.23</v>
      </c>
      <c r="G381" s="2">
        <v>1941.92</v>
      </c>
      <c r="H381" s="2">
        <v>1964.94</v>
      </c>
      <c r="I381" s="2">
        <v>1239.54</v>
      </c>
      <c r="J381" s="2">
        <v>2054.4299999999998</v>
      </c>
      <c r="K381" s="2">
        <v>0</v>
      </c>
      <c r="L381" s="2">
        <v>0</v>
      </c>
      <c r="M381" s="2">
        <v>0</v>
      </c>
      <c r="N381" s="2">
        <v>0</v>
      </c>
      <c r="O381" s="2">
        <v>15353.55</v>
      </c>
    </row>
    <row r="382" spans="1:16" x14ac:dyDescent="0.55000000000000004">
      <c r="A382" s="1" t="s">
        <v>367</v>
      </c>
      <c r="B382" s="2"/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</row>
    <row r="383" spans="1:16" x14ac:dyDescent="0.55000000000000004">
      <c r="A383" s="1" t="s">
        <v>368</v>
      </c>
      <c r="B383" s="2"/>
      <c r="C383" s="2">
        <v>64.55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64.55</v>
      </c>
    </row>
    <row r="384" spans="1:16" x14ac:dyDescent="0.55000000000000004">
      <c r="A384" s="1" t="s">
        <v>369</v>
      </c>
      <c r="B384" s="2"/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</row>
    <row r="385" spans="1:15" x14ac:dyDescent="0.55000000000000004">
      <c r="A385" s="1" t="s">
        <v>370</v>
      </c>
      <c r="B385" s="2"/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</row>
    <row r="386" spans="1:15" x14ac:dyDescent="0.55000000000000004">
      <c r="A386" s="1" t="s">
        <v>371</v>
      </c>
      <c r="B386" s="2"/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</row>
    <row r="387" spans="1:15" x14ac:dyDescent="0.55000000000000004">
      <c r="A387" s="1" t="s">
        <v>372</v>
      </c>
      <c r="B387" s="2"/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</row>
    <row r="388" spans="1:15" x14ac:dyDescent="0.55000000000000004">
      <c r="A388" s="1" t="s">
        <v>373</v>
      </c>
      <c r="B388" s="2"/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</row>
    <row r="389" spans="1:15" x14ac:dyDescent="0.55000000000000004">
      <c r="A389" s="1" t="s">
        <v>374</v>
      </c>
      <c r="B389" s="2"/>
      <c r="C389" s="2">
        <v>60</v>
      </c>
      <c r="D389" s="2">
        <v>60</v>
      </c>
      <c r="E389" s="2">
        <v>60</v>
      </c>
      <c r="F389" s="2">
        <v>60</v>
      </c>
      <c r="G389" s="2">
        <v>60</v>
      </c>
      <c r="H389" s="2">
        <v>60</v>
      </c>
      <c r="I389" s="2">
        <v>60</v>
      </c>
      <c r="J389" s="2">
        <v>60</v>
      </c>
      <c r="K389" s="2">
        <v>0</v>
      </c>
      <c r="L389" s="2">
        <v>0</v>
      </c>
      <c r="M389" s="2">
        <v>0</v>
      </c>
      <c r="N389" s="2">
        <v>0</v>
      </c>
      <c r="O389" s="2">
        <v>480</v>
      </c>
    </row>
    <row r="390" spans="1:15" x14ac:dyDescent="0.55000000000000004">
      <c r="A390" s="1" t="s">
        <v>375</v>
      </c>
      <c r="B390" s="2"/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</row>
    <row r="391" spans="1:15" x14ac:dyDescent="0.55000000000000004">
      <c r="A391" s="1" t="s">
        <v>376</v>
      </c>
      <c r="B391" s="2"/>
      <c r="C391" s="2">
        <v>0</v>
      </c>
      <c r="D391" s="2">
        <v>0</v>
      </c>
      <c r="E391" s="2">
        <v>0</v>
      </c>
      <c r="F391" s="2">
        <v>312</v>
      </c>
      <c r="G391" s="2">
        <v>0</v>
      </c>
      <c r="H391" s="2">
        <v>0</v>
      </c>
      <c r="I391" s="2">
        <v>390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702</v>
      </c>
    </row>
    <row r="392" spans="1:15" x14ac:dyDescent="0.55000000000000004">
      <c r="A392" s="1" t="s">
        <v>377</v>
      </c>
      <c r="B392" s="2"/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</row>
    <row r="393" spans="1:15" x14ac:dyDescent="0.55000000000000004">
      <c r="A393" s="1" t="s">
        <v>378</v>
      </c>
      <c r="B393" s="2"/>
      <c r="C393" s="2">
        <v>71.5</v>
      </c>
      <c r="D393" s="2">
        <v>0</v>
      </c>
      <c r="E393" s="2">
        <v>78</v>
      </c>
      <c r="F393" s="2">
        <v>0</v>
      </c>
      <c r="G393" s="2">
        <v>97.5</v>
      </c>
      <c r="H393" s="2">
        <v>123.5</v>
      </c>
      <c r="I393" s="2">
        <v>0</v>
      </c>
      <c r="J393" s="2">
        <v>97.5</v>
      </c>
      <c r="K393" s="2">
        <v>0</v>
      </c>
      <c r="L393" s="2">
        <v>0</v>
      </c>
      <c r="M393" s="2">
        <v>0</v>
      </c>
      <c r="N393" s="2">
        <v>0</v>
      </c>
      <c r="O393" s="2">
        <v>468</v>
      </c>
    </row>
    <row r="394" spans="1:15" x14ac:dyDescent="0.55000000000000004">
      <c r="A394" s="1" t="s">
        <v>379</v>
      </c>
      <c r="B394" s="2"/>
      <c r="C394" s="2">
        <v>40.97</v>
      </c>
      <c r="D394" s="2">
        <v>964.45</v>
      </c>
      <c r="E394" s="2">
        <v>758.83</v>
      </c>
      <c r="F394" s="2">
        <v>758.83</v>
      </c>
      <c r="G394" s="2">
        <v>1011.97</v>
      </c>
      <c r="H394" s="2">
        <v>947.08</v>
      </c>
      <c r="I394" s="2">
        <v>947.07</v>
      </c>
      <c r="J394" s="2">
        <v>947.07</v>
      </c>
      <c r="K394" s="2">
        <v>0</v>
      </c>
      <c r="L394" s="2">
        <v>0</v>
      </c>
      <c r="M394" s="2">
        <v>0</v>
      </c>
      <c r="N394" s="2">
        <v>0</v>
      </c>
      <c r="O394" s="2">
        <v>6376.2699999999995</v>
      </c>
    </row>
    <row r="395" spans="1:15" x14ac:dyDescent="0.55000000000000004">
      <c r="A395" s="1" t="s">
        <v>380</v>
      </c>
      <c r="B395" s="2"/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</row>
    <row r="396" spans="1:15" x14ac:dyDescent="0.55000000000000004">
      <c r="A396" s="1" t="s">
        <v>381</v>
      </c>
      <c r="B396" s="2"/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</row>
    <row r="397" spans="1:15" x14ac:dyDescent="0.55000000000000004">
      <c r="A397" s="1" t="s">
        <v>382</v>
      </c>
      <c r="B397" s="2"/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</row>
    <row r="398" spans="1:15" x14ac:dyDescent="0.55000000000000004">
      <c r="A398" s="1" t="s">
        <v>383</v>
      </c>
      <c r="B398" s="2"/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</row>
    <row r="399" spans="1:15" x14ac:dyDescent="0.55000000000000004">
      <c r="A399" s="1" t="s">
        <v>384</v>
      </c>
      <c r="B399" s="2"/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</row>
    <row r="400" spans="1:15" x14ac:dyDescent="0.55000000000000004">
      <c r="A400" s="1" t="s">
        <v>385</v>
      </c>
      <c r="B400" s="2"/>
      <c r="C400" s="2">
        <v>60</v>
      </c>
      <c r="D400" s="2">
        <v>60</v>
      </c>
      <c r="E400" s="2">
        <v>60</v>
      </c>
      <c r="F400" s="2">
        <v>60</v>
      </c>
      <c r="G400" s="2">
        <v>60</v>
      </c>
      <c r="H400" s="2">
        <v>60</v>
      </c>
      <c r="I400" s="2">
        <v>60</v>
      </c>
      <c r="J400" s="2">
        <v>60</v>
      </c>
      <c r="K400" s="2">
        <v>0</v>
      </c>
      <c r="L400" s="2">
        <v>0</v>
      </c>
      <c r="M400" s="2">
        <v>0</v>
      </c>
      <c r="N400" s="2">
        <v>0</v>
      </c>
      <c r="O400" s="2">
        <v>480</v>
      </c>
    </row>
    <row r="401" spans="1:15" x14ac:dyDescent="0.55000000000000004">
      <c r="A401" s="1" t="s">
        <v>386</v>
      </c>
      <c r="B401" s="2"/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</row>
    <row r="402" spans="1:15" x14ac:dyDescent="0.55000000000000004">
      <c r="A402" s="1" t="s">
        <v>387</v>
      </c>
      <c r="B402" s="2"/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</row>
    <row r="403" spans="1:15" x14ac:dyDescent="0.55000000000000004">
      <c r="A403" s="1" t="s">
        <v>388</v>
      </c>
      <c r="B403" s="2"/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</row>
    <row r="404" spans="1:15" x14ac:dyDescent="0.55000000000000004">
      <c r="A404" s="1" t="s">
        <v>389</v>
      </c>
      <c r="B404" s="2"/>
      <c r="C404" s="2">
        <v>455</v>
      </c>
      <c r="D404" s="2">
        <v>1505</v>
      </c>
      <c r="E404" s="2">
        <v>455</v>
      </c>
      <c r="F404" s="2">
        <v>455</v>
      </c>
      <c r="G404" s="2">
        <v>455</v>
      </c>
      <c r="H404" s="2">
        <v>455</v>
      </c>
      <c r="I404" s="2">
        <v>455</v>
      </c>
      <c r="J404" s="2">
        <v>455</v>
      </c>
      <c r="K404" s="2">
        <v>0</v>
      </c>
      <c r="L404" s="2">
        <v>0</v>
      </c>
      <c r="M404" s="2">
        <v>0</v>
      </c>
      <c r="N404" s="2">
        <v>0</v>
      </c>
      <c r="O404" s="2">
        <v>4690</v>
      </c>
    </row>
    <row r="405" spans="1:15" x14ac:dyDescent="0.55000000000000004">
      <c r="A405" s="1" t="s">
        <v>390</v>
      </c>
      <c r="B405" s="2"/>
      <c r="C405" s="2">
        <v>0</v>
      </c>
      <c r="D405" s="2">
        <v>0</v>
      </c>
      <c r="E405" s="2">
        <v>584.47</v>
      </c>
      <c r="F405" s="2">
        <v>0</v>
      </c>
      <c r="G405" s="2">
        <v>0</v>
      </c>
      <c r="H405" s="2">
        <v>0</v>
      </c>
      <c r="I405" s="2">
        <v>0</v>
      </c>
      <c r="J405" s="2">
        <v>60</v>
      </c>
      <c r="K405" s="2">
        <v>0</v>
      </c>
      <c r="L405" s="2">
        <v>0</v>
      </c>
      <c r="M405" s="2">
        <v>0</v>
      </c>
      <c r="N405" s="2">
        <v>0</v>
      </c>
      <c r="O405" s="2">
        <v>644.47</v>
      </c>
    </row>
    <row r="406" spans="1:15" x14ac:dyDescent="0.55000000000000004">
      <c r="A406" s="1" t="s">
        <v>391</v>
      </c>
      <c r="B406" s="2"/>
      <c r="C406" s="2">
        <v>188.23</v>
      </c>
      <c r="D406" s="2">
        <v>188.24</v>
      </c>
      <c r="E406" s="2">
        <v>161.87</v>
      </c>
      <c r="F406" s="2">
        <v>144.5</v>
      </c>
      <c r="G406" s="2">
        <v>161.61000000000001</v>
      </c>
      <c r="H406" s="2">
        <v>172.52</v>
      </c>
      <c r="I406" s="2">
        <v>185.25</v>
      </c>
      <c r="J406" s="2">
        <v>210.53</v>
      </c>
      <c r="K406" s="2">
        <v>0</v>
      </c>
      <c r="L406" s="2">
        <v>0</v>
      </c>
      <c r="M406" s="2">
        <v>0</v>
      </c>
      <c r="N406" s="2">
        <v>0</v>
      </c>
      <c r="O406" s="2">
        <v>1412.75</v>
      </c>
    </row>
    <row r="407" spans="1:15" x14ac:dyDescent="0.55000000000000004">
      <c r="A407" s="1" t="s">
        <v>392</v>
      </c>
      <c r="B407" s="2"/>
      <c r="C407" s="2">
        <v>367.71</v>
      </c>
      <c r="D407" s="2">
        <v>335.13</v>
      </c>
      <c r="E407" s="2">
        <v>335.13</v>
      </c>
      <c r="F407" s="2">
        <v>334.91</v>
      </c>
      <c r="G407" s="2">
        <v>334.91</v>
      </c>
      <c r="H407" s="2">
        <v>0</v>
      </c>
      <c r="I407" s="2">
        <v>1126.72</v>
      </c>
      <c r="J407" s="2">
        <v>507.76</v>
      </c>
      <c r="K407" s="2">
        <v>0</v>
      </c>
      <c r="L407" s="2">
        <v>0</v>
      </c>
      <c r="M407" s="2">
        <v>0</v>
      </c>
      <c r="N407" s="2">
        <v>0</v>
      </c>
      <c r="O407" s="2">
        <v>3342.2700000000004</v>
      </c>
    </row>
    <row r="408" spans="1:15" x14ac:dyDescent="0.55000000000000004">
      <c r="A408" s="1" t="s">
        <v>393</v>
      </c>
      <c r="B408" s="2"/>
      <c r="C408" s="2">
        <v>0</v>
      </c>
      <c r="D408" s="2">
        <v>122.48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335.24</v>
      </c>
      <c r="K408" s="2">
        <v>0</v>
      </c>
      <c r="L408" s="2">
        <v>0</v>
      </c>
      <c r="M408" s="2">
        <v>0</v>
      </c>
      <c r="N408" s="2">
        <v>0</v>
      </c>
      <c r="O408" s="2">
        <v>457.72</v>
      </c>
    </row>
    <row r="409" spans="1:15" x14ac:dyDescent="0.55000000000000004">
      <c r="A409" s="1" t="s">
        <v>394</v>
      </c>
      <c r="B409" s="2"/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</row>
    <row r="410" spans="1:15" x14ac:dyDescent="0.55000000000000004">
      <c r="A410" s="1" t="s">
        <v>395</v>
      </c>
      <c r="B410" s="2"/>
      <c r="C410" s="2">
        <v>0</v>
      </c>
      <c r="D410" s="2">
        <v>43.99</v>
      </c>
      <c r="E410" s="2">
        <v>-1484.53</v>
      </c>
      <c r="F410" s="2">
        <v>2683.93</v>
      </c>
      <c r="G410" s="2">
        <v>210.87</v>
      </c>
      <c r="H410" s="2">
        <v>466.24</v>
      </c>
      <c r="I410" s="2">
        <v>230.13</v>
      </c>
      <c r="J410" s="2">
        <v>885.46</v>
      </c>
      <c r="K410" s="2">
        <v>0</v>
      </c>
      <c r="L410" s="2">
        <v>0</v>
      </c>
      <c r="M410" s="2">
        <v>0</v>
      </c>
      <c r="N410" s="2">
        <v>0</v>
      </c>
      <c r="O410" s="2">
        <v>3036.0899999999997</v>
      </c>
    </row>
    <row r="411" spans="1:15" x14ac:dyDescent="0.55000000000000004">
      <c r="A411" s="1" t="s">
        <v>396</v>
      </c>
      <c r="B411" s="2"/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</row>
    <row r="412" spans="1:15" x14ac:dyDescent="0.55000000000000004">
      <c r="A412" s="1" t="s">
        <v>397</v>
      </c>
      <c r="B412" s="2"/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</row>
    <row r="413" spans="1:15" x14ac:dyDescent="0.55000000000000004">
      <c r="A413" s="1" t="s">
        <v>398</v>
      </c>
      <c r="B413" s="2"/>
      <c r="C413" s="2">
        <v>503.78</v>
      </c>
      <c r="D413" s="2">
        <v>503.78</v>
      </c>
      <c r="E413" s="2">
        <v>503.78</v>
      </c>
      <c r="F413" s="2">
        <v>503.78</v>
      </c>
      <c r="G413" s="2">
        <v>503.78</v>
      </c>
      <c r="H413" s="2">
        <v>503.78</v>
      </c>
      <c r="I413" s="2">
        <v>503.78</v>
      </c>
      <c r="J413" s="2">
        <v>503.78</v>
      </c>
      <c r="K413" s="2">
        <v>0</v>
      </c>
      <c r="L413" s="2">
        <v>0</v>
      </c>
      <c r="M413" s="2">
        <v>0</v>
      </c>
      <c r="N413" s="2">
        <v>0</v>
      </c>
      <c r="O413" s="2">
        <v>4030.2399999999989</v>
      </c>
    </row>
    <row r="414" spans="1:15" x14ac:dyDescent="0.55000000000000004">
      <c r="A414" s="1" t="s">
        <v>399</v>
      </c>
      <c r="B414" s="2"/>
      <c r="C414" s="2">
        <v>551.25</v>
      </c>
      <c r="D414" s="2">
        <v>551.25</v>
      </c>
      <c r="E414" s="2">
        <v>551.25</v>
      </c>
      <c r="F414" s="2">
        <v>551.25</v>
      </c>
      <c r="G414" s="2">
        <v>551.25</v>
      </c>
      <c r="H414" s="2">
        <v>551.25</v>
      </c>
      <c r="I414" s="2">
        <v>551.25</v>
      </c>
      <c r="J414" s="2">
        <v>1055.05</v>
      </c>
      <c r="K414" s="2">
        <v>0</v>
      </c>
      <c r="L414" s="2">
        <v>0</v>
      </c>
      <c r="M414" s="2">
        <v>0</v>
      </c>
      <c r="N414" s="2">
        <v>0</v>
      </c>
      <c r="O414" s="2">
        <v>4913.8</v>
      </c>
    </row>
    <row r="415" spans="1:15" x14ac:dyDescent="0.55000000000000004">
      <c r="A415" s="1" t="s">
        <v>400</v>
      </c>
      <c r="B415" s="2"/>
      <c r="C415" s="2">
        <v>136.9</v>
      </c>
      <c r="D415" s="2">
        <v>136.9</v>
      </c>
      <c r="E415" s="2">
        <v>136.9</v>
      </c>
      <c r="F415" s="2">
        <v>136.9</v>
      </c>
      <c r="G415" s="2">
        <v>136.9</v>
      </c>
      <c r="H415" s="2">
        <v>136.9</v>
      </c>
      <c r="I415" s="2">
        <v>136.9</v>
      </c>
      <c r="J415" s="2">
        <v>136.88999999999999</v>
      </c>
      <c r="K415" s="2">
        <v>0</v>
      </c>
      <c r="L415" s="2">
        <v>0</v>
      </c>
      <c r="M415" s="2">
        <v>0</v>
      </c>
      <c r="N415" s="2">
        <v>0</v>
      </c>
      <c r="O415" s="2">
        <v>1095.19</v>
      </c>
    </row>
    <row r="416" spans="1:15" x14ac:dyDescent="0.55000000000000004">
      <c r="A416" s="1" t="s">
        <v>401</v>
      </c>
      <c r="B416" s="2"/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</row>
    <row r="417" spans="1:15" x14ac:dyDescent="0.55000000000000004">
      <c r="A417" s="1" t="s">
        <v>402</v>
      </c>
      <c r="B417" s="2"/>
      <c r="C417" s="2">
        <v>3097.14</v>
      </c>
      <c r="D417" s="2">
        <v>2882.02</v>
      </c>
      <c r="E417" s="2">
        <v>3133.31</v>
      </c>
      <c r="F417" s="2">
        <v>2860.66</v>
      </c>
      <c r="G417" s="2">
        <v>2869.5</v>
      </c>
      <c r="H417" s="2">
        <v>2660.45</v>
      </c>
      <c r="I417" s="2">
        <v>3133.01</v>
      </c>
      <c r="J417" s="2">
        <v>3199.1</v>
      </c>
      <c r="K417" s="2">
        <v>0</v>
      </c>
      <c r="L417" s="2">
        <v>0</v>
      </c>
      <c r="M417" s="2">
        <v>0</v>
      </c>
      <c r="N417" s="2">
        <v>0</v>
      </c>
      <c r="O417" s="2">
        <v>23835.189999999995</v>
      </c>
    </row>
    <row r="418" spans="1:15" x14ac:dyDescent="0.55000000000000004">
      <c r="A418" s="1" t="s">
        <v>403</v>
      </c>
      <c r="B418" s="2"/>
      <c r="C418" s="2">
        <v>179.11</v>
      </c>
      <c r="D418" s="2">
        <v>153.18</v>
      </c>
      <c r="E418" s="2">
        <v>279.93</v>
      </c>
      <c r="F418" s="2">
        <v>146.36000000000001</v>
      </c>
      <c r="G418" s="2">
        <v>173.35</v>
      </c>
      <c r="H418" s="2">
        <v>149.22</v>
      </c>
      <c r="I418" s="2">
        <v>85.57</v>
      </c>
      <c r="J418" s="2">
        <v>221.61</v>
      </c>
      <c r="K418" s="2">
        <v>0</v>
      </c>
      <c r="L418" s="2">
        <v>0</v>
      </c>
      <c r="M418" s="2">
        <v>0</v>
      </c>
      <c r="N418" s="2">
        <v>0</v>
      </c>
      <c r="O418" s="2">
        <v>1388.33</v>
      </c>
    </row>
    <row r="419" spans="1:15" x14ac:dyDescent="0.55000000000000004">
      <c r="A419" s="1" t="s">
        <v>404</v>
      </c>
      <c r="B419" s="2"/>
      <c r="C419" s="2">
        <v>63.93</v>
      </c>
      <c r="D419" s="2">
        <v>337</v>
      </c>
      <c r="E419" s="2">
        <v>555.42999999999995</v>
      </c>
      <c r="F419" s="2">
        <v>372.14</v>
      </c>
      <c r="G419" s="2">
        <v>232.99</v>
      </c>
      <c r="H419" s="2">
        <v>81.61</v>
      </c>
      <c r="I419" s="2">
        <v>385.42</v>
      </c>
      <c r="J419" s="2">
        <v>648.45000000000005</v>
      </c>
      <c r="K419" s="2">
        <v>0</v>
      </c>
      <c r="L419" s="2">
        <v>0</v>
      </c>
      <c r="M419" s="2">
        <v>0</v>
      </c>
      <c r="N419" s="2">
        <v>0</v>
      </c>
      <c r="O419" s="2">
        <v>2676.9700000000003</v>
      </c>
    </row>
    <row r="420" spans="1:15" x14ac:dyDescent="0.55000000000000004">
      <c r="A420" s="1" t="s">
        <v>405</v>
      </c>
      <c r="B420" s="2"/>
      <c r="C420" s="2">
        <v>12973.12</v>
      </c>
      <c r="D420" s="2">
        <v>9604.09</v>
      </c>
      <c r="E420" s="2">
        <v>11543.13</v>
      </c>
      <c r="F420" s="2">
        <v>9979.83</v>
      </c>
      <c r="G420" s="2">
        <v>10532.09</v>
      </c>
      <c r="H420" s="2">
        <v>10911.37</v>
      </c>
      <c r="I420" s="2">
        <v>12067.99</v>
      </c>
      <c r="J420" s="2">
        <v>10842.18</v>
      </c>
      <c r="K420" s="2">
        <v>0</v>
      </c>
      <c r="L420" s="2">
        <v>0</v>
      </c>
      <c r="M420" s="2">
        <v>0</v>
      </c>
      <c r="N420" s="2">
        <v>0</v>
      </c>
      <c r="O420" s="2">
        <v>88453.799999999988</v>
      </c>
    </row>
    <row r="421" spans="1:15" x14ac:dyDescent="0.55000000000000004">
      <c r="A421" s="1" t="s">
        <v>406</v>
      </c>
      <c r="B421" s="2"/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56.98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56.98</v>
      </c>
    </row>
    <row r="422" spans="1:15" x14ac:dyDescent="0.55000000000000004">
      <c r="A422" s="1" t="s">
        <v>407</v>
      </c>
      <c r="B422" s="2"/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</row>
    <row r="423" spans="1:15" x14ac:dyDescent="0.55000000000000004">
      <c r="A423" s="1" t="s">
        <v>408</v>
      </c>
      <c r="B423" s="2"/>
      <c r="C423" s="2">
        <v>0</v>
      </c>
      <c r="D423" s="2">
        <v>401.8</v>
      </c>
      <c r="E423" s="2">
        <v>41.25</v>
      </c>
      <c r="F423" s="2">
        <v>0</v>
      </c>
      <c r="G423" s="2">
        <v>0</v>
      </c>
      <c r="H423" s="2">
        <v>0</v>
      </c>
      <c r="I423" s="2">
        <v>0</v>
      </c>
      <c r="J423" s="2">
        <v>1000</v>
      </c>
      <c r="K423" s="2">
        <v>0</v>
      </c>
      <c r="L423" s="2">
        <v>0</v>
      </c>
      <c r="M423" s="2">
        <v>0</v>
      </c>
      <c r="N423" s="2">
        <v>0</v>
      </c>
      <c r="O423" s="2">
        <v>1443.05</v>
      </c>
    </row>
    <row r="424" spans="1:15" x14ac:dyDescent="0.55000000000000004">
      <c r="A424" s="1" t="s">
        <v>409</v>
      </c>
      <c r="B424" s="2"/>
      <c r="C424" s="2">
        <v>7690.02</v>
      </c>
      <c r="D424" s="2">
        <v>6796.66</v>
      </c>
      <c r="E424" s="2">
        <v>7610.18</v>
      </c>
      <c r="F424" s="2">
        <v>6897.25</v>
      </c>
      <c r="G424" s="2">
        <v>6735.07</v>
      </c>
      <c r="H424" s="2">
        <v>6150.48</v>
      </c>
      <c r="I424" s="2">
        <v>7207.38</v>
      </c>
      <c r="J424" s="2">
        <v>7562.56</v>
      </c>
      <c r="K424" s="2">
        <v>0</v>
      </c>
      <c r="L424" s="2">
        <v>0</v>
      </c>
      <c r="M424" s="2">
        <v>0</v>
      </c>
      <c r="N424" s="2">
        <v>0</v>
      </c>
      <c r="O424" s="2">
        <v>56649.599999999999</v>
      </c>
    </row>
    <row r="425" spans="1:15" x14ac:dyDescent="0.55000000000000004">
      <c r="A425" s="1" t="s">
        <v>410</v>
      </c>
      <c r="B425" s="2"/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</row>
    <row r="426" spans="1:15" x14ac:dyDescent="0.55000000000000004">
      <c r="A426" s="1" t="s">
        <v>411</v>
      </c>
      <c r="B426" s="2"/>
      <c r="C426" s="2">
        <v>0</v>
      </c>
      <c r="D426" s="2">
        <v>70.599999999999994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107.66</v>
      </c>
      <c r="K426" s="2">
        <v>0</v>
      </c>
      <c r="L426" s="2">
        <v>0</v>
      </c>
      <c r="M426" s="2">
        <v>0</v>
      </c>
      <c r="N426" s="2">
        <v>0</v>
      </c>
      <c r="O426" s="2">
        <v>178.26</v>
      </c>
    </row>
    <row r="427" spans="1:15" x14ac:dyDescent="0.55000000000000004">
      <c r="A427" s="1" t="s">
        <v>412</v>
      </c>
      <c r="B427" s="2"/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</row>
    <row r="428" spans="1:15" x14ac:dyDescent="0.55000000000000004">
      <c r="A428" s="1" t="s">
        <v>413</v>
      </c>
      <c r="B428" s="2"/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26.23</v>
      </c>
      <c r="K428" s="2">
        <v>0</v>
      </c>
      <c r="L428" s="2">
        <v>0</v>
      </c>
      <c r="M428" s="2">
        <v>0</v>
      </c>
      <c r="N428" s="2">
        <v>0</v>
      </c>
      <c r="O428" s="2">
        <v>26.23</v>
      </c>
    </row>
    <row r="429" spans="1:15" x14ac:dyDescent="0.55000000000000004">
      <c r="A429" s="1" t="s">
        <v>414</v>
      </c>
      <c r="B429" s="2"/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</row>
    <row r="430" spans="1:15" x14ac:dyDescent="0.55000000000000004">
      <c r="A430" s="1" t="s">
        <v>448</v>
      </c>
      <c r="B430" s="2"/>
      <c r="C430" s="2">
        <v>146.58000000000001</v>
      </c>
      <c r="D430" s="2">
        <v>593.57000000000005</v>
      </c>
      <c r="E430" s="2">
        <v>423.31</v>
      </c>
      <c r="F430" s="2">
        <v>271.05</v>
      </c>
      <c r="G430" s="2">
        <v>835.65</v>
      </c>
      <c r="H430" s="2">
        <v>357.76</v>
      </c>
      <c r="I430" s="2">
        <v>203.13</v>
      </c>
      <c r="J430" s="2">
        <v>250.24</v>
      </c>
      <c r="K430" s="2">
        <v>0</v>
      </c>
      <c r="L430" s="2">
        <v>0</v>
      </c>
      <c r="M430" s="2">
        <v>0</v>
      </c>
      <c r="N430" s="2">
        <v>0</v>
      </c>
      <c r="O430" s="2">
        <v>3081.29</v>
      </c>
    </row>
    <row r="431" spans="1:15" x14ac:dyDescent="0.55000000000000004">
      <c r="A431" s="1" t="s">
        <v>416</v>
      </c>
      <c r="B431" s="2"/>
      <c r="C431" s="2">
        <v>13956</v>
      </c>
      <c r="D431" s="2">
        <v>13956</v>
      </c>
      <c r="E431" s="2">
        <v>13956</v>
      </c>
      <c r="F431" s="2">
        <v>13956</v>
      </c>
      <c r="G431" s="2">
        <v>13956</v>
      </c>
      <c r="H431" s="2">
        <v>13956</v>
      </c>
      <c r="I431" s="2">
        <v>13956</v>
      </c>
      <c r="J431" s="2">
        <v>15994</v>
      </c>
      <c r="K431" s="2">
        <v>0</v>
      </c>
      <c r="L431" s="2">
        <v>0</v>
      </c>
      <c r="M431" s="2">
        <v>0</v>
      </c>
      <c r="N431" s="2">
        <v>0</v>
      </c>
      <c r="O431" s="2">
        <v>113686</v>
      </c>
    </row>
    <row r="432" spans="1:15" x14ac:dyDescent="0.55000000000000004">
      <c r="A432" s="1" t="s">
        <v>417</v>
      </c>
      <c r="B432" s="2"/>
      <c r="C432" s="2">
        <v>789.91</v>
      </c>
      <c r="D432" s="2">
        <v>1040.7</v>
      </c>
      <c r="E432" s="2">
        <v>736.1</v>
      </c>
      <c r="F432" s="2">
        <v>950.69</v>
      </c>
      <c r="G432" s="2">
        <v>914.16</v>
      </c>
      <c r="H432" s="2">
        <v>882.2</v>
      </c>
      <c r="I432" s="2">
        <v>852.53</v>
      </c>
      <c r="J432" s="2">
        <v>967.33</v>
      </c>
      <c r="K432" s="2">
        <v>0</v>
      </c>
      <c r="L432" s="2">
        <v>0</v>
      </c>
      <c r="M432" s="2">
        <v>0</v>
      </c>
      <c r="N432" s="2">
        <v>0</v>
      </c>
      <c r="O432" s="2">
        <v>7133.62</v>
      </c>
    </row>
    <row r="433" spans="1:16" x14ac:dyDescent="0.55000000000000004">
      <c r="A433" s="1" t="s">
        <v>418</v>
      </c>
      <c r="B433" s="2"/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</row>
    <row r="434" spans="1:16" x14ac:dyDescent="0.55000000000000004">
      <c r="A434" s="1" t="s">
        <v>419</v>
      </c>
      <c r="B434" s="2"/>
      <c r="C434" s="2">
        <v>97.95</v>
      </c>
      <c r="D434" s="2">
        <v>97.95</v>
      </c>
      <c r="E434" s="2">
        <v>97.95</v>
      </c>
      <c r="F434" s="2">
        <v>97.95</v>
      </c>
      <c r="G434" s="2">
        <v>97.95</v>
      </c>
      <c r="H434" s="2">
        <v>0</v>
      </c>
      <c r="I434" s="2">
        <v>97.95</v>
      </c>
      <c r="J434" s="2">
        <v>103.95</v>
      </c>
      <c r="K434" s="2">
        <v>0</v>
      </c>
      <c r="L434" s="2">
        <v>0</v>
      </c>
      <c r="M434" s="2">
        <v>0</v>
      </c>
      <c r="N434" s="2">
        <v>0</v>
      </c>
      <c r="O434" s="2">
        <v>691.65000000000009</v>
      </c>
    </row>
    <row r="435" spans="1:16" x14ac:dyDescent="0.55000000000000004">
      <c r="A435" s="1" t="s">
        <v>420</v>
      </c>
      <c r="B435" s="2"/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</row>
    <row r="436" spans="1:16" x14ac:dyDescent="0.55000000000000004">
      <c r="A436" s="1" t="s">
        <v>421</v>
      </c>
      <c r="B436" s="2"/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</row>
    <row r="437" spans="1:16" x14ac:dyDescent="0.55000000000000004">
      <c r="A437" s="1" t="s">
        <v>422</v>
      </c>
      <c r="B437" s="2"/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</row>
    <row r="438" spans="1:16" x14ac:dyDescent="0.55000000000000004">
      <c r="A438" s="1" t="s">
        <v>423</v>
      </c>
      <c r="C438" s="18">
        <v>46494.650000000009</v>
      </c>
      <c r="D438" s="18">
        <v>47395.189999999988</v>
      </c>
      <c r="E438" s="18">
        <v>48380.189999999995</v>
      </c>
      <c r="F438" s="18">
        <v>48629.100000000006</v>
      </c>
      <c r="G438" s="18">
        <v>46722.86</v>
      </c>
      <c r="H438" s="18">
        <v>45274.739999999991</v>
      </c>
      <c r="I438" s="18">
        <v>49364.26999999999</v>
      </c>
      <c r="J438" s="18">
        <v>56433.990000000005</v>
      </c>
      <c r="K438" s="18">
        <v>0</v>
      </c>
      <c r="L438" s="18">
        <v>0</v>
      </c>
      <c r="M438" s="18">
        <v>0</v>
      </c>
      <c r="N438" s="18">
        <v>0</v>
      </c>
      <c r="O438" s="18">
        <v>388694.99</v>
      </c>
      <c r="P438" s="13">
        <v>0</v>
      </c>
    </row>
    <row r="439" spans="1:16" x14ac:dyDescent="0.55000000000000004"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</row>
    <row r="440" spans="1:16" x14ac:dyDescent="0.55000000000000004">
      <c r="A440" s="1" t="s">
        <v>424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6" x14ac:dyDescent="0.55000000000000004">
      <c r="A441" s="1" t="s">
        <v>468</v>
      </c>
      <c r="B441" s="2"/>
      <c r="C441" s="2">
        <v>7096.18</v>
      </c>
      <c r="D441" s="2">
        <v>5224.5</v>
      </c>
      <c r="E441" s="2">
        <v>6301.74</v>
      </c>
      <c r="F441" s="2">
        <v>5433.24</v>
      </c>
      <c r="G441" s="2">
        <v>5740.05</v>
      </c>
      <c r="H441" s="2">
        <v>5950.76</v>
      </c>
      <c r="I441" s="2">
        <v>6593.33</v>
      </c>
      <c r="J441" s="2">
        <v>5912.32</v>
      </c>
      <c r="K441" s="2">
        <v>0</v>
      </c>
      <c r="L441" s="2">
        <v>0</v>
      </c>
      <c r="M441" s="2">
        <v>0</v>
      </c>
      <c r="N441" s="2">
        <v>0</v>
      </c>
      <c r="O441" s="2">
        <v>48252.119999999995</v>
      </c>
    </row>
    <row r="442" spans="1:16" x14ac:dyDescent="0.55000000000000004">
      <c r="A442" s="1" t="s">
        <v>426</v>
      </c>
      <c r="B442" s="2"/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</row>
    <row r="443" spans="1:16" x14ac:dyDescent="0.55000000000000004">
      <c r="A443" s="1" t="s">
        <v>427</v>
      </c>
      <c r="B443" s="2"/>
      <c r="C443" s="2">
        <v>1471.28</v>
      </c>
      <c r="D443" s="2">
        <v>1471.28</v>
      </c>
      <c r="E443" s="2">
        <v>1471.28</v>
      </c>
      <c r="F443" s="2">
        <v>1471.28</v>
      </c>
      <c r="G443" s="2">
        <v>1471.28</v>
      </c>
      <c r="H443" s="2">
        <v>1471.28</v>
      </c>
      <c r="I443" s="2">
        <v>1471.28</v>
      </c>
      <c r="J443" s="2">
        <v>1471.28</v>
      </c>
      <c r="K443" s="2">
        <v>0</v>
      </c>
      <c r="L443" s="2">
        <v>0</v>
      </c>
      <c r="M443" s="2">
        <v>0</v>
      </c>
      <c r="N443" s="2">
        <v>0</v>
      </c>
      <c r="O443" s="2">
        <v>11770.240000000002</v>
      </c>
    </row>
    <row r="444" spans="1:16" x14ac:dyDescent="0.55000000000000004">
      <c r="A444" s="1" t="s">
        <v>428</v>
      </c>
      <c r="B444" s="2"/>
      <c r="C444" s="2">
        <v>42739.95</v>
      </c>
      <c r="D444" s="2">
        <v>43399.98</v>
      </c>
      <c r="E444" s="2">
        <v>43399.98</v>
      </c>
      <c r="F444" s="2">
        <v>43399.98</v>
      </c>
      <c r="G444" s="2">
        <v>43399.98</v>
      </c>
      <c r="H444" s="2">
        <v>43399.98</v>
      </c>
      <c r="I444" s="2">
        <v>43399.98</v>
      </c>
      <c r="J444" s="2">
        <v>43399.98</v>
      </c>
      <c r="K444" s="2">
        <v>0</v>
      </c>
      <c r="L444" s="2">
        <v>0</v>
      </c>
      <c r="M444" s="2">
        <v>0</v>
      </c>
      <c r="N444" s="2">
        <v>0</v>
      </c>
      <c r="O444" s="2">
        <v>346539.81</v>
      </c>
    </row>
    <row r="445" spans="1:16" x14ac:dyDescent="0.55000000000000004">
      <c r="A445" s="1" t="s">
        <v>429</v>
      </c>
      <c r="B445" s="2"/>
      <c r="C445" s="2">
        <v>291.24</v>
      </c>
      <c r="D445" s="2">
        <v>1164.24</v>
      </c>
      <c r="E445" s="2">
        <v>1524.66</v>
      </c>
      <c r="F445" s="2">
        <v>1682.5</v>
      </c>
      <c r="G445" s="2">
        <v>4024.5</v>
      </c>
      <c r="H445" s="2">
        <v>3246.92</v>
      </c>
      <c r="I445" s="2">
        <v>149</v>
      </c>
      <c r="J445" s="2">
        <v>1652.74</v>
      </c>
      <c r="K445" s="2">
        <v>0</v>
      </c>
      <c r="L445" s="2">
        <v>0</v>
      </c>
      <c r="M445" s="2">
        <v>0</v>
      </c>
      <c r="N445" s="2">
        <v>0</v>
      </c>
      <c r="O445" s="2">
        <v>13735.8</v>
      </c>
    </row>
    <row r="446" spans="1:16" x14ac:dyDescent="0.55000000000000004">
      <c r="A446" s="1" t="s">
        <v>430</v>
      </c>
      <c r="B446" s="2"/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</row>
    <row r="447" spans="1:16" x14ac:dyDescent="0.55000000000000004">
      <c r="A447" s="1" t="s">
        <v>431</v>
      </c>
      <c r="B447" s="2"/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</row>
    <row r="448" spans="1:16" x14ac:dyDescent="0.55000000000000004">
      <c r="A448" s="1" t="s">
        <v>432</v>
      </c>
      <c r="B448" s="2"/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</row>
    <row r="449" spans="1:16" x14ac:dyDescent="0.55000000000000004">
      <c r="A449" s="1" t="s">
        <v>433</v>
      </c>
      <c r="B449" s="2"/>
      <c r="C449" s="2">
        <v>1283</v>
      </c>
      <c r="D449" s="2">
        <v>1283</v>
      </c>
      <c r="E449" s="2">
        <v>1283</v>
      </c>
      <c r="F449" s="2">
        <v>1283</v>
      </c>
      <c r="G449" s="2">
        <v>1283</v>
      </c>
      <c r="H449" s="2">
        <v>1283</v>
      </c>
      <c r="I449" s="2">
        <v>1283</v>
      </c>
      <c r="J449" s="2">
        <v>1283</v>
      </c>
      <c r="K449" s="2">
        <v>0</v>
      </c>
      <c r="L449" s="2">
        <v>0</v>
      </c>
      <c r="M449" s="2">
        <v>0</v>
      </c>
      <c r="N449" s="2">
        <v>0</v>
      </c>
      <c r="O449" s="2">
        <v>10264</v>
      </c>
    </row>
    <row r="450" spans="1:16" x14ac:dyDescent="0.55000000000000004">
      <c r="A450" s="1" t="s">
        <v>434</v>
      </c>
      <c r="B450" s="2"/>
      <c r="C450" s="2">
        <v>56.83</v>
      </c>
      <c r="D450" s="2">
        <v>56.83</v>
      </c>
      <c r="E450" s="2">
        <v>56.83</v>
      </c>
      <c r="F450" s="2">
        <v>56.83</v>
      </c>
      <c r="G450" s="2">
        <v>56.83</v>
      </c>
      <c r="H450" s="2">
        <v>56.83</v>
      </c>
      <c r="I450" s="2">
        <v>0</v>
      </c>
      <c r="J450" s="2">
        <v>56.83</v>
      </c>
      <c r="K450" s="2">
        <v>0</v>
      </c>
      <c r="L450" s="2">
        <v>0</v>
      </c>
      <c r="M450" s="2">
        <v>0</v>
      </c>
      <c r="N450" s="2">
        <v>0</v>
      </c>
      <c r="O450" s="2">
        <v>397.80999999999995</v>
      </c>
    </row>
    <row r="451" spans="1:16" x14ac:dyDescent="0.55000000000000004">
      <c r="A451" s="1" t="s">
        <v>435</v>
      </c>
      <c r="C451" s="18">
        <v>52938.479999999996</v>
      </c>
      <c r="D451" s="18">
        <v>52599.83</v>
      </c>
      <c r="E451" s="18">
        <v>54037.490000000005</v>
      </c>
      <c r="F451" s="18">
        <v>53326.83</v>
      </c>
      <c r="G451" s="18">
        <v>55975.640000000007</v>
      </c>
      <c r="H451" s="18">
        <v>55408.770000000004</v>
      </c>
      <c r="I451" s="18">
        <v>52896.590000000004</v>
      </c>
      <c r="J451" s="18">
        <v>53776.15</v>
      </c>
      <c r="K451" s="18">
        <v>0</v>
      </c>
      <c r="L451" s="18">
        <v>0</v>
      </c>
      <c r="M451" s="18">
        <v>0</v>
      </c>
      <c r="N451" s="18">
        <v>0</v>
      </c>
      <c r="O451" s="18">
        <v>430959.77999999997</v>
      </c>
      <c r="P451" s="13">
        <v>0</v>
      </c>
    </row>
    <row r="452" spans="1:16" x14ac:dyDescent="0.55000000000000004">
      <c r="A452" s="1" t="s">
        <v>32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6" ht="18" thickBot="1" x14ac:dyDescent="0.65">
      <c r="A453" s="8" t="s">
        <v>46</v>
      </c>
      <c r="B453" s="8"/>
      <c r="C453" s="16">
        <v>272646.89</v>
      </c>
      <c r="D453" s="16">
        <v>257042.69</v>
      </c>
      <c r="E453" s="16">
        <v>274065.26</v>
      </c>
      <c r="F453" s="16">
        <v>233156.87</v>
      </c>
      <c r="G453" s="16">
        <v>304899.48</v>
      </c>
      <c r="H453" s="16">
        <v>270850.16000000003</v>
      </c>
      <c r="I453" s="16">
        <v>275919.07</v>
      </c>
      <c r="J453" s="16">
        <v>317034.63</v>
      </c>
      <c r="K453" s="16">
        <v>0</v>
      </c>
      <c r="L453" s="16">
        <v>0</v>
      </c>
      <c r="M453" s="16">
        <v>0</v>
      </c>
      <c r="N453" s="16">
        <v>0</v>
      </c>
      <c r="O453" s="16">
        <v>2205615.0500000003</v>
      </c>
      <c r="P453" s="15">
        <v>0</v>
      </c>
    </row>
    <row r="454" spans="1:16" ht="17.7" thickTop="1" x14ac:dyDescent="0.55000000000000004"/>
  </sheetData>
  <printOptions horizontalCentered="1"/>
  <pageMargins left="0" right="0" top="0.25" bottom="0" header="0" footer="0"/>
  <pageSetup scale="38" orientation="landscape" r:id="rId1"/>
  <headerFooter alignWithMargins="0"/>
  <rowBreaks count="5" manualBreakCount="5">
    <brk id="41" max="14" man="1"/>
    <brk id="109" max="14" man="1"/>
    <brk id="148" max="14" man="1"/>
    <brk id="319" max="14" man="1"/>
    <brk id="377" max="14" man="1"/>
  </rowBreaks>
  <customProperties>
    <customPr name="EpmWorksheetKeyString_GUID" r:id="rId2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455"/>
  <sheetViews>
    <sheetView tabSelected="1" view="pageBreakPreview" zoomScale="60" zoomScaleNormal="56" workbookViewId="0">
      <selection activeCell="O41" sqref="A1:O41"/>
    </sheetView>
  </sheetViews>
  <sheetFormatPr defaultColWidth="8.88671875" defaultRowHeight="17.399999999999999" x14ac:dyDescent="0.55000000000000004"/>
  <cols>
    <col min="1" max="1" width="57.33203125" style="1" customWidth="1"/>
    <col min="2" max="2" width="2.6640625" style="1" customWidth="1"/>
    <col min="3" max="15" width="21.6640625" style="1" customWidth="1"/>
    <col min="16" max="16" width="16.5546875" style="1" bestFit="1" customWidth="1"/>
    <col min="17" max="17" width="8.88671875" style="1"/>
    <col min="18" max="18" width="16.5546875" style="1" bestFit="1" customWidth="1"/>
    <col min="19" max="16384" width="8.88671875" style="1"/>
  </cols>
  <sheetData>
    <row r="1" spans="1:15" ht="17.7" x14ac:dyDescent="0.6">
      <c r="C1" s="2"/>
      <c r="D1" s="2"/>
      <c r="E1" s="2"/>
      <c r="F1" s="2"/>
      <c r="G1" s="2"/>
      <c r="H1" s="3" t="s">
        <v>452</v>
      </c>
      <c r="I1" s="2"/>
      <c r="J1" s="2"/>
      <c r="K1" s="2"/>
      <c r="L1" s="2"/>
      <c r="M1" s="2"/>
      <c r="N1" s="2"/>
      <c r="O1" s="2"/>
    </row>
    <row r="2" spans="1:15" x14ac:dyDescent="0.55000000000000004">
      <c r="C2" s="2"/>
      <c r="D2" s="2"/>
      <c r="E2" s="2"/>
      <c r="F2" s="2"/>
      <c r="G2" s="2"/>
      <c r="H2" s="4" t="s">
        <v>1</v>
      </c>
      <c r="I2" s="2"/>
      <c r="J2" s="2"/>
      <c r="K2" s="2"/>
      <c r="L2" s="2"/>
      <c r="M2" s="2"/>
      <c r="N2" s="2"/>
      <c r="O2" s="2"/>
    </row>
    <row r="3" spans="1:15" x14ac:dyDescent="0.55000000000000004">
      <c r="B3" s="5"/>
      <c r="C3" s="2"/>
      <c r="D3" s="2"/>
      <c r="E3" s="2"/>
      <c r="F3" s="2"/>
      <c r="G3" s="2"/>
      <c r="H3" s="6">
        <f>+Ashland!H3</f>
        <v>2021</v>
      </c>
      <c r="I3" s="2"/>
      <c r="J3" s="2"/>
      <c r="K3" s="2"/>
      <c r="L3" s="2"/>
      <c r="M3" s="2"/>
      <c r="N3" s="2"/>
      <c r="O3" s="2"/>
    </row>
    <row r="4" spans="1:15" ht="17.7" x14ac:dyDescent="0.6">
      <c r="B4" s="5"/>
      <c r="C4" s="2"/>
      <c r="D4" s="2"/>
      <c r="E4" s="2"/>
      <c r="F4" s="2"/>
      <c r="G4" s="2"/>
      <c r="H4" s="3"/>
      <c r="I4" s="2"/>
      <c r="J4" s="2"/>
      <c r="K4" s="2"/>
      <c r="L4" s="2"/>
      <c r="M4" s="2"/>
      <c r="N4" s="2"/>
      <c r="O4" s="2"/>
    </row>
    <row r="5" spans="1:15" x14ac:dyDescent="0.55000000000000004"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</row>
    <row r="6" spans="1:15" x14ac:dyDescent="0.55000000000000004">
      <c r="A6" s="1" t="s">
        <v>15</v>
      </c>
      <c r="C6" s="2">
        <v>31</v>
      </c>
      <c r="D6" s="2">
        <v>29</v>
      </c>
      <c r="E6" s="2">
        <v>31</v>
      </c>
      <c r="F6" s="2">
        <v>30</v>
      </c>
      <c r="G6" s="2">
        <v>31</v>
      </c>
      <c r="H6" s="2">
        <v>30</v>
      </c>
      <c r="I6" s="2">
        <v>31</v>
      </c>
      <c r="J6" s="2">
        <v>31</v>
      </c>
      <c r="K6" s="2">
        <v>30</v>
      </c>
      <c r="L6" s="2">
        <v>31</v>
      </c>
      <c r="M6" s="2">
        <v>30</v>
      </c>
      <c r="N6" s="2">
        <v>31</v>
      </c>
      <c r="O6" s="2">
        <f>SUM(C6:N6)</f>
        <v>366</v>
      </c>
    </row>
    <row r="7" spans="1:15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7.7" x14ac:dyDescent="0.6">
      <c r="A8" s="8" t="s">
        <v>16</v>
      </c>
      <c r="B8" s="8"/>
      <c r="C8" s="9">
        <f t="shared" ref="C8:N8" si="0">+C23/C6</f>
        <v>524.45161290322585</v>
      </c>
      <c r="D8" s="9">
        <f t="shared" si="0"/>
        <v>505.34482758620692</v>
      </c>
      <c r="E8" s="9">
        <f t="shared" si="0"/>
        <v>526.54838709677415</v>
      </c>
      <c r="F8" s="9">
        <f t="shared" si="0"/>
        <v>519</v>
      </c>
      <c r="G8" s="9">
        <f t="shared" si="0"/>
        <v>522.80645161290317</v>
      </c>
      <c r="H8" s="9">
        <f t="shared" si="0"/>
        <v>526.16666666666663</v>
      </c>
      <c r="I8" s="9">
        <f t="shared" si="0"/>
        <v>540.61290322580646</v>
      </c>
      <c r="J8" s="9">
        <f t="shared" si="0"/>
        <v>536.41935483870964</v>
      </c>
      <c r="K8" s="9">
        <f t="shared" si="0"/>
        <v>0</v>
      </c>
      <c r="L8" s="9">
        <f t="shared" si="0"/>
        <v>0</v>
      </c>
      <c r="M8" s="9">
        <f t="shared" si="0"/>
        <v>0</v>
      </c>
      <c r="N8" s="9">
        <f t="shared" si="0"/>
        <v>0</v>
      </c>
      <c r="O8" s="10" t="s">
        <v>17</v>
      </c>
    </row>
    <row r="9" spans="1:15" x14ac:dyDescent="0.55000000000000004"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0"/>
    </row>
    <row r="10" spans="1:15" ht="17.7" x14ac:dyDescent="0.6">
      <c r="A10" s="8" t="s">
        <v>18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0"/>
    </row>
    <row r="11" spans="1:15" x14ac:dyDescent="0.55000000000000004">
      <c r="A11" s="1" t="s">
        <v>19</v>
      </c>
      <c r="C11" s="2">
        <f>SUM(Ashland:Windsor!C11)</f>
        <v>1986</v>
      </c>
      <c r="D11" s="2">
        <f>SUM(Ashland:Windsor!D11)</f>
        <v>1718</v>
      </c>
      <c r="E11" s="2">
        <f>SUM(Ashland:Windsor!E11)</f>
        <v>1988</v>
      </c>
      <c r="F11" s="2">
        <f>SUM(Ashland:Windsor!F11)</f>
        <v>1910</v>
      </c>
      <c r="G11" s="2">
        <f>SUM(Ashland:Windsor!G11)</f>
        <v>1848</v>
      </c>
      <c r="H11" s="2">
        <f>SUM(Ashland:Windsor!H11)</f>
        <v>2179</v>
      </c>
      <c r="I11" s="2">
        <f>SUM(Ashland:Windsor!I11)</f>
        <v>2248</v>
      </c>
      <c r="J11" s="2">
        <f>SUM(Ashland:Windsor!J11)</f>
        <v>2777</v>
      </c>
      <c r="K11" s="2">
        <f>SUM(Ashland:Windsor!K11)</f>
        <v>0</v>
      </c>
      <c r="L11" s="2">
        <f>SUM(Ashland:Windsor!L11)</f>
        <v>0</v>
      </c>
      <c r="M11" s="2">
        <f>SUM(Ashland:Windsor!M11)</f>
        <v>0</v>
      </c>
      <c r="N11" s="2">
        <f>SUM(Ashland:Windsor!N11)</f>
        <v>0</v>
      </c>
      <c r="O11" s="2">
        <f>SUM(C11:N11)</f>
        <v>16654</v>
      </c>
    </row>
    <row r="12" spans="1:15" x14ac:dyDescent="0.55000000000000004">
      <c r="A12" s="1" t="s">
        <v>20</v>
      </c>
      <c r="C12" s="2">
        <f>SUM(Ashland:Windsor!C12)</f>
        <v>205</v>
      </c>
      <c r="D12" s="2">
        <f>SUM(Ashland:Windsor!D12)</f>
        <v>73</v>
      </c>
      <c r="E12" s="2">
        <f>SUM(Ashland:Windsor!E12)</f>
        <v>150</v>
      </c>
      <c r="F12" s="2">
        <f>SUM(Ashland:Windsor!F12)</f>
        <v>103</v>
      </c>
      <c r="G12" s="2">
        <f>SUM(Ashland:Windsor!G12)</f>
        <v>152</v>
      </c>
      <c r="H12" s="2">
        <f>SUM(Ashland:Windsor!H12)</f>
        <v>97</v>
      </c>
      <c r="I12" s="2">
        <f>SUM(Ashland:Windsor!I12)</f>
        <v>84</v>
      </c>
      <c r="J12" s="2">
        <f>SUM(Ashland:Windsor!J12)</f>
        <v>51</v>
      </c>
      <c r="K12" s="2">
        <f>SUM(Ashland:Windsor!K12)</f>
        <v>0</v>
      </c>
      <c r="L12" s="2">
        <f>SUM(Ashland:Windsor!L12)</f>
        <v>0</v>
      </c>
      <c r="M12" s="2">
        <f>SUM(Ashland:Windsor!M12)</f>
        <v>0</v>
      </c>
      <c r="N12" s="2">
        <f>SUM(Ashland:Windsor!N12)</f>
        <v>0</v>
      </c>
      <c r="O12" s="2">
        <f t="shared" ref="O12:O22" si="1">SUM(C12:N12)</f>
        <v>915</v>
      </c>
    </row>
    <row r="13" spans="1:15" x14ac:dyDescent="0.55000000000000004">
      <c r="A13" s="1" t="s">
        <v>21</v>
      </c>
      <c r="C13" s="2">
        <f>SUM(Ashland:Windsor!C13)</f>
        <v>10531</v>
      </c>
      <c r="D13" s="2">
        <f>SUM(Ashland:Windsor!D13)</f>
        <v>9524</v>
      </c>
      <c r="E13" s="2">
        <f>SUM(Ashland:Windsor!E13)</f>
        <v>10674</v>
      </c>
      <c r="F13" s="2">
        <f>SUM(Ashland:Windsor!F13)</f>
        <v>10335</v>
      </c>
      <c r="G13" s="2">
        <f>SUM(Ashland:Windsor!G13)</f>
        <v>10572</v>
      </c>
      <c r="H13" s="2">
        <f>SUM(Ashland:Windsor!H13)</f>
        <v>10140</v>
      </c>
      <c r="I13" s="2">
        <f>SUM(Ashland:Windsor!I13)</f>
        <v>10563</v>
      </c>
      <c r="J13" s="2">
        <f>SUM(Ashland:Windsor!J13)</f>
        <v>10677</v>
      </c>
      <c r="K13" s="2">
        <f>SUM(Ashland:Windsor!K13)</f>
        <v>0</v>
      </c>
      <c r="L13" s="2">
        <f>SUM(Ashland:Windsor!L13)</f>
        <v>0</v>
      </c>
      <c r="M13" s="2">
        <f>SUM(Ashland:Windsor!M13)</f>
        <v>0</v>
      </c>
      <c r="N13" s="2">
        <f>SUM(Ashland:Windsor!N13)</f>
        <v>0</v>
      </c>
      <c r="O13" s="2">
        <f t="shared" si="1"/>
        <v>83016</v>
      </c>
    </row>
    <row r="14" spans="1:15" x14ac:dyDescent="0.55000000000000004">
      <c r="A14" s="1" t="s">
        <v>22</v>
      </c>
      <c r="C14" s="2">
        <f>SUM(Ashland:Windsor!C14)</f>
        <v>280</v>
      </c>
      <c r="D14" s="2">
        <f>SUM(Ashland:Windsor!D14)</f>
        <v>265</v>
      </c>
      <c r="E14" s="2">
        <f>SUM(Ashland:Windsor!E14)</f>
        <v>74</v>
      </c>
      <c r="F14" s="2">
        <f>SUM(Ashland:Windsor!F14)</f>
        <v>43</v>
      </c>
      <c r="G14" s="2">
        <f>SUM(Ashland:Windsor!G14)</f>
        <v>373</v>
      </c>
      <c r="H14" s="2">
        <f>SUM(Ashland:Windsor!H14)</f>
        <v>189</v>
      </c>
      <c r="I14" s="2">
        <f>SUM(Ashland:Windsor!I14)</f>
        <v>530</v>
      </c>
      <c r="J14" s="2">
        <f>SUM(Ashland:Windsor!J14)</f>
        <v>-207</v>
      </c>
      <c r="K14" s="2">
        <f>SUM(Ashland:Windsor!K14)</f>
        <v>0</v>
      </c>
      <c r="L14" s="2">
        <f>SUM(Ashland:Windsor!L14)</f>
        <v>0</v>
      </c>
      <c r="M14" s="2">
        <f>SUM(Ashland:Windsor!M14)</f>
        <v>0</v>
      </c>
      <c r="N14" s="2">
        <f>SUM(Ashland:Windsor!N14)</f>
        <v>0</v>
      </c>
      <c r="O14" s="2">
        <f t="shared" si="1"/>
        <v>1547</v>
      </c>
    </row>
    <row r="15" spans="1:15" x14ac:dyDescent="0.55000000000000004">
      <c r="A15" s="1" t="s">
        <v>23</v>
      </c>
      <c r="C15" s="2">
        <f>SUM(Ashland:Windsor!C15)</f>
        <v>0</v>
      </c>
      <c r="D15" s="2">
        <f>SUM(Ashland:Windsor!D15)</f>
        <v>0</v>
      </c>
      <c r="E15" s="2">
        <f>SUM(Ashland:Windsor!E15)</f>
        <v>0</v>
      </c>
      <c r="F15" s="2">
        <f>SUM(Ashland:Windsor!F15)</f>
        <v>0</v>
      </c>
      <c r="G15" s="2">
        <f>SUM(Ashland:Windsor!G15)</f>
        <v>4</v>
      </c>
      <c r="H15" s="2">
        <f>SUM(Ashland:Windsor!H15)</f>
        <v>13</v>
      </c>
      <c r="I15" s="2">
        <f>SUM(Ashland:Windsor!I15)</f>
        <v>4</v>
      </c>
      <c r="J15" s="2">
        <f>SUM(Ashland:Windsor!J15)</f>
        <v>12</v>
      </c>
      <c r="K15" s="2">
        <f>SUM(Ashland:Windsor!K15)</f>
        <v>0</v>
      </c>
      <c r="L15" s="2">
        <f>SUM(Ashland:Windsor!L15)</f>
        <v>0</v>
      </c>
      <c r="M15" s="2">
        <f>SUM(Ashland:Windsor!M15)</f>
        <v>0</v>
      </c>
      <c r="N15" s="2">
        <f>SUM(Ashland:Windsor!N15)</f>
        <v>0</v>
      </c>
      <c r="O15" s="2">
        <f t="shared" si="1"/>
        <v>33</v>
      </c>
    </row>
    <row r="16" spans="1:15" x14ac:dyDescent="0.55000000000000004">
      <c r="A16" s="1" t="s">
        <v>24</v>
      </c>
      <c r="C16" s="2">
        <f>SUM(Ashland:Windsor!C16)</f>
        <v>1188</v>
      </c>
      <c r="D16" s="2">
        <f>SUM(Ashland:Windsor!D16)</f>
        <v>1094</v>
      </c>
      <c r="E16" s="2">
        <f>SUM(Ashland:Windsor!E16)</f>
        <v>1116</v>
      </c>
      <c r="F16" s="2">
        <f>SUM(Ashland:Windsor!F16)</f>
        <v>881</v>
      </c>
      <c r="G16" s="2">
        <f>SUM(Ashland:Windsor!G16)</f>
        <v>837</v>
      </c>
      <c r="H16" s="2">
        <f>SUM(Ashland:Windsor!H16)</f>
        <v>857</v>
      </c>
      <c r="I16" s="2">
        <f>SUM(Ashland:Windsor!I16)</f>
        <v>1035</v>
      </c>
      <c r="J16" s="2">
        <f>SUM(Ashland:Windsor!J16)</f>
        <v>877</v>
      </c>
      <c r="K16" s="2">
        <f>SUM(Ashland:Windsor!K16)</f>
        <v>0</v>
      </c>
      <c r="L16" s="2">
        <f>SUM(Ashland:Windsor!L16)</f>
        <v>0</v>
      </c>
      <c r="M16" s="2">
        <f>SUM(Ashland:Windsor!M16)</f>
        <v>0</v>
      </c>
      <c r="N16" s="2">
        <f>SUM(Ashland:Windsor!N16)</f>
        <v>0</v>
      </c>
      <c r="O16" s="2">
        <f t="shared" si="1"/>
        <v>7885</v>
      </c>
    </row>
    <row r="17" spans="1:18" x14ac:dyDescent="0.55000000000000004">
      <c r="A17" s="1" t="s">
        <v>25</v>
      </c>
      <c r="C17" s="2">
        <f>SUM(Ashland:Windsor!C17)</f>
        <v>1661</v>
      </c>
      <c r="D17" s="2">
        <f>SUM(Ashland:Windsor!D17)</f>
        <v>1613</v>
      </c>
      <c r="E17" s="2">
        <f>SUM(Ashland:Windsor!E17)</f>
        <v>1887</v>
      </c>
      <c r="F17" s="2">
        <f>SUM(Ashland:Windsor!F17)</f>
        <v>1856</v>
      </c>
      <c r="G17" s="2">
        <f>SUM(Ashland:Windsor!G17)</f>
        <v>1971</v>
      </c>
      <c r="H17" s="2">
        <f>SUM(Ashland:Windsor!H17)</f>
        <v>1892</v>
      </c>
      <c r="I17" s="2">
        <f>SUM(Ashland:Windsor!I17)</f>
        <v>1854</v>
      </c>
      <c r="J17" s="2">
        <f>SUM(Ashland:Windsor!J17)</f>
        <v>1920</v>
      </c>
      <c r="K17" s="2">
        <f>SUM(Ashland:Windsor!K17)</f>
        <v>0</v>
      </c>
      <c r="L17" s="2">
        <f>SUM(Ashland:Windsor!L17)</f>
        <v>0</v>
      </c>
      <c r="M17" s="2">
        <f>SUM(Ashland:Windsor!M17)</f>
        <v>0</v>
      </c>
      <c r="N17" s="2">
        <f>SUM(Ashland:Windsor!N17)</f>
        <v>0</v>
      </c>
      <c r="O17" s="2">
        <f t="shared" si="1"/>
        <v>14654</v>
      </c>
    </row>
    <row r="18" spans="1:18" x14ac:dyDescent="0.55000000000000004">
      <c r="A18" s="1" t="s">
        <v>26</v>
      </c>
      <c r="C18" s="2">
        <f>SUM(Ashland:Windsor!C18)</f>
        <v>0</v>
      </c>
      <c r="D18" s="2">
        <f>SUM(Ashland:Windsor!D18)</f>
        <v>0</v>
      </c>
      <c r="E18" s="2">
        <f>SUM(Ashland:Windsor!E18)</f>
        <v>0</v>
      </c>
      <c r="F18" s="2">
        <f>SUM(Ashland:Windsor!F18)</f>
        <v>1</v>
      </c>
      <c r="G18" s="2">
        <f>SUM(Ashland:Windsor!G18)</f>
        <v>0</v>
      </c>
      <c r="H18" s="2">
        <f>SUM(Ashland:Windsor!H18)</f>
        <v>0</v>
      </c>
      <c r="I18" s="2">
        <f>SUM(Ashland:Windsor!I18)</f>
        <v>0</v>
      </c>
      <c r="J18" s="2">
        <f>SUM(Ashland:Windsor!J18)</f>
        <v>1</v>
      </c>
      <c r="K18" s="2">
        <f>SUM(Ashland:Windsor!K18)</f>
        <v>0</v>
      </c>
      <c r="L18" s="2">
        <f>SUM(Ashland:Windsor!L18)</f>
        <v>0</v>
      </c>
      <c r="M18" s="2">
        <f>SUM(Ashland:Windsor!M18)</f>
        <v>0</v>
      </c>
      <c r="N18" s="2">
        <f>SUM(Ashland:Windsor!N18)</f>
        <v>0</v>
      </c>
      <c r="O18" s="2">
        <f t="shared" si="1"/>
        <v>2</v>
      </c>
    </row>
    <row r="19" spans="1:18" x14ac:dyDescent="0.55000000000000004">
      <c r="A19" s="1" t="s">
        <v>27</v>
      </c>
      <c r="C19" s="2">
        <f>SUM(Ashland:Windsor!C19)</f>
        <v>0</v>
      </c>
      <c r="D19" s="2">
        <f>SUM(Ashland:Windsor!D19)</f>
        <v>0</v>
      </c>
      <c r="E19" s="2">
        <f>SUM(Ashland:Windsor!E19)</f>
        <v>0</v>
      </c>
      <c r="F19" s="2">
        <f>SUM(Ashland:Windsor!F19)</f>
        <v>0</v>
      </c>
      <c r="G19" s="2">
        <f>SUM(Ashland:Windsor!G19)</f>
        <v>0</v>
      </c>
      <c r="H19" s="2">
        <f>SUM(Ashland:Windsor!H19)</f>
        <v>0</v>
      </c>
      <c r="I19" s="2">
        <f>SUM(Ashland:Windsor!I19)</f>
        <v>0</v>
      </c>
      <c r="J19" s="2">
        <f>SUM(Ashland:Windsor!J19)</f>
        <v>0</v>
      </c>
      <c r="K19" s="2">
        <f>SUM(Ashland:Windsor!K19)</f>
        <v>0</v>
      </c>
      <c r="L19" s="2">
        <f>SUM(Ashland:Windsor!L19)</f>
        <v>0</v>
      </c>
      <c r="M19" s="2">
        <f>SUM(Ashland:Windsor!M19)</f>
        <v>0</v>
      </c>
      <c r="N19" s="2">
        <f>SUM(Ashland:Windsor!N19)</f>
        <v>0</v>
      </c>
      <c r="O19" s="2">
        <f t="shared" si="1"/>
        <v>0</v>
      </c>
    </row>
    <row r="20" spans="1:18" x14ac:dyDescent="0.55000000000000004">
      <c r="A20" s="1" t="s">
        <v>28</v>
      </c>
      <c r="C20" s="2">
        <f>SUM(Ashland:Windsor!C20)</f>
        <v>263</v>
      </c>
      <c r="D20" s="2">
        <f>SUM(Ashland:Windsor!D20)</f>
        <v>238</v>
      </c>
      <c r="E20" s="2">
        <f>SUM(Ashland:Windsor!E20)</f>
        <v>279</v>
      </c>
      <c r="F20" s="2">
        <f>SUM(Ashland:Windsor!F20)</f>
        <v>274</v>
      </c>
      <c r="G20" s="2">
        <f>SUM(Ashland:Windsor!G20)</f>
        <v>264</v>
      </c>
      <c r="H20" s="2">
        <f>SUM(Ashland:Windsor!H20)</f>
        <v>235</v>
      </c>
      <c r="I20" s="2">
        <f>SUM(Ashland:Windsor!I20)</f>
        <v>247</v>
      </c>
      <c r="J20" s="2">
        <f>SUM(Ashland:Windsor!J20)</f>
        <v>248</v>
      </c>
      <c r="K20" s="2">
        <f>SUM(Ashland:Windsor!K20)</f>
        <v>0</v>
      </c>
      <c r="L20" s="2">
        <f>SUM(Ashland:Windsor!L20)</f>
        <v>0</v>
      </c>
      <c r="M20" s="2">
        <f>SUM(Ashland:Windsor!M20)</f>
        <v>0</v>
      </c>
      <c r="N20" s="2">
        <f>SUM(Ashland:Windsor!N20)</f>
        <v>0</v>
      </c>
      <c r="O20" s="2">
        <f t="shared" si="1"/>
        <v>2048</v>
      </c>
    </row>
    <row r="21" spans="1:18" x14ac:dyDescent="0.55000000000000004">
      <c r="A21" s="1" t="s">
        <v>29</v>
      </c>
      <c r="C21" s="2">
        <f>SUM(Ashland:Windsor!C21)</f>
        <v>144</v>
      </c>
      <c r="D21" s="2">
        <f>SUM(Ashland:Windsor!D21)</f>
        <v>130</v>
      </c>
      <c r="E21" s="2">
        <f>SUM(Ashland:Windsor!E21)</f>
        <v>155</v>
      </c>
      <c r="F21" s="2">
        <f>SUM(Ashland:Windsor!F21)</f>
        <v>167</v>
      </c>
      <c r="G21" s="2">
        <f>SUM(Ashland:Windsor!G21)</f>
        <v>186</v>
      </c>
      <c r="H21" s="2">
        <f>SUM(Ashland:Windsor!H21)</f>
        <v>183</v>
      </c>
      <c r="I21" s="2">
        <f>SUM(Ashland:Windsor!I21)</f>
        <v>194</v>
      </c>
      <c r="J21" s="2">
        <f>SUM(Ashland:Windsor!J21)</f>
        <v>273</v>
      </c>
      <c r="K21" s="2">
        <f>SUM(Ashland:Windsor!K21)</f>
        <v>0</v>
      </c>
      <c r="L21" s="2">
        <f>SUM(Ashland:Windsor!L21)</f>
        <v>0</v>
      </c>
      <c r="M21" s="2">
        <f>SUM(Ashland:Windsor!M21)</f>
        <v>0</v>
      </c>
      <c r="N21" s="2">
        <f>SUM(Ashland:Windsor!N21)</f>
        <v>0</v>
      </c>
      <c r="O21" s="2">
        <f t="shared" si="1"/>
        <v>1432</v>
      </c>
    </row>
    <row r="22" spans="1:18" x14ac:dyDescent="0.55000000000000004">
      <c r="A22" s="1" t="s">
        <v>30</v>
      </c>
      <c r="C22" s="2">
        <f>SUM(Ashland:Windsor!C22)</f>
        <v>0</v>
      </c>
      <c r="D22" s="2">
        <f>SUM(Ashland:Windsor!D22)</f>
        <v>0</v>
      </c>
      <c r="E22" s="2">
        <f>SUM(Ashland:Windsor!E22)</f>
        <v>0</v>
      </c>
      <c r="F22" s="2">
        <f>SUM(Ashland:Windsor!F22)</f>
        <v>0</v>
      </c>
      <c r="G22" s="2">
        <f>SUM(Ashland:Windsor!G22)</f>
        <v>0</v>
      </c>
      <c r="H22" s="2">
        <f>SUM(Ashland:Windsor!H22)</f>
        <v>0</v>
      </c>
      <c r="I22" s="2">
        <f>SUM(Ashland:Windsor!I22)</f>
        <v>0</v>
      </c>
      <c r="J22" s="2">
        <f>SUM(Ashland:Windsor!J22)</f>
        <v>0</v>
      </c>
      <c r="K22" s="2">
        <f>SUM(Ashland:Windsor!K22)</f>
        <v>0</v>
      </c>
      <c r="L22" s="2">
        <f>SUM(Ashland:Windsor!L22)</f>
        <v>0</v>
      </c>
      <c r="M22" s="2">
        <f>SUM(Ashland:Windsor!M22)</f>
        <v>0</v>
      </c>
      <c r="N22" s="2">
        <f>SUM(Ashland:Windsor!N22)</f>
        <v>0</v>
      </c>
      <c r="O22" s="2">
        <f t="shared" si="1"/>
        <v>0</v>
      </c>
    </row>
    <row r="23" spans="1:18" ht="17.7" thickBot="1" x14ac:dyDescent="0.6">
      <c r="A23" s="1" t="s">
        <v>31</v>
      </c>
      <c r="C23" s="12">
        <f>SUM(C11:C22)</f>
        <v>16258</v>
      </c>
      <c r="D23" s="12">
        <f t="shared" ref="D23:O23" si="2">SUM(D11:D22)</f>
        <v>14655</v>
      </c>
      <c r="E23" s="12">
        <f t="shared" si="2"/>
        <v>16323</v>
      </c>
      <c r="F23" s="12">
        <f t="shared" si="2"/>
        <v>15570</v>
      </c>
      <c r="G23" s="12">
        <f t="shared" si="2"/>
        <v>16207</v>
      </c>
      <c r="H23" s="12">
        <f t="shared" si="2"/>
        <v>15785</v>
      </c>
      <c r="I23" s="12">
        <f t="shared" si="2"/>
        <v>16759</v>
      </c>
      <c r="J23" s="12">
        <f t="shared" si="2"/>
        <v>16629</v>
      </c>
      <c r="K23" s="12">
        <f t="shared" si="2"/>
        <v>0</v>
      </c>
      <c r="L23" s="12">
        <f t="shared" si="2"/>
        <v>0</v>
      </c>
      <c r="M23" s="12">
        <f t="shared" si="2"/>
        <v>0</v>
      </c>
      <c r="N23" s="12">
        <f t="shared" si="2"/>
        <v>0</v>
      </c>
      <c r="O23" s="12">
        <f t="shared" si="2"/>
        <v>128186</v>
      </c>
      <c r="P23" s="13">
        <f>SUM(O11:O22)</f>
        <v>128186</v>
      </c>
      <c r="Q23" s="13">
        <f>+O23-P23</f>
        <v>0</v>
      </c>
    </row>
    <row r="24" spans="1:18" ht="17.7" thickTop="1" x14ac:dyDescent="0.55000000000000004">
      <c r="A24" s="1" t="s">
        <v>32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8" ht="17.7" x14ac:dyDescent="0.6">
      <c r="A25" s="8" t="s">
        <v>33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8" x14ac:dyDescent="0.55000000000000004">
      <c r="A26" s="1" t="s">
        <v>34</v>
      </c>
      <c r="C26" s="2">
        <f>SUM(Ashland:Windsor!C26)</f>
        <v>3088728.64</v>
      </c>
      <c r="D26" s="2">
        <f>SUM(Ashland:Windsor!D26)</f>
        <v>2796860.67</v>
      </c>
      <c r="E26" s="2">
        <f>SUM(Ashland:Windsor!E26)</f>
        <v>3073301.2800000003</v>
      </c>
      <c r="F26" s="2">
        <f>SUM(Ashland:Windsor!F26)</f>
        <v>2831925</v>
      </c>
      <c r="G26" s="2">
        <f>SUM(Ashland:Windsor!G26)</f>
        <v>2980477.97</v>
      </c>
      <c r="H26" s="2">
        <f>SUM(Ashland:Windsor!H26)</f>
        <v>2868307.83</v>
      </c>
      <c r="I26" s="2">
        <f>SUM(Ashland:Windsor!I26)</f>
        <v>3069344.43</v>
      </c>
      <c r="J26" s="2">
        <f>SUM(Ashland:Windsor!J26)</f>
        <v>3050431.0499999993</v>
      </c>
      <c r="K26" s="2">
        <f>SUM(Ashland:Windsor!K26)</f>
        <v>0</v>
      </c>
      <c r="L26" s="2">
        <f>SUM(Ashland:Windsor!L26)</f>
        <v>0</v>
      </c>
      <c r="M26" s="2">
        <f>SUM(Ashland:Windsor!M26)</f>
        <v>0</v>
      </c>
      <c r="N26" s="2">
        <f>SUM(Ashland:Windsor!N26)</f>
        <v>0</v>
      </c>
      <c r="O26" s="2">
        <f>SUM(C26:N26)</f>
        <v>23759376.870000001</v>
      </c>
      <c r="P26" s="13"/>
    </row>
    <row r="27" spans="1:18" x14ac:dyDescent="0.55000000000000004">
      <c r="A27" s="1" t="s">
        <v>35</v>
      </c>
      <c r="C27" s="2">
        <f>SUM(Ashland:Windsor!C27)</f>
        <v>134624.6</v>
      </c>
      <c r="D27" s="2">
        <f>SUM(Ashland:Windsor!D27)</f>
        <v>197878.02000000002</v>
      </c>
      <c r="E27" s="2">
        <f>SUM(Ashland:Windsor!E27)</f>
        <v>233743.26</v>
      </c>
      <c r="F27" s="2">
        <f>SUM(Ashland:Windsor!F27)</f>
        <v>192150.58000000002</v>
      </c>
      <c r="G27" s="2">
        <f>SUM(Ashland:Windsor!G27)</f>
        <v>198488.14</v>
      </c>
      <c r="H27" s="2">
        <f>SUM(Ashland:Windsor!H27)</f>
        <v>229247.42</v>
      </c>
      <c r="I27" s="2">
        <f>SUM(Ashland:Windsor!I27)</f>
        <v>208280.93</v>
      </c>
      <c r="J27" s="2">
        <f>SUM(Ashland:Windsor!J27)</f>
        <v>186624.61000000002</v>
      </c>
      <c r="K27" s="2">
        <f>SUM(Ashland:Windsor!K27)</f>
        <v>0</v>
      </c>
      <c r="L27" s="2">
        <f>SUM(Ashland:Windsor!L27)</f>
        <v>0</v>
      </c>
      <c r="M27" s="2">
        <f>SUM(Ashland:Windsor!M27)</f>
        <v>0</v>
      </c>
      <c r="N27" s="2">
        <f>SUM(Ashland:Windsor!N27)</f>
        <v>0</v>
      </c>
      <c r="O27" s="2">
        <f t="shared" ref="O27:O28" si="3">SUM(C27:N27)</f>
        <v>1581037.56</v>
      </c>
      <c r="P27" s="13"/>
    </row>
    <row r="28" spans="1:18" x14ac:dyDescent="0.55000000000000004">
      <c r="A28" s="1" t="s">
        <v>36</v>
      </c>
      <c r="C28" s="2">
        <f>SUM(Ashland:Windsor!C28)</f>
        <v>-125027</v>
      </c>
      <c r="D28" s="2">
        <f>SUM(Ashland:Windsor!D28)</f>
        <v>-122950.35999999999</v>
      </c>
      <c r="E28" s="2">
        <f>SUM(Ashland:Windsor!E28)</f>
        <v>-87551.62000000001</v>
      </c>
      <c r="F28" s="2">
        <f>SUM(Ashland:Windsor!F28)</f>
        <v>-77002.89</v>
      </c>
      <c r="G28" s="2">
        <f>SUM(Ashland:Windsor!G28)</f>
        <v>-81161.539999999994</v>
      </c>
      <c r="H28" s="2">
        <f>SUM(Ashland:Windsor!H28)</f>
        <v>30379.560000000012</v>
      </c>
      <c r="I28" s="2">
        <f>SUM(Ashland:Windsor!I28)</f>
        <v>11307.439999999997</v>
      </c>
      <c r="J28" s="2">
        <f>SUM(Ashland:Windsor!J28)</f>
        <v>-61546.310000000005</v>
      </c>
      <c r="K28" s="2">
        <f>SUM(Ashland:Windsor!K28)</f>
        <v>0</v>
      </c>
      <c r="L28" s="2">
        <f>SUM(Ashland:Windsor!L28)</f>
        <v>0</v>
      </c>
      <c r="M28" s="2">
        <f>SUM(Ashland:Windsor!M28)</f>
        <v>0</v>
      </c>
      <c r="N28" s="2">
        <f>SUM(Ashland:Windsor!N28)</f>
        <v>0</v>
      </c>
      <c r="O28" s="2">
        <f t="shared" si="3"/>
        <v>-513552.72</v>
      </c>
      <c r="P28" s="13"/>
    </row>
    <row r="29" spans="1:18" ht="17.7" thickBot="1" x14ac:dyDescent="0.6">
      <c r="A29" s="1" t="s">
        <v>37</v>
      </c>
      <c r="C29" s="14">
        <f>SUM(C26:C28)</f>
        <v>3098326.24</v>
      </c>
      <c r="D29" s="14">
        <f t="shared" ref="D29:O29" si="4">SUM(D26:D28)</f>
        <v>2871788.33</v>
      </c>
      <c r="E29" s="14">
        <f t="shared" si="4"/>
        <v>3219492.92</v>
      </c>
      <c r="F29" s="14">
        <f t="shared" si="4"/>
        <v>2947072.69</v>
      </c>
      <c r="G29" s="14">
        <f t="shared" si="4"/>
        <v>3097804.5700000003</v>
      </c>
      <c r="H29" s="14">
        <f t="shared" si="4"/>
        <v>3127934.81</v>
      </c>
      <c r="I29" s="14">
        <f t="shared" si="4"/>
        <v>3288932.8000000003</v>
      </c>
      <c r="J29" s="14">
        <f t="shared" si="4"/>
        <v>3175509.3499999992</v>
      </c>
      <c r="K29" s="14">
        <f t="shared" si="4"/>
        <v>0</v>
      </c>
      <c r="L29" s="14">
        <f t="shared" si="4"/>
        <v>0</v>
      </c>
      <c r="M29" s="14">
        <f t="shared" si="4"/>
        <v>0</v>
      </c>
      <c r="N29" s="14">
        <f t="shared" si="4"/>
        <v>0</v>
      </c>
      <c r="O29" s="14">
        <f t="shared" si="4"/>
        <v>24826861.710000001</v>
      </c>
      <c r="P29" s="13">
        <f>SUM(O26:O28)</f>
        <v>24826861.710000001</v>
      </c>
      <c r="Q29" s="13">
        <f>+O29-P29</f>
        <v>0</v>
      </c>
      <c r="R29" s="15"/>
    </row>
    <row r="30" spans="1:18" ht="17.7" thickTop="1" x14ac:dyDescent="0.55000000000000004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8" ht="17.7" x14ac:dyDescent="0.6">
      <c r="A31" s="8" t="s">
        <v>38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8" x14ac:dyDescent="0.55000000000000004">
      <c r="A32" s="1" t="s">
        <v>39</v>
      </c>
      <c r="C32" s="2">
        <f>SUM(Ashland:Windsor!C32)</f>
        <v>1247834.8699999999</v>
      </c>
      <c r="D32" s="2">
        <f>SUM(Ashland:Windsor!D32)</f>
        <v>1128986.0899999999</v>
      </c>
      <c r="E32" s="2">
        <f>SUM(Ashland:Windsor!E32)</f>
        <v>1219901.02</v>
      </c>
      <c r="F32" s="2">
        <f>SUM(Ashland:Windsor!F32)</f>
        <v>1107503.1499999999</v>
      </c>
      <c r="G32" s="2">
        <f>SUM(Ashland:Windsor!G32)</f>
        <v>1126374.4800000002</v>
      </c>
      <c r="H32" s="2">
        <f>SUM(Ashland:Windsor!H32)</f>
        <v>1122836.69</v>
      </c>
      <c r="I32" s="2">
        <f>SUM(Ashland:Windsor!I32)</f>
        <v>1131810.43</v>
      </c>
      <c r="J32" s="2">
        <f>SUM(Ashland:Windsor!J32)</f>
        <v>1127162.3099999998</v>
      </c>
      <c r="K32" s="2">
        <f>SUM(Ashland:Windsor!K32)</f>
        <v>0</v>
      </c>
      <c r="L32" s="2">
        <f>SUM(Ashland:Windsor!L32)</f>
        <v>0</v>
      </c>
      <c r="M32" s="2">
        <f>SUM(Ashland:Windsor!M32)</f>
        <v>0</v>
      </c>
      <c r="N32" s="2">
        <f>SUM(Ashland:Windsor!N32)</f>
        <v>0</v>
      </c>
      <c r="O32" s="2">
        <f>SUM(C32:N32)</f>
        <v>9212409.040000001</v>
      </c>
      <c r="P32" s="13"/>
    </row>
    <row r="33" spans="1:18" x14ac:dyDescent="0.55000000000000004">
      <c r="A33" s="1" t="s">
        <v>40</v>
      </c>
      <c r="C33" s="2">
        <f>SUM(Ashland:Windsor!C33)</f>
        <v>258841.74000000002</v>
      </c>
      <c r="D33" s="2">
        <f>SUM(Ashland:Windsor!D33)</f>
        <v>261872.17</v>
      </c>
      <c r="E33" s="2">
        <f>SUM(Ashland:Windsor!E33)</f>
        <v>279960.51</v>
      </c>
      <c r="F33" s="2">
        <f>SUM(Ashland:Windsor!F33)</f>
        <v>278814.90000000002</v>
      </c>
      <c r="G33" s="2">
        <f>SUM(Ashland:Windsor!G33)</f>
        <v>277600.88</v>
      </c>
      <c r="H33" s="2">
        <f>SUM(Ashland:Windsor!H33)</f>
        <v>279703.56</v>
      </c>
      <c r="I33" s="2">
        <f>SUM(Ashland:Windsor!I33)</f>
        <v>299047.44</v>
      </c>
      <c r="J33" s="2">
        <f>SUM(Ashland:Windsor!J33)</f>
        <v>288635.28000000003</v>
      </c>
      <c r="K33" s="2">
        <f>SUM(Ashland:Windsor!K33)</f>
        <v>0</v>
      </c>
      <c r="L33" s="2">
        <f>SUM(Ashland:Windsor!L33)</f>
        <v>0</v>
      </c>
      <c r="M33" s="2">
        <f>SUM(Ashland:Windsor!M33)</f>
        <v>0</v>
      </c>
      <c r="N33" s="2">
        <f>SUM(Ashland:Windsor!N33)</f>
        <v>0</v>
      </c>
      <c r="O33" s="2">
        <f t="shared" ref="O33:O38" si="5">SUM(C33:N33)</f>
        <v>2224476.4800000004</v>
      </c>
      <c r="P33" s="13"/>
    </row>
    <row r="34" spans="1:18" x14ac:dyDescent="0.55000000000000004">
      <c r="A34" s="1" t="s">
        <v>35</v>
      </c>
      <c r="C34" s="2">
        <f>SUM(Ashland:Windsor!C34)</f>
        <v>286456.87</v>
      </c>
      <c r="D34" s="2">
        <f>SUM(Ashland:Windsor!D34)</f>
        <v>260060.46000000002</v>
      </c>
      <c r="E34" s="2">
        <f>SUM(Ashland:Windsor!E34)</f>
        <v>303848.98999999993</v>
      </c>
      <c r="F34" s="2">
        <f>SUM(Ashland:Windsor!F34)</f>
        <v>243178.40000000002</v>
      </c>
      <c r="G34" s="2">
        <f>SUM(Ashland:Windsor!G34)</f>
        <v>244019.23000000004</v>
      </c>
      <c r="H34" s="2">
        <f>SUM(Ashland:Windsor!H34)</f>
        <v>239801.07</v>
      </c>
      <c r="I34" s="2">
        <f>SUM(Ashland:Windsor!I34)</f>
        <v>263239.36</v>
      </c>
      <c r="J34" s="2">
        <f>SUM(Ashland:Windsor!J34)</f>
        <v>265851.38</v>
      </c>
      <c r="K34" s="2">
        <f>SUM(Ashland:Windsor!K34)</f>
        <v>0</v>
      </c>
      <c r="L34" s="2">
        <f>SUM(Ashland:Windsor!L34)</f>
        <v>0</v>
      </c>
      <c r="M34" s="2">
        <f>SUM(Ashland:Windsor!M34)</f>
        <v>0</v>
      </c>
      <c r="N34" s="2">
        <f>SUM(Ashland:Windsor!N34)</f>
        <v>0</v>
      </c>
      <c r="O34" s="2">
        <f t="shared" si="5"/>
        <v>2106455.7600000002</v>
      </c>
      <c r="P34" s="13"/>
    </row>
    <row r="35" spans="1:18" x14ac:dyDescent="0.55000000000000004">
      <c r="A35" s="1" t="s">
        <v>41</v>
      </c>
      <c r="C35" s="2">
        <f>SUM(Ashland:Windsor!C35)</f>
        <v>41838.54</v>
      </c>
      <c r="D35" s="2">
        <f>SUM(Ashland:Windsor!D35)</f>
        <v>39586.570000000014</v>
      </c>
      <c r="E35" s="2">
        <f>SUM(Ashland:Windsor!E35)</f>
        <v>37829.700000000004</v>
      </c>
      <c r="F35" s="2">
        <f>SUM(Ashland:Windsor!F35)</f>
        <v>37846.069999999992</v>
      </c>
      <c r="G35" s="2">
        <f>SUM(Ashland:Windsor!G35)</f>
        <v>48606.829999999994</v>
      </c>
      <c r="H35" s="2">
        <f>SUM(Ashland:Windsor!H35)</f>
        <v>40141.800000000003</v>
      </c>
      <c r="I35" s="2">
        <f>SUM(Ashland:Windsor!I35)</f>
        <v>43505.549999999996</v>
      </c>
      <c r="J35" s="2">
        <f>SUM(Ashland:Windsor!J35)</f>
        <v>41368.980000000003</v>
      </c>
      <c r="K35" s="2">
        <f>SUM(Ashland:Windsor!K35)</f>
        <v>0</v>
      </c>
      <c r="L35" s="2">
        <f>SUM(Ashland:Windsor!L35)</f>
        <v>0</v>
      </c>
      <c r="M35" s="2">
        <f>SUM(Ashland:Windsor!M35)</f>
        <v>0</v>
      </c>
      <c r="N35" s="2">
        <f>SUM(Ashland:Windsor!N35)</f>
        <v>0</v>
      </c>
      <c r="O35" s="2">
        <f t="shared" si="5"/>
        <v>330724.03999999998</v>
      </c>
      <c r="P35" s="13"/>
    </row>
    <row r="36" spans="1:18" x14ac:dyDescent="0.55000000000000004">
      <c r="A36" s="1" t="s">
        <v>42</v>
      </c>
      <c r="C36" s="2">
        <f>SUM(Ashland:Windsor!C36)</f>
        <v>99603.29</v>
      </c>
      <c r="D36" s="2">
        <f>SUM(Ashland:Windsor!D36)</f>
        <v>92902.639999999985</v>
      </c>
      <c r="E36" s="2">
        <f>SUM(Ashland:Windsor!E36)</f>
        <v>99618.18</v>
      </c>
      <c r="F36" s="2">
        <f>SUM(Ashland:Windsor!F36)</f>
        <v>100407.34999999999</v>
      </c>
      <c r="G36" s="2">
        <f>SUM(Ashland:Windsor!G36)</f>
        <v>107233.79999999999</v>
      </c>
      <c r="H36" s="2">
        <f>SUM(Ashland:Windsor!H36)</f>
        <v>95602.73</v>
      </c>
      <c r="I36" s="2">
        <f>SUM(Ashland:Windsor!I36)</f>
        <v>107637.9</v>
      </c>
      <c r="J36" s="2">
        <f>SUM(Ashland:Windsor!J36)</f>
        <v>109112.52</v>
      </c>
      <c r="K36" s="2">
        <f>SUM(Ashland:Windsor!K36)</f>
        <v>0</v>
      </c>
      <c r="L36" s="2">
        <f>SUM(Ashland:Windsor!L36)</f>
        <v>0</v>
      </c>
      <c r="M36" s="2">
        <f>SUM(Ashland:Windsor!M36)</f>
        <v>0</v>
      </c>
      <c r="N36" s="2">
        <f>SUM(Ashland:Windsor!N36)</f>
        <v>0</v>
      </c>
      <c r="O36" s="2">
        <f t="shared" si="5"/>
        <v>812118.41</v>
      </c>
      <c r="P36" s="13"/>
    </row>
    <row r="37" spans="1:18" x14ac:dyDescent="0.55000000000000004">
      <c r="A37" s="1" t="s">
        <v>43</v>
      </c>
      <c r="C37" s="2">
        <f>SUM(Ashland:Windsor!C37)</f>
        <v>223094.24000000002</v>
      </c>
      <c r="D37" s="2">
        <f>SUM(Ashland:Windsor!D37)</f>
        <v>217869.13999999998</v>
      </c>
      <c r="E37" s="2">
        <f>SUM(Ashland:Windsor!E37)</f>
        <v>222324.03999999998</v>
      </c>
      <c r="F37" s="2">
        <f>SUM(Ashland:Windsor!F37)</f>
        <v>197011.22000000003</v>
      </c>
      <c r="G37" s="2">
        <f>SUM(Ashland:Windsor!G37)</f>
        <v>212678.92000000004</v>
      </c>
      <c r="H37" s="2">
        <f>SUM(Ashland:Windsor!H37)</f>
        <v>270451.41000000003</v>
      </c>
      <c r="I37" s="2">
        <f>SUM(Ashland:Windsor!I37)</f>
        <v>205663.38</v>
      </c>
      <c r="J37" s="2">
        <f>SUM(Ashland:Windsor!J37)</f>
        <v>268606.69000000006</v>
      </c>
      <c r="K37" s="2">
        <f>SUM(Ashland:Windsor!K37)</f>
        <v>0</v>
      </c>
      <c r="L37" s="2">
        <f>SUM(Ashland:Windsor!L37)</f>
        <v>0</v>
      </c>
      <c r="M37" s="2">
        <f>SUM(Ashland:Windsor!M37)</f>
        <v>0</v>
      </c>
      <c r="N37" s="2">
        <f>SUM(Ashland:Windsor!N37)</f>
        <v>0</v>
      </c>
      <c r="O37" s="2">
        <f t="shared" si="5"/>
        <v>1817699.04</v>
      </c>
      <c r="P37" s="13"/>
    </row>
    <row r="38" spans="1:18" x14ac:dyDescent="0.55000000000000004">
      <c r="A38" s="1" t="s">
        <v>44</v>
      </c>
      <c r="C38" s="2">
        <f>SUM(Ashland:Windsor!C38)</f>
        <v>751573.27</v>
      </c>
      <c r="D38" s="2">
        <f>SUM(Ashland:Windsor!D38)</f>
        <v>723072.15999999992</v>
      </c>
      <c r="E38" s="2">
        <f>SUM(Ashland:Windsor!E38)</f>
        <v>783418.67</v>
      </c>
      <c r="F38" s="2">
        <f>SUM(Ashland:Windsor!F38)</f>
        <v>764801.24</v>
      </c>
      <c r="G38" s="2">
        <f>SUM(Ashland:Windsor!G38)</f>
        <v>797439.96000000008</v>
      </c>
      <c r="H38" s="2">
        <f>SUM(Ashland:Windsor!H38)</f>
        <v>722068.42</v>
      </c>
      <c r="I38" s="2">
        <f>SUM(Ashland:Windsor!I38)</f>
        <v>746723.94000000006</v>
      </c>
      <c r="J38" s="2">
        <f>SUM(Ashland:Windsor!J38)</f>
        <v>747876.58000000007</v>
      </c>
      <c r="K38" s="2">
        <f>SUM(Ashland:Windsor!K38)</f>
        <v>0</v>
      </c>
      <c r="L38" s="2">
        <f>SUM(Ashland:Windsor!L38)</f>
        <v>0</v>
      </c>
      <c r="M38" s="2">
        <f>SUM(Ashland:Windsor!M38)</f>
        <v>0</v>
      </c>
      <c r="N38" s="2">
        <f>SUM(Ashland:Windsor!N38)</f>
        <v>0</v>
      </c>
      <c r="O38" s="2">
        <f t="shared" si="5"/>
        <v>6036974.2400000002</v>
      </c>
      <c r="P38" s="13"/>
    </row>
    <row r="39" spans="1:18" x14ac:dyDescent="0.55000000000000004">
      <c r="A39" s="1" t="s">
        <v>45</v>
      </c>
      <c r="C39" s="2">
        <f>SUM(Ashland:Windsor!C39)</f>
        <v>727563.1</v>
      </c>
      <c r="D39" s="2">
        <f>SUM(Ashland:Windsor!D39)</f>
        <v>607121.62999999989</v>
      </c>
      <c r="E39" s="2">
        <f>SUM(Ashland:Windsor!E39)</f>
        <v>672125.06</v>
      </c>
      <c r="F39" s="2">
        <f>SUM(Ashland:Windsor!F39)</f>
        <v>670453.31999999995</v>
      </c>
      <c r="G39" s="2">
        <f>SUM(Ashland:Windsor!G39)</f>
        <v>674146.03999999992</v>
      </c>
      <c r="H39" s="2">
        <f>SUM(Ashland:Windsor!H39)</f>
        <v>668601.51</v>
      </c>
      <c r="I39" s="2">
        <f>SUM(Ashland:Windsor!I39)</f>
        <v>654759.30999999994</v>
      </c>
      <c r="J39" s="2">
        <f>SUM(Ashland:Windsor!J39)</f>
        <v>683608.43</v>
      </c>
      <c r="K39" s="2">
        <f>SUM(Ashland:Windsor!K39)</f>
        <v>0</v>
      </c>
      <c r="L39" s="2">
        <f>SUM(Ashland:Windsor!L39)</f>
        <v>0</v>
      </c>
      <c r="M39" s="2">
        <f>SUM(Ashland:Windsor!M39)</f>
        <v>0</v>
      </c>
      <c r="N39" s="2">
        <f>SUM(Ashland:Windsor!N39)</f>
        <v>0</v>
      </c>
      <c r="O39" s="2">
        <f>SUM(C39:N39)</f>
        <v>5358378.3999999994</v>
      </c>
      <c r="P39" s="13"/>
    </row>
    <row r="40" spans="1:18" ht="17.7" thickBot="1" x14ac:dyDescent="0.6">
      <c r="A40" s="1" t="s">
        <v>46</v>
      </c>
      <c r="C40" s="14">
        <f>SUM(C32:C39)</f>
        <v>3636805.9200000004</v>
      </c>
      <c r="D40" s="14">
        <f t="shared" ref="D40:O40" si="6">SUM(D32:D39)</f>
        <v>3331470.8599999994</v>
      </c>
      <c r="E40" s="14">
        <f t="shared" si="6"/>
        <v>3619026.17</v>
      </c>
      <c r="F40" s="14">
        <f t="shared" si="6"/>
        <v>3400015.65</v>
      </c>
      <c r="G40" s="14">
        <f t="shared" si="6"/>
        <v>3488100.1400000006</v>
      </c>
      <c r="H40" s="14">
        <f t="shared" si="6"/>
        <v>3439207.1900000004</v>
      </c>
      <c r="I40" s="14">
        <f t="shared" si="6"/>
        <v>3452387.31</v>
      </c>
      <c r="J40" s="14">
        <f t="shared" si="6"/>
        <v>3532222.17</v>
      </c>
      <c r="K40" s="14">
        <f t="shared" si="6"/>
        <v>0</v>
      </c>
      <c r="L40" s="14">
        <f t="shared" si="6"/>
        <v>0</v>
      </c>
      <c r="M40" s="14">
        <f t="shared" si="6"/>
        <v>0</v>
      </c>
      <c r="N40" s="14">
        <f t="shared" si="6"/>
        <v>0</v>
      </c>
      <c r="O40" s="14">
        <f t="shared" si="6"/>
        <v>27899235.409999996</v>
      </c>
      <c r="P40" s="13">
        <f>SUM(O32:O39)</f>
        <v>27899235.409999996</v>
      </c>
      <c r="Q40" s="13">
        <f>+O40-P40</f>
        <v>0</v>
      </c>
    </row>
    <row r="41" spans="1:18" ht="18.3" thickTop="1" thickBot="1" x14ac:dyDescent="0.65">
      <c r="A41" s="8" t="s">
        <v>47</v>
      </c>
      <c r="B41" s="8"/>
      <c r="C41" s="16">
        <f>+C29-C40</f>
        <v>-538479.68000000017</v>
      </c>
      <c r="D41" s="16">
        <f t="shared" ref="D41:O41" si="7">+D29-D40</f>
        <v>-459682.52999999933</v>
      </c>
      <c r="E41" s="16">
        <f t="shared" si="7"/>
        <v>-399533.25</v>
      </c>
      <c r="F41" s="16">
        <f t="shared" si="7"/>
        <v>-452942.95999999996</v>
      </c>
      <c r="G41" s="16">
        <f t="shared" si="7"/>
        <v>-390295.5700000003</v>
      </c>
      <c r="H41" s="16">
        <f t="shared" si="7"/>
        <v>-311272.38000000035</v>
      </c>
      <c r="I41" s="16">
        <f t="shared" si="7"/>
        <v>-163454.50999999978</v>
      </c>
      <c r="J41" s="16">
        <f t="shared" si="7"/>
        <v>-356712.82000000076</v>
      </c>
      <c r="K41" s="16">
        <f t="shared" si="7"/>
        <v>0</v>
      </c>
      <c r="L41" s="16">
        <f t="shared" si="7"/>
        <v>0</v>
      </c>
      <c r="M41" s="16">
        <f t="shared" si="7"/>
        <v>0</v>
      </c>
      <c r="N41" s="16">
        <f t="shared" si="7"/>
        <v>0</v>
      </c>
      <c r="O41" s="16">
        <f t="shared" si="7"/>
        <v>-3072373.6999999955</v>
      </c>
      <c r="P41" s="13">
        <f>+P29-P40</f>
        <v>-3072373.6999999955</v>
      </c>
      <c r="Q41" s="13">
        <f>+O41-P41</f>
        <v>0</v>
      </c>
      <c r="R41" s="15"/>
    </row>
    <row r="42" spans="1:18" ht="18" thickTop="1" x14ac:dyDescent="0.6">
      <c r="C42" s="2"/>
      <c r="D42" s="2"/>
      <c r="E42" s="2"/>
      <c r="F42" s="2"/>
      <c r="G42" s="2"/>
      <c r="H42" s="3" t="str">
        <f>+H1</f>
        <v>SABRA Properties Totals</v>
      </c>
      <c r="I42" s="2"/>
      <c r="J42" s="2"/>
      <c r="K42" s="2"/>
      <c r="L42" s="2"/>
      <c r="M42" s="2"/>
      <c r="N42" s="2"/>
      <c r="O42" s="2"/>
    </row>
    <row r="43" spans="1:18" x14ac:dyDescent="0.55000000000000004">
      <c r="C43" s="2"/>
      <c r="D43" s="2"/>
      <c r="E43" s="2"/>
      <c r="F43" s="2"/>
      <c r="G43" s="2"/>
      <c r="H43" s="4" t="s">
        <v>48</v>
      </c>
      <c r="I43" s="2"/>
      <c r="J43" s="2"/>
      <c r="K43" s="2"/>
      <c r="L43" s="2"/>
      <c r="M43" s="2"/>
      <c r="N43" s="2"/>
      <c r="O43" s="2"/>
    </row>
    <row r="44" spans="1:18" x14ac:dyDescent="0.55000000000000004">
      <c r="B44" s="5"/>
      <c r="C44" s="2"/>
      <c r="D44" s="2"/>
      <c r="E44" s="2"/>
      <c r="F44" s="2"/>
      <c r="G44" s="2"/>
      <c r="H44" s="6">
        <f>+H3</f>
        <v>2021</v>
      </c>
      <c r="I44" s="2"/>
      <c r="J44" s="2"/>
      <c r="K44" s="2"/>
      <c r="L44" s="2"/>
      <c r="M44" s="2"/>
      <c r="N44" s="2"/>
      <c r="O44" s="2"/>
    </row>
    <row r="45" spans="1:18" ht="17.7" x14ac:dyDescent="0.6">
      <c r="B45" s="5"/>
      <c r="C45" s="2"/>
      <c r="D45" s="2"/>
      <c r="E45" s="2"/>
      <c r="F45" s="2"/>
      <c r="G45" s="2"/>
      <c r="H45" s="3"/>
      <c r="I45" s="2"/>
      <c r="J45" s="2"/>
      <c r="K45" s="2"/>
      <c r="L45" s="2"/>
      <c r="M45" s="2"/>
      <c r="N45" s="2"/>
      <c r="O45" s="2"/>
    </row>
    <row r="46" spans="1:18" x14ac:dyDescent="0.55000000000000004">
      <c r="C46" s="7" t="s">
        <v>2</v>
      </c>
      <c r="D46" s="7" t="s">
        <v>3</v>
      </c>
      <c r="E46" s="7" t="s">
        <v>4</v>
      </c>
      <c r="F46" s="7" t="s">
        <v>5</v>
      </c>
      <c r="G46" s="7" t="s">
        <v>6</v>
      </c>
      <c r="H46" s="7" t="s">
        <v>7</v>
      </c>
      <c r="I46" s="7" t="s">
        <v>8</v>
      </c>
      <c r="J46" s="7" t="s">
        <v>9</v>
      </c>
      <c r="K46" s="7" t="s">
        <v>10</v>
      </c>
      <c r="L46" s="7" t="s">
        <v>11</v>
      </c>
      <c r="M46" s="7" t="s">
        <v>12</v>
      </c>
      <c r="N46" s="7" t="s">
        <v>13</v>
      </c>
      <c r="O46" s="7" t="s">
        <v>14</v>
      </c>
    </row>
    <row r="47" spans="1:18" x14ac:dyDescent="0.55000000000000004">
      <c r="A47" s="1" t="s">
        <v>49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8" x14ac:dyDescent="0.55000000000000004">
      <c r="A48" s="1" t="s">
        <v>50</v>
      </c>
      <c r="B48" s="17"/>
      <c r="C48" s="2">
        <f>SUM(Ashland:Windsor!C48)</f>
        <v>1761361.01</v>
      </c>
      <c r="D48" s="2">
        <f>SUM(Ashland:Windsor!D48)</f>
        <v>1559803.21</v>
      </c>
      <c r="E48" s="2">
        <f>SUM(Ashland:Windsor!E48)</f>
        <v>1781089.25</v>
      </c>
      <c r="F48" s="2">
        <f>SUM(Ashland:Windsor!F48)</f>
        <v>1684730.4400000002</v>
      </c>
      <c r="G48" s="2">
        <f>SUM(Ashland:Windsor!G48)</f>
        <v>1724831.1800000004</v>
      </c>
      <c r="H48" s="2">
        <f>SUM(Ashland:Windsor!H48)</f>
        <v>1645800</v>
      </c>
      <c r="I48" s="2">
        <f>SUM(Ashland:Windsor!I48)</f>
        <v>1711389.5599999998</v>
      </c>
      <c r="J48" s="2">
        <f>SUM(Ashland:Windsor!J48)</f>
        <v>1712878.3900000001</v>
      </c>
      <c r="K48" s="2">
        <f>SUM(Ashland:Windsor!K48)</f>
        <v>0</v>
      </c>
      <c r="L48" s="2">
        <f>SUM(Ashland:Windsor!L48)</f>
        <v>0</v>
      </c>
      <c r="M48" s="2">
        <f>SUM(Ashland:Windsor!M48)</f>
        <v>0</v>
      </c>
      <c r="N48" s="2">
        <f>SUM(Ashland:Windsor!N48)</f>
        <v>0</v>
      </c>
      <c r="O48" s="2">
        <f>SUM(C48:N48)</f>
        <v>13581883.040000001</v>
      </c>
    </row>
    <row r="49" spans="1:15" x14ac:dyDescent="0.55000000000000004">
      <c r="A49" s="1" t="s">
        <v>51</v>
      </c>
      <c r="B49" s="17"/>
      <c r="C49" s="2">
        <f>SUM(Ashland:Windsor!C49)</f>
        <v>16262.079999999998</v>
      </c>
      <c r="D49" s="2">
        <f>SUM(Ashland:Windsor!D49)</f>
        <v>37012.359999999993</v>
      </c>
      <c r="E49" s="2">
        <f>SUM(Ashland:Windsor!E49)</f>
        <v>-23471.21</v>
      </c>
      <c r="F49" s="2">
        <f>SUM(Ashland:Windsor!F49)</f>
        <v>8549.3200000000015</v>
      </c>
      <c r="G49" s="2">
        <f>SUM(Ashland:Windsor!G49)</f>
        <v>51745.72</v>
      </c>
      <c r="H49" s="2">
        <f>SUM(Ashland:Windsor!H49)</f>
        <v>26017.609999999997</v>
      </c>
      <c r="I49" s="2">
        <f>SUM(Ashland:Windsor!I49)</f>
        <v>79063.75999999998</v>
      </c>
      <c r="J49" s="2">
        <f>SUM(Ashland:Windsor!J49)</f>
        <v>9042.25</v>
      </c>
      <c r="K49" s="2">
        <f>SUM(Ashland:Windsor!K49)</f>
        <v>0</v>
      </c>
      <c r="L49" s="2">
        <f>SUM(Ashland:Windsor!L49)</f>
        <v>0</v>
      </c>
      <c r="M49" s="2">
        <f>SUM(Ashland:Windsor!M49)</f>
        <v>0</v>
      </c>
      <c r="N49" s="2">
        <f>SUM(Ashland:Windsor!N49)</f>
        <v>0</v>
      </c>
      <c r="O49" s="2">
        <f t="shared" ref="O49:O108" si="8">SUM(C49:N49)</f>
        <v>204221.88999999996</v>
      </c>
    </row>
    <row r="50" spans="1:15" x14ac:dyDescent="0.55000000000000004">
      <c r="A50" s="1" t="s">
        <v>52</v>
      </c>
      <c r="B50" s="17"/>
      <c r="C50" s="2">
        <f>SUM(Ashland:Windsor!C50)</f>
        <v>0</v>
      </c>
      <c r="D50" s="2">
        <f>SUM(Ashland:Windsor!D50)</f>
        <v>0</v>
      </c>
      <c r="E50" s="2">
        <f>SUM(Ashland:Windsor!E50)</f>
        <v>0</v>
      </c>
      <c r="F50" s="2">
        <f>SUM(Ashland:Windsor!F50)</f>
        <v>0</v>
      </c>
      <c r="G50" s="2">
        <f>SUM(Ashland:Windsor!G50)</f>
        <v>0</v>
      </c>
      <c r="H50" s="2">
        <f>SUM(Ashland:Windsor!H50)</f>
        <v>0</v>
      </c>
      <c r="I50" s="2">
        <f>SUM(Ashland:Windsor!I50)</f>
        <v>0</v>
      </c>
      <c r="J50" s="2">
        <f>SUM(Ashland:Windsor!J50)</f>
        <v>0</v>
      </c>
      <c r="K50" s="2">
        <f>SUM(Ashland:Windsor!K50)</f>
        <v>0</v>
      </c>
      <c r="L50" s="2">
        <f>SUM(Ashland:Windsor!L50)</f>
        <v>0</v>
      </c>
      <c r="M50" s="2">
        <f>SUM(Ashland:Windsor!M50)</f>
        <v>0</v>
      </c>
      <c r="N50" s="2">
        <f>SUM(Ashland:Windsor!N50)</f>
        <v>0</v>
      </c>
      <c r="O50" s="2">
        <f t="shared" si="8"/>
        <v>0</v>
      </c>
    </row>
    <row r="51" spans="1:15" x14ac:dyDescent="0.55000000000000004">
      <c r="A51" s="1" t="s">
        <v>53</v>
      </c>
      <c r="B51" s="17"/>
      <c r="C51" s="2">
        <f>SUM(Ashland:Windsor!C51)</f>
        <v>0</v>
      </c>
      <c r="D51" s="2">
        <f>SUM(Ashland:Windsor!D51)</f>
        <v>0</v>
      </c>
      <c r="E51" s="2">
        <f>SUM(Ashland:Windsor!E51)</f>
        <v>0</v>
      </c>
      <c r="F51" s="2">
        <f>SUM(Ashland:Windsor!F51)</f>
        <v>0</v>
      </c>
      <c r="G51" s="2">
        <f>SUM(Ashland:Windsor!G51)</f>
        <v>0</v>
      </c>
      <c r="H51" s="2">
        <f>SUM(Ashland:Windsor!H51)</f>
        <v>0</v>
      </c>
      <c r="I51" s="2">
        <f>SUM(Ashland:Windsor!I51)</f>
        <v>0</v>
      </c>
      <c r="J51" s="2">
        <f>SUM(Ashland:Windsor!J51)</f>
        <v>0</v>
      </c>
      <c r="K51" s="2">
        <f>SUM(Ashland:Windsor!K51)</f>
        <v>0</v>
      </c>
      <c r="L51" s="2">
        <f>SUM(Ashland:Windsor!L51)</f>
        <v>0</v>
      </c>
      <c r="M51" s="2">
        <f>SUM(Ashland:Windsor!M51)</f>
        <v>0</v>
      </c>
      <c r="N51" s="2">
        <f>SUM(Ashland:Windsor!N51)</f>
        <v>0</v>
      </c>
      <c r="O51" s="2">
        <f t="shared" si="8"/>
        <v>0</v>
      </c>
    </row>
    <row r="52" spans="1:15" x14ac:dyDescent="0.55000000000000004">
      <c r="A52" s="1" t="s">
        <v>54</v>
      </c>
      <c r="B52" s="17"/>
      <c r="C52" s="2">
        <f>SUM(Ashland:Windsor!C52)</f>
        <v>0</v>
      </c>
      <c r="D52" s="2">
        <f>SUM(Ashland:Windsor!D52)</f>
        <v>0</v>
      </c>
      <c r="E52" s="2">
        <f>SUM(Ashland:Windsor!E52)</f>
        <v>0</v>
      </c>
      <c r="F52" s="2">
        <f>SUM(Ashland:Windsor!F52)</f>
        <v>0</v>
      </c>
      <c r="G52" s="2">
        <f>SUM(Ashland:Windsor!G52)</f>
        <v>0</v>
      </c>
      <c r="H52" s="2">
        <f>SUM(Ashland:Windsor!H52)</f>
        <v>0</v>
      </c>
      <c r="I52" s="2">
        <f>SUM(Ashland:Windsor!I52)</f>
        <v>0</v>
      </c>
      <c r="J52" s="2">
        <f>SUM(Ashland:Windsor!J52)</f>
        <v>0</v>
      </c>
      <c r="K52" s="2">
        <f>SUM(Ashland:Windsor!K52)</f>
        <v>0</v>
      </c>
      <c r="L52" s="2">
        <f>SUM(Ashland:Windsor!L52)</f>
        <v>0</v>
      </c>
      <c r="M52" s="2">
        <f>SUM(Ashland:Windsor!M52)</f>
        <v>0</v>
      </c>
      <c r="N52" s="2">
        <f>SUM(Ashland:Windsor!N52)</f>
        <v>0</v>
      </c>
      <c r="O52" s="2">
        <f t="shared" si="8"/>
        <v>0</v>
      </c>
    </row>
    <row r="53" spans="1:15" x14ac:dyDescent="0.55000000000000004">
      <c r="A53" s="1" t="s">
        <v>55</v>
      </c>
      <c r="B53" s="17"/>
      <c r="C53" s="2">
        <f>SUM(Ashland:Windsor!C53)</f>
        <v>0</v>
      </c>
      <c r="D53" s="2">
        <f>SUM(Ashland:Windsor!D53)</f>
        <v>0</v>
      </c>
      <c r="E53" s="2">
        <f>SUM(Ashland:Windsor!E53)</f>
        <v>0</v>
      </c>
      <c r="F53" s="2">
        <f>SUM(Ashland:Windsor!F53)</f>
        <v>0</v>
      </c>
      <c r="G53" s="2">
        <f>SUM(Ashland:Windsor!G53)</f>
        <v>0</v>
      </c>
      <c r="H53" s="2">
        <f>SUM(Ashland:Windsor!H53)</f>
        <v>0</v>
      </c>
      <c r="I53" s="2">
        <f>SUM(Ashland:Windsor!I53)</f>
        <v>0</v>
      </c>
      <c r="J53" s="2">
        <f>SUM(Ashland:Windsor!J53)</f>
        <v>0</v>
      </c>
      <c r="K53" s="2">
        <f>SUM(Ashland:Windsor!K53)</f>
        <v>0</v>
      </c>
      <c r="L53" s="2">
        <f>SUM(Ashland:Windsor!L53)</f>
        <v>0</v>
      </c>
      <c r="M53" s="2">
        <f>SUM(Ashland:Windsor!M53)</f>
        <v>0</v>
      </c>
      <c r="N53" s="2">
        <f>SUM(Ashland:Windsor!N53)</f>
        <v>0</v>
      </c>
      <c r="O53" s="2">
        <f t="shared" si="8"/>
        <v>0</v>
      </c>
    </row>
    <row r="54" spans="1:15" x14ac:dyDescent="0.55000000000000004">
      <c r="A54" s="1" t="s">
        <v>56</v>
      </c>
      <c r="B54" s="17"/>
      <c r="C54" s="2">
        <f>SUM(Ashland:Windsor!C54)</f>
        <v>0</v>
      </c>
      <c r="D54" s="2">
        <f>SUM(Ashland:Windsor!D54)</f>
        <v>0</v>
      </c>
      <c r="E54" s="2">
        <f>SUM(Ashland:Windsor!E54)</f>
        <v>0</v>
      </c>
      <c r="F54" s="2">
        <f>SUM(Ashland:Windsor!F54)</f>
        <v>0</v>
      </c>
      <c r="G54" s="2">
        <f>SUM(Ashland:Windsor!G54)</f>
        <v>0</v>
      </c>
      <c r="H54" s="2">
        <f>SUM(Ashland:Windsor!H54)</f>
        <v>0</v>
      </c>
      <c r="I54" s="2">
        <f>SUM(Ashland:Windsor!I54)</f>
        <v>0</v>
      </c>
      <c r="J54" s="2">
        <f>SUM(Ashland:Windsor!J54)</f>
        <v>0</v>
      </c>
      <c r="K54" s="2">
        <f>SUM(Ashland:Windsor!K54)</f>
        <v>0</v>
      </c>
      <c r="L54" s="2">
        <f>SUM(Ashland:Windsor!L54)</f>
        <v>0</v>
      </c>
      <c r="M54" s="2">
        <f>SUM(Ashland:Windsor!M54)</f>
        <v>0</v>
      </c>
      <c r="N54" s="2">
        <f>SUM(Ashland:Windsor!N54)</f>
        <v>0</v>
      </c>
      <c r="O54" s="2">
        <f t="shared" si="8"/>
        <v>0</v>
      </c>
    </row>
    <row r="55" spans="1:15" x14ac:dyDescent="0.55000000000000004">
      <c r="A55" s="1" t="s">
        <v>57</v>
      </c>
      <c r="B55" s="17"/>
      <c r="C55" s="2">
        <f>SUM(Ashland:Windsor!C55)</f>
        <v>0</v>
      </c>
      <c r="D55" s="2">
        <f>SUM(Ashland:Windsor!D55)</f>
        <v>0</v>
      </c>
      <c r="E55" s="2">
        <f>SUM(Ashland:Windsor!E55)</f>
        <v>0</v>
      </c>
      <c r="F55" s="2">
        <f>SUM(Ashland:Windsor!F55)</f>
        <v>0</v>
      </c>
      <c r="G55" s="2">
        <f>SUM(Ashland:Windsor!G55)</f>
        <v>0</v>
      </c>
      <c r="H55" s="2">
        <f>SUM(Ashland:Windsor!H55)</f>
        <v>0</v>
      </c>
      <c r="I55" s="2">
        <f>SUM(Ashland:Windsor!I55)</f>
        <v>0</v>
      </c>
      <c r="J55" s="2">
        <f>SUM(Ashland:Windsor!J55)</f>
        <v>0</v>
      </c>
      <c r="K55" s="2">
        <f>SUM(Ashland:Windsor!K55)</f>
        <v>0</v>
      </c>
      <c r="L55" s="2">
        <f>SUM(Ashland:Windsor!L55)</f>
        <v>0</v>
      </c>
      <c r="M55" s="2">
        <f>SUM(Ashland:Windsor!M55)</f>
        <v>0</v>
      </c>
      <c r="N55" s="2">
        <f>SUM(Ashland:Windsor!N55)</f>
        <v>0</v>
      </c>
      <c r="O55" s="2">
        <f t="shared" si="8"/>
        <v>0</v>
      </c>
    </row>
    <row r="56" spans="1:15" x14ac:dyDescent="0.55000000000000004">
      <c r="A56" s="1" t="s">
        <v>58</v>
      </c>
      <c r="B56" s="17"/>
      <c r="C56" s="2">
        <f>SUM(Ashland:Windsor!C56)</f>
        <v>2418</v>
      </c>
      <c r="D56" s="2">
        <f>SUM(Ashland:Windsor!D56)</f>
        <v>2184</v>
      </c>
      <c r="E56" s="2">
        <f>SUM(Ashland:Windsor!E56)</f>
        <v>2266</v>
      </c>
      <c r="F56" s="2">
        <f>SUM(Ashland:Windsor!F56)</f>
        <v>-2735</v>
      </c>
      <c r="G56" s="2">
        <f>SUM(Ashland:Windsor!G56)</f>
        <v>4374</v>
      </c>
      <c r="H56" s="2">
        <f>SUM(Ashland:Windsor!H56)</f>
        <v>3284</v>
      </c>
      <c r="I56" s="2">
        <f>SUM(Ashland:Windsor!I56)</f>
        <v>4495</v>
      </c>
      <c r="J56" s="2">
        <f>SUM(Ashland:Windsor!J56)</f>
        <v>6767</v>
      </c>
      <c r="K56" s="2">
        <f>SUM(Ashland:Windsor!K56)</f>
        <v>0</v>
      </c>
      <c r="L56" s="2">
        <f>SUM(Ashland:Windsor!L56)</f>
        <v>0</v>
      </c>
      <c r="M56" s="2">
        <f>SUM(Ashland:Windsor!M56)</f>
        <v>0</v>
      </c>
      <c r="N56" s="2">
        <f>SUM(Ashland:Windsor!N56)</f>
        <v>0</v>
      </c>
      <c r="O56" s="2">
        <f t="shared" si="8"/>
        <v>23053</v>
      </c>
    </row>
    <row r="57" spans="1:15" x14ac:dyDescent="0.55000000000000004">
      <c r="A57" s="1" t="s">
        <v>59</v>
      </c>
      <c r="B57" s="17"/>
      <c r="C57" s="2">
        <f>SUM(Ashland:Windsor!C57)</f>
        <v>-0.85</v>
      </c>
      <c r="D57" s="2">
        <f>SUM(Ashland:Windsor!D57)</f>
        <v>0</v>
      </c>
      <c r="E57" s="2">
        <f>SUM(Ashland:Windsor!E57)</f>
        <v>-98.210000000000008</v>
      </c>
      <c r="F57" s="2">
        <f>SUM(Ashland:Windsor!F57)</f>
        <v>796.16</v>
      </c>
      <c r="G57" s="2">
        <f>SUM(Ashland:Windsor!G57)</f>
        <v>1746.6</v>
      </c>
      <c r="H57" s="2">
        <f>SUM(Ashland:Windsor!H57)</f>
        <v>-1514.4299999999998</v>
      </c>
      <c r="I57" s="2">
        <f>SUM(Ashland:Windsor!I57)</f>
        <v>0</v>
      </c>
      <c r="J57" s="2">
        <f>SUM(Ashland:Windsor!J57)</f>
        <v>1488</v>
      </c>
      <c r="K57" s="2">
        <f>SUM(Ashland:Windsor!K57)</f>
        <v>0</v>
      </c>
      <c r="L57" s="2">
        <f>SUM(Ashland:Windsor!L57)</f>
        <v>0</v>
      </c>
      <c r="M57" s="2">
        <f>SUM(Ashland:Windsor!M57)</f>
        <v>0</v>
      </c>
      <c r="N57" s="2">
        <f>SUM(Ashland:Windsor!N57)</f>
        <v>0</v>
      </c>
      <c r="O57" s="2">
        <f t="shared" si="8"/>
        <v>2417.27</v>
      </c>
    </row>
    <row r="58" spans="1:15" x14ac:dyDescent="0.55000000000000004">
      <c r="A58" s="1" t="s">
        <v>60</v>
      </c>
      <c r="B58" s="17"/>
      <c r="C58" s="2">
        <f>SUM(Ashland:Windsor!C58)</f>
        <v>0</v>
      </c>
      <c r="D58" s="2">
        <f>SUM(Ashland:Windsor!D58)</f>
        <v>0</v>
      </c>
      <c r="E58" s="2">
        <f>SUM(Ashland:Windsor!E58)</f>
        <v>0</v>
      </c>
      <c r="F58" s="2">
        <f>SUM(Ashland:Windsor!F58)</f>
        <v>0</v>
      </c>
      <c r="G58" s="2">
        <f>SUM(Ashland:Windsor!G58)</f>
        <v>0</v>
      </c>
      <c r="H58" s="2">
        <f>SUM(Ashland:Windsor!H58)</f>
        <v>0</v>
      </c>
      <c r="I58" s="2">
        <f>SUM(Ashland:Windsor!I58)</f>
        <v>0</v>
      </c>
      <c r="J58" s="2">
        <f>SUM(Ashland:Windsor!J58)</f>
        <v>0</v>
      </c>
      <c r="K58" s="2">
        <f>SUM(Ashland:Windsor!K58)</f>
        <v>0</v>
      </c>
      <c r="L58" s="2">
        <f>SUM(Ashland:Windsor!L58)</f>
        <v>0</v>
      </c>
      <c r="M58" s="2">
        <f>SUM(Ashland:Windsor!M58)</f>
        <v>0</v>
      </c>
      <c r="N58" s="2">
        <f>SUM(Ashland:Windsor!N58)</f>
        <v>0</v>
      </c>
      <c r="O58" s="2">
        <f t="shared" si="8"/>
        <v>0</v>
      </c>
    </row>
    <row r="59" spans="1:15" x14ac:dyDescent="0.55000000000000004">
      <c r="A59" s="1" t="s">
        <v>61</v>
      </c>
      <c r="B59" s="17"/>
      <c r="C59" s="2">
        <f>SUM(Ashland:Windsor!C59)</f>
        <v>60.759999999999991</v>
      </c>
      <c r="D59" s="2">
        <f>SUM(Ashland:Windsor!D59)</f>
        <v>-842.71</v>
      </c>
      <c r="E59" s="2">
        <f>SUM(Ashland:Windsor!E59)</f>
        <v>178.34000000000015</v>
      </c>
      <c r="F59" s="2">
        <f>SUM(Ashland:Windsor!F59)</f>
        <v>-4587.17</v>
      </c>
      <c r="G59" s="2">
        <f>SUM(Ashland:Windsor!G59)</f>
        <v>4255.0499999999993</v>
      </c>
      <c r="H59" s="2">
        <f>SUM(Ashland:Windsor!H59)</f>
        <v>-492.57</v>
      </c>
      <c r="I59" s="2">
        <f>SUM(Ashland:Windsor!I59)</f>
        <v>1915.4899999999998</v>
      </c>
      <c r="J59" s="2">
        <f>SUM(Ashland:Windsor!J59)</f>
        <v>0</v>
      </c>
      <c r="K59" s="2">
        <f>SUM(Ashland:Windsor!K59)</f>
        <v>0</v>
      </c>
      <c r="L59" s="2">
        <f>SUM(Ashland:Windsor!L59)</f>
        <v>0</v>
      </c>
      <c r="M59" s="2">
        <f>SUM(Ashland:Windsor!M59)</f>
        <v>0</v>
      </c>
      <c r="N59" s="2">
        <f>SUM(Ashland:Windsor!N59)</f>
        <v>0</v>
      </c>
      <c r="O59" s="2">
        <f t="shared" si="8"/>
        <v>487.18999999999937</v>
      </c>
    </row>
    <row r="60" spans="1:15" x14ac:dyDescent="0.55000000000000004">
      <c r="A60" s="1" t="s">
        <v>62</v>
      </c>
      <c r="B60" s="17"/>
      <c r="C60" s="2">
        <f>SUM(Ashland:Windsor!C60)</f>
        <v>0</v>
      </c>
      <c r="D60" s="2">
        <f>SUM(Ashland:Windsor!D60)</f>
        <v>0</v>
      </c>
      <c r="E60" s="2">
        <f>SUM(Ashland:Windsor!E60)</f>
        <v>0</v>
      </c>
      <c r="F60" s="2">
        <f>SUM(Ashland:Windsor!F60)</f>
        <v>0</v>
      </c>
      <c r="G60" s="2">
        <f>SUM(Ashland:Windsor!G60)</f>
        <v>0</v>
      </c>
      <c r="H60" s="2">
        <f>SUM(Ashland:Windsor!H60)</f>
        <v>0</v>
      </c>
      <c r="I60" s="2">
        <f>SUM(Ashland:Windsor!I60)</f>
        <v>0</v>
      </c>
      <c r="J60" s="2">
        <f>SUM(Ashland:Windsor!J60)</f>
        <v>0</v>
      </c>
      <c r="K60" s="2">
        <f>SUM(Ashland:Windsor!K60)</f>
        <v>0</v>
      </c>
      <c r="L60" s="2">
        <f>SUM(Ashland:Windsor!L60)</f>
        <v>0</v>
      </c>
      <c r="M60" s="2">
        <f>SUM(Ashland:Windsor!M60)</f>
        <v>0</v>
      </c>
      <c r="N60" s="2">
        <f>SUM(Ashland:Windsor!N60)</f>
        <v>0</v>
      </c>
      <c r="O60" s="2">
        <f t="shared" si="8"/>
        <v>0</v>
      </c>
    </row>
    <row r="61" spans="1:15" x14ac:dyDescent="0.55000000000000004">
      <c r="A61" s="1" t="s">
        <v>63</v>
      </c>
      <c r="B61" s="17"/>
      <c r="C61" s="2">
        <f>SUM(Ashland:Windsor!C61)</f>
        <v>443600</v>
      </c>
      <c r="D61" s="2">
        <f>SUM(Ashland:Windsor!D61)</f>
        <v>437600</v>
      </c>
      <c r="E61" s="2">
        <f>SUM(Ashland:Windsor!E61)</f>
        <v>446800</v>
      </c>
      <c r="F61" s="2">
        <f>SUM(Ashland:Windsor!F61)</f>
        <v>352400</v>
      </c>
      <c r="G61" s="2">
        <f>SUM(Ashland:Windsor!G61)</f>
        <v>334800</v>
      </c>
      <c r="H61" s="2">
        <f>SUM(Ashland:Windsor!H61)</f>
        <v>352000</v>
      </c>
      <c r="I61" s="2">
        <f>SUM(Ashland:Windsor!I61)</f>
        <v>414000</v>
      </c>
      <c r="J61" s="2">
        <f>SUM(Ashland:Windsor!J61)</f>
        <v>350400</v>
      </c>
      <c r="K61" s="2">
        <f>SUM(Ashland:Windsor!K61)</f>
        <v>0</v>
      </c>
      <c r="L61" s="2">
        <f>SUM(Ashland:Windsor!L61)</f>
        <v>0</v>
      </c>
      <c r="M61" s="2">
        <f>SUM(Ashland:Windsor!M61)</f>
        <v>0</v>
      </c>
      <c r="N61" s="2">
        <f>SUM(Ashland:Windsor!N61)</f>
        <v>0</v>
      </c>
      <c r="O61" s="2">
        <f t="shared" si="8"/>
        <v>3131600</v>
      </c>
    </row>
    <row r="62" spans="1:15" x14ac:dyDescent="0.55000000000000004">
      <c r="A62" s="1" t="s">
        <v>64</v>
      </c>
      <c r="B62" s="17"/>
      <c r="C62" s="2">
        <f>SUM(Ashland:Windsor!C62)</f>
        <v>125720.06999999999</v>
      </c>
      <c r="D62" s="2">
        <f>SUM(Ashland:Windsor!D62)</f>
        <v>136315.01999999999</v>
      </c>
      <c r="E62" s="2">
        <f>SUM(Ashland:Windsor!E62)</f>
        <v>107822.32999999999</v>
      </c>
      <c r="F62" s="2">
        <f>SUM(Ashland:Windsor!F62)</f>
        <v>81857.449999999983</v>
      </c>
      <c r="G62" s="2">
        <f>SUM(Ashland:Windsor!G62)</f>
        <v>80974.990000000005</v>
      </c>
      <c r="H62" s="2">
        <f>SUM(Ashland:Windsor!H62)</f>
        <v>82129.64</v>
      </c>
      <c r="I62" s="2">
        <f>SUM(Ashland:Windsor!I62)</f>
        <v>82940.849999999991</v>
      </c>
      <c r="J62" s="2">
        <f>SUM(Ashland:Windsor!J62)</f>
        <v>72139.139999999985</v>
      </c>
      <c r="K62" s="2">
        <f>SUM(Ashland:Windsor!K62)</f>
        <v>0</v>
      </c>
      <c r="L62" s="2">
        <f>SUM(Ashland:Windsor!L62)</f>
        <v>0</v>
      </c>
      <c r="M62" s="2">
        <f>SUM(Ashland:Windsor!M62)</f>
        <v>0</v>
      </c>
      <c r="N62" s="2">
        <f>SUM(Ashland:Windsor!N62)</f>
        <v>0</v>
      </c>
      <c r="O62" s="2">
        <f t="shared" si="8"/>
        <v>769899.48999999987</v>
      </c>
    </row>
    <row r="63" spans="1:15" x14ac:dyDescent="0.55000000000000004">
      <c r="A63" s="1" t="s">
        <v>65</v>
      </c>
      <c r="B63" s="17"/>
      <c r="C63" s="2">
        <f>SUM(Ashland:Windsor!C63)</f>
        <v>119694.66</v>
      </c>
      <c r="D63" s="2">
        <f>SUM(Ashland:Windsor!D63)</f>
        <v>106966.99</v>
      </c>
      <c r="E63" s="2">
        <f>SUM(Ashland:Windsor!E63)</f>
        <v>119862.77000000002</v>
      </c>
      <c r="F63" s="2">
        <f>SUM(Ashland:Windsor!F63)</f>
        <v>103980.83000000002</v>
      </c>
      <c r="G63" s="2">
        <f>SUM(Ashland:Windsor!G63)</f>
        <v>90239.039999999994</v>
      </c>
      <c r="H63" s="2">
        <f>SUM(Ashland:Windsor!H63)</f>
        <v>95463.390000000014</v>
      </c>
      <c r="I63" s="2">
        <f>SUM(Ashland:Windsor!I63)</f>
        <v>114522.09</v>
      </c>
      <c r="J63" s="2">
        <f>SUM(Ashland:Windsor!J63)</f>
        <v>96104.300000000017</v>
      </c>
      <c r="K63" s="2">
        <f>SUM(Ashland:Windsor!K63)</f>
        <v>0</v>
      </c>
      <c r="L63" s="2">
        <f>SUM(Ashland:Windsor!L63)</f>
        <v>0</v>
      </c>
      <c r="M63" s="2">
        <f>SUM(Ashland:Windsor!M63)</f>
        <v>0</v>
      </c>
      <c r="N63" s="2">
        <f>SUM(Ashland:Windsor!N63)</f>
        <v>0</v>
      </c>
      <c r="O63" s="2">
        <f t="shared" si="8"/>
        <v>846834.07000000007</v>
      </c>
    </row>
    <row r="64" spans="1:15" x14ac:dyDescent="0.55000000000000004">
      <c r="A64" s="1" t="s">
        <v>66</v>
      </c>
      <c r="B64" s="17"/>
      <c r="C64" s="2">
        <f>SUM(Ashland:Windsor!C64)</f>
        <v>99981.25</v>
      </c>
      <c r="D64" s="2">
        <f>SUM(Ashland:Windsor!D64)</f>
        <v>97464.569999999992</v>
      </c>
      <c r="E64" s="2">
        <f>SUM(Ashland:Windsor!E64)</f>
        <v>114771.77</v>
      </c>
      <c r="F64" s="2">
        <f>SUM(Ashland:Windsor!F64)</f>
        <v>90968.3</v>
      </c>
      <c r="G64" s="2">
        <f>SUM(Ashland:Windsor!G64)</f>
        <v>80783.3</v>
      </c>
      <c r="H64" s="2">
        <f>SUM(Ashland:Windsor!H64)</f>
        <v>90989.61</v>
      </c>
      <c r="I64" s="2">
        <f>SUM(Ashland:Windsor!I64)</f>
        <v>105331.6</v>
      </c>
      <c r="J64" s="2">
        <f>SUM(Ashland:Windsor!J64)</f>
        <v>91786.57</v>
      </c>
      <c r="K64" s="2">
        <f>SUM(Ashland:Windsor!K64)</f>
        <v>0</v>
      </c>
      <c r="L64" s="2">
        <f>SUM(Ashland:Windsor!L64)</f>
        <v>0</v>
      </c>
      <c r="M64" s="2">
        <f>SUM(Ashland:Windsor!M64)</f>
        <v>0</v>
      </c>
      <c r="N64" s="2">
        <f>SUM(Ashland:Windsor!N64)</f>
        <v>0</v>
      </c>
      <c r="O64" s="2">
        <f t="shared" si="8"/>
        <v>772076.97</v>
      </c>
    </row>
    <row r="65" spans="1:15" x14ac:dyDescent="0.55000000000000004">
      <c r="A65" s="1" t="s">
        <v>67</v>
      </c>
      <c r="B65" s="17"/>
      <c r="C65" s="2">
        <f>SUM(Ashland:Windsor!C65)</f>
        <v>42386.87</v>
      </c>
      <c r="D65" s="2">
        <f>SUM(Ashland:Windsor!D65)</f>
        <v>40341.53</v>
      </c>
      <c r="E65" s="2">
        <f>SUM(Ashland:Windsor!E65)</f>
        <v>35089.53</v>
      </c>
      <c r="F65" s="2">
        <f>SUM(Ashland:Windsor!F65)</f>
        <v>49539.640000000007</v>
      </c>
      <c r="G65" s="2">
        <f>SUM(Ashland:Windsor!G65)</f>
        <v>30989.329999999998</v>
      </c>
      <c r="H65" s="2">
        <f>SUM(Ashland:Windsor!H65)</f>
        <v>31649.000000000004</v>
      </c>
      <c r="I65" s="2">
        <f>SUM(Ashland:Windsor!I65)</f>
        <v>43993.72</v>
      </c>
      <c r="J65" s="2">
        <f>SUM(Ashland:Windsor!J65)</f>
        <v>36224.29</v>
      </c>
      <c r="K65" s="2">
        <f>SUM(Ashland:Windsor!K65)</f>
        <v>0</v>
      </c>
      <c r="L65" s="2">
        <f>SUM(Ashland:Windsor!L65)</f>
        <v>0</v>
      </c>
      <c r="M65" s="2">
        <f>SUM(Ashland:Windsor!M65)</f>
        <v>0</v>
      </c>
      <c r="N65" s="2">
        <f>SUM(Ashland:Windsor!N65)</f>
        <v>0</v>
      </c>
      <c r="O65" s="2">
        <f t="shared" si="8"/>
        <v>310213.90999999997</v>
      </c>
    </row>
    <row r="66" spans="1:15" x14ac:dyDescent="0.55000000000000004">
      <c r="A66" s="1" t="s">
        <v>68</v>
      </c>
      <c r="B66" s="17"/>
      <c r="C66" s="2">
        <f>SUM(Ashland:Windsor!C66)</f>
        <v>0</v>
      </c>
      <c r="D66" s="2">
        <f>SUM(Ashland:Windsor!D66)</f>
        <v>0</v>
      </c>
      <c r="E66" s="2">
        <f>SUM(Ashland:Windsor!E66)</f>
        <v>0</v>
      </c>
      <c r="F66" s="2">
        <f>SUM(Ashland:Windsor!F66)</f>
        <v>0</v>
      </c>
      <c r="G66" s="2">
        <f>SUM(Ashland:Windsor!G66)</f>
        <v>0</v>
      </c>
      <c r="H66" s="2">
        <f>SUM(Ashland:Windsor!H66)</f>
        <v>0</v>
      </c>
      <c r="I66" s="2">
        <f>SUM(Ashland:Windsor!I66)</f>
        <v>0</v>
      </c>
      <c r="J66" s="2">
        <f>SUM(Ashland:Windsor!J66)</f>
        <v>0</v>
      </c>
      <c r="K66" s="2">
        <f>SUM(Ashland:Windsor!K66)</f>
        <v>0</v>
      </c>
      <c r="L66" s="2">
        <f>SUM(Ashland:Windsor!L66)</f>
        <v>0</v>
      </c>
      <c r="M66" s="2">
        <f>SUM(Ashland:Windsor!M66)</f>
        <v>0</v>
      </c>
      <c r="N66" s="2">
        <f>SUM(Ashland:Windsor!N66)</f>
        <v>0</v>
      </c>
      <c r="O66" s="2">
        <f t="shared" si="8"/>
        <v>0</v>
      </c>
    </row>
    <row r="67" spans="1:15" x14ac:dyDescent="0.55000000000000004">
      <c r="A67" s="1" t="s">
        <v>69</v>
      </c>
      <c r="B67" s="17"/>
      <c r="C67" s="2">
        <f>SUM(Ashland:Windsor!C67)</f>
        <v>27244.089999999997</v>
      </c>
      <c r="D67" s="2">
        <f>SUM(Ashland:Windsor!D67)</f>
        <v>59583.69</v>
      </c>
      <c r="E67" s="2">
        <f>SUM(Ashland:Windsor!E67)</f>
        <v>34935.599999999999</v>
      </c>
      <c r="F67" s="2">
        <f>SUM(Ashland:Windsor!F67)</f>
        <v>38389</v>
      </c>
      <c r="G67" s="2">
        <f>SUM(Ashland:Windsor!G67)</f>
        <v>31834.719999999994</v>
      </c>
      <c r="H67" s="2">
        <f>SUM(Ashland:Windsor!H67)</f>
        <v>36984.380000000005</v>
      </c>
      <c r="I67" s="2">
        <f>SUM(Ashland:Windsor!I67)</f>
        <v>31394.91</v>
      </c>
      <c r="J67" s="2">
        <f>SUM(Ashland:Windsor!J67)</f>
        <v>40292.509999999995</v>
      </c>
      <c r="K67" s="2">
        <f>SUM(Ashland:Windsor!K67)</f>
        <v>0</v>
      </c>
      <c r="L67" s="2">
        <f>SUM(Ashland:Windsor!L67)</f>
        <v>0</v>
      </c>
      <c r="M67" s="2">
        <f>SUM(Ashland:Windsor!M67)</f>
        <v>0</v>
      </c>
      <c r="N67" s="2">
        <f>SUM(Ashland:Windsor!N67)</f>
        <v>0</v>
      </c>
      <c r="O67" s="2">
        <f t="shared" si="8"/>
        <v>300658.90000000002</v>
      </c>
    </row>
    <row r="68" spans="1:15" x14ac:dyDescent="0.55000000000000004">
      <c r="A68" s="1" t="s">
        <v>70</v>
      </c>
      <c r="B68" s="17"/>
      <c r="C68" s="2">
        <f>SUM(Ashland:Windsor!C68)</f>
        <v>5150.8</v>
      </c>
      <c r="D68" s="2">
        <f>SUM(Ashland:Windsor!D68)</f>
        <v>5296.8099999999995</v>
      </c>
      <c r="E68" s="2">
        <f>SUM(Ashland:Windsor!E68)</f>
        <v>4259.2300000000005</v>
      </c>
      <c r="F68" s="2">
        <f>SUM(Ashland:Windsor!F68)</f>
        <v>574.36</v>
      </c>
      <c r="G68" s="2">
        <f>SUM(Ashland:Windsor!G68)</f>
        <v>2649.45</v>
      </c>
      <c r="H68" s="2">
        <f>SUM(Ashland:Windsor!H68)</f>
        <v>964.31000000000006</v>
      </c>
      <c r="I68" s="2">
        <f>SUM(Ashland:Windsor!I68)</f>
        <v>2842.09</v>
      </c>
      <c r="J68" s="2">
        <f>SUM(Ashland:Windsor!J68)</f>
        <v>1882.6999999999998</v>
      </c>
      <c r="K68" s="2">
        <f>SUM(Ashland:Windsor!K68)</f>
        <v>0</v>
      </c>
      <c r="L68" s="2">
        <f>SUM(Ashland:Windsor!L68)</f>
        <v>0</v>
      </c>
      <c r="M68" s="2">
        <f>SUM(Ashland:Windsor!M68)</f>
        <v>0</v>
      </c>
      <c r="N68" s="2">
        <f>SUM(Ashland:Windsor!N68)</f>
        <v>0</v>
      </c>
      <c r="O68" s="2">
        <f t="shared" si="8"/>
        <v>23619.750000000004</v>
      </c>
    </row>
    <row r="69" spans="1:15" x14ac:dyDescent="0.55000000000000004">
      <c r="A69" s="1" t="s">
        <v>71</v>
      </c>
      <c r="B69" s="17"/>
      <c r="C69" s="2">
        <f>SUM(Ashland:Windsor!C69)</f>
        <v>0</v>
      </c>
      <c r="D69" s="2">
        <f>SUM(Ashland:Windsor!D69)</f>
        <v>0</v>
      </c>
      <c r="E69" s="2">
        <f>SUM(Ashland:Windsor!E69)</f>
        <v>0</v>
      </c>
      <c r="F69" s="2">
        <f>SUM(Ashland:Windsor!F69)</f>
        <v>0</v>
      </c>
      <c r="G69" s="2">
        <f>SUM(Ashland:Windsor!G69)</f>
        <v>0</v>
      </c>
      <c r="H69" s="2">
        <f>SUM(Ashland:Windsor!H69)</f>
        <v>0</v>
      </c>
      <c r="I69" s="2">
        <f>SUM(Ashland:Windsor!I69)</f>
        <v>0</v>
      </c>
      <c r="J69" s="2">
        <f>SUM(Ashland:Windsor!J69)</f>
        <v>0</v>
      </c>
      <c r="K69" s="2">
        <f>SUM(Ashland:Windsor!K69)</f>
        <v>0</v>
      </c>
      <c r="L69" s="2">
        <f>SUM(Ashland:Windsor!L69)</f>
        <v>0</v>
      </c>
      <c r="M69" s="2">
        <f>SUM(Ashland:Windsor!M69)</f>
        <v>0</v>
      </c>
      <c r="N69" s="2">
        <f>SUM(Ashland:Windsor!N69)</f>
        <v>0</v>
      </c>
      <c r="O69" s="2">
        <f t="shared" si="8"/>
        <v>0</v>
      </c>
    </row>
    <row r="70" spans="1:15" x14ac:dyDescent="0.55000000000000004">
      <c r="A70" s="1" t="s">
        <v>72</v>
      </c>
      <c r="B70" s="17"/>
      <c r="C70" s="2">
        <f>SUM(Ashland:Windsor!C70)</f>
        <v>3872.69</v>
      </c>
      <c r="D70" s="2">
        <f>SUM(Ashland:Windsor!D70)</f>
        <v>3714.63</v>
      </c>
      <c r="E70" s="2">
        <f>SUM(Ashland:Windsor!E70)</f>
        <v>11286.939999999999</v>
      </c>
      <c r="F70" s="2">
        <f>SUM(Ashland:Windsor!F70)</f>
        <v>3282.8199999999997</v>
      </c>
      <c r="G70" s="2">
        <f>SUM(Ashland:Windsor!G70)</f>
        <v>1274.0999999999999</v>
      </c>
      <c r="H70" s="2">
        <f>SUM(Ashland:Windsor!H70)</f>
        <v>2489.85</v>
      </c>
      <c r="I70" s="2">
        <f>SUM(Ashland:Windsor!I70)</f>
        <v>3479.06</v>
      </c>
      <c r="J70" s="2">
        <f>SUM(Ashland:Windsor!J70)</f>
        <v>3606.68</v>
      </c>
      <c r="K70" s="2">
        <f>SUM(Ashland:Windsor!K70)</f>
        <v>0</v>
      </c>
      <c r="L70" s="2">
        <f>SUM(Ashland:Windsor!L70)</f>
        <v>0</v>
      </c>
      <c r="M70" s="2">
        <f>SUM(Ashland:Windsor!M70)</f>
        <v>0</v>
      </c>
      <c r="N70" s="2">
        <f>SUM(Ashland:Windsor!N70)</f>
        <v>0</v>
      </c>
      <c r="O70" s="2">
        <f t="shared" si="8"/>
        <v>33006.769999999997</v>
      </c>
    </row>
    <row r="71" spans="1:15" x14ac:dyDescent="0.55000000000000004">
      <c r="A71" s="1" t="s">
        <v>73</v>
      </c>
      <c r="B71" s="17"/>
      <c r="C71" s="2">
        <f>SUM(Ashland:Windsor!C71)</f>
        <v>1707.75</v>
      </c>
      <c r="D71" s="2">
        <f>SUM(Ashland:Windsor!D71)</f>
        <v>1795.5</v>
      </c>
      <c r="E71" s="2">
        <f>SUM(Ashland:Windsor!E71)</f>
        <v>1815.75</v>
      </c>
      <c r="F71" s="2">
        <f>SUM(Ashland:Windsor!F71)</f>
        <v>2726.25</v>
      </c>
      <c r="G71" s="2">
        <f>SUM(Ashland:Windsor!G71)</f>
        <v>1471.5</v>
      </c>
      <c r="H71" s="2">
        <f>SUM(Ashland:Windsor!H71)</f>
        <v>1188</v>
      </c>
      <c r="I71" s="2">
        <f>SUM(Ashland:Windsor!I71)</f>
        <v>1856.25</v>
      </c>
      <c r="J71" s="2">
        <f>SUM(Ashland:Windsor!J71)</f>
        <v>452.25</v>
      </c>
      <c r="K71" s="2">
        <f>SUM(Ashland:Windsor!K71)</f>
        <v>0</v>
      </c>
      <c r="L71" s="2">
        <f>SUM(Ashland:Windsor!L71)</f>
        <v>0</v>
      </c>
      <c r="M71" s="2">
        <f>SUM(Ashland:Windsor!M71)</f>
        <v>0</v>
      </c>
      <c r="N71" s="2">
        <f>SUM(Ashland:Windsor!N71)</f>
        <v>0</v>
      </c>
      <c r="O71" s="2">
        <f t="shared" si="8"/>
        <v>13013.25</v>
      </c>
    </row>
    <row r="72" spans="1:15" x14ac:dyDescent="0.55000000000000004">
      <c r="A72" s="1" t="s">
        <v>74</v>
      </c>
      <c r="B72" s="17"/>
      <c r="C72" s="2">
        <f>SUM(Ashland:Windsor!C72)</f>
        <v>0</v>
      </c>
      <c r="D72" s="2">
        <f>SUM(Ashland:Windsor!D72)</f>
        <v>0</v>
      </c>
      <c r="E72" s="2">
        <f>SUM(Ashland:Windsor!E72)</f>
        <v>0</v>
      </c>
      <c r="F72" s="2">
        <f>SUM(Ashland:Windsor!F72)</f>
        <v>0</v>
      </c>
      <c r="G72" s="2">
        <f>SUM(Ashland:Windsor!G72)</f>
        <v>0</v>
      </c>
      <c r="H72" s="2">
        <f>SUM(Ashland:Windsor!H72)</f>
        <v>0</v>
      </c>
      <c r="I72" s="2">
        <f>SUM(Ashland:Windsor!I72)</f>
        <v>0</v>
      </c>
      <c r="J72" s="2">
        <f>SUM(Ashland:Windsor!J72)</f>
        <v>0</v>
      </c>
      <c r="K72" s="2">
        <f>SUM(Ashland:Windsor!K72)</f>
        <v>0</v>
      </c>
      <c r="L72" s="2">
        <f>SUM(Ashland:Windsor!L72)</f>
        <v>0</v>
      </c>
      <c r="M72" s="2">
        <f>SUM(Ashland:Windsor!M72)</f>
        <v>0</v>
      </c>
      <c r="N72" s="2">
        <f>SUM(Ashland:Windsor!N72)</f>
        <v>0</v>
      </c>
      <c r="O72" s="2">
        <f t="shared" si="8"/>
        <v>0</v>
      </c>
    </row>
    <row r="73" spans="1:15" x14ac:dyDescent="0.55000000000000004">
      <c r="A73" s="1" t="s">
        <v>75</v>
      </c>
      <c r="B73" s="17"/>
      <c r="C73" s="2">
        <f>SUM(Ashland:Windsor!C73)</f>
        <v>404.55</v>
      </c>
      <c r="D73" s="2">
        <f>SUM(Ashland:Windsor!D73)</f>
        <v>2716.5</v>
      </c>
      <c r="E73" s="2">
        <f>SUM(Ashland:Windsor!E73)</f>
        <v>612.75</v>
      </c>
      <c r="F73" s="2">
        <f>SUM(Ashland:Windsor!F73)</f>
        <v>2266.02</v>
      </c>
      <c r="G73" s="2">
        <f>SUM(Ashland:Windsor!G73)</f>
        <v>112.5</v>
      </c>
      <c r="H73" s="2">
        <f>SUM(Ashland:Windsor!H73)</f>
        <v>433.5</v>
      </c>
      <c r="I73" s="2">
        <f>SUM(Ashland:Windsor!I73)</f>
        <v>1696.5</v>
      </c>
      <c r="J73" s="2">
        <f>SUM(Ashland:Windsor!J73)</f>
        <v>2741.4700000000003</v>
      </c>
      <c r="K73" s="2">
        <f>SUM(Ashland:Windsor!K73)</f>
        <v>0</v>
      </c>
      <c r="L73" s="2">
        <f>SUM(Ashland:Windsor!L73)</f>
        <v>0</v>
      </c>
      <c r="M73" s="2">
        <f>SUM(Ashland:Windsor!M73)</f>
        <v>0</v>
      </c>
      <c r="N73" s="2">
        <f>SUM(Ashland:Windsor!N73)</f>
        <v>0</v>
      </c>
      <c r="O73" s="2">
        <f t="shared" si="8"/>
        <v>10983.79</v>
      </c>
    </row>
    <row r="74" spans="1:15" x14ac:dyDescent="0.55000000000000004">
      <c r="A74" s="1" t="s">
        <v>76</v>
      </c>
      <c r="B74" s="17"/>
      <c r="C74" s="2">
        <f>SUM(Ashland:Windsor!C74)</f>
        <v>0</v>
      </c>
      <c r="D74" s="2">
        <f>SUM(Ashland:Windsor!D74)</f>
        <v>0</v>
      </c>
      <c r="E74" s="2">
        <f>SUM(Ashland:Windsor!E74)</f>
        <v>0</v>
      </c>
      <c r="F74" s="2">
        <f>SUM(Ashland:Windsor!F74)</f>
        <v>0</v>
      </c>
      <c r="G74" s="2">
        <f>SUM(Ashland:Windsor!G74)</f>
        <v>0</v>
      </c>
      <c r="H74" s="2">
        <f>SUM(Ashland:Windsor!H74)</f>
        <v>0</v>
      </c>
      <c r="I74" s="2">
        <f>SUM(Ashland:Windsor!I74)</f>
        <v>0</v>
      </c>
      <c r="J74" s="2">
        <f>SUM(Ashland:Windsor!J74)</f>
        <v>0</v>
      </c>
      <c r="K74" s="2">
        <f>SUM(Ashland:Windsor!K74)</f>
        <v>0</v>
      </c>
      <c r="L74" s="2">
        <f>SUM(Ashland:Windsor!L74)</f>
        <v>0</v>
      </c>
      <c r="M74" s="2">
        <f>SUM(Ashland:Windsor!M74)</f>
        <v>0</v>
      </c>
      <c r="N74" s="2">
        <f>SUM(Ashland:Windsor!N74)</f>
        <v>0</v>
      </c>
      <c r="O74" s="2">
        <f t="shared" si="8"/>
        <v>0</v>
      </c>
    </row>
    <row r="75" spans="1:15" x14ac:dyDescent="0.55000000000000004">
      <c r="A75" s="1" t="s">
        <v>77</v>
      </c>
      <c r="B75" s="17"/>
      <c r="C75" s="2">
        <f>SUM(Ashland:Windsor!C75)</f>
        <v>38120</v>
      </c>
      <c r="D75" s="2">
        <f>SUM(Ashland:Windsor!D75)</f>
        <v>38120</v>
      </c>
      <c r="E75" s="2">
        <f>SUM(Ashland:Windsor!E75)</f>
        <v>38120</v>
      </c>
      <c r="F75" s="2">
        <f>SUM(Ashland:Windsor!F75)</f>
        <v>56280</v>
      </c>
      <c r="G75" s="2">
        <f>SUM(Ashland:Windsor!G75)</f>
        <v>42050</v>
      </c>
      <c r="H75" s="2">
        <f>SUM(Ashland:Windsor!H75)</f>
        <v>44510</v>
      </c>
      <c r="I75" s="2">
        <f>SUM(Ashland:Windsor!I75)</f>
        <v>34920</v>
      </c>
      <c r="J75" s="2">
        <f>SUM(Ashland:Windsor!J75)</f>
        <v>50940</v>
      </c>
      <c r="K75" s="2">
        <f>SUM(Ashland:Windsor!K75)</f>
        <v>0</v>
      </c>
      <c r="L75" s="2">
        <f>SUM(Ashland:Windsor!L75)</f>
        <v>0</v>
      </c>
      <c r="M75" s="2">
        <f>SUM(Ashland:Windsor!M75)</f>
        <v>0</v>
      </c>
      <c r="N75" s="2">
        <f>SUM(Ashland:Windsor!N75)</f>
        <v>0</v>
      </c>
      <c r="O75" s="2">
        <f t="shared" si="8"/>
        <v>343060</v>
      </c>
    </row>
    <row r="76" spans="1:15" x14ac:dyDescent="0.55000000000000004">
      <c r="A76" s="1" t="s">
        <v>78</v>
      </c>
      <c r="B76" s="17"/>
      <c r="C76" s="2">
        <f>SUM(Ashland:Windsor!C76)</f>
        <v>-300442.65999999997</v>
      </c>
      <c r="D76" s="2">
        <f>SUM(Ashland:Windsor!D76)</f>
        <v>-317880.21999999997</v>
      </c>
      <c r="E76" s="2">
        <f>SUM(Ashland:Windsor!E76)</f>
        <v>-322634.34000000003</v>
      </c>
      <c r="F76" s="2">
        <f>SUM(Ashland:Windsor!F76)</f>
        <v>-291727.22000000003</v>
      </c>
      <c r="G76" s="2">
        <f>SUM(Ashland:Windsor!G76)</f>
        <v>-239353.94000000003</v>
      </c>
      <c r="H76" s="2">
        <f>SUM(Ashland:Windsor!H76)</f>
        <v>-260162.04</v>
      </c>
      <c r="I76" s="2">
        <f>SUM(Ashland:Windsor!I76)</f>
        <v>-305116.22000000003</v>
      </c>
      <c r="J76" s="2">
        <f>SUM(Ashland:Windsor!J76)</f>
        <v>-273090.77</v>
      </c>
      <c r="K76" s="2">
        <f>SUM(Ashland:Windsor!K76)</f>
        <v>0</v>
      </c>
      <c r="L76" s="2">
        <f>SUM(Ashland:Windsor!L76)</f>
        <v>0</v>
      </c>
      <c r="M76" s="2">
        <f>SUM(Ashland:Windsor!M76)</f>
        <v>0</v>
      </c>
      <c r="N76" s="2">
        <f>SUM(Ashland:Windsor!N76)</f>
        <v>0</v>
      </c>
      <c r="O76" s="2">
        <f t="shared" si="8"/>
        <v>-2310407.41</v>
      </c>
    </row>
    <row r="77" spans="1:15" x14ac:dyDescent="0.55000000000000004">
      <c r="A77" s="1" t="s">
        <v>79</v>
      </c>
      <c r="B77" s="17"/>
      <c r="C77" s="2">
        <f>SUM(Ashland:Windsor!C77)</f>
        <v>3207.91</v>
      </c>
      <c r="D77" s="2">
        <f>SUM(Ashland:Windsor!D77)</f>
        <v>17.269999999999978</v>
      </c>
      <c r="E77" s="2">
        <f>SUM(Ashland:Windsor!E77)</f>
        <v>3379.8199999999997</v>
      </c>
      <c r="F77" s="2">
        <f>SUM(Ashland:Windsor!F77)</f>
        <v>2455.2400000000002</v>
      </c>
      <c r="G77" s="2">
        <f>SUM(Ashland:Windsor!G77)</f>
        <v>1030.2</v>
      </c>
      <c r="H77" s="2">
        <f>SUM(Ashland:Windsor!H77)</f>
        <v>1568.7600000000002</v>
      </c>
      <c r="I77" s="2">
        <f>SUM(Ashland:Windsor!I77)</f>
        <v>5223.9000000000005</v>
      </c>
      <c r="J77" s="2">
        <f>SUM(Ashland:Windsor!J77)</f>
        <v>3017.440000000001</v>
      </c>
      <c r="K77" s="2">
        <f>SUM(Ashland:Windsor!K77)</f>
        <v>0</v>
      </c>
      <c r="L77" s="2">
        <f>SUM(Ashland:Windsor!L77)</f>
        <v>0</v>
      </c>
      <c r="M77" s="2">
        <f>SUM(Ashland:Windsor!M77)</f>
        <v>0</v>
      </c>
      <c r="N77" s="2">
        <f>SUM(Ashland:Windsor!N77)</f>
        <v>0</v>
      </c>
      <c r="O77" s="2">
        <f t="shared" si="8"/>
        <v>19900.540000000005</v>
      </c>
    </row>
    <row r="78" spans="1:15" x14ac:dyDescent="0.55000000000000004">
      <c r="A78" s="1" t="s">
        <v>80</v>
      </c>
      <c r="B78" s="17"/>
      <c r="C78" s="2">
        <f>SUM(Ashland:Windsor!C78)</f>
        <v>0</v>
      </c>
      <c r="D78" s="2">
        <f>SUM(Ashland:Windsor!D78)</f>
        <v>0</v>
      </c>
      <c r="E78" s="2">
        <f>SUM(Ashland:Windsor!E78)</f>
        <v>0</v>
      </c>
      <c r="F78" s="2">
        <f>SUM(Ashland:Windsor!F78)</f>
        <v>0</v>
      </c>
      <c r="G78" s="2">
        <f>SUM(Ashland:Windsor!G78)</f>
        <v>0</v>
      </c>
      <c r="H78" s="2">
        <f>SUM(Ashland:Windsor!H78)</f>
        <v>0</v>
      </c>
      <c r="I78" s="2">
        <f>SUM(Ashland:Windsor!I78)</f>
        <v>0</v>
      </c>
      <c r="J78" s="2">
        <f>SUM(Ashland:Windsor!J78)</f>
        <v>0</v>
      </c>
      <c r="K78" s="2">
        <f>SUM(Ashland:Windsor!K78)</f>
        <v>0</v>
      </c>
      <c r="L78" s="2">
        <f>SUM(Ashland:Windsor!L78)</f>
        <v>0</v>
      </c>
      <c r="M78" s="2">
        <f>SUM(Ashland:Windsor!M78)</f>
        <v>0</v>
      </c>
      <c r="N78" s="2">
        <f>SUM(Ashland:Windsor!N78)</f>
        <v>0</v>
      </c>
      <c r="O78" s="2">
        <f t="shared" si="8"/>
        <v>0</v>
      </c>
    </row>
    <row r="79" spans="1:15" x14ac:dyDescent="0.55000000000000004">
      <c r="A79" s="1" t="s">
        <v>81</v>
      </c>
      <c r="B79" s="17"/>
      <c r="C79" s="2">
        <f>SUM(Ashland:Windsor!C79)</f>
        <v>0</v>
      </c>
      <c r="D79" s="2">
        <f>SUM(Ashland:Windsor!D79)</f>
        <v>0</v>
      </c>
      <c r="E79" s="2">
        <f>SUM(Ashland:Windsor!E79)</f>
        <v>0</v>
      </c>
      <c r="F79" s="2">
        <f>SUM(Ashland:Windsor!F79)</f>
        <v>0</v>
      </c>
      <c r="G79" s="2">
        <f>SUM(Ashland:Windsor!G79)</f>
        <v>0</v>
      </c>
      <c r="H79" s="2">
        <f>SUM(Ashland:Windsor!H79)</f>
        <v>0</v>
      </c>
      <c r="I79" s="2">
        <f>SUM(Ashland:Windsor!I79)</f>
        <v>0</v>
      </c>
      <c r="J79" s="2">
        <f>SUM(Ashland:Windsor!J79)</f>
        <v>0</v>
      </c>
      <c r="K79" s="2">
        <f>SUM(Ashland:Windsor!K79)</f>
        <v>0</v>
      </c>
      <c r="L79" s="2">
        <f>SUM(Ashland:Windsor!L79)</f>
        <v>0</v>
      </c>
      <c r="M79" s="2">
        <f>SUM(Ashland:Windsor!M79)</f>
        <v>0</v>
      </c>
      <c r="N79" s="2">
        <f>SUM(Ashland:Windsor!N79)</f>
        <v>0</v>
      </c>
      <c r="O79" s="2">
        <f t="shared" si="8"/>
        <v>0</v>
      </c>
    </row>
    <row r="80" spans="1:15" x14ac:dyDescent="0.55000000000000004">
      <c r="A80" s="1" t="s">
        <v>82</v>
      </c>
      <c r="B80" s="17"/>
      <c r="C80" s="2">
        <f>SUM(Ashland:Windsor!C80)</f>
        <v>341568</v>
      </c>
      <c r="D80" s="2">
        <f>SUM(Ashland:Windsor!D80)</f>
        <v>306957</v>
      </c>
      <c r="E80" s="2">
        <f>SUM(Ashland:Windsor!E80)</f>
        <v>351336</v>
      </c>
      <c r="F80" s="2">
        <f>SUM(Ashland:Windsor!F80)</f>
        <v>323023</v>
      </c>
      <c r="G80" s="2">
        <f>SUM(Ashland:Windsor!G80)</f>
        <v>306892</v>
      </c>
      <c r="H80" s="2">
        <f>SUM(Ashland:Windsor!H80)</f>
        <v>384744.2</v>
      </c>
      <c r="I80" s="2">
        <f>SUM(Ashland:Windsor!I80)</f>
        <v>423557</v>
      </c>
      <c r="J80" s="2">
        <f>SUM(Ashland:Windsor!J80)</f>
        <v>499530.75</v>
      </c>
      <c r="K80" s="2">
        <f>SUM(Ashland:Windsor!K80)</f>
        <v>0</v>
      </c>
      <c r="L80" s="2">
        <f>SUM(Ashland:Windsor!L80)</f>
        <v>0</v>
      </c>
      <c r="M80" s="2">
        <f>SUM(Ashland:Windsor!M80)</f>
        <v>0</v>
      </c>
      <c r="N80" s="2">
        <f>SUM(Ashland:Windsor!N80)</f>
        <v>0</v>
      </c>
      <c r="O80" s="2">
        <f t="shared" si="8"/>
        <v>2937607.95</v>
      </c>
    </row>
    <row r="81" spans="1:15" x14ac:dyDescent="0.55000000000000004">
      <c r="A81" s="1" t="s">
        <v>83</v>
      </c>
      <c r="B81" s="17"/>
      <c r="C81" s="2">
        <f>SUM(Ashland:Windsor!C81)</f>
        <v>95601.01</v>
      </c>
      <c r="D81" s="2">
        <f>SUM(Ashland:Windsor!D81)</f>
        <v>49070.220000000016</v>
      </c>
      <c r="E81" s="2">
        <f>SUM(Ashland:Windsor!E81)</f>
        <v>75910.53</v>
      </c>
      <c r="F81" s="2">
        <f>SUM(Ashland:Windsor!F81)</f>
        <v>49720.89</v>
      </c>
      <c r="G81" s="2">
        <f>SUM(Ashland:Windsor!G81)</f>
        <v>77552.100000000006</v>
      </c>
      <c r="H81" s="2">
        <f>SUM(Ashland:Windsor!H81)</f>
        <v>48938.98</v>
      </c>
      <c r="I81" s="2">
        <f>SUM(Ashland:Windsor!I81)</f>
        <v>40851.03</v>
      </c>
      <c r="J81" s="2">
        <f>SUM(Ashland:Windsor!J81)</f>
        <v>25611.800000000003</v>
      </c>
      <c r="K81" s="2">
        <f>SUM(Ashland:Windsor!K81)</f>
        <v>0</v>
      </c>
      <c r="L81" s="2">
        <f>SUM(Ashland:Windsor!L81)</f>
        <v>0</v>
      </c>
      <c r="M81" s="2">
        <f>SUM(Ashland:Windsor!M81)</f>
        <v>0</v>
      </c>
      <c r="N81" s="2">
        <f>SUM(Ashland:Windsor!N81)</f>
        <v>0</v>
      </c>
      <c r="O81" s="2">
        <f t="shared" si="8"/>
        <v>463256.56</v>
      </c>
    </row>
    <row r="82" spans="1:15" x14ac:dyDescent="0.55000000000000004">
      <c r="A82" s="1" t="s">
        <v>84</v>
      </c>
      <c r="B82" s="17"/>
      <c r="C82" s="2">
        <f>SUM(Ashland:Windsor!C82)</f>
        <v>-74748.75</v>
      </c>
      <c r="D82" s="2">
        <f>SUM(Ashland:Windsor!D82)</f>
        <v>-100693.56</v>
      </c>
      <c r="E82" s="2">
        <f>SUM(Ashland:Windsor!E82)</f>
        <v>-219326.98</v>
      </c>
      <c r="F82" s="2">
        <f>SUM(Ashland:Windsor!F82)</f>
        <v>-115697.98999999998</v>
      </c>
      <c r="G82" s="2">
        <f>SUM(Ashland:Windsor!G82)</f>
        <v>-82892.58</v>
      </c>
      <c r="H82" s="2">
        <f>SUM(Ashland:Windsor!H82)</f>
        <v>-139013.42999999996</v>
      </c>
      <c r="I82" s="2">
        <f>SUM(Ashland:Windsor!I82)</f>
        <v>-174141.85</v>
      </c>
      <c r="J82" s="2">
        <f>SUM(Ashland:Windsor!J82)</f>
        <v>-121845.51</v>
      </c>
      <c r="K82" s="2">
        <f>SUM(Ashland:Windsor!K82)</f>
        <v>0</v>
      </c>
      <c r="L82" s="2">
        <f>SUM(Ashland:Windsor!L82)</f>
        <v>0</v>
      </c>
      <c r="M82" s="2">
        <f>SUM(Ashland:Windsor!M82)</f>
        <v>0</v>
      </c>
      <c r="N82" s="2">
        <f>SUM(Ashland:Windsor!N82)</f>
        <v>0</v>
      </c>
      <c r="O82" s="2">
        <f t="shared" si="8"/>
        <v>-1028360.6499999999</v>
      </c>
    </row>
    <row r="83" spans="1:15" x14ac:dyDescent="0.55000000000000004">
      <c r="A83" s="1" t="s">
        <v>85</v>
      </c>
      <c r="B83" s="17"/>
      <c r="C83" s="2">
        <f>SUM(Ashland:Windsor!C83)</f>
        <v>23515.989999999998</v>
      </c>
      <c r="D83" s="2">
        <f>SUM(Ashland:Windsor!D83)</f>
        <v>16814</v>
      </c>
      <c r="E83" s="2">
        <f>SUM(Ashland:Windsor!E83)</f>
        <v>12280.46</v>
      </c>
      <c r="F83" s="2">
        <f>SUM(Ashland:Windsor!F83)</f>
        <v>4389.01</v>
      </c>
      <c r="G83" s="2">
        <f>SUM(Ashland:Windsor!G83)</f>
        <v>12630.410000000002</v>
      </c>
      <c r="H83" s="2">
        <f>SUM(Ashland:Windsor!H83)</f>
        <v>14487.7</v>
      </c>
      <c r="I83" s="2">
        <f>SUM(Ashland:Windsor!I83)</f>
        <v>28247.179999999997</v>
      </c>
      <c r="J83" s="2">
        <f>SUM(Ashland:Windsor!J83)</f>
        <v>15213.15</v>
      </c>
      <c r="K83" s="2">
        <f>SUM(Ashland:Windsor!K83)</f>
        <v>0</v>
      </c>
      <c r="L83" s="2">
        <f>SUM(Ashland:Windsor!L83)</f>
        <v>0</v>
      </c>
      <c r="M83" s="2">
        <f>SUM(Ashland:Windsor!M83)</f>
        <v>0</v>
      </c>
      <c r="N83" s="2">
        <f>SUM(Ashland:Windsor!N83)</f>
        <v>0</v>
      </c>
      <c r="O83" s="2">
        <f t="shared" si="8"/>
        <v>127577.89999999998</v>
      </c>
    </row>
    <row r="84" spans="1:15" x14ac:dyDescent="0.55000000000000004">
      <c r="A84" s="1" t="s">
        <v>86</v>
      </c>
      <c r="B84" s="17"/>
      <c r="C84" s="2">
        <f>SUM(Ashland:Windsor!C84)</f>
        <v>-12669.28</v>
      </c>
      <c r="D84" s="2">
        <f>SUM(Ashland:Windsor!D84)</f>
        <v>3039.91</v>
      </c>
      <c r="E84" s="2">
        <f>SUM(Ashland:Windsor!E84)</f>
        <v>129939.37000000001</v>
      </c>
      <c r="F84" s="2">
        <f>SUM(Ashland:Windsor!F84)</f>
        <v>39750</v>
      </c>
      <c r="G84" s="2">
        <f>SUM(Ashland:Windsor!G84)</f>
        <v>34120</v>
      </c>
      <c r="H84" s="2">
        <f>SUM(Ashland:Windsor!H84)</f>
        <v>37630</v>
      </c>
      <c r="I84" s="2">
        <f>SUM(Ashland:Windsor!I84)</f>
        <v>47170</v>
      </c>
      <c r="J84" s="2">
        <f>SUM(Ashland:Windsor!J84)</f>
        <v>65190</v>
      </c>
      <c r="K84" s="2">
        <f>SUM(Ashland:Windsor!K84)</f>
        <v>0</v>
      </c>
      <c r="L84" s="2">
        <f>SUM(Ashland:Windsor!L84)</f>
        <v>0</v>
      </c>
      <c r="M84" s="2">
        <f>SUM(Ashland:Windsor!M84)</f>
        <v>0</v>
      </c>
      <c r="N84" s="2">
        <f>SUM(Ashland:Windsor!N84)</f>
        <v>0</v>
      </c>
      <c r="O84" s="2">
        <f t="shared" si="8"/>
        <v>344170</v>
      </c>
    </row>
    <row r="85" spans="1:15" x14ac:dyDescent="0.55000000000000004">
      <c r="A85" s="1" t="s">
        <v>87</v>
      </c>
      <c r="B85" s="17"/>
      <c r="C85" s="2">
        <f>SUM(Ashland:Windsor!C85)</f>
        <v>839.4799999999999</v>
      </c>
      <c r="D85" s="2">
        <f>SUM(Ashland:Windsor!D85)</f>
        <v>449.9</v>
      </c>
      <c r="E85" s="2">
        <f>SUM(Ashland:Windsor!E85)</f>
        <v>888.95</v>
      </c>
      <c r="F85" s="2">
        <f>SUM(Ashland:Windsor!F85)</f>
        <v>305.95000000000005</v>
      </c>
      <c r="G85" s="2">
        <f>SUM(Ashland:Windsor!G85)</f>
        <v>0</v>
      </c>
      <c r="H85" s="2">
        <f>SUM(Ashland:Windsor!H85)</f>
        <v>189.17000000000002</v>
      </c>
      <c r="I85" s="2">
        <f>SUM(Ashland:Windsor!I85)</f>
        <v>114.12</v>
      </c>
      <c r="J85" s="2">
        <f>SUM(Ashland:Windsor!J85)</f>
        <v>27.87</v>
      </c>
      <c r="K85" s="2">
        <f>SUM(Ashland:Windsor!K85)</f>
        <v>0</v>
      </c>
      <c r="L85" s="2">
        <f>SUM(Ashland:Windsor!L85)</f>
        <v>0</v>
      </c>
      <c r="M85" s="2">
        <f>SUM(Ashland:Windsor!M85)</f>
        <v>0</v>
      </c>
      <c r="N85" s="2">
        <f>SUM(Ashland:Windsor!N85)</f>
        <v>0</v>
      </c>
      <c r="O85" s="2">
        <f t="shared" si="8"/>
        <v>2815.4399999999996</v>
      </c>
    </row>
    <row r="86" spans="1:15" x14ac:dyDescent="0.55000000000000004">
      <c r="A86" s="1" t="s">
        <v>88</v>
      </c>
      <c r="B86" s="17"/>
      <c r="C86" s="2">
        <f>SUM(Ashland:Windsor!C86)</f>
        <v>1458.18</v>
      </c>
      <c r="D86" s="2">
        <f>SUM(Ashland:Windsor!D86)</f>
        <v>1370.66</v>
      </c>
      <c r="E86" s="2">
        <f>SUM(Ashland:Windsor!E86)</f>
        <v>1545.19</v>
      </c>
      <c r="F86" s="2">
        <f>SUM(Ashland:Windsor!F86)</f>
        <v>1091.02</v>
      </c>
      <c r="G86" s="2">
        <f>SUM(Ashland:Windsor!G86)</f>
        <v>999.44</v>
      </c>
      <c r="H86" s="2">
        <f>SUM(Ashland:Windsor!H86)</f>
        <v>219.31</v>
      </c>
      <c r="I86" s="2">
        <f>SUM(Ashland:Windsor!I86)</f>
        <v>3037.54</v>
      </c>
      <c r="J86" s="2">
        <f>SUM(Ashland:Windsor!J86)</f>
        <v>2746.13</v>
      </c>
      <c r="K86" s="2">
        <f>SUM(Ashland:Windsor!K86)</f>
        <v>0</v>
      </c>
      <c r="L86" s="2">
        <f>SUM(Ashland:Windsor!L86)</f>
        <v>0</v>
      </c>
      <c r="M86" s="2">
        <f>SUM(Ashland:Windsor!M86)</f>
        <v>0</v>
      </c>
      <c r="N86" s="2">
        <f>SUM(Ashland:Windsor!N86)</f>
        <v>0</v>
      </c>
      <c r="O86" s="2">
        <f t="shared" si="8"/>
        <v>12467.470000000001</v>
      </c>
    </row>
    <row r="87" spans="1:15" x14ac:dyDescent="0.55000000000000004">
      <c r="A87" s="1" t="s">
        <v>89</v>
      </c>
      <c r="B87" s="17"/>
      <c r="C87" s="2">
        <f>SUM(Ashland:Windsor!C87)</f>
        <v>432</v>
      </c>
      <c r="D87" s="2">
        <f>SUM(Ashland:Windsor!D87)</f>
        <v>324</v>
      </c>
      <c r="E87" s="2">
        <f>SUM(Ashland:Windsor!E87)</f>
        <v>283.5</v>
      </c>
      <c r="F87" s="2">
        <f>SUM(Ashland:Windsor!F87)</f>
        <v>303.75</v>
      </c>
      <c r="G87" s="2">
        <f>SUM(Ashland:Windsor!G87)</f>
        <v>1235.25</v>
      </c>
      <c r="H87" s="2">
        <f>SUM(Ashland:Windsor!H87)</f>
        <v>216</v>
      </c>
      <c r="I87" s="2">
        <f>SUM(Ashland:Windsor!I87)</f>
        <v>1235.25</v>
      </c>
      <c r="J87" s="2">
        <f>SUM(Ashland:Windsor!J87)</f>
        <v>1363.8</v>
      </c>
      <c r="K87" s="2">
        <f>SUM(Ashland:Windsor!K87)</f>
        <v>0</v>
      </c>
      <c r="L87" s="2">
        <f>SUM(Ashland:Windsor!L87)</f>
        <v>0</v>
      </c>
      <c r="M87" s="2">
        <f>SUM(Ashland:Windsor!M87)</f>
        <v>0</v>
      </c>
      <c r="N87" s="2">
        <f>SUM(Ashland:Windsor!N87)</f>
        <v>0</v>
      </c>
      <c r="O87" s="2">
        <f t="shared" si="8"/>
        <v>5393.55</v>
      </c>
    </row>
    <row r="88" spans="1:15" x14ac:dyDescent="0.55000000000000004">
      <c r="A88" s="1" t="s">
        <v>90</v>
      </c>
      <c r="B88" s="17"/>
      <c r="C88" s="2">
        <f>SUM(Ashland:Windsor!C88)</f>
        <v>21040</v>
      </c>
      <c r="D88" s="2">
        <f>SUM(Ashland:Windsor!D88)</f>
        <v>19040</v>
      </c>
      <c r="E88" s="2">
        <f>SUM(Ashland:Windsor!E88)</f>
        <v>22320</v>
      </c>
      <c r="F88" s="2">
        <f>SUM(Ashland:Windsor!F88)</f>
        <v>21920</v>
      </c>
      <c r="G88" s="2">
        <f>SUM(Ashland:Windsor!G88)</f>
        <v>21120</v>
      </c>
      <c r="H88" s="2">
        <f>SUM(Ashland:Windsor!H88)</f>
        <v>18800</v>
      </c>
      <c r="I88" s="2">
        <f>SUM(Ashland:Windsor!I88)</f>
        <v>19760</v>
      </c>
      <c r="J88" s="2">
        <f>SUM(Ashland:Windsor!J88)</f>
        <v>19840</v>
      </c>
      <c r="K88" s="2">
        <f>SUM(Ashland:Windsor!K88)</f>
        <v>0</v>
      </c>
      <c r="L88" s="2">
        <f>SUM(Ashland:Windsor!L88)</f>
        <v>0</v>
      </c>
      <c r="M88" s="2">
        <f>SUM(Ashland:Windsor!M88)</f>
        <v>0</v>
      </c>
      <c r="N88" s="2">
        <f>SUM(Ashland:Windsor!N88)</f>
        <v>0</v>
      </c>
      <c r="O88" s="2">
        <f t="shared" si="8"/>
        <v>163840</v>
      </c>
    </row>
    <row r="89" spans="1:15" x14ac:dyDescent="0.55000000000000004">
      <c r="A89" s="1" t="s">
        <v>91</v>
      </c>
      <c r="B89" s="17"/>
      <c r="C89" s="2">
        <f>SUM(Ashland:Windsor!C89)</f>
        <v>0</v>
      </c>
      <c r="D89" s="2">
        <f>SUM(Ashland:Windsor!D89)</f>
        <v>0</v>
      </c>
      <c r="E89" s="2">
        <f>SUM(Ashland:Windsor!E89)</f>
        <v>0</v>
      </c>
      <c r="F89" s="2">
        <f>SUM(Ashland:Windsor!F89)</f>
        <v>0</v>
      </c>
      <c r="G89" s="2">
        <f>SUM(Ashland:Windsor!G89)</f>
        <v>0</v>
      </c>
      <c r="H89" s="2">
        <f>SUM(Ashland:Windsor!H89)</f>
        <v>0</v>
      </c>
      <c r="I89" s="2">
        <f>SUM(Ashland:Windsor!I89)</f>
        <v>0</v>
      </c>
      <c r="J89" s="2">
        <f>SUM(Ashland:Windsor!J89)</f>
        <v>0</v>
      </c>
      <c r="K89" s="2">
        <f>SUM(Ashland:Windsor!K89)</f>
        <v>0</v>
      </c>
      <c r="L89" s="2">
        <f>SUM(Ashland:Windsor!L89)</f>
        <v>0</v>
      </c>
      <c r="M89" s="2">
        <f>SUM(Ashland:Windsor!M89)</f>
        <v>0</v>
      </c>
      <c r="N89" s="2">
        <f>SUM(Ashland:Windsor!N89)</f>
        <v>0</v>
      </c>
      <c r="O89" s="2">
        <f t="shared" si="8"/>
        <v>0</v>
      </c>
    </row>
    <row r="90" spans="1:15" x14ac:dyDescent="0.55000000000000004">
      <c r="A90" s="1" t="s">
        <v>92</v>
      </c>
      <c r="B90" s="17"/>
      <c r="C90" s="2">
        <f>SUM(Ashland:Windsor!C90)</f>
        <v>0</v>
      </c>
      <c r="D90" s="2">
        <f>SUM(Ashland:Windsor!D90)</f>
        <v>0</v>
      </c>
      <c r="E90" s="2">
        <f>SUM(Ashland:Windsor!E90)</f>
        <v>0</v>
      </c>
      <c r="F90" s="2">
        <f>SUM(Ashland:Windsor!F90)</f>
        <v>0</v>
      </c>
      <c r="G90" s="2">
        <f>SUM(Ashland:Windsor!G90)</f>
        <v>0</v>
      </c>
      <c r="H90" s="2">
        <f>SUM(Ashland:Windsor!H90)</f>
        <v>0</v>
      </c>
      <c r="I90" s="2">
        <f>SUM(Ashland:Windsor!I90)</f>
        <v>0</v>
      </c>
      <c r="J90" s="2">
        <f>SUM(Ashland:Windsor!J90)</f>
        <v>0</v>
      </c>
      <c r="K90" s="2">
        <f>SUM(Ashland:Windsor!K90)</f>
        <v>0</v>
      </c>
      <c r="L90" s="2">
        <f>SUM(Ashland:Windsor!L90)</f>
        <v>0</v>
      </c>
      <c r="M90" s="2">
        <f>SUM(Ashland:Windsor!M90)</f>
        <v>0</v>
      </c>
      <c r="N90" s="2">
        <f>SUM(Ashland:Windsor!N90)</f>
        <v>0</v>
      </c>
      <c r="O90" s="2">
        <f t="shared" si="8"/>
        <v>0</v>
      </c>
    </row>
    <row r="91" spans="1:15" x14ac:dyDescent="0.55000000000000004">
      <c r="A91" s="1" t="s">
        <v>93</v>
      </c>
      <c r="B91" s="17"/>
      <c r="C91" s="2">
        <f>SUM(Ashland:Windsor!C91)</f>
        <v>0</v>
      </c>
      <c r="D91" s="2">
        <f>SUM(Ashland:Windsor!D91)</f>
        <v>0</v>
      </c>
      <c r="E91" s="2">
        <f>SUM(Ashland:Windsor!E91)</f>
        <v>0</v>
      </c>
      <c r="F91" s="2">
        <f>SUM(Ashland:Windsor!F91)</f>
        <v>0</v>
      </c>
      <c r="G91" s="2">
        <f>SUM(Ashland:Windsor!G91)</f>
        <v>0</v>
      </c>
      <c r="H91" s="2">
        <f>SUM(Ashland:Windsor!H91)</f>
        <v>0</v>
      </c>
      <c r="I91" s="2">
        <f>SUM(Ashland:Windsor!I91)</f>
        <v>0</v>
      </c>
      <c r="J91" s="2">
        <f>SUM(Ashland:Windsor!J91)</f>
        <v>0</v>
      </c>
      <c r="K91" s="2">
        <f>SUM(Ashland:Windsor!K91)</f>
        <v>0</v>
      </c>
      <c r="L91" s="2">
        <f>SUM(Ashland:Windsor!L91)</f>
        <v>0</v>
      </c>
      <c r="M91" s="2">
        <f>SUM(Ashland:Windsor!M91)</f>
        <v>0</v>
      </c>
      <c r="N91" s="2">
        <f>SUM(Ashland:Windsor!N91)</f>
        <v>0</v>
      </c>
      <c r="O91" s="2">
        <f t="shared" si="8"/>
        <v>0</v>
      </c>
    </row>
    <row r="92" spans="1:15" x14ac:dyDescent="0.55000000000000004">
      <c r="A92" s="1" t="s">
        <v>94</v>
      </c>
      <c r="B92" s="17"/>
      <c r="C92" s="2">
        <f>SUM(Ashland:Windsor!C92)</f>
        <v>842.5</v>
      </c>
      <c r="D92" s="2">
        <f>SUM(Ashland:Windsor!D92)</f>
        <v>935</v>
      </c>
      <c r="E92" s="2">
        <f>SUM(Ashland:Windsor!E92)</f>
        <v>-131.53999999999996</v>
      </c>
      <c r="F92" s="2">
        <f>SUM(Ashland:Windsor!F92)</f>
        <v>-2387.5</v>
      </c>
      <c r="G92" s="2">
        <f>SUM(Ashland:Windsor!G92)</f>
        <v>-1175</v>
      </c>
      <c r="H92" s="2">
        <f>SUM(Ashland:Windsor!H92)</f>
        <v>1916.54</v>
      </c>
      <c r="I92" s="2">
        <f>SUM(Ashland:Windsor!I92)</f>
        <v>360</v>
      </c>
      <c r="J92" s="2">
        <f>SUM(Ashland:Windsor!J92)</f>
        <v>-3402.8</v>
      </c>
      <c r="K92" s="2">
        <f>SUM(Ashland:Windsor!K92)</f>
        <v>0</v>
      </c>
      <c r="L92" s="2">
        <f>SUM(Ashland:Windsor!L92)</f>
        <v>0</v>
      </c>
      <c r="M92" s="2">
        <f>SUM(Ashland:Windsor!M92)</f>
        <v>0</v>
      </c>
      <c r="N92" s="2">
        <f>SUM(Ashland:Windsor!N92)</f>
        <v>0</v>
      </c>
      <c r="O92" s="2">
        <f t="shared" si="8"/>
        <v>-3042.8</v>
      </c>
    </row>
    <row r="93" spans="1:15" x14ac:dyDescent="0.55000000000000004">
      <c r="A93" s="1" t="s">
        <v>95</v>
      </c>
      <c r="B93" s="17"/>
      <c r="C93" s="2">
        <f>SUM(Ashland:Windsor!C93)</f>
        <v>270655.82</v>
      </c>
      <c r="D93" s="2">
        <f>SUM(Ashland:Windsor!D93)</f>
        <v>265220.95</v>
      </c>
      <c r="E93" s="2">
        <f>SUM(Ashland:Windsor!E93)</f>
        <v>306828.18</v>
      </c>
      <c r="F93" s="2">
        <f>SUM(Ashland:Windsor!F93)</f>
        <v>298236.15000000002</v>
      </c>
      <c r="G93" s="2">
        <f>SUM(Ashland:Windsor!G93)</f>
        <v>328984.61000000004</v>
      </c>
      <c r="H93" s="2">
        <f>SUM(Ashland:Windsor!H93)</f>
        <v>316800.63999999996</v>
      </c>
      <c r="I93" s="2">
        <f>SUM(Ashland:Windsor!I93)</f>
        <v>309224.28000000003</v>
      </c>
      <c r="J93" s="2">
        <f>SUM(Ashland:Windsor!J93)</f>
        <v>282944.08999999997</v>
      </c>
      <c r="K93" s="2">
        <f>SUM(Ashland:Windsor!K93)</f>
        <v>0</v>
      </c>
      <c r="L93" s="2">
        <f>SUM(Ashland:Windsor!L93)</f>
        <v>0</v>
      </c>
      <c r="M93" s="2">
        <f>SUM(Ashland:Windsor!M93)</f>
        <v>0</v>
      </c>
      <c r="N93" s="2">
        <f>SUM(Ashland:Windsor!N93)</f>
        <v>0</v>
      </c>
      <c r="O93" s="2">
        <f t="shared" si="8"/>
        <v>2378894.7200000002</v>
      </c>
    </row>
    <row r="94" spans="1:15" x14ac:dyDescent="0.55000000000000004">
      <c r="A94" s="1" t="s">
        <v>96</v>
      </c>
      <c r="B94" s="17"/>
      <c r="C94" s="2">
        <f>SUM(Ashland:Windsor!C94)</f>
        <v>0</v>
      </c>
      <c r="D94" s="2">
        <f>SUM(Ashland:Windsor!D94)</f>
        <v>0</v>
      </c>
      <c r="E94" s="2">
        <f>SUM(Ashland:Windsor!E94)</f>
        <v>0</v>
      </c>
      <c r="F94" s="2">
        <f>SUM(Ashland:Windsor!F94)</f>
        <v>0</v>
      </c>
      <c r="G94" s="2">
        <f>SUM(Ashland:Windsor!G94)</f>
        <v>0</v>
      </c>
      <c r="H94" s="2">
        <f>SUM(Ashland:Windsor!H94)</f>
        <v>0</v>
      </c>
      <c r="I94" s="2">
        <f>SUM(Ashland:Windsor!I94)</f>
        <v>0</v>
      </c>
      <c r="J94" s="2">
        <f>SUM(Ashland:Windsor!J94)</f>
        <v>0</v>
      </c>
      <c r="K94" s="2">
        <f>SUM(Ashland:Windsor!K94)</f>
        <v>0</v>
      </c>
      <c r="L94" s="2">
        <f>SUM(Ashland:Windsor!L94)</f>
        <v>0</v>
      </c>
      <c r="M94" s="2">
        <f>SUM(Ashland:Windsor!M94)</f>
        <v>0</v>
      </c>
      <c r="N94" s="2">
        <f>SUM(Ashland:Windsor!N94)</f>
        <v>0</v>
      </c>
      <c r="O94" s="2">
        <f t="shared" si="8"/>
        <v>0</v>
      </c>
    </row>
    <row r="95" spans="1:15" x14ac:dyDescent="0.55000000000000004">
      <c r="A95" s="1" t="s">
        <v>97</v>
      </c>
      <c r="B95" s="17"/>
      <c r="C95" s="2">
        <f>SUM(Ashland:Windsor!C95)</f>
        <v>0</v>
      </c>
      <c r="D95" s="2">
        <f>SUM(Ashland:Windsor!D95)</f>
        <v>0</v>
      </c>
      <c r="E95" s="2">
        <f>SUM(Ashland:Windsor!E95)</f>
        <v>5674.1900000000005</v>
      </c>
      <c r="F95" s="2">
        <f>SUM(Ashland:Windsor!F95)</f>
        <v>-560.83000000000015</v>
      </c>
      <c r="G95" s="2">
        <f>SUM(Ashland:Windsor!G95)</f>
        <v>1.1200000000000001</v>
      </c>
      <c r="H95" s="2">
        <f>SUM(Ashland:Windsor!H95)</f>
        <v>-3981.2100000000005</v>
      </c>
      <c r="I95" s="2">
        <f>SUM(Ashland:Windsor!I95)</f>
        <v>0.6</v>
      </c>
      <c r="J95" s="2">
        <f>SUM(Ashland:Windsor!J95)</f>
        <v>4079.98</v>
      </c>
      <c r="K95" s="2">
        <f>SUM(Ashland:Windsor!K95)</f>
        <v>0</v>
      </c>
      <c r="L95" s="2">
        <f>SUM(Ashland:Windsor!L95)</f>
        <v>0</v>
      </c>
      <c r="M95" s="2">
        <f>SUM(Ashland:Windsor!M95)</f>
        <v>0</v>
      </c>
      <c r="N95" s="2">
        <f>SUM(Ashland:Windsor!N95)</f>
        <v>0</v>
      </c>
      <c r="O95" s="2">
        <f t="shared" si="8"/>
        <v>5213.8500000000004</v>
      </c>
    </row>
    <row r="96" spans="1:15" x14ac:dyDescent="0.55000000000000004">
      <c r="A96" s="1" t="s">
        <v>98</v>
      </c>
      <c r="B96" s="17"/>
      <c r="C96" s="2">
        <f>SUM(Ashland:Windsor!C96)</f>
        <v>0</v>
      </c>
      <c r="D96" s="2">
        <f>SUM(Ashland:Windsor!D96)</f>
        <v>0</v>
      </c>
      <c r="E96" s="2">
        <f>SUM(Ashland:Windsor!E96)</f>
        <v>0</v>
      </c>
      <c r="F96" s="2">
        <f>SUM(Ashland:Windsor!F96)</f>
        <v>0</v>
      </c>
      <c r="G96" s="2">
        <f>SUM(Ashland:Windsor!G96)</f>
        <v>0</v>
      </c>
      <c r="H96" s="2">
        <f>SUM(Ashland:Windsor!H96)</f>
        <v>0</v>
      </c>
      <c r="I96" s="2">
        <f>SUM(Ashland:Windsor!I96)</f>
        <v>0</v>
      </c>
      <c r="J96" s="2">
        <f>SUM(Ashland:Windsor!J96)</f>
        <v>524.25</v>
      </c>
      <c r="K96" s="2">
        <f>SUM(Ashland:Windsor!K96)</f>
        <v>0</v>
      </c>
      <c r="L96" s="2">
        <f>SUM(Ashland:Windsor!L96)</f>
        <v>0</v>
      </c>
      <c r="M96" s="2">
        <f>SUM(Ashland:Windsor!M96)</f>
        <v>0</v>
      </c>
      <c r="N96" s="2">
        <f>SUM(Ashland:Windsor!N96)</f>
        <v>0</v>
      </c>
      <c r="O96" s="2">
        <f t="shared" si="8"/>
        <v>524.25</v>
      </c>
    </row>
    <row r="97" spans="1:16" x14ac:dyDescent="0.55000000000000004">
      <c r="A97" s="1" t="s">
        <v>99</v>
      </c>
      <c r="B97" s="17"/>
      <c r="C97" s="2">
        <f>SUM(Ashland:Windsor!C97)</f>
        <v>0</v>
      </c>
      <c r="D97" s="2">
        <f>SUM(Ashland:Windsor!D97)</f>
        <v>0</v>
      </c>
      <c r="E97" s="2">
        <f>SUM(Ashland:Windsor!E97)</f>
        <v>0</v>
      </c>
      <c r="F97" s="2">
        <f>SUM(Ashland:Windsor!F97)</f>
        <v>0</v>
      </c>
      <c r="G97" s="2">
        <f>SUM(Ashland:Windsor!G97)</f>
        <v>0</v>
      </c>
      <c r="H97" s="2">
        <f>SUM(Ashland:Windsor!H97)</f>
        <v>0</v>
      </c>
      <c r="I97" s="2">
        <f>SUM(Ashland:Windsor!I97)</f>
        <v>0</v>
      </c>
      <c r="J97" s="2">
        <f>SUM(Ashland:Windsor!J97)</f>
        <v>0</v>
      </c>
      <c r="K97" s="2">
        <f>SUM(Ashland:Windsor!K97)</f>
        <v>0</v>
      </c>
      <c r="L97" s="2">
        <f>SUM(Ashland:Windsor!L97)</f>
        <v>0</v>
      </c>
      <c r="M97" s="2">
        <f>SUM(Ashland:Windsor!M97)</f>
        <v>0</v>
      </c>
      <c r="N97" s="2">
        <f>SUM(Ashland:Windsor!N97)</f>
        <v>0</v>
      </c>
      <c r="O97" s="2">
        <f t="shared" si="8"/>
        <v>0</v>
      </c>
    </row>
    <row r="98" spans="1:16" x14ac:dyDescent="0.55000000000000004">
      <c r="A98" s="1" t="s">
        <v>100</v>
      </c>
      <c r="B98" s="17"/>
      <c r="C98" s="2">
        <f>SUM(Ashland:Windsor!C98)</f>
        <v>0</v>
      </c>
      <c r="D98" s="2">
        <f>SUM(Ashland:Windsor!D98)</f>
        <v>0</v>
      </c>
      <c r="E98" s="2">
        <f>SUM(Ashland:Windsor!E98)</f>
        <v>0</v>
      </c>
      <c r="F98" s="2">
        <f>SUM(Ashland:Windsor!F98)</f>
        <v>0</v>
      </c>
      <c r="G98" s="2">
        <f>SUM(Ashland:Windsor!G98)</f>
        <v>0</v>
      </c>
      <c r="H98" s="2">
        <f>SUM(Ashland:Windsor!H98)</f>
        <v>0</v>
      </c>
      <c r="I98" s="2">
        <f>SUM(Ashland:Windsor!I98)</f>
        <v>0</v>
      </c>
      <c r="J98" s="2">
        <f>SUM(Ashland:Windsor!J98)</f>
        <v>0</v>
      </c>
      <c r="K98" s="2">
        <f>SUM(Ashland:Windsor!K98)</f>
        <v>0</v>
      </c>
      <c r="L98" s="2">
        <f>SUM(Ashland:Windsor!L98)</f>
        <v>0</v>
      </c>
      <c r="M98" s="2">
        <f>SUM(Ashland:Windsor!M98)</f>
        <v>0</v>
      </c>
      <c r="N98" s="2">
        <f>SUM(Ashland:Windsor!N98)</f>
        <v>0</v>
      </c>
      <c r="O98" s="2">
        <f t="shared" si="8"/>
        <v>0</v>
      </c>
    </row>
    <row r="99" spans="1:16" x14ac:dyDescent="0.55000000000000004">
      <c r="A99" s="1" t="s">
        <v>101</v>
      </c>
      <c r="B99" s="17"/>
      <c r="C99" s="2">
        <f>SUM(Ashland:Windsor!C99)</f>
        <v>0</v>
      </c>
      <c r="D99" s="2">
        <f>SUM(Ashland:Windsor!D99)</f>
        <v>0</v>
      </c>
      <c r="E99" s="2">
        <f>SUM(Ashland:Windsor!E99)</f>
        <v>0</v>
      </c>
      <c r="F99" s="2">
        <f>SUM(Ashland:Windsor!F99)</f>
        <v>0</v>
      </c>
      <c r="G99" s="2">
        <f>SUM(Ashland:Windsor!G99)</f>
        <v>0</v>
      </c>
      <c r="H99" s="2">
        <f>SUM(Ashland:Windsor!H99)</f>
        <v>0</v>
      </c>
      <c r="I99" s="2">
        <f>SUM(Ashland:Windsor!I99)</f>
        <v>0</v>
      </c>
      <c r="J99" s="2">
        <f>SUM(Ashland:Windsor!J99)</f>
        <v>0</v>
      </c>
      <c r="K99" s="2">
        <f>SUM(Ashland:Windsor!K99)</f>
        <v>0</v>
      </c>
      <c r="L99" s="2">
        <f>SUM(Ashland:Windsor!L99)</f>
        <v>0</v>
      </c>
      <c r="M99" s="2">
        <f>SUM(Ashland:Windsor!M99)</f>
        <v>0</v>
      </c>
      <c r="N99" s="2">
        <f>SUM(Ashland:Windsor!N99)</f>
        <v>0</v>
      </c>
      <c r="O99" s="2">
        <f t="shared" si="8"/>
        <v>0</v>
      </c>
    </row>
    <row r="100" spans="1:16" x14ac:dyDescent="0.55000000000000004">
      <c r="A100" s="1" t="s">
        <v>102</v>
      </c>
      <c r="B100" s="17"/>
      <c r="C100" s="2">
        <f>SUM(Ashland:Windsor!C100)</f>
        <v>0</v>
      </c>
      <c r="D100" s="2">
        <f>SUM(Ashland:Windsor!D100)</f>
        <v>0</v>
      </c>
      <c r="E100" s="2">
        <f>SUM(Ashland:Windsor!E100)</f>
        <v>0</v>
      </c>
      <c r="F100" s="2">
        <f>SUM(Ashland:Windsor!F100)</f>
        <v>60.5</v>
      </c>
      <c r="G100" s="2">
        <f>SUM(Ashland:Windsor!G100)</f>
        <v>0</v>
      </c>
      <c r="H100" s="2">
        <f>SUM(Ashland:Windsor!H100)</f>
        <v>0</v>
      </c>
      <c r="I100" s="2">
        <f>SUM(Ashland:Windsor!I100)</f>
        <v>0</v>
      </c>
      <c r="J100" s="2">
        <f>SUM(Ashland:Windsor!J100)</f>
        <v>63.35</v>
      </c>
      <c r="K100" s="2">
        <f>SUM(Ashland:Windsor!K100)</f>
        <v>0</v>
      </c>
      <c r="L100" s="2">
        <f>SUM(Ashland:Windsor!L100)</f>
        <v>0</v>
      </c>
      <c r="M100" s="2">
        <f>SUM(Ashland:Windsor!M100)</f>
        <v>0</v>
      </c>
      <c r="N100" s="2">
        <f>SUM(Ashland:Windsor!N100)</f>
        <v>0</v>
      </c>
      <c r="O100" s="2">
        <f t="shared" si="8"/>
        <v>123.85</v>
      </c>
    </row>
    <row r="101" spans="1:16" x14ac:dyDescent="0.55000000000000004">
      <c r="A101" s="1" t="s">
        <v>103</v>
      </c>
      <c r="B101" s="17"/>
      <c r="C101" s="2">
        <f>SUM(Ashland:Windsor!C101)</f>
        <v>0</v>
      </c>
      <c r="D101" s="2">
        <f>SUM(Ashland:Windsor!D101)</f>
        <v>0</v>
      </c>
      <c r="E101" s="2">
        <f>SUM(Ashland:Windsor!E101)</f>
        <v>0</v>
      </c>
      <c r="F101" s="2">
        <f>SUM(Ashland:Windsor!F101)</f>
        <v>0</v>
      </c>
      <c r="G101" s="2">
        <f>SUM(Ashland:Windsor!G101)</f>
        <v>0</v>
      </c>
      <c r="H101" s="2">
        <f>SUM(Ashland:Windsor!H101)</f>
        <v>0</v>
      </c>
      <c r="I101" s="2">
        <f>SUM(Ashland:Windsor!I101)</f>
        <v>0</v>
      </c>
      <c r="J101" s="2">
        <f>SUM(Ashland:Windsor!J101)</f>
        <v>0</v>
      </c>
      <c r="K101" s="2">
        <f>SUM(Ashland:Windsor!K101)</f>
        <v>0</v>
      </c>
      <c r="L101" s="2">
        <f>SUM(Ashland:Windsor!L101)</f>
        <v>0</v>
      </c>
      <c r="M101" s="2">
        <f>SUM(Ashland:Windsor!M101)</f>
        <v>0</v>
      </c>
      <c r="N101" s="2">
        <f>SUM(Ashland:Windsor!N101)</f>
        <v>0</v>
      </c>
      <c r="O101" s="2">
        <f t="shared" si="8"/>
        <v>0</v>
      </c>
    </row>
    <row r="102" spans="1:16" x14ac:dyDescent="0.55000000000000004">
      <c r="A102" s="1" t="s">
        <v>104</v>
      </c>
      <c r="B102" s="17"/>
      <c r="C102" s="2">
        <f>SUM(Ashland:Windsor!C102)</f>
        <v>0</v>
      </c>
      <c r="D102" s="2">
        <f>SUM(Ashland:Windsor!D102)</f>
        <v>0</v>
      </c>
      <c r="E102" s="2">
        <f>SUM(Ashland:Windsor!E102)</f>
        <v>0</v>
      </c>
      <c r="F102" s="2">
        <f>SUM(Ashland:Windsor!F102)</f>
        <v>0</v>
      </c>
      <c r="G102" s="2">
        <f>SUM(Ashland:Windsor!G102)</f>
        <v>0</v>
      </c>
      <c r="H102" s="2">
        <f>SUM(Ashland:Windsor!H102)</f>
        <v>0</v>
      </c>
      <c r="I102" s="2">
        <f>SUM(Ashland:Windsor!I102)</f>
        <v>0</v>
      </c>
      <c r="J102" s="2">
        <f>SUM(Ashland:Windsor!J102)</f>
        <v>0</v>
      </c>
      <c r="K102" s="2">
        <f>SUM(Ashland:Windsor!K102)</f>
        <v>0</v>
      </c>
      <c r="L102" s="2">
        <f>SUM(Ashland:Windsor!L102)</f>
        <v>0</v>
      </c>
      <c r="M102" s="2">
        <f>SUM(Ashland:Windsor!M102)</f>
        <v>0</v>
      </c>
      <c r="N102" s="2">
        <f>SUM(Ashland:Windsor!N102)</f>
        <v>0</v>
      </c>
      <c r="O102" s="2">
        <f t="shared" si="8"/>
        <v>0</v>
      </c>
    </row>
    <row r="103" spans="1:16" x14ac:dyDescent="0.55000000000000004">
      <c r="A103" s="1" t="s">
        <v>105</v>
      </c>
      <c r="B103" s="17"/>
      <c r="C103" s="2">
        <f>SUM(Ashland:Windsor!C103)</f>
        <v>0</v>
      </c>
      <c r="D103" s="2">
        <f>SUM(Ashland:Windsor!D103)</f>
        <v>0</v>
      </c>
      <c r="E103" s="2">
        <f>SUM(Ashland:Windsor!E103)</f>
        <v>0</v>
      </c>
      <c r="F103" s="2">
        <f>SUM(Ashland:Windsor!F103)</f>
        <v>0</v>
      </c>
      <c r="G103" s="2">
        <f>SUM(Ashland:Windsor!G103)</f>
        <v>0</v>
      </c>
      <c r="H103" s="2">
        <f>SUM(Ashland:Windsor!H103)</f>
        <v>0</v>
      </c>
      <c r="I103" s="2">
        <f>SUM(Ashland:Windsor!I103)</f>
        <v>0</v>
      </c>
      <c r="J103" s="2">
        <f>SUM(Ashland:Windsor!J103)</f>
        <v>0</v>
      </c>
      <c r="K103" s="2">
        <f>SUM(Ashland:Windsor!K103)</f>
        <v>0</v>
      </c>
      <c r="L103" s="2">
        <f>SUM(Ashland:Windsor!L103)</f>
        <v>0</v>
      </c>
      <c r="M103" s="2">
        <f>SUM(Ashland:Windsor!M103)</f>
        <v>0</v>
      </c>
      <c r="N103" s="2">
        <f>SUM(Ashland:Windsor!N103)</f>
        <v>0</v>
      </c>
      <c r="O103" s="2">
        <f t="shared" si="8"/>
        <v>0</v>
      </c>
    </row>
    <row r="104" spans="1:16" x14ac:dyDescent="0.55000000000000004">
      <c r="A104" s="1" t="s">
        <v>106</v>
      </c>
      <c r="B104" s="17"/>
      <c r="C104" s="2">
        <f>SUM(Ashland:Windsor!C104)</f>
        <v>29444.71</v>
      </c>
      <c r="D104" s="2">
        <f>SUM(Ashland:Windsor!D104)</f>
        <v>24123.439999999999</v>
      </c>
      <c r="E104" s="2">
        <f>SUM(Ashland:Windsor!E104)</f>
        <v>29667.11</v>
      </c>
      <c r="F104" s="2">
        <f>SUM(Ashland:Windsor!F104)</f>
        <v>32024.61</v>
      </c>
      <c r="G104" s="2">
        <f>SUM(Ashland:Windsor!G104)</f>
        <v>35064.82</v>
      </c>
      <c r="H104" s="2">
        <f>SUM(Ashland:Windsor!H104)</f>
        <v>34056.92</v>
      </c>
      <c r="I104" s="2">
        <f>SUM(Ashland:Windsor!I104)</f>
        <v>35980.720000000001</v>
      </c>
      <c r="J104" s="2">
        <f>SUM(Ashland:Windsor!J104)</f>
        <v>51871.97</v>
      </c>
      <c r="K104" s="2">
        <f>SUM(Ashland:Windsor!K104)</f>
        <v>0</v>
      </c>
      <c r="L104" s="2">
        <f>SUM(Ashland:Windsor!L104)</f>
        <v>0</v>
      </c>
      <c r="M104" s="2">
        <f>SUM(Ashland:Windsor!M104)</f>
        <v>0</v>
      </c>
      <c r="N104" s="2">
        <f>SUM(Ashland:Windsor!N104)</f>
        <v>0</v>
      </c>
      <c r="O104" s="2">
        <f t="shared" si="8"/>
        <v>272234.3</v>
      </c>
    </row>
    <row r="105" spans="1:16" x14ac:dyDescent="0.55000000000000004">
      <c r="A105" s="1" t="s">
        <v>107</v>
      </c>
      <c r="B105" s="17"/>
      <c r="C105" s="2">
        <f>SUM(Ashland:Windsor!C105)</f>
        <v>0</v>
      </c>
      <c r="D105" s="2">
        <f>SUM(Ashland:Windsor!D105)</f>
        <v>0</v>
      </c>
      <c r="E105" s="2">
        <f>SUM(Ashland:Windsor!E105)</f>
        <v>0</v>
      </c>
      <c r="F105" s="2">
        <f>SUM(Ashland:Windsor!F105)</f>
        <v>0</v>
      </c>
      <c r="G105" s="2">
        <f>SUM(Ashland:Windsor!G105)</f>
        <v>0</v>
      </c>
      <c r="H105" s="2">
        <f>SUM(Ashland:Windsor!H105)</f>
        <v>0</v>
      </c>
      <c r="I105" s="2">
        <f>SUM(Ashland:Windsor!I105)</f>
        <v>0</v>
      </c>
      <c r="J105" s="2">
        <f>SUM(Ashland:Windsor!J105)</f>
        <v>0</v>
      </c>
      <c r="K105" s="2">
        <f>SUM(Ashland:Windsor!K105)</f>
        <v>0</v>
      </c>
      <c r="L105" s="2">
        <f>SUM(Ashland:Windsor!L105)</f>
        <v>0</v>
      </c>
      <c r="M105" s="2">
        <f>SUM(Ashland:Windsor!M105)</f>
        <v>0</v>
      </c>
      <c r="N105" s="2">
        <f>SUM(Ashland:Windsor!N105)</f>
        <v>0</v>
      </c>
      <c r="O105" s="2">
        <f t="shared" si="8"/>
        <v>0</v>
      </c>
    </row>
    <row r="106" spans="1:16" x14ac:dyDescent="0.55000000000000004">
      <c r="A106" s="1" t="s">
        <v>108</v>
      </c>
      <c r="B106" s="17"/>
      <c r="C106" s="2">
        <f>SUM(Ashland:Windsor!C106)</f>
        <v>0</v>
      </c>
      <c r="D106" s="2">
        <f>SUM(Ashland:Windsor!D106)</f>
        <v>0</v>
      </c>
      <c r="E106" s="2">
        <f>SUM(Ashland:Windsor!E106)</f>
        <v>0</v>
      </c>
      <c r="F106" s="2">
        <f>SUM(Ashland:Windsor!F106)</f>
        <v>0</v>
      </c>
      <c r="G106" s="2">
        <f>SUM(Ashland:Windsor!G106)</f>
        <v>0</v>
      </c>
      <c r="H106" s="2">
        <f>SUM(Ashland:Windsor!H106)</f>
        <v>0</v>
      </c>
      <c r="I106" s="2">
        <f>SUM(Ashland:Windsor!I106)</f>
        <v>0</v>
      </c>
      <c r="J106" s="2">
        <f>SUM(Ashland:Windsor!J106)</f>
        <v>0</v>
      </c>
      <c r="K106" s="2">
        <f>SUM(Ashland:Windsor!K106)</f>
        <v>0</v>
      </c>
      <c r="L106" s="2">
        <f>SUM(Ashland:Windsor!L106)</f>
        <v>0</v>
      </c>
      <c r="M106" s="2">
        <f>SUM(Ashland:Windsor!M106)</f>
        <v>0</v>
      </c>
      <c r="N106" s="2">
        <f>SUM(Ashland:Windsor!N106)</f>
        <v>0</v>
      </c>
      <c r="O106" s="2">
        <f t="shared" si="8"/>
        <v>0</v>
      </c>
    </row>
    <row r="107" spans="1:16" x14ac:dyDescent="0.55000000000000004">
      <c r="A107" s="1" t="s">
        <v>109</v>
      </c>
      <c r="B107" s="17"/>
      <c r="C107" s="2">
        <f>SUM(Ashland:Windsor!C107)</f>
        <v>0</v>
      </c>
      <c r="D107" s="2">
        <f>SUM(Ashland:Windsor!D107)</f>
        <v>0</v>
      </c>
      <c r="E107" s="2">
        <f>SUM(Ashland:Windsor!E107)</f>
        <v>0</v>
      </c>
      <c r="F107" s="2">
        <f>SUM(Ashland:Windsor!F107)</f>
        <v>0</v>
      </c>
      <c r="G107" s="2">
        <f>SUM(Ashland:Windsor!G107)</f>
        <v>138.06</v>
      </c>
      <c r="H107" s="2">
        <f>SUM(Ashland:Windsor!H107)</f>
        <v>0</v>
      </c>
      <c r="I107" s="2">
        <f>SUM(Ashland:Windsor!I107)</f>
        <v>0</v>
      </c>
      <c r="J107" s="2">
        <f>SUM(Ashland:Windsor!J107)</f>
        <v>0</v>
      </c>
      <c r="K107" s="2">
        <f>SUM(Ashland:Windsor!K107)</f>
        <v>0</v>
      </c>
      <c r="L107" s="2">
        <f>SUM(Ashland:Windsor!L107)</f>
        <v>0</v>
      </c>
      <c r="M107" s="2">
        <f>SUM(Ashland:Windsor!M107)</f>
        <v>0</v>
      </c>
      <c r="N107" s="2">
        <f>SUM(Ashland:Windsor!N107)</f>
        <v>0</v>
      </c>
      <c r="O107" s="2">
        <f t="shared" si="8"/>
        <v>138.06</v>
      </c>
    </row>
    <row r="108" spans="1:16" x14ac:dyDescent="0.55000000000000004">
      <c r="A108" s="1" t="s">
        <v>110</v>
      </c>
      <c r="B108" s="17"/>
      <c r="C108" s="2">
        <f>SUM(Ashland:Windsor!C108)</f>
        <v>0</v>
      </c>
      <c r="D108" s="2">
        <f>SUM(Ashland:Windsor!D108)</f>
        <v>0</v>
      </c>
      <c r="E108" s="2">
        <f>SUM(Ashland:Windsor!E108)</f>
        <v>0</v>
      </c>
      <c r="F108" s="2">
        <f>SUM(Ashland:Windsor!F108)</f>
        <v>0</v>
      </c>
      <c r="G108" s="2">
        <f>SUM(Ashland:Windsor!G108)</f>
        <v>0</v>
      </c>
      <c r="H108" s="2">
        <f>SUM(Ashland:Windsor!H108)</f>
        <v>0</v>
      </c>
      <c r="I108" s="2">
        <f>SUM(Ashland:Windsor!I108)</f>
        <v>0</v>
      </c>
      <c r="J108" s="2">
        <f>SUM(Ashland:Windsor!J108)</f>
        <v>0</v>
      </c>
      <c r="K108" s="2">
        <f>SUM(Ashland:Windsor!K108)</f>
        <v>0</v>
      </c>
      <c r="L108" s="2">
        <f>SUM(Ashland:Windsor!L108)</f>
        <v>0</v>
      </c>
      <c r="M108" s="2">
        <f>SUM(Ashland:Windsor!M108)</f>
        <v>0</v>
      </c>
      <c r="N108" s="2">
        <f>SUM(Ashland:Windsor!N108)</f>
        <v>0</v>
      </c>
      <c r="O108" s="2">
        <f t="shared" si="8"/>
        <v>0</v>
      </c>
    </row>
    <row r="109" spans="1:16" x14ac:dyDescent="0.55000000000000004">
      <c r="A109" s="1" t="s">
        <v>111</v>
      </c>
      <c r="B109" s="17"/>
      <c r="C109" s="18">
        <f>SUM(C48:C108)</f>
        <v>3088728.6399999997</v>
      </c>
      <c r="D109" s="18">
        <f t="shared" ref="D109:N109" si="9">SUM(D48:D108)</f>
        <v>2796860.6700000004</v>
      </c>
      <c r="E109" s="18">
        <f t="shared" si="9"/>
        <v>3073301.28</v>
      </c>
      <c r="F109" s="18">
        <f t="shared" si="9"/>
        <v>2831925</v>
      </c>
      <c r="G109" s="18">
        <f t="shared" si="9"/>
        <v>2980477.9700000016</v>
      </c>
      <c r="H109" s="18">
        <f t="shared" si="9"/>
        <v>2868307.83</v>
      </c>
      <c r="I109" s="18">
        <f t="shared" si="9"/>
        <v>3069344.4299999997</v>
      </c>
      <c r="J109" s="18">
        <f t="shared" si="9"/>
        <v>3050431.0500000003</v>
      </c>
      <c r="K109" s="18">
        <f t="shared" si="9"/>
        <v>0</v>
      </c>
      <c r="L109" s="18">
        <f t="shared" si="9"/>
        <v>0</v>
      </c>
      <c r="M109" s="18">
        <f t="shared" si="9"/>
        <v>0</v>
      </c>
      <c r="N109" s="18">
        <f t="shared" si="9"/>
        <v>0</v>
      </c>
      <c r="O109" s="18">
        <f>SUM(O48:O108)</f>
        <v>23759376.869999994</v>
      </c>
      <c r="P109" s="13">
        <f>+O109-O26</f>
        <v>0</v>
      </c>
    </row>
    <row r="110" spans="1:16" x14ac:dyDescent="0.55000000000000004">
      <c r="A110" s="1" t="s">
        <v>32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6" x14ac:dyDescent="0.55000000000000004">
      <c r="A111" s="1" t="s">
        <v>112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6" x14ac:dyDescent="0.55000000000000004">
      <c r="A112" s="1" t="s">
        <v>113</v>
      </c>
      <c r="B112" s="2"/>
      <c r="C112" s="2">
        <f>SUM(Ashland:Windsor!C112)</f>
        <v>58052.76999999999</v>
      </c>
      <c r="D112" s="2">
        <f>SUM(Ashland:Windsor!D112)</f>
        <v>53019.759999999995</v>
      </c>
      <c r="E112" s="2">
        <f>SUM(Ashland:Windsor!E112)</f>
        <v>77063.380000000019</v>
      </c>
      <c r="F112" s="2">
        <f>SUM(Ashland:Windsor!F112)</f>
        <v>73881.820000000007</v>
      </c>
      <c r="G112" s="2">
        <f>SUM(Ashland:Windsor!G112)</f>
        <v>65888.62999999999</v>
      </c>
      <c r="H112" s="2">
        <f>SUM(Ashland:Windsor!H112)</f>
        <v>77831.960000000006</v>
      </c>
      <c r="I112" s="2">
        <f>SUM(Ashland:Windsor!I112)</f>
        <v>49221.25</v>
      </c>
      <c r="J112" s="2">
        <f>SUM(Ashland:Windsor!J112)</f>
        <v>61796.46</v>
      </c>
      <c r="K112" s="2">
        <f>SUM(Ashland:Windsor!K112)</f>
        <v>0</v>
      </c>
      <c r="L112" s="2">
        <f>SUM(Ashland:Windsor!L112)</f>
        <v>0</v>
      </c>
      <c r="M112" s="2">
        <f>SUM(Ashland:Windsor!M112)</f>
        <v>0</v>
      </c>
      <c r="N112" s="2">
        <f>SUM(Ashland:Windsor!N112)</f>
        <v>0</v>
      </c>
      <c r="O112" s="2">
        <f>SUM(C112:N112)</f>
        <v>516756.03</v>
      </c>
    </row>
    <row r="113" spans="1:15" x14ac:dyDescent="0.55000000000000004">
      <c r="A113" s="1" t="s">
        <v>114</v>
      </c>
      <c r="B113" s="2"/>
      <c r="C113" s="2">
        <f>SUM(Ashland:Windsor!C113)</f>
        <v>65319.98</v>
      </c>
      <c r="D113" s="2">
        <f>SUM(Ashland:Windsor!D113)</f>
        <v>46088.959999999992</v>
      </c>
      <c r="E113" s="2">
        <f>SUM(Ashland:Windsor!E113)</f>
        <v>62911.450000000004</v>
      </c>
      <c r="F113" s="2">
        <f>SUM(Ashland:Windsor!F113)</f>
        <v>62335.18</v>
      </c>
      <c r="G113" s="2">
        <f>SUM(Ashland:Windsor!G113)</f>
        <v>66765.099999999991</v>
      </c>
      <c r="H113" s="2">
        <f>SUM(Ashland:Windsor!H113)</f>
        <v>61627.619999999995</v>
      </c>
      <c r="I113" s="2">
        <f>SUM(Ashland:Windsor!I113)</f>
        <v>49107.500000000007</v>
      </c>
      <c r="J113" s="2">
        <f>SUM(Ashland:Windsor!J113)</f>
        <v>58259.99</v>
      </c>
      <c r="K113" s="2">
        <f>SUM(Ashland:Windsor!K113)</f>
        <v>0</v>
      </c>
      <c r="L113" s="2">
        <f>SUM(Ashland:Windsor!L113)</f>
        <v>0</v>
      </c>
      <c r="M113" s="2">
        <f>SUM(Ashland:Windsor!M113)</f>
        <v>0</v>
      </c>
      <c r="N113" s="2">
        <f>SUM(Ashland:Windsor!N113)</f>
        <v>0</v>
      </c>
      <c r="O113" s="2">
        <f t="shared" ref="O113:O130" si="10">SUM(C113:N113)</f>
        <v>472415.77999999997</v>
      </c>
    </row>
    <row r="114" spans="1:15" x14ac:dyDescent="0.55000000000000004">
      <c r="A114" s="1" t="s">
        <v>115</v>
      </c>
      <c r="B114" s="2"/>
      <c r="C114" s="2">
        <f>SUM(Ashland:Windsor!C114)</f>
        <v>20960.299999999996</v>
      </c>
      <c r="D114" s="2">
        <f>SUM(Ashland:Windsor!D114)</f>
        <v>16152.439999999999</v>
      </c>
      <c r="E114" s="2">
        <f>SUM(Ashland:Windsor!E114)</f>
        <v>25464.489999999998</v>
      </c>
      <c r="F114" s="2">
        <f>SUM(Ashland:Windsor!F114)</f>
        <v>23578.980000000003</v>
      </c>
      <c r="G114" s="2">
        <f>SUM(Ashland:Windsor!G114)</f>
        <v>27234.350000000002</v>
      </c>
      <c r="H114" s="2">
        <f>SUM(Ashland:Windsor!H114)</f>
        <v>19583.390000000003</v>
      </c>
      <c r="I114" s="2">
        <f>SUM(Ashland:Windsor!I114)</f>
        <v>16972.259999999998</v>
      </c>
      <c r="J114" s="2">
        <f>SUM(Ashland:Windsor!J114)</f>
        <v>9682.4599999999991</v>
      </c>
      <c r="K114" s="2">
        <f>SUM(Ashland:Windsor!K114)</f>
        <v>0</v>
      </c>
      <c r="L114" s="2">
        <f>SUM(Ashland:Windsor!L114)</f>
        <v>0</v>
      </c>
      <c r="M114" s="2">
        <f>SUM(Ashland:Windsor!M114)</f>
        <v>0</v>
      </c>
      <c r="N114" s="2">
        <f>SUM(Ashland:Windsor!N114)</f>
        <v>0</v>
      </c>
      <c r="O114" s="2">
        <f t="shared" si="10"/>
        <v>159628.67000000001</v>
      </c>
    </row>
    <row r="115" spans="1:15" x14ac:dyDescent="0.55000000000000004">
      <c r="A115" s="1" t="s">
        <v>116</v>
      </c>
      <c r="B115" s="2"/>
      <c r="C115" s="2">
        <f>SUM(Ashland:Windsor!C115)</f>
        <v>5040</v>
      </c>
      <c r="D115" s="2">
        <f>SUM(Ashland:Windsor!D115)</f>
        <v>11200</v>
      </c>
      <c r="E115" s="2">
        <f>SUM(Ashland:Windsor!E115)</f>
        <v>-240</v>
      </c>
      <c r="F115" s="2">
        <f>SUM(Ashland:Windsor!F115)</f>
        <v>-160</v>
      </c>
      <c r="G115" s="2">
        <f>SUM(Ashland:Windsor!G115)</f>
        <v>200</v>
      </c>
      <c r="H115" s="2">
        <f>SUM(Ashland:Windsor!H115)</f>
        <v>-40</v>
      </c>
      <c r="I115" s="2">
        <f>SUM(Ashland:Windsor!I115)</f>
        <v>0</v>
      </c>
      <c r="J115" s="2">
        <f>SUM(Ashland:Windsor!J115)</f>
        <v>80</v>
      </c>
      <c r="K115" s="2">
        <f>SUM(Ashland:Windsor!K115)</f>
        <v>0</v>
      </c>
      <c r="L115" s="2">
        <f>SUM(Ashland:Windsor!L115)</f>
        <v>0</v>
      </c>
      <c r="M115" s="2">
        <f>SUM(Ashland:Windsor!M115)</f>
        <v>0</v>
      </c>
      <c r="N115" s="2">
        <f>SUM(Ashland:Windsor!N115)</f>
        <v>0</v>
      </c>
      <c r="O115" s="2">
        <f t="shared" si="10"/>
        <v>16080</v>
      </c>
    </row>
    <row r="116" spans="1:15" x14ac:dyDescent="0.55000000000000004">
      <c r="A116" s="1" t="s">
        <v>117</v>
      </c>
      <c r="B116" s="2"/>
      <c r="C116" s="2">
        <f>SUM(Ashland:Windsor!C116)</f>
        <v>-300</v>
      </c>
      <c r="D116" s="2">
        <f>SUM(Ashland:Windsor!D116)</f>
        <v>2430</v>
      </c>
      <c r="E116" s="2">
        <f>SUM(Ashland:Windsor!E116)</f>
        <v>245</v>
      </c>
      <c r="F116" s="2">
        <f>SUM(Ashland:Windsor!F116)</f>
        <v>637.52</v>
      </c>
      <c r="G116" s="2">
        <f>SUM(Ashland:Windsor!G116)</f>
        <v>142.47999999999999</v>
      </c>
      <c r="H116" s="2">
        <f>SUM(Ashland:Windsor!H116)</f>
        <v>30</v>
      </c>
      <c r="I116" s="2">
        <f>SUM(Ashland:Windsor!I116)</f>
        <v>-30</v>
      </c>
      <c r="J116" s="2">
        <f>SUM(Ashland:Windsor!J116)</f>
        <v>30</v>
      </c>
      <c r="K116" s="2">
        <f>SUM(Ashland:Windsor!K116)</f>
        <v>0</v>
      </c>
      <c r="L116" s="2">
        <f>SUM(Ashland:Windsor!L116)</f>
        <v>0</v>
      </c>
      <c r="M116" s="2">
        <f>SUM(Ashland:Windsor!M116)</f>
        <v>0</v>
      </c>
      <c r="N116" s="2">
        <f>SUM(Ashland:Windsor!N116)</f>
        <v>0</v>
      </c>
      <c r="O116" s="2">
        <f t="shared" si="10"/>
        <v>3185</v>
      </c>
    </row>
    <row r="117" spans="1:15" x14ac:dyDescent="0.55000000000000004">
      <c r="A117" s="1" t="s">
        <v>118</v>
      </c>
      <c r="B117" s="2"/>
      <c r="C117" s="2">
        <f>SUM(Ashland:Windsor!C117)</f>
        <v>0</v>
      </c>
      <c r="D117" s="2">
        <f>SUM(Ashland:Windsor!D117)</f>
        <v>0</v>
      </c>
      <c r="E117" s="2">
        <f>SUM(Ashland:Windsor!E117)</f>
        <v>0</v>
      </c>
      <c r="F117" s="2">
        <f>SUM(Ashland:Windsor!F117)</f>
        <v>0</v>
      </c>
      <c r="G117" s="2">
        <f>SUM(Ashland:Windsor!G117)</f>
        <v>0</v>
      </c>
      <c r="H117" s="2">
        <f>SUM(Ashland:Windsor!H117)</f>
        <v>0</v>
      </c>
      <c r="I117" s="2">
        <f>SUM(Ashland:Windsor!I117)</f>
        <v>0</v>
      </c>
      <c r="J117" s="2">
        <f>SUM(Ashland:Windsor!J117)</f>
        <v>0</v>
      </c>
      <c r="K117" s="2">
        <f>SUM(Ashland:Windsor!K117)</f>
        <v>0</v>
      </c>
      <c r="L117" s="2">
        <f>SUM(Ashland:Windsor!L117)</f>
        <v>0</v>
      </c>
      <c r="M117" s="2">
        <f>SUM(Ashland:Windsor!M117)</f>
        <v>0</v>
      </c>
      <c r="N117" s="2">
        <f>SUM(Ashland:Windsor!N117)</f>
        <v>0</v>
      </c>
      <c r="O117" s="2">
        <f t="shared" si="10"/>
        <v>0</v>
      </c>
    </row>
    <row r="118" spans="1:15" x14ac:dyDescent="0.55000000000000004">
      <c r="A118" s="1" t="s">
        <v>119</v>
      </c>
      <c r="B118" s="2"/>
      <c r="C118" s="2">
        <f>SUM(Ashland:Windsor!C118)</f>
        <v>0</v>
      </c>
      <c r="D118" s="2">
        <f>SUM(Ashland:Windsor!D118)</f>
        <v>0</v>
      </c>
      <c r="E118" s="2">
        <f>SUM(Ashland:Windsor!E118)</f>
        <v>0</v>
      </c>
      <c r="F118" s="2">
        <f>SUM(Ashland:Windsor!F118)</f>
        <v>0</v>
      </c>
      <c r="G118" s="2">
        <f>SUM(Ashland:Windsor!G118)</f>
        <v>0</v>
      </c>
      <c r="H118" s="2">
        <f>SUM(Ashland:Windsor!H118)</f>
        <v>0</v>
      </c>
      <c r="I118" s="2">
        <f>SUM(Ashland:Windsor!I118)</f>
        <v>0</v>
      </c>
      <c r="J118" s="2">
        <f>SUM(Ashland:Windsor!J118)</f>
        <v>0</v>
      </c>
      <c r="K118" s="2">
        <f>SUM(Ashland:Windsor!K118)</f>
        <v>0</v>
      </c>
      <c r="L118" s="2">
        <f>SUM(Ashland:Windsor!L118)</f>
        <v>0</v>
      </c>
      <c r="M118" s="2">
        <f>SUM(Ashland:Windsor!M118)</f>
        <v>0</v>
      </c>
      <c r="N118" s="2">
        <f>SUM(Ashland:Windsor!N118)</f>
        <v>0</v>
      </c>
      <c r="O118" s="2">
        <f t="shared" si="10"/>
        <v>0</v>
      </c>
    </row>
    <row r="119" spans="1:15" x14ac:dyDescent="0.55000000000000004">
      <c r="A119" s="1" t="s">
        <v>120</v>
      </c>
      <c r="B119" s="2"/>
      <c r="C119" s="2">
        <f>SUM(Ashland:Windsor!C119)</f>
        <v>0</v>
      </c>
      <c r="D119" s="2">
        <f>SUM(Ashland:Windsor!D119)</f>
        <v>0</v>
      </c>
      <c r="E119" s="2">
        <f>SUM(Ashland:Windsor!E119)</f>
        <v>0</v>
      </c>
      <c r="F119" s="2">
        <f>SUM(Ashland:Windsor!F119)</f>
        <v>0</v>
      </c>
      <c r="G119" s="2">
        <f>SUM(Ashland:Windsor!G119)</f>
        <v>0</v>
      </c>
      <c r="H119" s="2">
        <f>SUM(Ashland:Windsor!H119)</f>
        <v>0</v>
      </c>
      <c r="I119" s="2">
        <f>SUM(Ashland:Windsor!I119)</f>
        <v>0</v>
      </c>
      <c r="J119" s="2">
        <f>SUM(Ashland:Windsor!J119)</f>
        <v>0</v>
      </c>
      <c r="K119" s="2">
        <f>SUM(Ashland:Windsor!K119)</f>
        <v>0</v>
      </c>
      <c r="L119" s="2">
        <f>SUM(Ashland:Windsor!L119)</f>
        <v>0</v>
      </c>
      <c r="M119" s="2">
        <f>SUM(Ashland:Windsor!M119)</f>
        <v>0</v>
      </c>
      <c r="N119" s="2">
        <f>SUM(Ashland:Windsor!N119)</f>
        <v>0</v>
      </c>
      <c r="O119" s="2">
        <f t="shared" si="10"/>
        <v>0</v>
      </c>
    </row>
    <row r="120" spans="1:15" x14ac:dyDescent="0.55000000000000004">
      <c r="A120" s="1" t="s">
        <v>121</v>
      </c>
      <c r="B120" s="2"/>
      <c r="C120" s="2">
        <f>SUM(Ashland:Windsor!C120)</f>
        <v>-69285.929999999993</v>
      </c>
      <c r="D120" s="2">
        <f>SUM(Ashland:Windsor!D120)</f>
        <v>-57735.08</v>
      </c>
      <c r="E120" s="2">
        <f>SUM(Ashland:Windsor!E120)</f>
        <v>-72133.159999999989</v>
      </c>
      <c r="F120" s="2">
        <f>SUM(Ashland:Windsor!F120)</f>
        <v>-70196.47</v>
      </c>
      <c r="G120" s="2">
        <f>SUM(Ashland:Windsor!G120)</f>
        <v>-71110.59</v>
      </c>
      <c r="H120" s="2">
        <f>SUM(Ashland:Windsor!H120)</f>
        <v>-69494.58</v>
      </c>
      <c r="I120" s="2">
        <f>SUM(Ashland:Windsor!I120)</f>
        <v>-50543.61</v>
      </c>
      <c r="J120" s="2">
        <f>SUM(Ashland:Windsor!J120)</f>
        <v>-57117.27</v>
      </c>
      <c r="K120" s="2">
        <f>SUM(Ashland:Windsor!K120)</f>
        <v>0</v>
      </c>
      <c r="L120" s="2">
        <f>SUM(Ashland:Windsor!L120)</f>
        <v>0</v>
      </c>
      <c r="M120" s="2">
        <f>SUM(Ashland:Windsor!M120)</f>
        <v>0</v>
      </c>
      <c r="N120" s="2">
        <f>SUM(Ashland:Windsor!N120)</f>
        <v>0</v>
      </c>
      <c r="O120" s="2">
        <f t="shared" si="10"/>
        <v>-517616.69</v>
      </c>
    </row>
    <row r="121" spans="1:15" x14ac:dyDescent="0.55000000000000004">
      <c r="A121" s="1" t="s">
        <v>122</v>
      </c>
      <c r="B121" s="2"/>
      <c r="C121" s="2">
        <f>SUM(Ashland:Windsor!C121)</f>
        <v>567.74000000000012</v>
      </c>
      <c r="D121" s="2">
        <f>SUM(Ashland:Windsor!D121)</f>
        <v>8115.62</v>
      </c>
      <c r="E121" s="2">
        <f>SUM(Ashland:Windsor!E121)</f>
        <v>7782.3200000000006</v>
      </c>
      <c r="F121" s="2">
        <f>SUM(Ashland:Windsor!F121)</f>
        <v>1663.1400000000003</v>
      </c>
      <c r="G121" s="2">
        <f>SUM(Ashland:Windsor!G121)</f>
        <v>4626.34</v>
      </c>
      <c r="H121" s="2">
        <f>SUM(Ashland:Windsor!H121)</f>
        <v>1020.04</v>
      </c>
      <c r="I121" s="2">
        <f>SUM(Ashland:Windsor!I121)</f>
        <v>-8.2599999999999536</v>
      </c>
      <c r="J121" s="2">
        <f>SUM(Ashland:Windsor!J121)</f>
        <v>-18381.34</v>
      </c>
      <c r="K121" s="2">
        <f>SUM(Ashland:Windsor!K121)</f>
        <v>0</v>
      </c>
      <c r="L121" s="2">
        <f>SUM(Ashland:Windsor!L121)</f>
        <v>0</v>
      </c>
      <c r="M121" s="2">
        <f>SUM(Ashland:Windsor!M121)</f>
        <v>0</v>
      </c>
      <c r="N121" s="2">
        <f>SUM(Ashland:Windsor!N121)</f>
        <v>0</v>
      </c>
      <c r="O121" s="2">
        <f t="shared" si="10"/>
        <v>5385.6000000000022</v>
      </c>
    </row>
    <row r="122" spans="1:15" x14ac:dyDescent="0.55000000000000004">
      <c r="A122" s="1" t="s">
        <v>123</v>
      </c>
      <c r="B122" s="2"/>
      <c r="C122" s="2">
        <f>SUM(Ashland:Windsor!C122)</f>
        <v>-45.94</v>
      </c>
      <c r="D122" s="2">
        <f>SUM(Ashland:Windsor!D122)</f>
        <v>58.09</v>
      </c>
      <c r="E122" s="2">
        <f>SUM(Ashland:Windsor!E122)</f>
        <v>-88.45</v>
      </c>
      <c r="F122" s="2">
        <f>SUM(Ashland:Windsor!F122)</f>
        <v>0</v>
      </c>
      <c r="G122" s="2">
        <f>SUM(Ashland:Windsor!G122)</f>
        <v>-25.43</v>
      </c>
      <c r="H122" s="2">
        <f>SUM(Ashland:Windsor!H122)</f>
        <v>0</v>
      </c>
      <c r="I122" s="2">
        <f>SUM(Ashland:Windsor!I122)</f>
        <v>-0.01</v>
      </c>
      <c r="J122" s="2">
        <f>SUM(Ashland:Windsor!J122)</f>
        <v>0</v>
      </c>
      <c r="K122" s="2">
        <f>SUM(Ashland:Windsor!K122)</f>
        <v>0</v>
      </c>
      <c r="L122" s="2">
        <f>SUM(Ashland:Windsor!L122)</f>
        <v>0</v>
      </c>
      <c r="M122" s="2">
        <f>SUM(Ashland:Windsor!M122)</f>
        <v>0</v>
      </c>
      <c r="N122" s="2">
        <f>SUM(Ashland:Windsor!N122)</f>
        <v>0</v>
      </c>
      <c r="O122" s="2">
        <f t="shared" si="10"/>
        <v>-101.74</v>
      </c>
    </row>
    <row r="123" spans="1:15" x14ac:dyDescent="0.55000000000000004">
      <c r="A123" s="1" t="s">
        <v>124</v>
      </c>
      <c r="B123" s="2"/>
      <c r="C123" s="2">
        <f>SUM(Ashland:Windsor!C123)</f>
        <v>0</v>
      </c>
      <c r="D123" s="2">
        <f>SUM(Ashland:Windsor!D123)</f>
        <v>0</v>
      </c>
      <c r="E123" s="2">
        <f>SUM(Ashland:Windsor!E123)</f>
        <v>0</v>
      </c>
      <c r="F123" s="2">
        <f>SUM(Ashland:Windsor!F123)</f>
        <v>0</v>
      </c>
      <c r="G123" s="2">
        <f>SUM(Ashland:Windsor!G123)</f>
        <v>0</v>
      </c>
      <c r="H123" s="2">
        <f>SUM(Ashland:Windsor!H123)</f>
        <v>0</v>
      </c>
      <c r="I123" s="2">
        <f>SUM(Ashland:Windsor!I123)</f>
        <v>0</v>
      </c>
      <c r="J123" s="2">
        <f>SUM(Ashland:Windsor!J123)</f>
        <v>0</v>
      </c>
      <c r="K123" s="2">
        <f>SUM(Ashland:Windsor!K123)</f>
        <v>0</v>
      </c>
      <c r="L123" s="2">
        <f>SUM(Ashland:Windsor!L123)</f>
        <v>0</v>
      </c>
      <c r="M123" s="2">
        <f>SUM(Ashland:Windsor!M123)</f>
        <v>0</v>
      </c>
      <c r="N123" s="2">
        <f>SUM(Ashland:Windsor!N123)</f>
        <v>0</v>
      </c>
      <c r="O123" s="2">
        <f t="shared" si="10"/>
        <v>0</v>
      </c>
    </row>
    <row r="124" spans="1:15" x14ac:dyDescent="0.55000000000000004">
      <c r="A124" s="1" t="s">
        <v>125</v>
      </c>
      <c r="B124" s="2"/>
      <c r="C124" s="2">
        <f>SUM(Ashland:Windsor!C124)</f>
        <v>993.92000000000007</v>
      </c>
      <c r="D124" s="2">
        <f>SUM(Ashland:Windsor!D124)</f>
        <v>8327.380000000001</v>
      </c>
      <c r="E124" s="2">
        <f>SUM(Ashland:Windsor!E124)</f>
        <v>20324.18</v>
      </c>
      <c r="F124" s="2">
        <f>SUM(Ashland:Windsor!F124)</f>
        <v>3542.0199999999995</v>
      </c>
      <c r="G124" s="2">
        <f>SUM(Ashland:Windsor!G124)</f>
        <v>30330.67</v>
      </c>
      <c r="H124" s="2">
        <f>SUM(Ashland:Windsor!H124)</f>
        <v>13892.750000000002</v>
      </c>
      <c r="I124" s="2">
        <f>SUM(Ashland:Windsor!I124)</f>
        <v>21882.739999999998</v>
      </c>
      <c r="J124" s="2">
        <f>SUM(Ashland:Windsor!J124)</f>
        <v>25797.06</v>
      </c>
      <c r="K124" s="2">
        <f>SUM(Ashland:Windsor!K124)</f>
        <v>0</v>
      </c>
      <c r="L124" s="2">
        <f>SUM(Ashland:Windsor!L124)</f>
        <v>0</v>
      </c>
      <c r="M124" s="2">
        <f>SUM(Ashland:Windsor!M124)</f>
        <v>0</v>
      </c>
      <c r="N124" s="2">
        <f>SUM(Ashland:Windsor!N124)</f>
        <v>0</v>
      </c>
      <c r="O124" s="2">
        <f t="shared" si="10"/>
        <v>125090.72</v>
      </c>
    </row>
    <row r="125" spans="1:15" x14ac:dyDescent="0.55000000000000004">
      <c r="A125" s="1" t="s">
        <v>126</v>
      </c>
      <c r="B125" s="2"/>
      <c r="C125" s="2">
        <f>SUM(Ashland:Windsor!C125)</f>
        <v>-1237.4099999999999</v>
      </c>
      <c r="D125" s="2">
        <f>SUM(Ashland:Windsor!D125)</f>
        <v>4926.62</v>
      </c>
      <c r="E125" s="2">
        <f>SUM(Ashland:Windsor!E125)</f>
        <v>19849.53</v>
      </c>
      <c r="F125" s="2">
        <f>SUM(Ashland:Windsor!F125)</f>
        <v>2416.73</v>
      </c>
      <c r="G125" s="2">
        <f>SUM(Ashland:Windsor!G125)</f>
        <v>19107.68</v>
      </c>
      <c r="H125" s="2">
        <f>SUM(Ashland:Windsor!H125)</f>
        <v>13063.14</v>
      </c>
      <c r="I125" s="2">
        <f>SUM(Ashland:Windsor!I125)</f>
        <v>15210.119999999999</v>
      </c>
      <c r="J125" s="2">
        <f>SUM(Ashland:Windsor!J125)</f>
        <v>20195</v>
      </c>
      <c r="K125" s="2">
        <f>SUM(Ashland:Windsor!K125)</f>
        <v>0</v>
      </c>
      <c r="L125" s="2">
        <f>SUM(Ashland:Windsor!L125)</f>
        <v>0</v>
      </c>
      <c r="M125" s="2">
        <f>SUM(Ashland:Windsor!M125)</f>
        <v>0</v>
      </c>
      <c r="N125" s="2">
        <f>SUM(Ashland:Windsor!N125)</f>
        <v>0</v>
      </c>
      <c r="O125" s="2">
        <f t="shared" si="10"/>
        <v>93531.409999999989</v>
      </c>
    </row>
    <row r="126" spans="1:15" x14ac:dyDescent="0.55000000000000004">
      <c r="A126" s="1" t="s">
        <v>127</v>
      </c>
      <c r="B126" s="2"/>
      <c r="C126" s="2">
        <f>SUM(Ashland:Windsor!C126)</f>
        <v>-1918.9199999999992</v>
      </c>
      <c r="D126" s="2">
        <f>SUM(Ashland:Windsor!D126)</f>
        <v>565.30999999999995</v>
      </c>
      <c r="E126" s="2">
        <f>SUM(Ashland:Windsor!E126)</f>
        <v>6916.65</v>
      </c>
      <c r="F126" s="2">
        <f>SUM(Ashland:Windsor!F126)</f>
        <v>505.10000000000036</v>
      </c>
      <c r="G126" s="2">
        <f>SUM(Ashland:Windsor!G126)</f>
        <v>6849.46</v>
      </c>
      <c r="H126" s="2">
        <f>SUM(Ashland:Windsor!H126)</f>
        <v>2661.9000000000005</v>
      </c>
      <c r="I126" s="2">
        <f>SUM(Ashland:Windsor!I126)</f>
        <v>3407.58</v>
      </c>
      <c r="J126" s="2">
        <f>SUM(Ashland:Windsor!J126)</f>
        <v>10045.920000000002</v>
      </c>
      <c r="K126" s="2">
        <f>SUM(Ashland:Windsor!K126)</f>
        <v>0</v>
      </c>
      <c r="L126" s="2">
        <f>SUM(Ashland:Windsor!L126)</f>
        <v>0</v>
      </c>
      <c r="M126" s="2">
        <f>SUM(Ashland:Windsor!M126)</f>
        <v>0</v>
      </c>
      <c r="N126" s="2">
        <f>SUM(Ashland:Windsor!N126)</f>
        <v>0</v>
      </c>
      <c r="O126" s="2">
        <f t="shared" si="10"/>
        <v>29033.000000000004</v>
      </c>
    </row>
    <row r="127" spans="1:15" x14ac:dyDescent="0.55000000000000004">
      <c r="A127" s="1" t="s">
        <v>128</v>
      </c>
      <c r="B127" s="2"/>
      <c r="C127" s="2">
        <f>SUM(Ashland:Windsor!C127)</f>
        <v>-31182.44</v>
      </c>
      <c r="D127" s="2">
        <f>SUM(Ashland:Windsor!D127)</f>
        <v>-10750.359999999999</v>
      </c>
      <c r="E127" s="2">
        <f>SUM(Ashland:Windsor!E127)</f>
        <v>-19864.57</v>
      </c>
      <c r="F127" s="2">
        <f>SUM(Ashland:Windsor!F127)</f>
        <v>-5242.6900000000005</v>
      </c>
      <c r="G127" s="2">
        <f>SUM(Ashland:Windsor!G127)</f>
        <v>-23925.39</v>
      </c>
      <c r="H127" s="2">
        <f>SUM(Ashland:Windsor!H127)</f>
        <v>-26102.97</v>
      </c>
      <c r="I127" s="2">
        <f>SUM(Ashland:Windsor!I127)</f>
        <v>-19125.43</v>
      </c>
      <c r="J127" s="2">
        <f>SUM(Ashland:Windsor!J127)</f>
        <v>-35772.879999999997</v>
      </c>
      <c r="K127" s="2">
        <f>SUM(Ashland:Windsor!K127)</f>
        <v>0</v>
      </c>
      <c r="L127" s="2">
        <f>SUM(Ashland:Windsor!L127)</f>
        <v>0</v>
      </c>
      <c r="M127" s="2">
        <f>SUM(Ashland:Windsor!M127)</f>
        <v>0</v>
      </c>
      <c r="N127" s="2">
        <f>SUM(Ashland:Windsor!N127)</f>
        <v>0</v>
      </c>
      <c r="O127" s="2">
        <f t="shared" si="10"/>
        <v>-171966.73</v>
      </c>
    </row>
    <row r="128" spans="1:15" x14ac:dyDescent="0.55000000000000004">
      <c r="A128" s="1" t="s">
        <v>129</v>
      </c>
      <c r="B128" s="2"/>
      <c r="C128" s="2">
        <f>SUM(Ashland:Windsor!C128)</f>
        <v>33574.54</v>
      </c>
      <c r="D128" s="2">
        <f>SUM(Ashland:Windsor!D128)</f>
        <v>47959.62</v>
      </c>
      <c r="E128" s="2">
        <f>SUM(Ashland:Windsor!E128)</f>
        <v>47353.869999999988</v>
      </c>
      <c r="F128" s="2">
        <f>SUM(Ashland:Windsor!F128)</f>
        <v>41284.400000000001</v>
      </c>
      <c r="G128" s="2">
        <f>SUM(Ashland:Windsor!G128)</f>
        <v>35147.450000000004</v>
      </c>
      <c r="H128" s="2">
        <f>SUM(Ashland:Windsor!H128)</f>
        <v>52405.11</v>
      </c>
      <c r="I128" s="2">
        <f>SUM(Ashland:Windsor!I128)</f>
        <v>50929.19</v>
      </c>
      <c r="J128" s="2">
        <f>SUM(Ashland:Windsor!J128)</f>
        <v>49221</v>
      </c>
      <c r="K128" s="2">
        <f>SUM(Ashland:Windsor!K128)</f>
        <v>0</v>
      </c>
      <c r="L128" s="2">
        <f>SUM(Ashland:Windsor!L128)</f>
        <v>0</v>
      </c>
      <c r="M128" s="2">
        <f>SUM(Ashland:Windsor!M128)</f>
        <v>0</v>
      </c>
      <c r="N128" s="2">
        <f>SUM(Ashland:Windsor!N128)</f>
        <v>0</v>
      </c>
      <c r="O128" s="2">
        <f t="shared" si="10"/>
        <v>357875.18</v>
      </c>
    </row>
    <row r="129" spans="1:16" x14ac:dyDescent="0.55000000000000004">
      <c r="A129" s="1" t="s">
        <v>130</v>
      </c>
      <c r="B129" s="2"/>
      <c r="C129" s="2">
        <f>SUM(Ashland:Windsor!C129)</f>
        <v>30593.679999999997</v>
      </c>
      <c r="D129" s="2">
        <f>SUM(Ashland:Windsor!D129)</f>
        <v>48511.94</v>
      </c>
      <c r="E129" s="2">
        <f>SUM(Ashland:Windsor!E129)</f>
        <v>41855.979999999996</v>
      </c>
      <c r="F129" s="2">
        <f>SUM(Ashland:Windsor!F129)</f>
        <v>35502.289999999994</v>
      </c>
      <c r="G129" s="2">
        <f>SUM(Ashland:Windsor!G129)</f>
        <v>28811.389999999996</v>
      </c>
      <c r="H129" s="2">
        <f>SUM(Ashland:Windsor!H129)</f>
        <v>49675.85</v>
      </c>
      <c r="I129" s="2">
        <f>SUM(Ashland:Windsor!I129)</f>
        <v>47416.159999999996</v>
      </c>
      <c r="J129" s="2">
        <f>SUM(Ashland:Windsor!J129)</f>
        <v>44691.56</v>
      </c>
      <c r="K129" s="2">
        <f>SUM(Ashland:Windsor!K129)</f>
        <v>0</v>
      </c>
      <c r="L129" s="2">
        <f>SUM(Ashland:Windsor!L129)</f>
        <v>0</v>
      </c>
      <c r="M129" s="2">
        <f>SUM(Ashland:Windsor!M129)</f>
        <v>0</v>
      </c>
      <c r="N129" s="2">
        <f>SUM(Ashland:Windsor!N129)</f>
        <v>0</v>
      </c>
      <c r="O129" s="2">
        <f t="shared" si="10"/>
        <v>327058.84999999998</v>
      </c>
    </row>
    <row r="130" spans="1:16" x14ac:dyDescent="0.55000000000000004">
      <c r="A130" s="1" t="s">
        <v>131</v>
      </c>
      <c r="B130" s="2"/>
      <c r="C130" s="2">
        <f>SUM(Ashland:Windsor!C130)</f>
        <v>23492.309999999998</v>
      </c>
      <c r="D130" s="2">
        <f>SUM(Ashland:Windsor!D130)</f>
        <v>19007.719999999998</v>
      </c>
      <c r="E130" s="2">
        <f>SUM(Ashland:Windsor!E130)</f>
        <v>16302.59</v>
      </c>
      <c r="F130" s="2">
        <f>SUM(Ashland:Windsor!F130)</f>
        <v>22402.559999999998</v>
      </c>
      <c r="G130" s="2">
        <f>SUM(Ashland:Windsor!G130)</f>
        <v>8446</v>
      </c>
      <c r="H130" s="2">
        <f>SUM(Ashland:Windsor!H130)</f>
        <v>33093.21</v>
      </c>
      <c r="I130" s="2">
        <f>SUM(Ashland:Windsor!I130)</f>
        <v>23841.439999999995</v>
      </c>
      <c r="J130" s="2">
        <f>SUM(Ashland:Windsor!J130)</f>
        <v>18096.650000000001</v>
      </c>
      <c r="K130" s="2">
        <f>SUM(Ashland:Windsor!K130)</f>
        <v>0</v>
      </c>
      <c r="L130" s="2">
        <f>SUM(Ashland:Windsor!L130)</f>
        <v>0</v>
      </c>
      <c r="M130" s="2">
        <f>SUM(Ashland:Windsor!M130)</f>
        <v>0</v>
      </c>
      <c r="N130" s="2">
        <f>SUM(Ashland:Windsor!N130)</f>
        <v>0</v>
      </c>
      <c r="O130" s="2">
        <f t="shared" si="10"/>
        <v>164682.47999999998</v>
      </c>
    </row>
    <row r="131" spans="1:16" x14ac:dyDescent="0.55000000000000004">
      <c r="A131" s="1" t="s">
        <v>132</v>
      </c>
      <c r="C131" s="18">
        <f>SUM(C112:C130)</f>
        <v>134624.59999999998</v>
      </c>
      <c r="D131" s="18">
        <f t="shared" ref="D131:O131" si="11">SUM(D112:D130)</f>
        <v>197878.02</v>
      </c>
      <c r="E131" s="18">
        <f t="shared" si="11"/>
        <v>233743.25999999998</v>
      </c>
      <c r="F131" s="18">
        <f t="shared" si="11"/>
        <v>192150.58000000002</v>
      </c>
      <c r="G131" s="18">
        <f t="shared" si="11"/>
        <v>198488.13999999998</v>
      </c>
      <c r="H131" s="18">
        <f t="shared" si="11"/>
        <v>229247.42</v>
      </c>
      <c r="I131" s="18">
        <f t="shared" si="11"/>
        <v>208280.93</v>
      </c>
      <c r="J131" s="18">
        <f t="shared" si="11"/>
        <v>186624.61000000002</v>
      </c>
      <c r="K131" s="18">
        <f t="shared" si="11"/>
        <v>0</v>
      </c>
      <c r="L131" s="18">
        <f t="shared" si="11"/>
        <v>0</v>
      </c>
      <c r="M131" s="18">
        <f t="shared" si="11"/>
        <v>0</v>
      </c>
      <c r="N131" s="18">
        <f t="shared" si="11"/>
        <v>0</v>
      </c>
      <c r="O131" s="18">
        <f t="shared" si="11"/>
        <v>1581037.56</v>
      </c>
      <c r="P131" s="13">
        <f>+O131-O27</f>
        <v>0</v>
      </c>
    </row>
    <row r="132" spans="1:16" x14ac:dyDescent="0.55000000000000004">
      <c r="A132" s="1" t="s">
        <v>32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6" x14ac:dyDescent="0.55000000000000004">
      <c r="A133" s="1" t="s">
        <v>133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6" x14ac:dyDescent="0.55000000000000004">
      <c r="A134" s="1" t="s">
        <v>134</v>
      </c>
      <c r="B134" s="2"/>
      <c r="C134" s="2">
        <f>SUM(Ashland:Windsor!C134)</f>
        <v>0</v>
      </c>
      <c r="D134" s="2">
        <f>SUM(Ashland:Windsor!D134)</f>
        <v>0</v>
      </c>
      <c r="E134" s="2">
        <f>SUM(Ashland:Windsor!E134)</f>
        <v>0</v>
      </c>
      <c r="F134" s="2">
        <f>SUM(Ashland:Windsor!F134)</f>
        <v>0</v>
      </c>
      <c r="G134" s="2">
        <f>SUM(Ashland:Windsor!G134)</f>
        <v>0</v>
      </c>
      <c r="H134" s="2">
        <f>SUM(Ashland:Windsor!H134)</f>
        <v>0</v>
      </c>
      <c r="I134" s="2">
        <f>SUM(Ashland:Windsor!I134)</f>
        <v>0</v>
      </c>
      <c r="J134" s="2">
        <f>SUM(Ashland:Windsor!J134)</f>
        <v>0</v>
      </c>
      <c r="K134" s="2">
        <f>SUM(Ashland:Windsor!K134)</f>
        <v>0</v>
      </c>
      <c r="L134" s="2">
        <f>SUM(Ashland:Windsor!L134)</f>
        <v>0</v>
      </c>
      <c r="M134" s="2">
        <f>SUM(Ashland:Windsor!M134)</f>
        <v>0</v>
      </c>
      <c r="N134" s="2">
        <f>SUM(Ashland:Windsor!N134)</f>
        <v>0</v>
      </c>
      <c r="O134" s="2">
        <f>SUM(C134:N134)</f>
        <v>0</v>
      </c>
    </row>
    <row r="135" spans="1:16" x14ac:dyDescent="0.55000000000000004">
      <c r="A135" s="1" t="s">
        <v>135</v>
      </c>
      <c r="B135" s="2"/>
      <c r="C135" s="2">
        <f>SUM(Ashland:Windsor!C135)</f>
        <v>0</v>
      </c>
      <c r="D135" s="2">
        <f>SUM(Ashland:Windsor!D135)</f>
        <v>0</v>
      </c>
      <c r="E135" s="2">
        <f>SUM(Ashland:Windsor!E135)</f>
        <v>0</v>
      </c>
      <c r="F135" s="2">
        <f>SUM(Ashland:Windsor!F135)</f>
        <v>0</v>
      </c>
      <c r="G135" s="2">
        <f>SUM(Ashland:Windsor!G135)</f>
        <v>0</v>
      </c>
      <c r="H135" s="2">
        <f>SUM(Ashland:Windsor!H135)</f>
        <v>0</v>
      </c>
      <c r="I135" s="2">
        <f>SUM(Ashland:Windsor!I135)</f>
        <v>0</v>
      </c>
      <c r="J135" s="2">
        <f>SUM(Ashland:Windsor!J135)</f>
        <v>0</v>
      </c>
      <c r="K135" s="2">
        <f>SUM(Ashland:Windsor!K135)</f>
        <v>0</v>
      </c>
      <c r="L135" s="2">
        <f>SUM(Ashland:Windsor!L135)</f>
        <v>0</v>
      </c>
      <c r="M135" s="2">
        <f>SUM(Ashland:Windsor!M135)</f>
        <v>0</v>
      </c>
      <c r="N135" s="2">
        <f>SUM(Ashland:Windsor!N135)</f>
        <v>0</v>
      </c>
      <c r="O135" s="2">
        <f t="shared" ref="O135:O145" si="12">SUM(C135:N135)</f>
        <v>0</v>
      </c>
    </row>
    <row r="136" spans="1:16" x14ac:dyDescent="0.55000000000000004">
      <c r="A136" s="1" t="s">
        <v>136</v>
      </c>
      <c r="B136" s="2"/>
      <c r="C136" s="2">
        <f>SUM(Ashland:Windsor!C136)</f>
        <v>224</v>
      </c>
      <c r="D136" s="2">
        <f>SUM(Ashland:Windsor!D136)</f>
        <v>758</v>
      </c>
      <c r="E136" s="2">
        <f>SUM(Ashland:Windsor!E136)</f>
        <v>1997</v>
      </c>
      <c r="F136" s="2">
        <f>SUM(Ashland:Windsor!F136)</f>
        <v>2092</v>
      </c>
      <c r="G136" s="2">
        <f>SUM(Ashland:Windsor!G136)</f>
        <v>2028</v>
      </c>
      <c r="H136" s="2">
        <f>SUM(Ashland:Windsor!H136)</f>
        <v>1912</v>
      </c>
      <c r="I136" s="2">
        <f>SUM(Ashland:Windsor!I136)</f>
        <v>2432</v>
      </c>
      <c r="J136" s="2">
        <f>SUM(Ashland:Windsor!J136)</f>
        <v>1962</v>
      </c>
      <c r="K136" s="2">
        <f>SUM(Ashland:Windsor!K136)</f>
        <v>0</v>
      </c>
      <c r="L136" s="2">
        <f>SUM(Ashland:Windsor!L136)</f>
        <v>0</v>
      </c>
      <c r="M136" s="2">
        <f>SUM(Ashland:Windsor!M136)</f>
        <v>0</v>
      </c>
      <c r="N136" s="2">
        <f>SUM(Ashland:Windsor!N136)</f>
        <v>0</v>
      </c>
      <c r="O136" s="2">
        <f t="shared" si="12"/>
        <v>13405</v>
      </c>
    </row>
    <row r="137" spans="1:16" x14ac:dyDescent="0.55000000000000004">
      <c r="A137" s="1" t="s">
        <v>137</v>
      </c>
      <c r="B137" s="2"/>
      <c r="C137" s="2">
        <f>SUM(Ashland:Windsor!C137)</f>
        <v>31.04</v>
      </c>
      <c r="D137" s="2">
        <f>SUM(Ashland:Windsor!D137)</f>
        <v>16.760000000000002</v>
      </c>
      <c r="E137" s="2">
        <f>SUM(Ashland:Windsor!E137)</f>
        <v>12.54</v>
      </c>
      <c r="F137" s="2">
        <f>SUM(Ashland:Windsor!F137)</f>
        <v>2.52</v>
      </c>
      <c r="G137" s="2">
        <f>SUM(Ashland:Windsor!G137)</f>
        <v>962.19</v>
      </c>
      <c r="H137" s="2">
        <f>SUM(Ashland:Windsor!H137)</f>
        <v>0.09</v>
      </c>
      <c r="I137" s="2">
        <f>SUM(Ashland:Windsor!I137)</f>
        <v>0.2</v>
      </c>
      <c r="J137" s="2">
        <f>SUM(Ashland:Windsor!J137)</f>
        <v>0</v>
      </c>
      <c r="K137" s="2">
        <f>SUM(Ashland:Windsor!K137)</f>
        <v>0</v>
      </c>
      <c r="L137" s="2">
        <f>SUM(Ashland:Windsor!L137)</f>
        <v>0</v>
      </c>
      <c r="M137" s="2">
        <f>SUM(Ashland:Windsor!M137)</f>
        <v>0</v>
      </c>
      <c r="N137" s="2">
        <f>SUM(Ashland:Windsor!N137)</f>
        <v>0</v>
      </c>
      <c r="O137" s="2">
        <f t="shared" si="12"/>
        <v>1025.3399999999999</v>
      </c>
    </row>
    <row r="138" spans="1:16" x14ac:dyDescent="0.55000000000000004">
      <c r="A138" s="1" t="s">
        <v>138</v>
      </c>
      <c r="B138" s="2"/>
      <c r="C138" s="2">
        <f>SUM(Ashland:Windsor!C138)</f>
        <v>-50</v>
      </c>
      <c r="D138" s="2">
        <f>SUM(Ashland:Windsor!D138)</f>
        <v>1689.93</v>
      </c>
      <c r="E138" s="2">
        <f>SUM(Ashland:Windsor!E138)</f>
        <v>0</v>
      </c>
      <c r="F138" s="2">
        <f>SUM(Ashland:Windsor!F138)</f>
        <v>416.86</v>
      </c>
      <c r="G138" s="2">
        <f>SUM(Ashland:Windsor!G138)</f>
        <v>621.02</v>
      </c>
      <c r="H138" s="2">
        <f>SUM(Ashland:Windsor!H138)</f>
        <v>2504</v>
      </c>
      <c r="I138" s="2">
        <f>SUM(Ashland:Windsor!I138)</f>
        <v>625.29</v>
      </c>
      <c r="J138" s="2">
        <f>SUM(Ashland:Windsor!J138)</f>
        <v>0</v>
      </c>
      <c r="K138" s="2">
        <f>SUM(Ashland:Windsor!K138)</f>
        <v>0</v>
      </c>
      <c r="L138" s="2">
        <f>SUM(Ashland:Windsor!L138)</f>
        <v>0</v>
      </c>
      <c r="M138" s="2">
        <f>SUM(Ashland:Windsor!M138)</f>
        <v>0</v>
      </c>
      <c r="N138" s="2">
        <f>SUM(Ashland:Windsor!N138)</f>
        <v>0</v>
      </c>
      <c r="O138" s="2">
        <f t="shared" si="12"/>
        <v>5807.0999999999995</v>
      </c>
    </row>
    <row r="139" spans="1:16" x14ac:dyDescent="0.55000000000000004">
      <c r="A139" s="1" t="s">
        <v>139</v>
      </c>
      <c r="B139" s="2"/>
      <c r="C139" s="2">
        <f>SUM(Ashland:Windsor!C139)</f>
        <v>108</v>
      </c>
      <c r="D139" s="2">
        <f>SUM(Ashland:Windsor!D139)</f>
        <v>108</v>
      </c>
      <c r="E139" s="2">
        <f>SUM(Ashland:Windsor!E139)</f>
        <v>108</v>
      </c>
      <c r="F139" s="2">
        <f>SUM(Ashland:Windsor!F139)</f>
        <v>108</v>
      </c>
      <c r="G139" s="2">
        <f>SUM(Ashland:Windsor!G139)</f>
        <v>92</v>
      </c>
      <c r="H139" s="2">
        <f>SUM(Ashland:Windsor!H139)</f>
        <v>84</v>
      </c>
      <c r="I139" s="2">
        <f>SUM(Ashland:Windsor!I139)</f>
        <v>84</v>
      </c>
      <c r="J139" s="2">
        <f>SUM(Ashland:Windsor!J139)</f>
        <v>76.8</v>
      </c>
      <c r="K139" s="2">
        <f>SUM(Ashland:Windsor!K139)</f>
        <v>0</v>
      </c>
      <c r="L139" s="2">
        <f>SUM(Ashland:Windsor!L139)</f>
        <v>0</v>
      </c>
      <c r="M139" s="2">
        <f>SUM(Ashland:Windsor!M139)</f>
        <v>0</v>
      </c>
      <c r="N139" s="2">
        <f>SUM(Ashland:Windsor!N139)</f>
        <v>0</v>
      </c>
      <c r="O139" s="2">
        <f t="shared" si="12"/>
        <v>768.8</v>
      </c>
    </row>
    <row r="140" spans="1:16" x14ac:dyDescent="0.55000000000000004">
      <c r="A140" s="1" t="s">
        <v>140</v>
      </c>
      <c r="B140" s="2"/>
      <c r="C140" s="2">
        <f>SUM(Ashland:Windsor!C140)</f>
        <v>-30330.600000000002</v>
      </c>
      <c r="D140" s="2">
        <f>SUM(Ashland:Windsor!D140)</f>
        <v>-30330.600000000002</v>
      </c>
      <c r="E140" s="2">
        <f>SUM(Ashland:Windsor!E140)</f>
        <v>-30330.600000000002</v>
      </c>
      <c r="F140" s="2">
        <f>SUM(Ashland:Windsor!F140)</f>
        <v>-30330.600000000002</v>
      </c>
      <c r="G140" s="2">
        <f>SUM(Ashland:Windsor!G140)</f>
        <v>-30330.600000000002</v>
      </c>
      <c r="H140" s="2">
        <f>SUM(Ashland:Windsor!H140)</f>
        <v>-30330.600000000002</v>
      </c>
      <c r="I140" s="2">
        <f>SUM(Ashland:Windsor!I140)</f>
        <v>-30330.600000000002</v>
      </c>
      <c r="J140" s="2">
        <f>SUM(Ashland:Windsor!J140)</f>
        <v>-30330.600000000002</v>
      </c>
      <c r="K140" s="2">
        <f>SUM(Ashland:Windsor!K140)</f>
        <v>0</v>
      </c>
      <c r="L140" s="2">
        <f>SUM(Ashland:Windsor!L140)</f>
        <v>0</v>
      </c>
      <c r="M140" s="2">
        <f>SUM(Ashland:Windsor!M140)</f>
        <v>0</v>
      </c>
      <c r="N140" s="2">
        <f>SUM(Ashland:Windsor!N140)</f>
        <v>0</v>
      </c>
      <c r="O140" s="2">
        <f t="shared" si="12"/>
        <v>-242644.80000000002</v>
      </c>
    </row>
    <row r="141" spans="1:16" x14ac:dyDescent="0.55000000000000004">
      <c r="A141" s="1" t="s">
        <v>141</v>
      </c>
      <c r="B141" s="2"/>
      <c r="C141" s="2">
        <f>SUM(Ashland:Windsor!C141)</f>
        <v>-95920</v>
      </c>
      <c r="D141" s="2">
        <f>SUM(Ashland:Windsor!D141)</f>
        <v>-96976</v>
      </c>
      <c r="E141" s="2">
        <f>SUM(Ashland:Windsor!E141)</f>
        <v>-99510.5</v>
      </c>
      <c r="F141" s="2">
        <f>SUM(Ashland:Windsor!F141)</f>
        <v>-55822</v>
      </c>
      <c r="G141" s="2">
        <f>SUM(Ashland:Windsor!G141)</f>
        <v>-83846</v>
      </c>
      <c r="H141" s="2">
        <f>SUM(Ashland:Windsor!H141)</f>
        <v>-59731</v>
      </c>
      <c r="I141" s="2">
        <f>SUM(Ashland:Windsor!I141)</f>
        <v>-40068</v>
      </c>
      <c r="J141" s="2">
        <f>SUM(Ashland:Windsor!J141)</f>
        <v>-33761</v>
      </c>
      <c r="K141" s="2">
        <f>SUM(Ashland:Windsor!K141)</f>
        <v>0</v>
      </c>
      <c r="L141" s="2">
        <f>SUM(Ashland:Windsor!L141)</f>
        <v>0</v>
      </c>
      <c r="M141" s="2">
        <f>SUM(Ashland:Windsor!M141)</f>
        <v>0</v>
      </c>
      <c r="N141" s="2">
        <f>SUM(Ashland:Windsor!N141)</f>
        <v>0</v>
      </c>
      <c r="O141" s="2">
        <f t="shared" si="12"/>
        <v>-565634.5</v>
      </c>
    </row>
    <row r="142" spans="1:16" x14ac:dyDescent="0.55000000000000004">
      <c r="A142" s="1" t="s">
        <v>142</v>
      </c>
      <c r="B142" s="2"/>
      <c r="C142" s="2">
        <f>SUM(Ashland:Windsor!C142)</f>
        <v>0</v>
      </c>
      <c r="D142" s="2">
        <f>SUM(Ashland:Windsor!D142)</f>
        <v>0</v>
      </c>
      <c r="E142" s="2">
        <f>SUM(Ashland:Windsor!E142)</f>
        <v>0</v>
      </c>
      <c r="F142" s="2">
        <f>SUM(Ashland:Windsor!F142)</f>
        <v>0</v>
      </c>
      <c r="G142" s="2">
        <f>SUM(Ashland:Windsor!G142)</f>
        <v>0</v>
      </c>
      <c r="H142" s="2">
        <f>SUM(Ashland:Windsor!H142)</f>
        <v>0</v>
      </c>
      <c r="I142" s="2">
        <f>SUM(Ashland:Windsor!I142)</f>
        <v>0</v>
      </c>
      <c r="J142" s="2">
        <f>SUM(Ashland:Windsor!J142)</f>
        <v>0</v>
      </c>
      <c r="K142" s="2">
        <f>SUM(Ashland:Windsor!K142)</f>
        <v>0</v>
      </c>
      <c r="L142" s="2">
        <f>SUM(Ashland:Windsor!L142)</f>
        <v>0</v>
      </c>
      <c r="M142" s="2">
        <f>SUM(Ashland:Windsor!M142)</f>
        <v>0</v>
      </c>
      <c r="N142" s="2">
        <f>SUM(Ashland:Windsor!N142)</f>
        <v>0</v>
      </c>
      <c r="O142" s="2">
        <f t="shared" si="12"/>
        <v>0</v>
      </c>
    </row>
    <row r="143" spans="1:16" x14ac:dyDescent="0.55000000000000004">
      <c r="A143" s="1" t="s">
        <v>143</v>
      </c>
      <c r="B143" s="2"/>
      <c r="C143" s="2">
        <f>SUM(Ashland:Windsor!C143)</f>
        <v>910.56</v>
      </c>
      <c r="D143" s="2">
        <f>SUM(Ashland:Windsor!D143)</f>
        <v>1783.55</v>
      </c>
      <c r="E143" s="2">
        <f>SUM(Ashland:Windsor!E143)</f>
        <v>40171.939999999995</v>
      </c>
      <c r="F143" s="2">
        <f>SUM(Ashland:Windsor!F143)</f>
        <v>6530.33</v>
      </c>
      <c r="G143" s="2">
        <f>SUM(Ashland:Windsor!G143)</f>
        <v>17311.849999999999</v>
      </c>
      <c r="H143" s="2">
        <f>SUM(Ashland:Windsor!H143)</f>
        <v>115941.07000000002</v>
      </c>
      <c r="I143" s="2">
        <f>SUM(Ashland:Windsor!I143)</f>
        <v>78564.55</v>
      </c>
      <c r="J143" s="2">
        <f>SUM(Ashland:Windsor!J143)</f>
        <v>379.39000000000436</v>
      </c>
      <c r="K143" s="2">
        <f>SUM(Ashland:Windsor!K143)</f>
        <v>0</v>
      </c>
      <c r="L143" s="2">
        <f>SUM(Ashland:Windsor!L143)</f>
        <v>0</v>
      </c>
      <c r="M143" s="2">
        <f>SUM(Ashland:Windsor!M143)</f>
        <v>0</v>
      </c>
      <c r="N143" s="2">
        <f>SUM(Ashland:Windsor!N143)</f>
        <v>0</v>
      </c>
      <c r="O143" s="2">
        <f t="shared" si="12"/>
        <v>261593.24000000005</v>
      </c>
    </row>
    <row r="144" spans="1:16" x14ac:dyDescent="0.55000000000000004">
      <c r="A144" s="1" t="s">
        <v>144</v>
      </c>
      <c r="B144" s="2"/>
      <c r="C144" s="2">
        <f>SUM(Ashland:Windsor!C144)</f>
        <v>0</v>
      </c>
      <c r="D144" s="2">
        <f>SUM(Ashland:Windsor!D144)</f>
        <v>0</v>
      </c>
      <c r="E144" s="2">
        <f>SUM(Ashland:Windsor!E144)</f>
        <v>0</v>
      </c>
      <c r="F144" s="2">
        <f>SUM(Ashland:Windsor!F144)</f>
        <v>0</v>
      </c>
      <c r="G144" s="2">
        <f>SUM(Ashland:Windsor!G144)</f>
        <v>12000</v>
      </c>
      <c r="H144" s="2">
        <f>SUM(Ashland:Windsor!H144)</f>
        <v>0</v>
      </c>
      <c r="I144" s="2">
        <f>SUM(Ashland:Windsor!I144)</f>
        <v>0</v>
      </c>
      <c r="J144" s="2">
        <f>SUM(Ashland:Windsor!J144)</f>
        <v>127.1</v>
      </c>
      <c r="K144" s="2">
        <f>SUM(Ashland:Windsor!K144)</f>
        <v>0</v>
      </c>
      <c r="L144" s="2">
        <f>SUM(Ashland:Windsor!L144)</f>
        <v>0</v>
      </c>
      <c r="M144" s="2">
        <f>SUM(Ashland:Windsor!M144)</f>
        <v>0</v>
      </c>
      <c r="N144" s="2">
        <f>SUM(Ashland:Windsor!N144)</f>
        <v>0</v>
      </c>
      <c r="O144" s="2">
        <f t="shared" si="12"/>
        <v>12127.1</v>
      </c>
    </row>
    <row r="145" spans="1:16" x14ac:dyDescent="0.55000000000000004">
      <c r="A145" s="1" t="s">
        <v>145</v>
      </c>
      <c r="B145" s="2"/>
      <c r="C145" s="2">
        <f>SUM(Ashland:Windsor!C145)</f>
        <v>0</v>
      </c>
      <c r="D145" s="2">
        <f>SUM(Ashland:Windsor!D145)</f>
        <v>0</v>
      </c>
      <c r="E145" s="2">
        <f>SUM(Ashland:Windsor!E145)</f>
        <v>0</v>
      </c>
      <c r="F145" s="2">
        <f>SUM(Ashland:Windsor!F145)</f>
        <v>0</v>
      </c>
      <c r="G145" s="2">
        <f>SUM(Ashland:Windsor!G145)</f>
        <v>0</v>
      </c>
      <c r="H145" s="2">
        <f>SUM(Ashland:Windsor!H145)</f>
        <v>0</v>
      </c>
      <c r="I145" s="2">
        <f>SUM(Ashland:Windsor!I145)</f>
        <v>0</v>
      </c>
      <c r="J145" s="2">
        <f>SUM(Ashland:Windsor!J145)</f>
        <v>0</v>
      </c>
      <c r="K145" s="2">
        <f>SUM(Ashland:Windsor!K145)</f>
        <v>0</v>
      </c>
      <c r="L145" s="2">
        <f>SUM(Ashland:Windsor!L145)</f>
        <v>0</v>
      </c>
      <c r="M145" s="2">
        <f>SUM(Ashland:Windsor!M145)</f>
        <v>0</v>
      </c>
      <c r="N145" s="2">
        <f>SUM(Ashland:Windsor!N145)</f>
        <v>0</v>
      </c>
      <c r="O145" s="2">
        <f t="shared" si="12"/>
        <v>0</v>
      </c>
    </row>
    <row r="146" spans="1:16" x14ac:dyDescent="0.55000000000000004">
      <c r="A146" s="1" t="s">
        <v>146</v>
      </c>
      <c r="C146" s="18">
        <f>SUM(C134:C145)</f>
        <v>-125027</v>
      </c>
      <c r="D146" s="18">
        <f t="shared" ref="D146:N146" si="13">SUM(D134:D145)</f>
        <v>-122950.36</v>
      </c>
      <c r="E146" s="18">
        <f t="shared" si="13"/>
        <v>-87551.62</v>
      </c>
      <c r="F146" s="18">
        <f t="shared" si="13"/>
        <v>-77002.89</v>
      </c>
      <c r="G146" s="18">
        <f t="shared" si="13"/>
        <v>-81161.540000000008</v>
      </c>
      <c r="H146" s="18">
        <f t="shared" si="13"/>
        <v>30379.560000000012</v>
      </c>
      <c r="I146" s="18">
        <f t="shared" si="13"/>
        <v>11307.440000000002</v>
      </c>
      <c r="J146" s="18">
        <f t="shared" si="13"/>
        <v>-61546.31</v>
      </c>
      <c r="K146" s="18">
        <f t="shared" si="13"/>
        <v>0</v>
      </c>
      <c r="L146" s="18">
        <f t="shared" si="13"/>
        <v>0</v>
      </c>
      <c r="M146" s="18">
        <f t="shared" si="13"/>
        <v>0</v>
      </c>
      <c r="N146" s="18">
        <f t="shared" si="13"/>
        <v>0</v>
      </c>
      <c r="O146" s="18">
        <f>SUM(O134:O145)</f>
        <v>-513552.72000000009</v>
      </c>
      <c r="P146" s="13">
        <f>+O146-O28</f>
        <v>0</v>
      </c>
    </row>
    <row r="147" spans="1:16" x14ac:dyDescent="0.55000000000000004">
      <c r="A147" s="1" t="s">
        <v>32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6" ht="18" thickBot="1" x14ac:dyDescent="0.65">
      <c r="A148" s="8" t="s">
        <v>37</v>
      </c>
      <c r="B148" s="8"/>
      <c r="C148" s="16">
        <f>+C146+C131+C109</f>
        <v>3098326.2399999998</v>
      </c>
      <c r="D148" s="16">
        <f t="shared" ref="D148:O148" si="14">+D146+D131+D109</f>
        <v>2871788.3300000005</v>
      </c>
      <c r="E148" s="16">
        <f t="shared" si="14"/>
        <v>3219492.92</v>
      </c>
      <c r="F148" s="16">
        <f t="shared" si="14"/>
        <v>2947072.69</v>
      </c>
      <c r="G148" s="16">
        <f t="shared" si="14"/>
        <v>3097804.5700000017</v>
      </c>
      <c r="H148" s="16">
        <f t="shared" si="14"/>
        <v>3127934.81</v>
      </c>
      <c r="I148" s="16">
        <f t="shared" si="14"/>
        <v>3288932.8</v>
      </c>
      <c r="J148" s="16">
        <f t="shared" si="14"/>
        <v>3175509.35</v>
      </c>
      <c r="K148" s="16">
        <f t="shared" si="14"/>
        <v>0</v>
      </c>
      <c r="L148" s="16">
        <f t="shared" si="14"/>
        <v>0</v>
      </c>
      <c r="M148" s="16">
        <f t="shared" si="14"/>
        <v>0</v>
      </c>
      <c r="N148" s="16">
        <f t="shared" si="14"/>
        <v>0</v>
      </c>
      <c r="O148" s="16">
        <f t="shared" si="14"/>
        <v>24826861.709999993</v>
      </c>
      <c r="P148" s="15">
        <f>+O148-O29</f>
        <v>0</v>
      </c>
    </row>
    <row r="149" spans="1:16" ht="18" thickTop="1" x14ac:dyDescent="0.6">
      <c r="C149" s="2"/>
      <c r="D149" s="2"/>
      <c r="E149" s="2"/>
      <c r="F149" s="2"/>
      <c r="G149" s="2"/>
      <c r="H149" s="3" t="str">
        <f>+H1</f>
        <v>SABRA Properties Totals</v>
      </c>
      <c r="I149" s="2"/>
      <c r="J149" s="2"/>
      <c r="K149" s="2"/>
      <c r="L149" s="2"/>
      <c r="M149" s="2"/>
      <c r="N149" s="2"/>
      <c r="O149" s="2"/>
    </row>
    <row r="150" spans="1:16" x14ac:dyDescent="0.55000000000000004">
      <c r="C150" s="2"/>
      <c r="D150" s="2"/>
      <c r="E150" s="2"/>
      <c r="F150" s="2"/>
      <c r="G150" s="2"/>
      <c r="H150" s="4" t="s">
        <v>147</v>
      </c>
      <c r="I150" s="2"/>
      <c r="J150" s="2"/>
      <c r="K150" s="2"/>
      <c r="L150" s="2"/>
      <c r="M150" s="2"/>
      <c r="N150" s="2"/>
      <c r="O150" s="2"/>
    </row>
    <row r="151" spans="1:16" x14ac:dyDescent="0.55000000000000004">
      <c r="B151" s="5"/>
      <c r="C151" s="2"/>
      <c r="D151" s="2"/>
      <c r="E151" s="2"/>
      <c r="F151" s="2"/>
      <c r="G151" s="2"/>
      <c r="H151" s="6">
        <f>+H44</f>
        <v>2021</v>
      </c>
      <c r="I151" s="2"/>
      <c r="J151" s="2"/>
      <c r="K151" s="2"/>
      <c r="L151" s="2"/>
      <c r="M151" s="2"/>
      <c r="N151" s="2"/>
      <c r="O151" s="2"/>
    </row>
    <row r="152" spans="1:16" ht="17.7" x14ac:dyDescent="0.6">
      <c r="B152" s="5"/>
      <c r="C152" s="2"/>
      <c r="D152" s="2"/>
      <c r="E152" s="2"/>
      <c r="F152" s="2"/>
      <c r="G152" s="2"/>
      <c r="H152" s="3"/>
      <c r="I152" s="2"/>
      <c r="J152" s="2"/>
      <c r="K152" s="2"/>
      <c r="L152" s="2"/>
      <c r="M152" s="2"/>
      <c r="N152" s="2"/>
      <c r="O152" s="2"/>
    </row>
    <row r="153" spans="1:16" x14ac:dyDescent="0.55000000000000004">
      <c r="C153" s="7" t="s">
        <v>2</v>
      </c>
      <c r="D153" s="7" t="s">
        <v>3</v>
      </c>
      <c r="E153" s="7" t="s">
        <v>4</v>
      </c>
      <c r="F153" s="7" t="s">
        <v>5</v>
      </c>
      <c r="G153" s="7" t="s">
        <v>6</v>
      </c>
      <c r="H153" s="7" t="s">
        <v>7</v>
      </c>
      <c r="I153" s="7" t="s">
        <v>8</v>
      </c>
      <c r="J153" s="7" t="s">
        <v>9</v>
      </c>
      <c r="K153" s="7" t="s">
        <v>10</v>
      </c>
      <c r="L153" s="7" t="s">
        <v>11</v>
      </c>
      <c r="M153" s="7" t="s">
        <v>12</v>
      </c>
      <c r="N153" s="7" t="s">
        <v>13</v>
      </c>
      <c r="O153" s="7" t="s">
        <v>14</v>
      </c>
    </row>
    <row r="154" spans="1:16" x14ac:dyDescent="0.55000000000000004">
      <c r="A154" s="1" t="s">
        <v>148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6" x14ac:dyDescent="0.55000000000000004">
      <c r="A155" s="1" t="s">
        <v>149</v>
      </c>
      <c r="B155" s="2"/>
      <c r="C155" s="2">
        <f>SUM(Ashland:Windsor!C155)</f>
        <v>15300</v>
      </c>
      <c r="D155" s="2">
        <f>SUM(Ashland:Windsor!D155)</f>
        <v>13800</v>
      </c>
      <c r="E155" s="2">
        <f>SUM(Ashland:Windsor!E155)</f>
        <v>12300</v>
      </c>
      <c r="F155" s="2">
        <f>SUM(Ashland:Windsor!F155)</f>
        <v>15300</v>
      </c>
      <c r="G155" s="2">
        <f>SUM(Ashland:Windsor!G155)</f>
        <v>10100</v>
      </c>
      <c r="H155" s="2">
        <f>SUM(Ashland:Windsor!H155)</f>
        <v>8100</v>
      </c>
      <c r="I155" s="2">
        <f>SUM(Ashland:Windsor!I155)</f>
        <v>13300</v>
      </c>
      <c r="J155" s="2">
        <f>SUM(Ashland:Windsor!J155)</f>
        <v>8500</v>
      </c>
      <c r="K155" s="2">
        <f>SUM(Ashland:Windsor!K155)</f>
        <v>0</v>
      </c>
      <c r="L155" s="2">
        <f>SUM(Ashland:Windsor!L155)</f>
        <v>0</v>
      </c>
      <c r="M155" s="2">
        <f>SUM(Ashland:Windsor!M155)</f>
        <v>0</v>
      </c>
      <c r="N155" s="2">
        <f>SUM(Ashland:Windsor!N155)</f>
        <v>0</v>
      </c>
      <c r="O155" s="2">
        <f>SUM(C155:N155)</f>
        <v>96700</v>
      </c>
    </row>
    <row r="156" spans="1:16" x14ac:dyDescent="0.55000000000000004">
      <c r="A156" s="1" t="s">
        <v>150</v>
      </c>
      <c r="B156" s="2"/>
      <c r="C156" s="2">
        <f>SUM(Ashland:Windsor!C156)</f>
        <v>0</v>
      </c>
      <c r="D156" s="2">
        <f>SUM(Ashland:Windsor!D156)</f>
        <v>0</v>
      </c>
      <c r="E156" s="2">
        <f>SUM(Ashland:Windsor!E156)</f>
        <v>0</v>
      </c>
      <c r="F156" s="2">
        <f>SUM(Ashland:Windsor!F156)</f>
        <v>0</v>
      </c>
      <c r="G156" s="2">
        <f>SUM(Ashland:Windsor!G156)</f>
        <v>0</v>
      </c>
      <c r="H156" s="2">
        <f>SUM(Ashland:Windsor!H156)</f>
        <v>0</v>
      </c>
      <c r="I156" s="2">
        <f>SUM(Ashland:Windsor!I156)</f>
        <v>0</v>
      </c>
      <c r="J156" s="2">
        <f>SUM(Ashland:Windsor!J156)</f>
        <v>0</v>
      </c>
      <c r="K156" s="2">
        <f>SUM(Ashland:Windsor!K156)</f>
        <v>0</v>
      </c>
      <c r="L156" s="2">
        <f>SUM(Ashland:Windsor!L156)</f>
        <v>0</v>
      </c>
      <c r="M156" s="2">
        <f>SUM(Ashland:Windsor!M156)</f>
        <v>0</v>
      </c>
      <c r="N156" s="2">
        <f>SUM(Ashland:Windsor!N156)</f>
        <v>0</v>
      </c>
      <c r="O156" s="2">
        <f t="shared" ref="O156:O219" si="15">SUM(C156:N156)</f>
        <v>0</v>
      </c>
    </row>
    <row r="157" spans="1:16" x14ac:dyDescent="0.55000000000000004">
      <c r="A157" s="1" t="s">
        <v>151</v>
      </c>
      <c r="B157" s="2"/>
      <c r="C157" s="2">
        <f>SUM(Ashland:Windsor!C157)</f>
        <v>0</v>
      </c>
      <c r="D157" s="2">
        <f>SUM(Ashland:Windsor!D157)</f>
        <v>0</v>
      </c>
      <c r="E157" s="2">
        <f>SUM(Ashland:Windsor!E157)</f>
        <v>0</v>
      </c>
      <c r="F157" s="2">
        <f>SUM(Ashland:Windsor!F157)</f>
        <v>0</v>
      </c>
      <c r="G157" s="2">
        <f>SUM(Ashland:Windsor!G157)</f>
        <v>0</v>
      </c>
      <c r="H157" s="2">
        <f>SUM(Ashland:Windsor!H157)</f>
        <v>0</v>
      </c>
      <c r="I157" s="2">
        <f>SUM(Ashland:Windsor!I157)</f>
        <v>0</v>
      </c>
      <c r="J157" s="2">
        <f>SUM(Ashland:Windsor!J157)</f>
        <v>0</v>
      </c>
      <c r="K157" s="2">
        <f>SUM(Ashland:Windsor!K157)</f>
        <v>0</v>
      </c>
      <c r="L157" s="2">
        <f>SUM(Ashland:Windsor!L157)</f>
        <v>0</v>
      </c>
      <c r="M157" s="2">
        <f>SUM(Ashland:Windsor!M157)</f>
        <v>0</v>
      </c>
      <c r="N157" s="2">
        <f>SUM(Ashland:Windsor!N157)</f>
        <v>0</v>
      </c>
      <c r="O157" s="2">
        <f t="shared" si="15"/>
        <v>0</v>
      </c>
    </row>
    <row r="158" spans="1:16" x14ac:dyDescent="0.55000000000000004">
      <c r="A158" s="1" t="s">
        <v>152</v>
      </c>
      <c r="B158" s="2"/>
      <c r="C158" s="2">
        <f>SUM(Ashland:Windsor!C158)</f>
        <v>0</v>
      </c>
      <c r="D158" s="2">
        <f>SUM(Ashland:Windsor!D158)</f>
        <v>11.99</v>
      </c>
      <c r="E158" s="2">
        <f>SUM(Ashland:Windsor!E158)</f>
        <v>0</v>
      </c>
      <c r="F158" s="2">
        <f>SUM(Ashland:Windsor!F158)</f>
        <v>0</v>
      </c>
      <c r="G158" s="2">
        <f>SUM(Ashland:Windsor!G158)</f>
        <v>0</v>
      </c>
      <c r="H158" s="2">
        <f>SUM(Ashland:Windsor!H158)</f>
        <v>0</v>
      </c>
      <c r="I158" s="2">
        <f>SUM(Ashland:Windsor!I158)</f>
        <v>0</v>
      </c>
      <c r="J158" s="2">
        <f>SUM(Ashland:Windsor!J158)</f>
        <v>0</v>
      </c>
      <c r="K158" s="2">
        <f>SUM(Ashland:Windsor!K158)</f>
        <v>0</v>
      </c>
      <c r="L158" s="2">
        <f>SUM(Ashland:Windsor!L158)</f>
        <v>0</v>
      </c>
      <c r="M158" s="2">
        <f>SUM(Ashland:Windsor!M158)</f>
        <v>0</v>
      </c>
      <c r="N158" s="2">
        <f>SUM(Ashland:Windsor!N158)</f>
        <v>0</v>
      </c>
      <c r="O158" s="2">
        <f t="shared" si="15"/>
        <v>11.99</v>
      </c>
    </row>
    <row r="159" spans="1:16" x14ac:dyDescent="0.55000000000000004">
      <c r="A159" s="1" t="s">
        <v>153</v>
      </c>
      <c r="B159" s="2"/>
      <c r="C159" s="2">
        <f>SUM(Ashland:Windsor!C159)</f>
        <v>0</v>
      </c>
      <c r="D159" s="2">
        <f>SUM(Ashland:Windsor!D159)</f>
        <v>0</v>
      </c>
      <c r="E159" s="2">
        <f>SUM(Ashland:Windsor!E159)</f>
        <v>0</v>
      </c>
      <c r="F159" s="2">
        <f>SUM(Ashland:Windsor!F159)</f>
        <v>0</v>
      </c>
      <c r="G159" s="2">
        <f>SUM(Ashland:Windsor!G159)</f>
        <v>0</v>
      </c>
      <c r="H159" s="2">
        <f>SUM(Ashland:Windsor!H159)</f>
        <v>0</v>
      </c>
      <c r="I159" s="2">
        <f>SUM(Ashland:Windsor!I159)</f>
        <v>0</v>
      </c>
      <c r="J159" s="2">
        <f>SUM(Ashland:Windsor!J159)</f>
        <v>0</v>
      </c>
      <c r="K159" s="2">
        <f>SUM(Ashland:Windsor!K159)</f>
        <v>0</v>
      </c>
      <c r="L159" s="2">
        <f>SUM(Ashland:Windsor!L159)</f>
        <v>0</v>
      </c>
      <c r="M159" s="2">
        <f>SUM(Ashland:Windsor!M159)</f>
        <v>0</v>
      </c>
      <c r="N159" s="2">
        <f>SUM(Ashland:Windsor!N159)</f>
        <v>0</v>
      </c>
      <c r="O159" s="2">
        <f t="shared" si="15"/>
        <v>0</v>
      </c>
    </row>
    <row r="160" spans="1:16" x14ac:dyDescent="0.55000000000000004">
      <c r="A160" s="1" t="s">
        <v>154</v>
      </c>
      <c r="B160" s="2"/>
      <c r="C160" s="2">
        <f>SUM(Ashland:Windsor!C160)</f>
        <v>4133.3</v>
      </c>
      <c r="D160" s="2">
        <f>SUM(Ashland:Windsor!D160)</f>
        <v>4192.6000000000004</v>
      </c>
      <c r="E160" s="2">
        <f>SUM(Ashland:Windsor!E160)</f>
        <v>4657.3</v>
      </c>
      <c r="F160" s="2">
        <f>SUM(Ashland:Windsor!F160)</f>
        <v>3650.1</v>
      </c>
      <c r="G160" s="2">
        <f>SUM(Ashland:Windsor!G160)</f>
        <v>4057.2</v>
      </c>
      <c r="H160" s="2">
        <f>SUM(Ashland:Windsor!H160)</f>
        <v>3854.1</v>
      </c>
      <c r="I160" s="2">
        <f>SUM(Ashland:Windsor!I160)</f>
        <v>5520.5</v>
      </c>
      <c r="J160" s="2">
        <f>SUM(Ashland:Windsor!J160)</f>
        <v>3941</v>
      </c>
      <c r="K160" s="2">
        <f>SUM(Ashland:Windsor!K160)</f>
        <v>0</v>
      </c>
      <c r="L160" s="2">
        <f>SUM(Ashland:Windsor!L160)</f>
        <v>0</v>
      </c>
      <c r="M160" s="2">
        <f>SUM(Ashland:Windsor!M160)</f>
        <v>0</v>
      </c>
      <c r="N160" s="2">
        <f>SUM(Ashland:Windsor!N160)</f>
        <v>0</v>
      </c>
      <c r="O160" s="2">
        <f t="shared" si="15"/>
        <v>34006.1</v>
      </c>
    </row>
    <row r="161" spans="1:15" x14ac:dyDescent="0.55000000000000004">
      <c r="A161" s="1" t="s">
        <v>155</v>
      </c>
      <c r="B161" s="2"/>
      <c r="C161" s="2">
        <f>SUM(Ashland:Windsor!C161)</f>
        <v>0</v>
      </c>
      <c r="D161" s="2">
        <f>SUM(Ashland:Windsor!D161)</f>
        <v>0</v>
      </c>
      <c r="E161" s="2">
        <f>SUM(Ashland:Windsor!E161)</f>
        <v>0</v>
      </c>
      <c r="F161" s="2">
        <f>SUM(Ashland:Windsor!F161)</f>
        <v>0</v>
      </c>
      <c r="G161" s="2">
        <f>SUM(Ashland:Windsor!G161)</f>
        <v>0</v>
      </c>
      <c r="H161" s="2">
        <f>SUM(Ashland:Windsor!H161)</f>
        <v>0</v>
      </c>
      <c r="I161" s="2">
        <f>SUM(Ashland:Windsor!I161)</f>
        <v>0</v>
      </c>
      <c r="J161" s="2">
        <f>SUM(Ashland:Windsor!J161)</f>
        <v>0</v>
      </c>
      <c r="K161" s="2">
        <f>SUM(Ashland:Windsor!K161)</f>
        <v>0</v>
      </c>
      <c r="L161" s="2">
        <f>SUM(Ashland:Windsor!L161)</f>
        <v>0</v>
      </c>
      <c r="M161" s="2">
        <f>SUM(Ashland:Windsor!M161)</f>
        <v>0</v>
      </c>
      <c r="N161" s="2">
        <f>SUM(Ashland:Windsor!N161)</f>
        <v>0</v>
      </c>
      <c r="O161" s="2">
        <f t="shared" si="15"/>
        <v>0</v>
      </c>
    </row>
    <row r="162" spans="1:15" x14ac:dyDescent="0.55000000000000004">
      <c r="A162" s="1" t="s">
        <v>156</v>
      </c>
      <c r="B162" s="2"/>
      <c r="C162" s="2">
        <f>SUM(Ashland:Windsor!C162)</f>
        <v>0</v>
      </c>
      <c r="D162" s="2">
        <f>SUM(Ashland:Windsor!D162)</f>
        <v>0</v>
      </c>
      <c r="E162" s="2">
        <f>SUM(Ashland:Windsor!E162)</f>
        <v>0</v>
      </c>
      <c r="F162" s="2">
        <f>SUM(Ashland:Windsor!F162)</f>
        <v>0</v>
      </c>
      <c r="G162" s="2">
        <f>SUM(Ashland:Windsor!G162)</f>
        <v>0</v>
      </c>
      <c r="H162" s="2">
        <f>SUM(Ashland:Windsor!H162)</f>
        <v>0</v>
      </c>
      <c r="I162" s="2">
        <f>SUM(Ashland:Windsor!I162)</f>
        <v>0</v>
      </c>
      <c r="J162" s="2">
        <f>SUM(Ashland:Windsor!J162)</f>
        <v>0</v>
      </c>
      <c r="K162" s="2">
        <f>SUM(Ashland:Windsor!K162)</f>
        <v>0</v>
      </c>
      <c r="L162" s="2">
        <f>SUM(Ashland:Windsor!L162)</f>
        <v>0</v>
      </c>
      <c r="M162" s="2">
        <f>SUM(Ashland:Windsor!M162)</f>
        <v>0</v>
      </c>
      <c r="N162" s="2">
        <f>SUM(Ashland:Windsor!N162)</f>
        <v>0</v>
      </c>
      <c r="O162" s="2">
        <f t="shared" si="15"/>
        <v>0</v>
      </c>
    </row>
    <row r="163" spans="1:15" x14ac:dyDescent="0.55000000000000004">
      <c r="A163" s="1" t="s">
        <v>157</v>
      </c>
      <c r="B163" s="2"/>
      <c r="C163" s="2">
        <f>SUM(Ashland:Windsor!C163)</f>
        <v>0</v>
      </c>
      <c r="D163" s="2">
        <f>SUM(Ashland:Windsor!D163)</f>
        <v>0</v>
      </c>
      <c r="E163" s="2">
        <f>SUM(Ashland:Windsor!E163)</f>
        <v>0</v>
      </c>
      <c r="F163" s="2">
        <f>SUM(Ashland:Windsor!F163)</f>
        <v>0</v>
      </c>
      <c r="G163" s="2">
        <f>SUM(Ashland:Windsor!G163)</f>
        <v>0</v>
      </c>
      <c r="H163" s="2">
        <f>SUM(Ashland:Windsor!H163)</f>
        <v>0</v>
      </c>
      <c r="I163" s="2">
        <f>SUM(Ashland:Windsor!I163)</f>
        <v>0</v>
      </c>
      <c r="J163" s="2">
        <f>SUM(Ashland:Windsor!J163)</f>
        <v>0</v>
      </c>
      <c r="K163" s="2">
        <f>SUM(Ashland:Windsor!K163)</f>
        <v>0</v>
      </c>
      <c r="L163" s="2">
        <f>SUM(Ashland:Windsor!L163)</f>
        <v>0</v>
      </c>
      <c r="M163" s="2">
        <f>SUM(Ashland:Windsor!M163)</f>
        <v>0</v>
      </c>
      <c r="N163" s="2">
        <f>SUM(Ashland:Windsor!N163)</f>
        <v>0</v>
      </c>
      <c r="O163" s="2">
        <f t="shared" si="15"/>
        <v>0</v>
      </c>
    </row>
    <row r="164" spans="1:15" x14ac:dyDescent="0.55000000000000004">
      <c r="A164" s="1" t="s">
        <v>158</v>
      </c>
      <c r="B164" s="2"/>
      <c r="C164" s="2">
        <f>SUM(Ashland:Windsor!C164)</f>
        <v>0</v>
      </c>
      <c r="D164" s="2">
        <f>SUM(Ashland:Windsor!D164)</f>
        <v>0</v>
      </c>
      <c r="E164" s="2">
        <f>SUM(Ashland:Windsor!E164)</f>
        <v>0</v>
      </c>
      <c r="F164" s="2">
        <f>SUM(Ashland:Windsor!F164)</f>
        <v>0</v>
      </c>
      <c r="G164" s="2">
        <f>SUM(Ashland:Windsor!G164)</f>
        <v>0</v>
      </c>
      <c r="H164" s="2">
        <f>SUM(Ashland:Windsor!H164)</f>
        <v>0</v>
      </c>
      <c r="I164" s="2">
        <f>SUM(Ashland:Windsor!I164)</f>
        <v>0</v>
      </c>
      <c r="J164" s="2">
        <f>SUM(Ashland:Windsor!J164)</f>
        <v>0</v>
      </c>
      <c r="K164" s="2">
        <f>SUM(Ashland:Windsor!K164)</f>
        <v>0</v>
      </c>
      <c r="L164" s="2">
        <f>SUM(Ashland:Windsor!L164)</f>
        <v>0</v>
      </c>
      <c r="M164" s="2">
        <f>SUM(Ashland:Windsor!M164)</f>
        <v>0</v>
      </c>
      <c r="N164" s="2">
        <f>SUM(Ashland:Windsor!N164)</f>
        <v>0</v>
      </c>
      <c r="O164" s="2">
        <f t="shared" si="15"/>
        <v>0</v>
      </c>
    </row>
    <row r="165" spans="1:15" x14ac:dyDescent="0.55000000000000004">
      <c r="A165" s="1" t="s">
        <v>159</v>
      </c>
      <c r="B165" s="2"/>
      <c r="C165" s="2">
        <f>SUM(Ashland:Windsor!C165)</f>
        <v>24539.57</v>
      </c>
      <c r="D165" s="2">
        <f>SUM(Ashland:Windsor!D165)</f>
        <v>25764.719999999994</v>
      </c>
      <c r="E165" s="2">
        <f>SUM(Ashland:Windsor!E165)</f>
        <v>22957.25</v>
      </c>
      <c r="F165" s="2">
        <f>SUM(Ashland:Windsor!F165)</f>
        <v>24291.52</v>
      </c>
      <c r="G165" s="2">
        <f>SUM(Ashland:Windsor!G165)</f>
        <v>24701.26</v>
      </c>
      <c r="H165" s="2">
        <f>SUM(Ashland:Windsor!H165)</f>
        <v>22892.759999999995</v>
      </c>
      <c r="I165" s="2">
        <f>SUM(Ashland:Windsor!I165)</f>
        <v>20977.929999999997</v>
      </c>
      <c r="J165" s="2">
        <f>SUM(Ashland:Windsor!J165)</f>
        <v>27893.64</v>
      </c>
      <c r="K165" s="2">
        <f>SUM(Ashland:Windsor!K165)</f>
        <v>0</v>
      </c>
      <c r="L165" s="2">
        <f>SUM(Ashland:Windsor!L165)</f>
        <v>0</v>
      </c>
      <c r="M165" s="2">
        <f>SUM(Ashland:Windsor!M165)</f>
        <v>0</v>
      </c>
      <c r="N165" s="2">
        <f>SUM(Ashland:Windsor!N165)</f>
        <v>0</v>
      </c>
      <c r="O165" s="2">
        <f t="shared" si="15"/>
        <v>194018.64999999997</v>
      </c>
    </row>
    <row r="166" spans="1:15" x14ac:dyDescent="0.55000000000000004">
      <c r="A166" s="1" t="s">
        <v>160</v>
      </c>
      <c r="B166" s="2"/>
      <c r="C166" s="2">
        <f>SUM(Ashland:Windsor!C166)</f>
        <v>929.7700000000001</v>
      </c>
      <c r="D166" s="2">
        <f>SUM(Ashland:Windsor!D166)</f>
        <v>1562.25</v>
      </c>
      <c r="E166" s="2">
        <f>SUM(Ashland:Windsor!E166)</f>
        <v>2349.21</v>
      </c>
      <c r="F166" s="2">
        <f>SUM(Ashland:Windsor!F166)</f>
        <v>1213.47</v>
      </c>
      <c r="G166" s="2">
        <f>SUM(Ashland:Windsor!G166)</f>
        <v>2273.6999999999998</v>
      </c>
      <c r="H166" s="2">
        <f>SUM(Ashland:Windsor!H166)</f>
        <v>2926.43</v>
      </c>
      <c r="I166" s="2">
        <f>SUM(Ashland:Windsor!I166)</f>
        <v>1457.9</v>
      </c>
      <c r="J166" s="2">
        <f>SUM(Ashland:Windsor!J166)</f>
        <v>1401.6399999999999</v>
      </c>
      <c r="K166" s="2">
        <f>SUM(Ashland:Windsor!K166)</f>
        <v>0</v>
      </c>
      <c r="L166" s="2">
        <f>SUM(Ashland:Windsor!L166)</f>
        <v>0</v>
      </c>
      <c r="M166" s="2">
        <f>SUM(Ashland:Windsor!M166)</f>
        <v>0</v>
      </c>
      <c r="N166" s="2">
        <f>SUM(Ashland:Windsor!N166)</f>
        <v>0</v>
      </c>
      <c r="O166" s="2">
        <f t="shared" si="15"/>
        <v>14114.369999999999</v>
      </c>
    </row>
    <row r="167" spans="1:15" x14ac:dyDescent="0.55000000000000004">
      <c r="A167" s="1" t="s">
        <v>161</v>
      </c>
      <c r="B167" s="2"/>
      <c r="C167" s="2">
        <f>SUM(Ashland:Windsor!C167)</f>
        <v>195.78</v>
      </c>
      <c r="D167" s="2">
        <f>SUM(Ashland:Windsor!D167)</f>
        <v>221.75</v>
      </c>
      <c r="E167" s="2">
        <f>SUM(Ashland:Windsor!E167)</f>
        <v>552.43000000000006</v>
      </c>
      <c r="F167" s="2">
        <f>SUM(Ashland:Windsor!F167)</f>
        <v>1374.48</v>
      </c>
      <c r="G167" s="2">
        <f>SUM(Ashland:Windsor!G167)</f>
        <v>874.34</v>
      </c>
      <c r="H167" s="2">
        <f>SUM(Ashland:Windsor!H167)</f>
        <v>1118.81</v>
      </c>
      <c r="I167" s="2">
        <f>SUM(Ashland:Windsor!I167)</f>
        <v>663.49</v>
      </c>
      <c r="J167" s="2">
        <f>SUM(Ashland:Windsor!J167)</f>
        <v>1091.33</v>
      </c>
      <c r="K167" s="2">
        <f>SUM(Ashland:Windsor!K167)</f>
        <v>0</v>
      </c>
      <c r="L167" s="2">
        <f>SUM(Ashland:Windsor!L167)</f>
        <v>0</v>
      </c>
      <c r="M167" s="2">
        <f>SUM(Ashland:Windsor!M167)</f>
        <v>0</v>
      </c>
      <c r="N167" s="2">
        <f>SUM(Ashland:Windsor!N167)</f>
        <v>0</v>
      </c>
      <c r="O167" s="2">
        <f t="shared" si="15"/>
        <v>6092.41</v>
      </c>
    </row>
    <row r="168" spans="1:15" x14ac:dyDescent="0.55000000000000004">
      <c r="A168" s="1" t="s">
        <v>162</v>
      </c>
      <c r="B168" s="2"/>
      <c r="C168" s="2">
        <f>SUM(Ashland:Windsor!C168)</f>
        <v>0</v>
      </c>
      <c r="D168" s="2">
        <f>SUM(Ashland:Windsor!D168)</f>
        <v>0</v>
      </c>
      <c r="E168" s="2">
        <f>SUM(Ashland:Windsor!E168)</f>
        <v>0</v>
      </c>
      <c r="F168" s="2">
        <f>SUM(Ashland:Windsor!F168)</f>
        <v>0</v>
      </c>
      <c r="G168" s="2">
        <f>SUM(Ashland:Windsor!G168)</f>
        <v>0</v>
      </c>
      <c r="H168" s="2">
        <f>SUM(Ashland:Windsor!H168)</f>
        <v>0</v>
      </c>
      <c r="I168" s="2">
        <f>SUM(Ashland:Windsor!I168)</f>
        <v>0</v>
      </c>
      <c r="J168" s="2">
        <f>SUM(Ashland:Windsor!J168)</f>
        <v>0</v>
      </c>
      <c r="K168" s="2">
        <f>SUM(Ashland:Windsor!K168)</f>
        <v>0</v>
      </c>
      <c r="L168" s="2">
        <f>SUM(Ashland:Windsor!L168)</f>
        <v>0</v>
      </c>
      <c r="M168" s="2">
        <f>SUM(Ashland:Windsor!M168)</f>
        <v>0</v>
      </c>
      <c r="N168" s="2">
        <f>SUM(Ashland:Windsor!N168)</f>
        <v>0</v>
      </c>
      <c r="O168" s="2">
        <f t="shared" si="15"/>
        <v>0</v>
      </c>
    </row>
    <row r="169" spans="1:15" x14ac:dyDescent="0.55000000000000004">
      <c r="A169" s="1" t="s">
        <v>163</v>
      </c>
      <c r="B169" s="2"/>
      <c r="C169" s="2">
        <f>SUM(Ashland:Windsor!C169)</f>
        <v>0</v>
      </c>
      <c r="D169" s="2">
        <f>SUM(Ashland:Windsor!D169)</f>
        <v>0</v>
      </c>
      <c r="E169" s="2">
        <f>SUM(Ashland:Windsor!E169)</f>
        <v>0</v>
      </c>
      <c r="F169" s="2">
        <f>SUM(Ashland:Windsor!F169)</f>
        <v>0</v>
      </c>
      <c r="G169" s="2">
        <f>SUM(Ashland:Windsor!G169)</f>
        <v>0</v>
      </c>
      <c r="H169" s="2">
        <f>SUM(Ashland:Windsor!H169)</f>
        <v>0</v>
      </c>
      <c r="I169" s="2">
        <f>SUM(Ashland:Windsor!I169)</f>
        <v>0</v>
      </c>
      <c r="J169" s="2">
        <f>SUM(Ashland:Windsor!J169)</f>
        <v>0</v>
      </c>
      <c r="K169" s="2">
        <f>SUM(Ashland:Windsor!K169)</f>
        <v>0</v>
      </c>
      <c r="L169" s="2">
        <f>SUM(Ashland:Windsor!L169)</f>
        <v>0</v>
      </c>
      <c r="M169" s="2">
        <f>SUM(Ashland:Windsor!M169)</f>
        <v>0</v>
      </c>
      <c r="N169" s="2">
        <f>SUM(Ashland:Windsor!N169)</f>
        <v>0</v>
      </c>
      <c r="O169" s="2">
        <f t="shared" si="15"/>
        <v>0</v>
      </c>
    </row>
    <row r="170" spans="1:15" x14ac:dyDescent="0.55000000000000004">
      <c r="A170" s="1" t="s">
        <v>164</v>
      </c>
      <c r="B170" s="2"/>
      <c r="C170" s="2">
        <f>SUM(Ashland:Windsor!C170)</f>
        <v>0</v>
      </c>
      <c r="D170" s="2">
        <f>SUM(Ashland:Windsor!D170)</f>
        <v>0</v>
      </c>
      <c r="E170" s="2">
        <f>SUM(Ashland:Windsor!E170)</f>
        <v>0</v>
      </c>
      <c r="F170" s="2">
        <f>SUM(Ashland:Windsor!F170)</f>
        <v>0</v>
      </c>
      <c r="G170" s="2">
        <f>SUM(Ashland:Windsor!G170)</f>
        <v>0</v>
      </c>
      <c r="H170" s="2">
        <f>SUM(Ashland:Windsor!H170)</f>
        <v>0</v>
      </c>
      <c r="I170" s="2">
        <f>SUM(Ashland:Windsor!I170)</f>
        <v>0</v>
      </c>
      <c r="J170" s="2">
        <f>SUM(Ashland:Windsor!J170)</f>
        <v>0</v>
      </c>
      <c r="K170" s="2">
        <f>SUM(Ashland:Windsor!K170)</f>
        <v>0</v>
      </c>
      <c r="L170" s="2">
        <f>SUM(Ashland:Windsor!L170)</f>
        <v>0</v>
      </c>
      <c r="M170" s="2">
        <f>SUM(Ashland:Windsor!M170)</f>
        <v>0</v>
      </c>
      <c r="N170" s="2">
        <f>SUM(Ashland:Windsor!N170)</f>
        <v>0</v>
      </c>
      <c r="O170" s="2">
        <f t="shared" si="15"/>
        <v>0</v>
      </c>
    </row>
    <row r="171" spans="1:15" x14ac:dyDescent="0.55000000000000004">
      <c r="A171" s="1" t="s">
        <v>165</v>
      </c>
      <c r="B171" s="2"/>
      <c r="C171" s="2">
        <f>SUM(Ashland:Windsor!C171)</f>
        <v>895.5</v>
      </c>
      <c r="D171" s="2">
        <f>SUM(Ashland:Windsor!D171)</f>
        <v>1817.6</v>
      </c>
      <c r="E171" s="2">
        <f>SUM(Ashland:Windsor!E171)</f>
        <v>1603.6</v>
      </c>
      <c r="F171" s="2">
        <f>SUM(Ashland:Windsor!F171)</f>
        <v>314.39999999999998</v>
      </c>
      <c r="G171" s="2">
        <f>SUM(Ashland:Windsor!G171)</f>
        <v>1042</v>
      </c>
      <c r="H171" s="2">
        <f>SUM(Ashland:Windsor!H171)</f>
        <v>1704.3999999999999</v>
      </c>
      <c r="I171" s="2">
        <f>SUM(Ashland:Windsor!I171)</f>
        <v>1414.88</v>
      </c>
      <c r="J171" s="2">
        <f>SUM(Ashland:Windsor!J171)</f>
        <v>477.15</v>
      </c>
      <c r="K171" s="2">
        <f>SUM(Ashland:Windsor!K171)</f>
        <v>0</v>
      </c>
      <c r="L171" s="2">
        <f>SUM(Ashland:Windsor!L171)</f>
        <v>0</v>
      </c>
      <c r="M171" s="2">
        <f>SUM(Ashland:Windsor!M171)</f>
        <v>0</v>
      </c>
      <c r="N171" s="2">
        <f>SUM(Ashland:Windsor!N171)</f>
        <v>0</v>
      </c>
      <c r="O171" s="2">
        <f t="shared" si="15"/>
        <v>9269.5299999999988</v>
      </c>
    </row>
    <row r="172" spans="1:15" x14ac:dyDescent="0.55000000000000004">
      <c r="A172" s="1" t="s">
        <v>166</v>
      </c>
      <c r="B172" s="2"/>
      <c r="C172" s="2">
        <f>SUM(Ashland:Windsor!C172)</f>
        <v>0</v>
      </c>
      <c r="D172" s="2">
        <f>SUM(Ashland:Windsor!D172)</f>
        <v>0</v>
      </c>
      <c r="E172" s="2">
        <f>SUM(Ashland:Windsor!E172)</f>
        <v>0</v>
      </c>
      <c r="F172" s="2">
        <f>SUM(Ashland:Windsor!F172)</f>
        <v>0</v>
      </c>
      <c r="G172" s="2">
        <f>SUM(Ashland:Windsor!G172)</f>
        <v>0</v>
      </c>
      <c r="H172" s="2">
        <f>SUM(Ashland:Windsor!H172)</f>
        <v>0</v>
      </c>
      <c r="I172" s="2">
        <f>SUM(Ashland:Windsor!I172)</f>
        <v>0</v>
      </c>
      <c r="J172" s="2">
        <f>SUM(Ashland:Windsor!J172)</f>
        <v>0</v>
      </c>
      <c r="K172" s="2">
        <f>SUM(Ashland:Windsor!K172)</f>
        <v>0</v>
      </c>
      <c r="L172" s="2">
        <f>SUM(Ashland:Windsor!L172)</f>
        <v>0</v>
      </c>
      <c r="M172" s="2">
        <f>SUM(Ashland:Windsor!M172)</f>
        <v>0</v>
      </c>
      <c r="N172" s="2">
        <f>SUM(Ashland:Windsor!N172)</f>
        <v>0</v>
      </c>
      <c r="O172" s="2">
        <f t="shared" si="15"/>
        <v>0</v>
      </c>
    </row>
    <row r="173" spans="1:15" x14ac:dyDescent="0.55000000000000004">
      <c r="A173" s="1" t="s">
        <v>167</v>
      </c>
      <c r="B173" s="2"/>
      <c r="C173" s="2">
        <f>SUM(Ashland:Windsor!C173)</f>
        <v>205.6</v>
      </c>
      <c r="D173" s="2">
        <f>SUM(Ashland:Windsor!D173)</f>
        <v>976.88</v>
      </c>
      <c r="E173" s="2">
        <f>SUM(Ashland:Windsor!E173)</f>
        <v>584.12</v>
      </c>
      <c r="F173" s="2">
        <f>SUM(Ashland:Windsor!F173)</f>
        <v>572.75</v>
      </c>
      <c r="G173" s="2">
        <f>SUM(Ashland:Windsor!G173)</f>
        <v>68</v>
      </c>
      <c r="H173" s="2">
        <f>SUM(Ashland:Windsor!H173)</f>
        <v>120.4</v>
      </c>
      <c r="I173" s="2">
        <f>SUM(Ashland:Windsor!I173)</f>
        <v>721.8</v>
      </c>
      <c r="J173" s="2">
        <f>SUM(Ashland:Windsor!J173)</f>
        <v>0</v>
      </c>
      <c r="K173" s="2">
        <f>SUM(Ashland:Windsor!K173)</f>
        <v>0</v>
      </c>
      <c r="L173" s="2">
        <f>SUM(Ashland:Windsor!L173)</f>
        <v>0</v>
      </c>
      <c r="M173" s="2">
        <f>SUM(Ashland:Windsor!M173)</f>
        <v>0</v>
      </c>
      <c r="N173" s="2">
        <f>SUM(Ashland:Windsor!N173)</f>
        <v>0</v>
      </c>
      <c r="O173" s="2">
        <f t="shared" si="15"/>
        <v>3249.55</v>
      </c>
    </row>
    <row r="174" spans="1:15" x14ac:dyDescent="0.55000000000000004">
      <c r="A174" s="1" t="s">
        <v>168</v>
      </c>
      <c r="B174" s="2"/>
      <c r="C174" s="2">
        <f>SUM(Ashland:Windsor!C174)</f>
        <v>335.49</v>
      </c>
      <c r="D174" s="2">
        <f>SUM(Ashland:Windsor!D174)</f>
        <v>375.58</v>
      </c>
      <c r="E174" s="2">
        <f>SUM(Ashland:Windsor!E174)</f>
        <v>431.40000000000003</v>
      </c>
      <c r="F174" s="2">
        <f>SUM(Ashland:Windsor!F174)</f>
        <v>375.06</v>
      </c>
      <c r="G174" s="2">
        <f>SUM(Ashland:Windsor!G174)</f>
        <v>438.77</v>
      </c>
      <c r="H174" s="2">
        <f>SUM(Ashland:Windsor!H174)</f>
        <v>391.53999999999996</v>
      </c>
      <c r="I174" s="2">
        <f>SUM(Ashland:Windsor!I174)</f>
        <v>289.45</v>
      </c>
      <c r="J174" s="2">
        <f>SUM(Ashland:Windsor!J174)</f>
        <v>535.3900000000001</v>
      </c>
      <c r="K174" s="2">
        <f>SUM(Ashland:Windsor!K174)</f>
        <v>0</v>
      </c>
      <c r="L174" s="2">
        <f>SUM(Ashland:Windsor!L174)</f>
        <v>0</v>
      </c>
      <c r="M174" s="2">
        <f>SUM(Ashland:Windsor!M174)</f>
        <v>0</v>
      </c>
      <c r="N174" s="2">
        <f>SUM(Ashland:Windsor!N174)</f>
        <v>0</v>
      </c>
      <c r="O174" s="2">
        <f t="shared" si="15"/>
        <v>3172.6800000000003</v>
      </c>
    </row>
    <row r="175" spans="1:15" x14ac:dyDescent="0.55000000000000004">
      <c r="A175" s="1" t="s">
        <v>169</v>
      </c>
      <c r="B175" s="2"/>
      <c r="C175" s="2">
        <f>SUM(Ashland:Windsor!C175)</f>
        <v>0</v>
      </c>
      <c r="D175" s="2">
        <f>SUM(Ashland:Windsor!D175)</f>
        <v>0</v>
      </c>
      <c r="E175" s="2">
        <f>SUM(Ashland:Windsor!E175)</f>
        <v>0</v>
      </c>
      <c r="F175" s="2">
        <f>SUM(Ashland:Windsor!F175)</f>
        <v>0</v>
      </c>
      <c r="G175" s="2">
        <f>SUM(Ashland:Windsor!G175)</f>
        <v>0</v>
      </c>
      <c r="H175" s="2">
        <f>SUM(Ashland:Windsor!H175)</f>
        <v>0</v>
      </c>
      <c r="I175" s="2">
        <f>SUM(Ashland:Windsor!I175)</f>
        <v>0</v>
      </c>
      <c r="J175" s="2">
        <f>SUM(Ashland:Windsor!J175)</f>
        <v>0</v>
      </c>
      <c r="K175" s="2">
        <f>SUM(Ashland:Windsor!K175)</f>
        <v>0</v>
      </c>
      <c r="L175" s="2">
        <f>SUM(Ashland:Windsor!L175)</f>
        <v>0</v>
      </c>
      <c r="M175" s="2">
        <f>SUM(Ashland:Windsor!M175)</f>
        <v>0</v>
      </c>
      <c r="N175" s="2">
        <f>SUM(Ashland:Windsor!N175)</f>
        <v>0</v>
      </c>
      <c r="O175" s="2">
        <f t="shared" si="15"/>
        <v>0</v>
      </c>
    </row>
    <row r="176" spans="1:15" x14ac:dyDescent="0.55000000000000004">
      <c r="A176" s="1" t="s">
        <v>170</v>
      </c>
      <c r="B176" s="2"/>
      <c r="C176" s="2">
        <f>SUM(Ashland:Windsor!C176)</f>
        <v>25627.43</v>
      </c>
      <c r="D176" s="2">
        <f>SUM(Ashland:Windsor!D176)</f>
        <v>23035.78</v>
      </c>
      <c r="E176" s="2">
        <f>SUM(Ashland:Windsor!E176)</f>
        <v>27484.36</v>
      </c>
      <c r="F176" s="2">
        <f>SUM(Ashland:Windsor!F176)</f>
        <v>29229.349999999995</v>
      </c>
      <c r="G176" s="2">
        <f>SUM(Ashland:Windsor!G176)</f>
        <v>27359.95</v>
      </c>
      <c r="H176" s="2">
        <f>SUM(Ashland:Windsor!H176)</f>
        <v>27614.300000000003</v>
      </c>
      <c r="I176" s="2">
        <f>SUM(Ashland:Windsor!I176)</f>
        <v>26858.789999999997</v>
      </c>
      <c r="J176" s="2">
        <f>SUM(Ashland:Windsor!J176)</f>
        <v>29563.1</v>
      </c>
      <c r="K176" s="2">
        <f>SUM(Ashland:Windsor!K176)</f>
        <v>0</v>
      </c>
      <c r="L176" s="2">
        <f>SUM(Ashland:Windsor!L176)</f>
        <v>0</v>
      </c>
      <c r="M176" s="2">
        <f>SUM(Ashland:Windsor!M176)</f>
        <v>0</v>
      </c>
      <c r="N176" s="2">
        <f>SUM(Ashland:Windsor!N176)</f>
        <v>0</v>
      </c>
      <c r="O176" s="2">
        <f t="shared" si="15"/>
        <v>216773.06</v>
      </c>
    </row>
    <row r="177" spans="1:15" x14ac:dyDescent="0.55000000000000004">
      <c r="A177" s="1" t="s">
        <v>171</v>
      </c>
      <c r="B177" s="2"/>
      <c r="C177" s="2">
        <f>SUM(Ashland:Windsor!C177)</f>
        <v>43.77</v>
      </c>
      <c r="D177" s="2">
        <f>SUM(Ashland:Windsor!D177)</f>
        <v>0</v>
      </c>
      <c r="E177" s="2">
        <f>SUM(Ashland:Windsor!E177)</f>
        <v>0</v>
      </c>
      <c r="F177" s="2">
        <f>SUM(Ashland:Windsor!F177)</f>
        <v>0</v>
      </c>
      <c r="G177" s="2">
        <f>SUM(Ashland:Windsor!G177)</f>
        <v>95.44</v>
      </c>
      <c r="H177" s="2">
        <f>SUM(Ashland:Windsor!H177)</f>
        <v>0</v>
      </c>
      <c r="I177" s="2">
        <f>SUM(Ashland:Windsor!I177)</f>
        <v>57.239999999999995</v>
      </c>
      <c r="J177" s="2">
        <f>SUM(Ashland:Windsor!J177)</f>
        <v>63.77</v>
      </c>
      <c r="K177" s="2">
        <f>SUM(Ashland:Windsor!K177)</f>
        <v>0</v>
      </c>
      <c r="L177" s="2">
        <f>SUM(Ashland:Windsor!L177)</f>
        <v>0</v>
      </c>
      <c r="M177" s="2">
        <f>SUM(Ashland:Windsor!M177)</f>
        <v>0</v>
      </c>
      <c r="N177" s="2">
        <f>SUM(Ashland:Windsor!N177)</f>
        <v>0</v>
      </c>
      <c r="O177" s="2">
        <f t="shared" si="15"/>
        <v>260.21999999999997</v>
      </c>
    </row>
    <row r="178" spans="1:15" x14ac:dyDescent="0.55000000000000004">
      <c r="A178" s="1" t="s">
        <v>172</v>
      </c>
      <c r="B178" s="2"/>
      <c r="C178" s="2">
        <f>SUM(Ashland:Windsor!C178)</f>
        <v>0</v>
      </c>
      <c r="D178" s="2">
        <f>SUM(Ashland:Windsor!D178)</f>
        <v>0</v>
      </c>
      <c r="E178" s="2">
        <f>SUM(Ashland:Windsor!E178)</f>
        <v>0</v>
      </c>
      <c r="F178" s="2">
        <f>SUM(Ashland:Windsor!F178)</f>
        <v>0</v>
      </c>
      <c r="G178" s="2">
        <f>SUM(Ashland:Windsor!G178)</f>
        <v>0</v>
      </c>
      <c r="H178" s="2">
        <f>SUM(Ashland:Windsor!H178)</f>
        <v>0</v>
      </c>
      <c r="I178" s="2">
        <f>SUM(Ashland:Windsor!I178)</f>
        <v>0</v>
      </c>
      <c r="J178" s="2">
        <f>SUM(Ashland:Windsor!J178)</f>
        <v>0</v>
      </c>
      <c r="K178" s="2">
        <f>SUM(Ashland:Windsor!K178)</f>
        <v>0</v>
      </c>
      <c r="L178" s="2">
        <f>SUM(Ashland:Windsor!L178)</f>
        <v>0</v>
      </c>
      <c r="M178" s="2">
        <f>SUM(Ashland:Windsor!M178)</f>
        <v>0</v>
      </c>
      <c r="N178" s="2">
        <f>SUM(Ashland:Windsor!N178)</f>
        <v>0</v>
      </c>
      <c r="O178" s="2">
        <f t="shared" si="15"/>
        <v>0</v>
      </c>
    </row>
    <row r="179" spans="1:15" x14ac:dyDescent="0.55000000000000004">
      <c r="A179" s="1" t="s">
        <v>173</v>
      </c>
      <c r="B179" s="2"/>
      <c r="C179" s="2">
        <f>SUM(Ashland:Windsor!C179)</f>
        <v>0</v>
      </c>
      <c r="D179" s="2">
        <f>SUM(Ashland:Windsor!D179)</f>
        <v>0</v>
      </c>
      <c r="E179" s="2">
        <f>SUM(Ashland:Windsor!E179)</f>
        <v>0</v>
      </c>
      <c r="F179" s="2">
        <f>SUM(Ashland:Windsor!F179)</f>
        <v>0</v>
      </c>
      <c r="G179" s="2">
        <f>SUM(Ashland:Windsor!G179)</f>
        <v>0</v>
      </c>
      <c r="H179" s="2">
        <f>SUM(Ashland:Windsor!H179)</f>
        <v>0</v>
      </c>
      <c r="I179" s="2">
        <f>SUM(Ashland:Windsor!I179)</f>
        <v>0</v>
      </c>
      <c r="J179" s="2">
        <f>SUM(Ashland:Windsor!J179)</f>
        <v>0</v>
      </c>
      <c r="K179" s="2">
        <f>SUM(Ashland:Windsor!K179)</f>
        <v>0</v>
      </c>
      <c r="L179" s="2">
        <f>SUM(Ashland:Windsor!L179)</f>
        <v>0</v>
      </c>
      <c r="M179" s="2">
        <f>SUM(Ashland:Windsor!M179)</f>
        <v>0</v>
      </c>
      <c r="N179" s="2">
        <f>SUM(Ashland:Windsor!N179)</f>
        <v>0</v>
      </c>
      <c r="O179" s="2">
        <f t="shared" si="15"/>
        <v>0</v>
      </c>
    </row>
    <row r="180" spans="1:15" x14ac:dyDescent="0.55000000000000004">
      <c r="A180" s="1" t="s">
        <v>174</v>
      </c>
      <c r="B180" s="2"/>
      <c r="C180" s="2">
        <f>SUM(Ashland:Windsor!C180)</f>
        <v>0</v>
      </c>
      <c r="D180" s="2">
        <f>SUM(Ashland:Windsor!D180)</f>
        <v>0</v>
      </c>
      <c r="E180" s="2">
        <f>SUM(Ashland:Windsor!E180)</f>
        <v>0</v>
      </c>
      <c r="F180" s="2">
        <f>SUM(Ashland:Windsor!F180)</f>
        <v>0</v>
      </c>
      <c r="G180" s="2">
        <f>SUM(Ashland:Windsor!G180)</f>
        <v>0</v>
      </c>
      <c r="H180" s="2">
        <f>SUM(Ashland:Windsor!H180)</f>
        <v>0</v>
      </c>
      <c r="I180" s="2">
        <f>SUM(Ashland:Windsor!I180)</f>
        <v>0</v>
      </c>
      <c r="J180" s="2">
        <f>SUM(Ashland:Windsor!J180)</f>
        <v>0</v>
      </c>
      <c r="K180" s="2">
        <f>SUM(Ashland:Windsor!K180)</f>
        <v>0</v>
      </c>
      <c r="L180" s="2">
        <f>SUM(Ashland:Windsor!L180)</f>
        <v>0</v>
      </c>
      <c r="M180" s="2">
        <f>SUM(Ashland:Windsor!M180)</f>
        <v>0</v>
      </c>
      <c r="N180" s="2">
        <f>SUM(Ashland:Windsor!N180)</f>
        <v>0</v>
      </c>
      <c r="O180" s="2">
        <f t="shared" si="15"/>
        <v>0</v>
      </c>
    </row>
    <row r="181" spans="1:15" x14ac:dyDescent="0.55000000000000004">
      <c r="A181" s="1" t="s">
        <v>175</v>
      </c>
      <c r="B181" s="2"/>
      <c r="C181" s="2">
        <f>SUM(Ashland:Windsor!C181)</f>
        <v>272</v>
      </c>
      <c r="D181" s="2">
        <f>SUM(Ashland:Windsor!D181)</f>
        <v>456.48</v>
      </c>
      <c r="E181" s="2">
        <f>SUM(Ashland:Windsor!E181)</f>
        <v>897.48</v>
      </c>
      <c r="F181" s="2">
        <f>SUM(Ashland:Windsor!F181)</f>
        <v>978.56999999999994</v>
      </c>
      <c r="G181" s="2">
        <f>SUM(Ashland:Windsor!G181)</f>
        <v>474.6</v>
      </c>
      <c r="H181" s="2">
        <f>SUM(Ashland:Windsor!H181)</f>
        <v>791</v>
      </c>
      <c r="I181" s="2">
        <f>SUM(Ashland:Windsor!I181)</f>
        <v>4573.33</v>
      </c>
      <c r="J181" s="2">
        <f>SUM(Ashland:Windsor!J181)</f>
        <v>360.56</v>
      </c>
      <c r="K181" s="2">
        <f>SUM(Ashland:Windsor!K181)</f>
        <v>0</v>
      </c>
      <c r="L181" s="2">
        <f>SUM(Ashland:Windsor!L181)</f>
        <v>0</v>
      </c>
      <c r="M181" s="2">
        <f>SUM(Ashland:Windsor!M181)</f>
        <v>0</v>
      </c>
      <c r="N181" s="2">
        <f>SUM(Ashland:Windsor!N181)</f>
        <v>0</v>
      </c>
      <c r="O181" s="2">
        <f t="shared" si="15"/>
        <v>8804.0199999999986</v>
      </c>
    </row>
    <row r="182" spans="1:15" x14ac:dyDescent="0.55000000000000004">
      <c r="A182" s="1" t="s">
        <v>176</v>
      </c>
      <c r="B182" s="2"/>
      <c r="C182" s="2">
        <f>SUM(Ashland:Windsor!C182)</f>
        <v>0</v>
      </c>
      <c r="D182" s="2">
        <f>SUM(Ashland:Windsor!D182)</f>
        <v>0</v>
      </c>
      <c r="E182" s="2">
        <f>SUM(Ashland:Windsor!E182)</f>
        <v>0</v>
      </c>
      <c r="F182" s="2">
        <f>SUM(Ashland:Windsor!F182)</f>
        <v>0</v>
      </c>
      <c r="G182" s="2">
        <f>SUM(Ashland:Windsor!G182)</f>
        <v>0</v>
      </c>
      <c r="H182" s="2">
        <f>SUM(Ashland:Windsor!H182)</f>
        <v>0</v>
      </c>
      <c r="I182" s="2">
        <f>SUM(Ashland:Windsor!I182)</f>
        <v>0</v>
      </c>
      <c r="J182" s="2">
        <f>SUM(Ashland:Windsor!J182)</f>
        <v>0</v>
      </c>
      <c r="K182" s="2">
        <f>SUM(Ashland:Windsor!K182)</f>
        <v>0</v>
      </c>
      <c r="L182" s="2">
        <f>SUM(Ashland:Windsor!L182)</f>
        <v>0</v>
      </c>
      <c r="M182" s="2">
        <f>SUM(Ashland:Windsor!M182)</f>
        <v>0</v>
      </c>
      <c r="N182" s="2">
        <f>SUM(Ashland:Windsor!N182)</f>
        <v>0</v>
      </c>
      <c r="O182" s="2">
        <f t="shared" si="15"/>
        <v>0</v>
      </c>
    </row>
    <row r="183" spans="1:15" x14ac:dyDescent="0.55000000000000004">
      <c r="A183" s="1" t="s">
        <v>177</v>
      </c>
      <c r="B183" s="2"/>
      <c r="C183" s="2">
        <f>SUM(Ashland:Windsor!C183)</f>
        <v>0</v>
      </c>
      <c r="D183" s="2">
        <f>SUM(Ashland:Windsor!D183)</f>
        <v>222</v>
      </c>
      <c r="E183" s="2">
        <f>SUM(Ashland:Windsor!E183)</f>
        <v>156.54</v>
      </c>
      <c r="F183" s="2">
        <f>SUM(Ashland:Windsor!F183)</f>
        <v>189</v>
      </c>
      <c r="G183" s="2">
        <f>SUM(Ashland:Windsor!G183)</f>
        <v>171.5</v>
      </c>
      <c r="H183" s="2">
        <f>SUM(Ashland:Windsor!H183)</f>
        <v>143.69</v>
      </c>
      <c r="I183" s="2">
        <f>SUM(Ashland:Windsor!I183)</f>
        <v>634.89</v>
      </c>
      <c r="J183" s="2">
        <f>SUM(Ashland:Windsor!J183)</f>
        <v>126</v>
      </c>
      <c r="K183" s="2">
        <f>SUM(Ashland:Windsor!K183)</f>
        <v>0</v>
      </c>
      <c r="L183" s="2">
        <f>SUM(Ashland:Windsor!L183)</f>
        <v>0</v>
      </c>
      <c r="M183" s="2">
        <f>SUM(Ashland:Windsor!M183)</f>
        <v>0</v>
      </c>
      <c r="N183" s="2">
        <f>SUM(Ashland:Windsor!N183)</f>
        <v>0</v>
      </c>
      <c r="O183" s="2">
        <f t="shared" si="15"/>
        <v>1643.62</v>
      </c>
    </row>
    <row r="184" spans="1:15" x14ac:dyDescent="0.55000000000000004">
      <c r="A184" s="1" t="s">
        <v>178</v>
      </c>
      <c r="B184" s="2"/>
      <c r="C184" s="2">
        <f>SUM(Ashland:Windsor!C184)</f>
        <v>985.23</v>
      </c>
      <c r="D184" s="2">
        <f>SUM(Ashland:Windsor!D184)</f>
        <v>1116.8599999999999</v>
      </c>
      <c r="E184" s="2">
        <f>SUM(Ashland:Windsor!E184)</f>
        <v>1131.33</v>
      </c>
      <c r="F184" s="2">
        <f>SUM(Ashland:Windsor!F184)</f>
        <v>945.28000000000009</v>
      </c>
      <c r="G184" s="2">
        <f>SUM(Ashland:Windsor!G184)</f>
        <v>-593.86</v>
      </c>
      <c r="H184" s="2">
        <f>SUM(Ashland:Windsor!H184)</f>
        <v>733.90000000000009</v>
      </c>
      <c r="I184" s="2">
        <f>SUM(Ashland:Windsor!I184)</f>
        <v>655.93</v>
      </c>
      <c r="J184" s="2">
        <f>SUM(Ashland:Windsor!J184)</f>
        <v>638</v>
      </c>
      <c r="K184" s="2">
        <f>SUM(Ashland:Windsor!K184)</f>
        <v>0</v>
      </c>
      <c r="L184" s="2">
        <f>SUM(Ashland:Windsor!L184)</f>
        <v>0</v>
      </c>
      <c r="M184" s="2">
        <f>SUM(Ashland:Windsor!M184)</f>
        <v>0</v>
      </c>
      <c r="N184" s="2">
        <f>SUM(Ashland:Windsor!N184)</f>
        <v>0</v>
      </c>
      <c r="O184" s="2">
        <f t="shared" si="15"/>
        <v>5612.67</v>
      </c>
    </row>
    <row r="185" spans="1:15" x14ac:dyDescent="0.55000000000000004">
      <c r="A185" s="1" t="s">
        <v>179</v>
      </c>
      <c r="B185" s="2"/>
      <c r="C185" s="2">
        <f>SUM(Ashland:Windsor!C185)</f>
        <v>0</v>
      </c>
      <c r="D185" s="2">
        <f>SUM(Ashland:Windsor!D185)</f>
        <v>0</v>
      </c>
      <c r="E185" s="2">
        <f>SUM(Ashland:Windsor!E185)</f>
        <v>0</v>
      </c>
      <c r="F185" s="2">
        <f>SUM(Ashland:Windsor!F185)</f>
        <v>0</v>
      </c>
      <c r="G185" s="2">
        <f>SUM(Ashland:Windsor!G185)</f>
        <v>0</v>
      </c>
      <c r="H185" s="2">
        <f>SUM(Ashland:Windsor!H185)</f>
        <v>0</v>
      </c>
      <c r="I185" s="2">
        <f>SUM(Ashland:Windsor!I185)</f>
        <v>0</v>
      </c>
      <c r="J185" s="2">
        <f>SUM(Ashland:Windsor!J185)</f>
        <v>0</v>
      </c>
      <c r="K185" s="2">
        <f>SUM(Ashland:Windsor!K185)</f>
        <v>0</v>
      </c>
      <c r="L185" s="2">
        <f>SUM(Ashland:Windsor!L185)</f>
        <v>0</v>
      </c>
      <c r="M185" s="2">
        <f>SUM(Ashland:Windsor!M185)</f>
        <v>0</v>
      </c>
      <c r="N185" s="2">
        <f>SUM(Ashland:Windsor!N185)</f>
        <v>0</v>
      </c>
      <c r="O185" s="2">
        <f t="shared" si="15"/>
        <v>0</v>
      </c>
    </row>
    <row r="186" spans="1:15" x14ac:dyDescent="0.55000000000000004">
      <c r="A186" s="1" t="s">
        <v>180</v>
      </c>
      <c r="B186" s="2"/>
      <c r="C186" s="2">
        <f>SUM(Ashland:Windsor!C186)</f>
        <v>62605.859999999993</v>
      </c>
      <c r="D186" s="2">
        <f>SUM(Ashland:Windsor!D186)</f>
        <v>66913.069999999992</v>
      </c>
      <c r="E186" s="2">
        <f>SUM(Ashland:Windsor!E186)</f>
        <v>72789.039999999994</v>
      </c>
      <c r="F186" s="2">
        <f>SUM(Ashland:Windsor!F186)</f>
        <v>70810.41</v>
      </c>
      <c r="G186" s="2">
        <f>SUM(Ashland:Windsor!G186)</f>
        <v>63423.49</v>
      </c>
      <c r="H186" s="2">
        <f>SUM(Ashland:Windsor!H186)</f>
        <v>73617.38</v>
      </c>
      <c r="I186" s="2">
        <f>SUM(Ashland:Windsor!I186)</f>
        <v>66923.44</v>
      </c>
      <c r="J186" s="2">
        <f>SUM(Ashland:Windsor!J186)</f>
        <v>63221.609999999993</v>
      </c>
      <c r="K186" s="2">
        <f>SUM(Ashland:Windsor!K186)</f>
        <v>0</v>
      </c>
      <c r="L186" s="2">
        <f>SUM(Ashland:Windsor!L186)</f>
        <v>0</v>
      </c>
      <c r="M186" s="2">
        <f>SUM(Ashland:Windsor!M186)</f>
        <v>0</v>
      </c>
      <c r="N186" s="2">
        <f>SUM(Ashland:Windsor!N186)</f>
        <v>0</v>
      </c>
      <c r="O186" s="2">
        <f t="shared" si="15"/>
        <v>540304.30000000005</v>
      </c>
    </row>
    <row r="187" spans="1:15" x14ac:dyDescent="0.55000000000000004">
      <c r="A187" s="1" t="s">
        <v>181</v>
      </c>
      <c r="B187" s="2"/>
      <c r="C187" s="2">
        <f>SUM(Ashland:Windsor!C187)</f>
        <v>0</v>
      </c>
      <c r="D187" s="2">
        <f>SUM(Ashland:Windsor!D187)</f>
        <v>0</v>
      </c>
      <c r="E187" s="2">
        <f>SUM(Ashland:Windsor!E187)</f>
        <v>0</v>
      </c>
      <c r="F187" s="2">
        <f>SUM(Ashland:Windsor!F187)</f>
        <v>0</v>
      </c>
      <c r="G187" s="2">
        <f>SUM(Ashland:Windsor!G187)</f>
        <v>0</v>
      </c>
      <c r="H187" s="2">
        <f>SUM(Ashland:Windsor!H187)</f>
        <v>156.55000000000001</v>
      </c>
      <c r="I187" s="2">
        <f>SUM(Ashland:Windsor!I187)</f>
        <v>0</v>
      </c>
      <c r="J187" s="2">
        <f>SUM(Ashland:Windsor!J187)</f>
        <v>-156.55000000000001</v>
      </c>
      <c r="K187" s="2">
        <f>SUM(Ashland:Windsor!K187)</f>
        <v>0</v>
      </c>
      <c r="L187" s="2">
        <f>SUM(Ashland:Windsor!L187)</f>
        <v>0</v>
      </c>
      <c r="M187" s="2">
        <f>SUM(Ashland:Windsor!M187)</f>
        <v>0</v>
      </c>
      <c r="N187" s="2">
        <f>SUM(Ashland:Windsor!N187)</f>
        <v>0</v>
      </c>
      <c r="O187" s="2">
        <f t="shared" si="15"/>
        <v>0</v>
      </c>
    </row>
    <row r="188" spans="1:15" x14ac:dyDescent="0.55000000000000004">
      <c r="A188" s="1" t="s">
        <v>182</v>
      </c>
      <c r="B188" s="2"/>
      <c r="C188" s="2">
        <f>SUM(Ashland:Windsor!C188)</f>
        <v>27459.48</v>
      </c>
      <c r="D188" s="2">
        <f>SUM(Ashland:Windsor!D188)</f>
        <v>24216.39</v>
      </c>
      <c r="E188" s="2">
        <f>SUM(Ashland:Windsor!E188)</f>
        <v>23754.57</v>
      </c>
      <c r="F188" s="2">
        <f>SUM(Ashland:Windsor!F188)</f>
        <v>24367.56</v>
      </c>
      <c r="G188" s="2">
        <f>SUM(Ashland:Windsor!G188)</f>
        <v>15841.18</v>
      </c>
      <c r="H188" s="2">
        <f>SUM(Ashland:Windsor!H188)</f>
        <v>17423.68</v>
      </c>
      <c r="I188" s="2">
        <f>SUM(Ashland:Windsor!I188)</f>
        <v>18767.07</v>
      </c>
      <c r="J188" s="2">
        <f>SUM(Ashland:Windsor!J188)</f>
        <v>23930.120000000003</v>
      </c>
      <c r="K188" s="2">
        <f>SUM(Ashland:Windsor!K188)</f>
        <v>0</v>
      </c>
      <c r="L188" s="2">
        <f>SUM(Ashland:Windsor!L188)</f>
        <v>0</v>
      </c>
      <c r="M188" s="2">
        <f>SUM(Ashland:Windsor!M188)</f>
        <v>0</v>
      </c>
      <c r="N188" s="2">
        <f>SUM(Ashland:Windsor!N188)</f>
        <v>0</v>
      </c>
      <c r="O188" s="2">
        <f t="shared" si="15"/>
        <v>175760.05</v>
      </c>
    </row>
    <row r="189" spans="1:15" x14ac:dyDescent="0.55000000000000004">
      <c r="A189" s="1" t="s">
        <v>183</v>
      </c>
      <c r="B189" s="2"/>
      <c r="C189" s="2">
        <f>SUM(Ashland:Windsor!C189)</f>
        <v>41.2</v>
      </c>
      <c r="D189" s="2">
        <f>SUM(Ashland:Windsor!D189)</f>
        <v>799.97</v>
      </c>
      <c r="E189" s="2">
        <f>SUM(Ashland:Windsor!E189)</f>
        <v>1730.49</v>
      </c>
      <c r="F189" s="2">
        <f>SUM(Ashland:Windsor!F189)</f>
        <v>1432.67</v>
      </c>
      <c r="G189" s="2">
        <f>SUM(Ashland:Windsor!G189)</f>
        <v>2163.75</v>
      </c>
      <c r="H189" s="2">
        <f>SUM(Ashland:Windsor!H189)</f>
        <v>1901.51</v>
      </c>
      <c r="I189" s="2">
        <f>SUM(Ashland:Windsor!I189)</f>
        <v>1760.58</v>
      </c>
      <c r="J189" s="2">
        <f>SUM(Ashland:Windsor!J189)</f>
        <v>0</v>
      </c>
      <c r="K189" s="2">
        <f>SUM(Ashland:Windsor!K189)</f>
        <v>0</v>
      </c>
      <c r="L189" s="2">
        <f>SUM(Ashland:Windsor!L189)</f>
        <v>0</v>
      </c>
      <c r="M189" s="2">
        <f>SUM(Ashland:Windsor!M189)</f>
        <v>0</v>
      </c>
      <c r="N189" s="2">
        <f>SUM(Ashland:Windsor!N189)</f>
        <v>0</v>
      </c>
      <c r="O189" s="2">
        <f t="shared" si="15"/>
        <v>9830.17</v>
      </c>
    </row>
    <row r="190" spans="1:15" x14ac:dyDescent="0.55000000000000004">
      <c r="A190" s="1" t="s">
        <v>184</v>
      </c>
      <c r="B190" s="2"/>
      <c r="C190" s="2">
        <f>SUM(Ashland:Windsor!C190)</f>
        <v>88295.93</v>
      </c>
      <c r="D190" s="2">
        <f>SUM(Ashland:Windsor!D190)</f>
        <v>79781.31</v>
      </c>
      <c r="E190" s="2">
        <f>SUM(Ashland:Windsor!E190)</f>
        <v>113926.18</v>
      </c>
      <c r="F190" s="2">
        <f>SUM(Ashland:Windsor!F190)</f>
        <v>116880.59000000001</v>
      </c>
      <c r="G190" s="2">
        <f>SUM(Ashland:Windsor!G190)</f>
        <v>138981.68</v>
      </c>
      <c r="H190" s="2">
        <f>SUM(Ashland:Windsor!H190)</f>
        <v>136002.68</v>
      </c>
      <c r="I190" s="2">
        <f>SUM(Ashland:Windsor!I190)</f>
        <v>144550.93</v>
      </c>
      <c r="J190" s="2">
        <f>SUM(Ashland:Windsor!J190)</f>
        <v>139789.65</v>
      </c>
      <c r="K190" s="2">
        <f>SUM(Ashland:Windsor!K190)</f>
        <v>0</v>
      </c>
      <c r="L190" s="2">
        <f>SUM(Ashland:Windsor!L190)</f>
        <v>0</v>
      </c>
      <c r="M190" s="2">
        <f>SUM(Ashland:Windsor!M190)</f>
        <v>0</v>
      </c>
      <c r="N190" s="2">
        <f>SUM(Ashland:Windsor!N190)</f>
        <v>0</v>
      </c>
      <c r="O190" s="2">
        <f t="shared" si="15"/>
        <v>958208.94999999984</v>
      </c>
    </row>
    <row r="191" spans="1:15" x14ac:dyDescent="0.55000000000000004">
      <c r="A191" s="1" t="s">
        <v>185</v>
      </c>
      <c r="B191" s="2"/>
      <c r="C191" s="2">
        <f>SUM(Ashland:Windsor!C191)</f>
        <v>18924.590000000004</v>
      </c>
      <c r="D191" s="2">
        <f>SUM(Ashland:Windsor!D191)</f>
        <v>15124.119999999999</v>
      </c>
      <c r="E191" s="2">
        <f>SUM(Ashland:Windsor!E191)</f>
        <v>16757.72</v>
      </c>
      <c r="F191" s="2">
        <f>SUM(Ashland:Windsor!F191)</f>
        <v>11956.010000000002</v>
      </c>
      <c r="G191" s="2">
        <f>SUM(Ashland:Windsor!G191)</f>
        <v>14166.94</v>
      </c>
      <c r="H191" s="2">
        <f>SUM(Ashland:Windsor!H191)</f>
        <v>14663.439999999999</v>
      </c>
      <c r="I191" s="2">
        <f>SUM(Ashland:Windsor!I191)</f>
        <v>7323.2099999999991</v>
      </c>
      <c r="J191" s="2">
        <f>SUM(Ashland:Windsor!J191)</f>
        <v>9046.57</v>
      </c>
      <c r="K191" s="2">
        <f>SUM(Ashland:Windsor!K191)</f>
        <v>0</v>
      </c>
      <c r="L191" s="2">
        <f>SUM(Ashland:Windsor!L191)</f>
        <v>0</v>
      </c>
      <c r="M191" s="2">
        <f>SUM(Ashland:Windsor!M191)</f>
        <v>0</v>
      </c>
      <c r="N191" s="2">
        <f>SUM(Ashland:Windsor!N191)</f>
        <v>0</v>
      </c>
      <c r="O191" s="2">
        <f t="shared" si="15"/>
        <v>107962.6</v>
      </c>
    </row>
    <row r="192" spans="1:15" x14ac:dyDescent="0.55000000000000004">
      <c r="A192" s="1" t="s">
        <v>186</v>
      </c>
      <c r="B192" s="2"/>
      <c r="C192" s="2">
        <f>SUM(Ashland:Windsor!C192)</f>
        <v>197292.48999999996</v>
      </c>
      <c r="D192" s="2">
        <f>SUM(Ashland:Windsor!D192)</f>
        <v>157516.96999999997</v>
      </c>
      <c r="E192" s="2">
        <f>SUM(Ashland:Windsor!E192)</f>
        <v>184967.19999999998</v>
      </c>
      <c r="F192" s="2">
        <f>SUM(Ashland:Windsor!F192)</f>
        <v>177319.47999999998</v>
      </c>
      <c r="G192" s="2">
        <f>SUM(Ashland:Windsor!G192)</f>
        <v>182502.66000000003</v>
      </c>
      <c r="H192" s="2">
        <f>SUM(Ashland:Windsor!H192)</f>
        <v>167478.57000000004</v>
      </c>
      <c r="I192" s="2">
        <f>SUM(Ashland:Windsor!I192)</f>
        <v>173499.68</v>
      </c>
      <c r="J192" s="2">
        <f>SUM(Ashland:Windsor!J192)</f>
        <v>165377.29</v>
      </c>
      <c r="K192" s="2">
        <f>SUM(Ashland:Windsor!K192)</f>
        <v>0</v>
      </c>
      <c r="L192" s="2">
        <f>SUM(Ashland:Windsor!L192)</f>
        <v>0</v>
      </c>
      <c r="M192" s="2">
        <f>SUM(Ashland:Windsor!M192)</f>
        <v>0</v>
      </c>
      <c r="N192" s="2">
        <f>SUM(Ashland:Windsor!N192)</f>
        <v>0</v>
      </c>
      <c r="O192" s="2">
        <f t="shared" si="15"/>
        <v>1405954.3399999999</v>
      </c>
    </row>
    <row r="193" spans="1:15" x14ac:dyDescent="0.55000000000000004">
      <c r="A193" s="1" t="s">
        <v>187</v>
      </c>
      <c r="B193" s="2"/>
      <c r="C193" s="2">
        <f>SUM(Ashland:Windsor!C193)</f>
        <v>20204.219999999998</v>
      </c>
      <c r="D193" s="2">
        <f>SUM(Ashland:Windsor!D193)</f>
        <v>18675.400000000001</v>
      </c>
      <c r="E193" s="2">
        <f>SUM(Ashland:Windsor!E193)</f>
        <v>21343.940000000002</v>
      </c>
      <c r="F193" s="2">
        <f>SUM(Ashland:Windsor!F193)</f>
        <v>21293.83</v>
      </c>
      <c r="G193" s="2">
        <f>SUM(Ashland:Windsor!G193)</f>
        <v>22976.32</v>
      </c>
      <c r="H193" s="2">
        <f>SUM(Ashland:Windsor!H193)</f>
        <v>23425.65</v>
      </c>
      <c r="I193" s="2">
        <f>SUM(Ashland:Windsor!I193)</f>
        <v>31116.14</v>
      </c>
      <c r="J193" s="2">
        <f>SUM(Ashland:Windsor!J193)</f>
        <v>33466.78</v>
      </c>
      <c r="K193" s="2">
        <f>SUM(Ashland:Windsor!K193)</f>
        <v>0</v>
      </c>
      <c r="L193" s="2">
        <f>SUM(Ashland:Windsor!L193)</f>
        <v>0</v>
      </c>
      <c r="M193" s="2">
        <f>SUM(Ashland:Windsor!M193)</f>
        <v>0</v>
      </c>
      <c r="N193" s="2">
        <f>SUM(Ashland:Windsor!N193)</f>
        <v>0</v>
      </c>
      <c r="O193" s="2">
        <f t="shared" si="15"/>
        <v>192502.28</v>
      </c>
    </row>
    <row r="194" spans="1:15" x14ac:dyDescent="0.55000000000000004">
      <c r="A194" s="1" t="s">
        <v>188</v>
      </c>
      <c r="B194" s="2"/>
      <c r="C194" s="2">
        <f>SUM(Ashland:Windsor!C194)</f>
        <v>331369.45</v>
      </c>
      <c r="D194" s="2">
        <f>SUM(Ashland:Windsor!D194)</f>
        <v>285926.96000000002</v>
      </c>
      <c r="E194" s="2">
        <f>SUM(Ashland:Windsor!E194)</f>
        <v>304820.47999999998</v>
      </c>
      <c r="F194" s="2">
        <f>SUM(Ashland:Windsor!F194)</f>
        <v>288603.23</v>
      </c>
      <c r="G194" s="2">
        <f>SUM(Ashland:Windsor!G194)</f>
        <v>279271.48000000004</v>
      </c>
      <c r="H194" s="2">
        <f>SUM(Ashland:Windsor!H194)</f>
        <v>278882.87000000005</v>
      </c>
      <c r="I194" s="2">
        <f>SUM(Ashland:Windsor!I194)</f>
        <v>285782.66000000003</v>
      </c>
      <c r="J194" s="2">
        <f>SUM(Ashland:Windsor!J194)</f>
        <v>279855.35000000003</v>
      </c>
      <c r="K194" s="2">
        <f>SUM(Ashland:Windsor!K194)</f>
        <v>0</v>
      </c>
      <c r="L194" s="2">
        <f>SUM(Ashland:Windsor!L194)</f>
        <v>0</v>
      </c>
      <c r="M194" s="2">
        <f>SUM(Ashland:Windsor!M194)</f>
        <v>0</v>
      </c>
      <c r="N194" s="2">
        <f>SUM(Ashland:Windsor!N194)</f>
        <v>0</v>
      </c>
      <c r="O194" s="2">
        <f t="shared" si="15"/>
        <v>2334512.4800000004</v>
      </c>
    </row>
    <row r="195" spans="1:15" x14ac:dyDescent="0.55000000000000004">
      <c r="A195" s="1" t="s">
        <v>189</v>
      </c>
      <c r="B195" s="2"/>
      <c r="C195" s="2">
        <f>SUM(Ashland:Windsor!C195)</f>
        <v>10162.870000000001</v>
      </c>
      <c r="D195" s="2">
        <f>SUM(Ashland:Windsor!D195)</f>
        <v>9492.57</v>
      </c>
      <c r="E195" s="2">
        <f>SUM(Ashland:Windsor!E195)</f>
        <v>10086.219999999999</v>
      </c>
      <c r="F195" s="2">
        <f>SUM(Ashland:Windsor!F195)</f>
        <v>10329.94</v>
      </c>
      <c r="G195" s="2">
        <f>SUM(Ashland:Windsor!G195)</f>
        <v>11478.7</v>
      </c>
      <c r="H195" s="2">
        <f>SUM(Ashland:Windsor!H195)</f>
        <v>8048.64</v>
      </c>
      <c r="I195" s="2">
        <f>SUM(Ashland:Windsor!I195)</f>
        <v>8923.6</v>
      </c>
      <c r="J195" s="2">
        <f>SUM(Ashland:Windsor!J195)</f>
        <v>8597.06</v>
      </c>
      <c r="K195" s="2">
        <f>SUM(Ashland:Windsor!K195)</f>
        <v>0</v>
      </c>
      <c r="L195" s="2">
        <f>SUM(Ashland:Windsor!L195)</f>
        <v>0</v>
      </c>
      <c r="M195" s="2">
        <f>SUM(Ashland:Windsor!M195)</f>
        <v>0</v>
      </c>
      <c r="N195" s="2">
        <f>SUM(Ashland:Windsor!N195)</f>
        <v>0</v>
      </c>
      <c r="O195" s="2">
        <f t="shared" si="15"/>
        <v>77119.600000000006</v>
      </c>
    </row>
    <row r="196" spans="1:15" x14ac:dyDescent="0.55000000000000004">
      <c r="A196" s="1" t="s">
        <v>190</v>
      </c>
      <c r="B196" s="2"/>
      <c r="C196" s="2">
        <f>SUM(Ashland:Windsor!C196)</f>
        <v>0</v>
      </c>
      <c r="D196" s="2">
        <f>SUM(Ashland:Windsor!D196)</f>
        <v>0</v>
      </c>
      <c r="E196" s="2">
        <f>SUM(Ashland:Windsor!E196)</f>
        <v>0</v>
      </c>
      <c r="F196" s="2">
        <f>SUM(Ashland:Windsor!F196)</f>
        <v>0</v>
      </c>
      <c r="G196" s="2">
        <f>SUM(Ashland:Windsor!G196)</f>
        <v>0</v>
      </c>
      <c r="H196" s="2">
        <f>SUM(Ashland:Windsor!H196)</f>
        <v>0</v>
      </c>
      <c r="I196" s="2">
        <f>SUM(Ashland:Windsor!I196)</f>
        <v>0</v>
      </c>
      <c r="J196" s="2">
        <f>SUM(Ashland:Windsor!J196)</f>
        <v>0</v>
      </c>
      <c r="K196" s="2">
        <f>SUM(Ashland:Windsor!K196)</f>
        <v>0</v>
      </c>
      <c r="L196" s="2">
        <f>SUM(Ashland:Windsor!L196)</f>
        <v>0</v>
      </c>
      <c r="M196" s="2">
        <f>SUM(Ashland:Windsor!M196)</f>
        <v>0</v>
      </c>
      <c r="N196" s="2">
        <f>SUM(Ashland:Windsor!N196)</f>
        <v>0</v>
      </c>
      <c r="O196" s="2">
        <f t="shared" si="15"/>
        <v>0</v>
      </c>
    </row>
    <row r="197" spans="1:15" x14ac:dyDescent="0.55000000000000004">
      <c r="A197" s="1" t="s">
        <v>191</v>
      </c>
      <c r="B197" s="2"/>
      <c r="C197" s="2">
        <f>SUM(Ashland:Windsor!C197)</f>
        <v>0</v>
      </c>
      <c r="D197" s="2">
        <f>SUM(Ashland:Windsor!D197)</f>
        <v>0</v>
      </c>
      <c r="E197" s="2">
        <f>SUM(Ashland:Windsor!E197)</f>
        <v>0</v>
      </c>
      <c r="F197" s="2">
        <f>SUM(Ashland:Windsor!F197)</f>
        <v>0</v>
      </c>
      <c r="G197" s="2">
        <f>SUM(Ashland:Windsor!G197)</f>
        <v>0</v>
      </c>
      <c r="H197" s="2">
        <f>SUM(Ashland:Windsor!H197)</f>
        <v>0</v>
      </c>
      <c r="I197" s="2">
        <f>SUM(Ashland:Windsor!I197)</f>
        <v>0</v>
      </c>
      <c r="J197" s="2">
        <f>SUM(Ashland:Windsor!J197)</f>
        <v>0</v>
      </c>
      <c r="K197" s="2">
        <f>SUM(Ashland:Windsor!K197)</f>
        <v>0</v>
      </c>
      <c r="L197" s="2">
        <f>SUM(Ashland:Windsor!L197)</f>
        <v>0</v>
      </c>
      <c r="M197" s="2">
        <f>SUM(Ashland:Windsor!M197)</f>
        <v>0</v>
      </c>
      <c r="N197" s="2">
        <f>SUM(Ashland:Windsor!N197)</f>
        <v>0</v>
      </c>
      <c r="O197" s="2">
        <f t="shared" si="15"/>
        <v>0</v>
      </c>
    </row>
    <row r="198" spans="1:15" x14ac:dyDescent="0.55000000000000004">
      <c r="A198" s="1" t="s">
        <v>192</v>
      </c>
      <c r="B198" s="2"/>
      <c r="C198" s="2">
        <f>SUM(Ashland:Windsor!C198)</f>
        <v>95399.24000000002</v>
      </c>
      <c r="D198" s="2">
        <f>SUM(Ashland:Windsor!D198)</f>
        <v>95325.739999999991</v>
      </c>
      <c r="E198" s="2">
        <f>SUM(Ashland:Windsor!E198)</f>
        <v>100323.95000000001</v>
      </c>
      <c r="F198" s="2">
        <f>SUM(Ashland:Windsor!F198)</f>
        <v>88118.91</v>
      </c>
      <c r="G198" s="2">
        <f>SUM(Ashland:Windsor!G198)</f>
        <v>96196.9</v>
      </c>
      <c r="H198" s="2">
        <f>SUM(Ashland:Windsor!H198)</f>
        <v>98869.72</v>
      </c>
      <c r="I198" s="2">
        <f>SUM(Ashland:Windsor!I198)</f>
        <v>104468.11</v>
      </c>
      <c r="J198" s="2">
        <f>SUM(Ashland:Windsor!J198)</f>
        <v>90202.590000000011</v>
      </c>
      <c r="K198" s="2">
        <f>SUM(Ashland:Windsor!K198)</f>
        <v>0</v>
      </c>
      <c r="L198" s="2">
        <f>SUM(Ashland:Windsor!L198)</f>
        <v>0</v>
      </c>
      <c r="M198" s="2">
        <f>SUM(Ashland:Windsor!M198)</f>
        <v>0</v>
      </c>
      <c r="N198" s="2">
        <f>SUM(Ashland:Windsor!N198)</f>
        <v>0</v>
      </c>
      <c r="O198" s="2">
        <f t="shared" si="15"/>
        <v>768905.16</v>
      </c>
    </row>
    <row r="199" spans="1:15" x14ac:dyDescent="0.55000000000000004">
      <c r="A199" s="1" t="s">
        <v>193</v>
      </c>
      <c r="B199" s="2"/>
      <c r="C199" s="2">
        <f>SUM(Ashland:Windsor!C199)</f>
        <v>0</v>
      </c>
      <c r="D199" s="2">
        <f>SUM(Ashland:Windsor!D199)</f>
        <v>0</v>
      </c>
      <c r="E199" s="2">
        <f>SUM(Ashland:Windsor!E199)</f>
        <v>0</v>
      </c>
      <c r="F199" s="2">
        <f>SUM(Ashland:Windsor!F199)</f>
        <v>0</v>
      </c>
      <c r="G199" s="2">
        <f>SUM(Ashland:Windsor!G199)</f>
        <v>0</v>
      </c>
      <c r="H199" s="2">
        <f>SUM(Ashland:Windsor!H199)</f>
        <v>0</v>
      </c>
      <c r="I199" s="2">
        <f>SUM(Ashland:Windsor!I199)</f>
        <v>0</v>
      </c>
      <c r="J199" s="2">
        <f>SUM(Ashland:Windsor!J199)</f>
        <v>0</v>
      </c>
      <c r="K199" s="2">
        <f>SUM(Ashland:Windsor!K199)</f>
        <v>0</v>
      </c>
      <c r="L199" s="2">
        <f>SUM(Ashland:Windsor!L199)</f>
        <v>0</v>
      </c>
      <c r="M199" s="2">
        <f>SUM(Ashland:Windsor!M199)</f>
        <v>0</v>
      </c>
      <c r="N199" s="2">
        <f>SUM(Ashland:Windsor!N199)</f>
        <v>0</v>
      </c>
      <c r="O199" s="2">
        <f t="shared" si="15"/>
        <v>0</v>
      </c>
    </row>
    <row r="200" spans="1:15" x14ac:dyDescent="0.55000000000000004">
      <c r="A200" s="1" t="s">
        <v>194</v>
      </c>
      <c r="B200" s="2"/>
      <c r="C200" s="2">
        <f>SUM(Ashland:Windsor!C200)</f>
        <v>20725.560000000001</v>
      </c>
      <c r="D200" s="2">
        <f>SUM(Ashland:Windsor!D200)</f>
        <v>21709.15</v>
      </c>
      <c r="E200" s="2">
        <f>SUM(Ashland:Windsor!E200)</f>
        <v>21600.449999999997</v>
      </c>
      <c r="F200" s="2">
        <f>SUM(Ashland:Windsor!F200)</f>
        <v>21154.14</v>
      </c>
      <c r="G200" s="2">
        <f>SUM(Ashland:Windsor!G200)</f>
        <v>23213.730000000003</v>
      </c>
      <c r="H200" s="2">
        <f>SUM(Ashland:Windsor!H200)</f>
        <v>22698.620000000003</v>
      </c>
      <c r="I200" s="2">
        <f>SUM(Ashland:Windsor!I200)</f>
        <v>25093.050000000003</v>
      </c>
      <c r="J200" s="2">
        <f>SUM(Ashland:Windsor!J200)</f>
        <v>22300.46</v>
      </c>
      <c r="K200" s="2">
        <f>SUM(Ashland:Windsor!K200)</f>
        <v>0</v>
      </c>
      <c r="L200" s="2">
        <f>SUM(Ashland:Windsor!L200)</f>
        <v>0</v>
      </c>
      <c r="M200" s="2">
        <f>SUM(Ashland:Windsor!M200)</f>
        <v>0</v>
      </c>
      <c r="N200" s="2">
        <f>SUM(Ashland:Windsor!N200)</f>
        <v>0</v>
      </c>
      <c r="O200" s="2">
        <f t="shared" si="15"/>
        <v>178495.16</v>
      </c>
    </row>
    <row r="201" spans="1:15" x14ac:dyDescent="0.55000000000000004">
      <c r="A201" s="1" t="s">
        <v>195</v>
      </c>
      <c r="B201" s="2"/>
      <c r="C201" s="2">
        <f>SUM(Ashland:Windsor!C201)</f>
        <v>0</v>
      </c>
      <c r="D201" s="2">
        <f>SUM(Ashland:Windsor!D201)</f>
        <v>0</v>
      </c>
      <c r="E201" s="2">
        <f>SUM(Ashland:Windsor!E201)</f>
        <v>0</v>
      </c>
      <c r="F201" s="2">
        <f>SUM(Ashland:Windsor!F201)</f>
        <v>0</v>
      </c>
      <c r="G201" s="2">
        <f>SUM(Ashland:Windsor!G201)</f>
        <v>0</v>
      </c>
      <c r="H201" s="2">
        <f>SUM(Ashland:Windsor!H201)</f>
        <v>0</v>
      </c>
      <c r="I201" s="2">
        <f>SUM(Ashland:Windsor!I201)</f>
        <v>0</v>
      </c>
      <c r="J201" s="2">
        <f>SUM(Ashland:Windsor!J201)</f>
        <v>0</v>
      </c>
      <c r="K201" s="2">
        <f>SUM(Ashland:Windsor!K201)</f>
        <v>0</v>
      </c>
      <c r="L201" s="2">
        <f>SUM(Ashland:Windsor!L201)</f>
        <v>0</v>
      </c>
      <c r="M201" s="2">
        <f>SUM(Ashland:Windsor!M201)</f>
        <v>0</v>
      </c>
      <c r="N201" s="2">
        <f>SUM(Ashland:Windsor!N201)</f>
        <v>0</v>
      </c>
      <c r="O201" s="2">
        <f t="shared" si="15"/>
        <v>0</v>
      </c>
    </row>
    <row r="202" spans="1:15" x14ac:dyDescent="0.55000000000000004">
      <c r="A202" s="1" t="s">
        <v>196</v>
      </c>
      <c r="B202" s="2"/>
      <c r="C202" s="2">
        <f>SUM(Ashland:Windsor!C202)</f>
        <v>23639.510000000002</v>
      </c>
      <c r="D202" s="2">
        <f>SUM(Ashland:Windsor!D202)</f>
        <v>16635.03</v>
      </c>
      <c r="E202" s="2">
        <f>SUM(Ashland:Windsor!E202)</f>
        <v>28262.51</v>
      </c>
      <c r="F202" s="2">
        <f>SUM(Ashland:Windsor!F202)</f>
        <v>27839.660000000003</v>
      </c>
      <c r="G202" s="2">
        <f>SUM(Ashland:Windsor!G202)</f>
        <v>15622.250000000002</v>
      </c>
      <c r="H202" s="2">
        <f>SUM(Ashland:Windsor!H202)</f>
        <v>33944.520000000004</v>
      </c>
      <c r="I202" s="2">
        <f>SUM(Ashland:Windsor!I202)</f>
        <v>15612.11</v>
      </c>
      <c r="J202" s="2">
        <f>SUM(Ashland:Windsor!J202)</f>
        <v>23070.85</v>
      </c>
      <c r="K202" s="2">
        <f>SUM(Ashland:Windsor!K202)</f>
        <v>0</v>
      </c>
      <c r="L202" s="2">
        <f>SUM(Ashland:Windsor!L202)</f>
        <v>0</v>
      </c>
      <c r="M202" s="2">
        <f>SUM(Ashland:Windsor!M202)</f>
        <v>0</v>
      </c>
      <c r="N202" s="2">
        <f>SUM(Ashland:Windsor!N202)</f>
        <v>0</v>
      </c>
      <c r="O202" s="2">
        <f t="shared" si="15"/>
        <v>184626.44000000003</v>
      </c>
    </row>
    <row r="203" spans="1:15" x14ac:dyDescent="0.55000000000000004">
      <c r="A203" s="1" t="s">
        <v>197</v>
      </c>
      <c r="B203" s="2"/>
      <c r="C203" s="2">
        <f>SUM(Ashland:Windsor!C203)</f>
        <v>5623.829999999999</v>
      </c>
      <c r="D203" s="2">
        <f>SUM(Ashland:Windsor!D203)</f>
        <v>6875.41</v>
      </c>
      <c r="E203" s="2">
        <f>SUM(Ashland:Windsor!E203)</f>
        <v>7228.1799999999994</v>
      </c>
      <c r="F203" s="2">
        <f>SUM(Ashland:Windsor!F203)</f>
        <v>4705.42</v>
      </c>
      <c r="G203" s="2">
        <f>SUM(Ashland:Windsor!G203)</f>
        <v>4777.76</v>
      </c>
      <c r="H203" s="2">
        <f>SUM(Ashland:Windsor!H203)</f>
        <v>12245.369999999999</v>
      </c>
      <c r="I203" s="2">
        <f>SUM(Ashland:Windsor!I203)</f>
        <v>10833.05</v>
      </c>
      <c r="J203" s="2">
        <f>SUM(Ashland:Windsor!J203)</f>
        <v>8071.0199999999986</v>
      </c>
      <c r="K203" s="2">
        <f>SUM(Ashland:Windsor!K203)</f>
        <v>0</v>
      </c>
      <c r="L203" s="2">
        <f>SUM(Ashland:Windsor!L203)</f>
        <v>0</v>
      </c>
      <c r="M203" s="2">
        <f>SUM(Ashland:Windsor!M203)</f>
        <v>0</v>
      </c>
      <c r="N203" s="2">
        <f>SUM(Ashland:Windsor!N203)</f>
        <v>0</v>
      </c>
      <c r="O203" s="2">
        <f t="shared" si="15"/>
        <v>60360.04</v>
      </c>
    </row>
    <row r="204" spans="1:15" x14ac:dyDescent="0.55000000000000004">
      <c r="A204" s="1" t="s">
        <v>198</v>
      </c>
      <c r="B204" s="2"/>
      <c r="C204" s="2">
        <f>SUM(Ashland:Windsor!C204)</f>
        <v>2282.33</v>
      </c>
      <c r="D204" s="2">
        <f>SUM(Ashland:Windsor!D204)</f>
        <v>933.31999999999994</v>
      </c>
      <c r="E204" s="2">
        <f>SUM(Ashland:Windsor!E204)</f>
        <v>1649.3500000000001</v>
      </c>
      <c r="F204" s="2">
        <f>SUM(Ashland:Windsor!F204)</f>
        <v>1712.5600000000002</v>
      </c>
      <c r="G204" s="2">
        <f>SUM(Ashland:Windsor!G204)</f>
        <v>1117.26</v>
      </c>
      <c r="H204" s="2">
        <f>SUM(Ashland:Windsor!H204)</f>
        <v>1770.8000000000002</v>
      </c>
      <c r="I204" s="2">
        <f>SUM(Ashland:Windsor!I204)</f>
        <v>2307.73</v>
      </c>
      <c r="J204" s="2">
        <f>SUM(Ashland:Windsor!J204)</f>
        <v>870.56</v>
      </c>
      <c r="K204" s="2">
        <f>SUM(Ashland:Windsor!K204)</f>
        <v>0</v>
      </c>
      <c r="L204" s="2">
        <f>SUM(Ashland:Windsor!L204)</f>
        <v>0</v>
      </c>
      <c r="M204" s="2">
        <f>SUM(Ashland:Windsor!M204)</f>
        <v>0</v>
      </c>
      <c r="N204" s="2">
        <f>SUM(Ashland:Windsor!N204)</f>
        <v>0</v>
      </c>
      <c r="O204" s="2">
        <f t="shared" si="15"/>
        <v>12643.91</v>
      </c>
    </row>
    <row r="205" spans="1:15" x14ac:dyDescent="0.55000000000000004">
      <c r="A205" s="1" t="s">
        <v>199</v>
      </c>
      <c r="B205" s="2"/>
      <c r="C205" s="2">
        <f>SUM(Ashland:Windsor!C205)</f>
        <v>5393.68</v>
      </c>
      <c r="D205" s="2">
        <f>SUM(Ashland:Windsor!D205)</f>
        <v>4356.87</v>
      </c>
      <c r="E205" s="2">
        <f>SUM(Ashland:Windsor!E205)</f>
        <v>5872.92</v>
      </c>
      <c r="F205" s="2">
        <f>SUM(Ashland:Windsor!F205)</f>
        <v>4817.2800000000007</v>
      </c>
      <c r="G205" s="2">
        <f>SUM(Ashland:Windsor!G205)</f>
        <v>4353.9900000000007</v>
      </c>
      <c r="H205" s="2">
        <f>SUM(Ashland:Windsor!H205)</f>
        <v>3429.18</v>
      </c>
      <c r="I205" s="2">
        <f>SUM(Ashland:Windsor!I205)</f>
        <v>4871.9400000000005</v>
      </c>
      <c r="J205" s="2">
        <f>SUM(Ashland:Windsor!J205)</f>
        <v>7232.92</v>
      </c>
      <c r="K205" s="2">
        <f>SUM(Ashland:Windsor!K205)</f>
        <v>0</v>
      </c>
      <c r="L205" s="2">
        <f>SUM(Ashland:Windsor!L205)</f>
        <v>0</v>
      </c>
      <c r="M205" s="2">
        <f>SUM(Ashland:Windsor!M205)</f>
        <v>0</v>
      </c>
      <c r="N205" s="2">
        <f>SUM(Ashland:Windsor!N205)</f>
        <v>0</v>
      </c>
      <c r="O205" s="2">
        <f t="shared" si="15"/>
        <v>40328.78</v>
      </c>
    </row>
    <row r="206" spans="1:15" x14ac:dyDescent="0.55000000000000004">
      <c r="A206" s="1" t="s">
        <v>200</v>
      </c>
      <c r="B206" s="2"/>
      <c r="C206" s="2">
        <f>SUM(Ashland:Windsor!C206)</f>
        <v>67.97</v>
      </c>
      <c r="D206" s="2">
        <f>SUM(Ashland:Windsor!D206)</f>
        <v>0</v>
      </c>
      <c r="E206" s="2">
        <f>SUM(Ashland:Windsor!E206)</f>
        <v>779.31999999999994</v>
      </c>
      <c r="F206" s="2">
        <f>SUM(Ashland:Windsor!F206)</f>
        <v>526.83999999999992</v>
      </c>
      <c r="G206" s="2">
        <f>SUM(Ashland:Windsor!G206)</f>
        <v>215.71</v>
      </c>
      <c r="H206" s="2">
        <f>SUM(Ashland:Windsor!H206)</f>
        <v>154.11000000000001</v>
      </c>
      <c r="I206" s="2">
        <f>SUM(Ashland:Windsor!I206)</f>
        <v>167.65</v>
      </c>
      <c r="J206" s="2">
        <f>SUM(Ashland:Windsor!J206)</f>
        <v>265.32</v>
      </c>
      <c r="K206" s="2">
        <f>SUM(Ashland:Windsor!K206)</f>
        <v>0</v>
      </c>
      <c r="L206" s="2">
        <f>SUM(Ashland:Windsor!L206)</f>
        <v>0</v>
      </c>
      <c r="M206" s="2">
        <f>SUM(Ashland:Windsor!M206)</f>
        <v>0</v>
      </c>
      <c r="N206" s="2">
        <f>SUM(Ashland:Windsor!N206)</f>
        <v>0</v>
      </c>
      <c r="O206" s="2">
        <f t="shared" si="15"/>
        <v>2176.92</v>
      </c>
    </row>
    <row r="207" spans="1:15" x14ac:dyDescent="0.55000000000000004">
      <c r="A207" s="1" t="s">
        <v>201</v>
      </c>
      <c r="B207" s="2"/>
      <c r="C207" s="2">
        <f>SUM(Ashland:Windsor!C207)</f>
        <v>5981.0000000000018</v>
      </c>
      <c r="D207" s="2">
        <f>SUM(Ashland:Windsor!D207)</f>
        <v>9340.5499999999993</v>
      </c>
      <c r="E207" s="2">
        <f>SUM(Ashland:Windsor!E207)</f>
        <v>8998.2099999999991</v>
      </c>
      <c r="F207" s="2">
        <f>SUM(Ashland:Windsor!F207)</f>
        <v>11319.390000000001</v>
      </c>
      <c r="G207" s="2">
        <f>SUM(Ashland:Windsor!G207)</f>
        <v>20270.7</v>
      </c>
      <c r="H207" s="2">
        <f>SUM(Ashland:Windsor!H207)</f>
        <v>7746.4199999999992</v>
      </c>
      <c r="I207" s="2">
        <f>SUM(Ashland:Windsor!I207)</f>
        <v>10867.599999999999</v>
      </c>
      <c r="J207" s="2">
        <f>SUM(Ashland:Windsor!J207)</f>
        <v>11335.100000000002</v>
      </c>
      <c r="K207" s="2">
        <f>SUM(Ashland:Windsor!K207)</f>
        <v>0</v>
      </c>
      <c r="L207" s="2">
        <f>SUM(Ashland:Windsor!L207)</f>
        <v>0</v>
      </c>
      <c r="M207" s="2">
        <f>SUM(Ashland:Windsor!M207)</f>
        <v>0</v>
      </c>
      <c r="N207" s="2">
        <f>SUM(Ashland:Windsor!N207)</f>
        <v>0</v>
      </c>
      <c r="O207" s="2">
        <f t="shared" si="15"/>
        <v>85858.97</v>
      </c>
    </row>
    <row r="208" spans="1:15" x14ac:dyDescent="0.55000000000000004">
      <c r="A208" s="1" t="s">
        <v>202</v>
      </c>
      <c r="B208" s="2"/>
      <c r="C208" s="2">
        <f>SUM(Ashland:Windsor!C208)</f>
        <v>2222.52</v>
      </c>
      <c r="D208" s="2">
        <f>SUM(Ashland:Windsor!D208)</f>
        <v>1539.0600000000002</v>
      </c>
      <c r="E208" s="2">
        <f>SUM(Ashland:Windsor!E208)</f>
        <v>5079.3999999999996</v>
      </c>
      <c r="F208" s="2">
        <f>SUM(Ashland:Windsor!F208)</f>
        <v>9083.07</v>
      </c>
      <c r="G208" s="2">
        <f>SUM(Ashland:Windsor!G208)</f>
        <v>220.82999999999998</v>
      </c>
      <c r="H208" s="2">
        <f>SUM(Ashland:Windsor!H208)</f>
        <v>1687.5099999999998</v>
      </c>
      <c r="I208" s="2">
        <f>SUM(Ashland:Windsor!I208)</f>
        <v>430.24</v>
      </c>
      <c r="J208" s="2">
        <f>SUM(Ashland:Windsor!J208)</f>
        <v>2552.15</v>
      </c>
      <c r="K208" s="2">
        <f>SUM(Ashland:Windsor!K208)</f>
        <v>0</v>
      </c>
      <c r="L208" s="2">
        <f>SUM(Ashland:Windsor!L208)</f>
        <v>0</v>
      </c>
      <c r="M208" s="2">
        <f>SUM(Ashland:Windsor!M208)</f>
        <v>0</v>
      </c>
      <c r="N208" s="2">
        <f>SUM(Ashland:Windsor!N208)</f>
        <v>0</v>
      </c>
      <c r="O208" s="2">
        <f t="shared" si="15"/>
        <v>22814.780000000002</v>
      </c>
    </row>
    <row r="209" spans="1:15" x14ac:dyDescent="0.55000000000000004">
      <c r="A209" s="1" t="s">
        <v>203</v>
      </c>
      <c r="B209" s="2"/>
      <c r="C209" s="2">
        <f>SUM(Ashland:Windsor!C209)</f>
        <v>29629.46</v>
      </c>
      <c r="D209" s="2">
        <f>SUM(Ashland:Windsor!D209)</f>
        <v>25602.170000000002</v>
      </c>
      <c r="E209" s="2">
        <f>SUM(Ashland:Windsor!E209)</f>
        <v>23665.91</v>
      </c>
      <c r="F209" s="2">
        <f>SUM(Ashland:Windsor!F209)</f>
        <v>5921.89</v>
      </c>
      <c r="G209" s="2">
        <f>SUM(Ashland:Windsor!G209)</f>
        <v>72345.45</v>
      </c>
      <c r="H209" s="2">
        <f>SUM(Ashland:Windsor!H209)</f>
        <v>61142.45</v>
      </c>
      <c r="I209" s="2">
        <f>SUM(Ashland:Windsor!I209)</f>
        <v>27871.82</v>
      </c>
      <c r="J209" s="2">
        <f>SUM(Ashland:Windsor!J209)</f>
        <v>67728.95</v>
      </c>
      <c r="K209" s="2">
        <f>SUM(Ashland:Windsor!K209)</f>
        <v>0</v>
      </c>
      <c r="L209" s="2">
        <f>SUM(Ashland:Windsor!L209)</f>
        <v>0</v>
      </c>
      <c r="M209" s="2">
        <f>SUM(Ashland:Windsor!M209)</f>
        <v>0</v>
      </c>
      <c r="N209" s="2">
        <f>SUM(Ashland:Windsor!N209)</f>
        <v>0</v>
      </c>
      <c r="O209" s="2">
        <f t="shared" si="15"/>
        <v>313908.10000000003</v>
      </c>
    </row>
    <row r="210" spans="1:15" x14ac:dyDescent="0.55000000000000004">
      <c r="A210" s="1" t="s">
        <v>204</v>
      </c>
      <c r="B210" s="2"/>
      <c r="C210" s="2">
        <f>SUM(Ashland:Windsor!C210)</f>
        <v>11231.03</v>
      </c>
      <c r="D210" s="2">
        <f>SUM(Ashland:Windsor!D210)</f>
        <v>8326.81</v>
      </c>
      <c r="E210" s="2">
        <f>SUM(Ashland:Windsor!E210)</f>
        <v>11351.890000000001</v>
      </c>
      <c r="F210" s="2">
        <f>SUM(Ashland:Windsor!F210)</f>
        <v>16810.670000000002</v>
      </c>
      <c r="G210" s="2">
        <f>SUM(Ashland:Windsor!G210)</f>
        <v>11522.99</v>
      </c>
      <c r="H210" s="2">
        <f>SUM(Ashland:Windsor!H210)</f>
        <v>16564.359999999997</v>
      </c>
      <c r="I210" s="2">
        <f>SUM(Ashland:Windsor!I210)</f>
        <v>8544.2999999999993</v>
      </c>
      <c r="J210" s="2">
        <f>SUM(Ashland:Windsor!J210)</f>
        <v>13164.09</v>
      </c>
      <c r="K210" s="2">
        <f>SUM(Ashland:Windsor!K210)</f>
        <v>0</v>
      </c>
      <c r="L210" s="2">
        <f>SUM(Ashland:Windsor!L210)</f>
        <v>0</v>
      </c>
      <c r="M210" s="2">
        <f>SUM(Ashland:Windsor!M210)</f>
        <v>0</v>
      </c>
      <c r="N210" s="2">
        <f>SUM(Ashland:Windsor!N210)</f>
        <v>0</v>
      </c>
      <c r="O210" s="2">
        <f t="shared" si="15"/>
        <v>97516.14</v>
      </c>
    </row>
    <row r="211" spans="1:15" x14ac:dyDescent="0.55000000000000004">
      <c r="A211" s="1" t="s">
        <v>205</v>
      </c>
      <c r="B211" s="2"/>
      <c r="C211" s="2">
        <f>SUM(Ashland:Windsor!C211)</f>
        <v>275</v>
      </c>
      <c r="D211" s="2">
        <f>SUM(Ashland:Windsor!D211)</f>
        <v>506.91999999999996</v>
      </c>
      <c r="E211" s="2">
        <f>SUM(Ashland:Windsor!E211)</f>
        <v>1766.28</v>
      </c>
      <c r="F211" s="2">
        <f>SUM(Ashland:Windsor!F211)</f>
        <v>252.7</v>
      </c>
      <c r="G211" s="2">
        <f>SUM(Ashland:Windsor!G211)</f>
        <v>553.62</v>
      </c>
      <c r="H211" s="2">
        <f>SUM(Ashland:Windsor!H211)</f>
        <v>133.9</v>
      </c>
      <c r="I211" s="2">
        <f>SUM(Ashland:Windsor!I211)</f>
        <v>1942.8</v>
      </c>
      <c r="J211" s="2">
        <f>SUM(Ashland:Windsor!J211)</f>
        <v>820.31000000000006</v>
      </c>
      <c r="K211" s="2">
        <f>SUM(Ashland:Windsor!K211)</f>
        <v>0</v>
      </c>
      <c r="L211" s="2">
        <f>SUM(Ashland:Windsor!L211)</f>
        <v>0</v>
      </c>
      <c r="M211" s="2">
        <f>SUM(Ashland:Windsor!M211)</f>
        <v>0</v>
      </c>
      <c r="N211" s="2">
        <f>SUM(Ashland:Windsor!N211)</f>
        <v>0</v>
      </c>
      <c r="O211" s="2">
        <f t="shared" si="15"/>
        <v>6251.53</v>
      </c>
    </row>
    <row r="212" spans="1:15" x14ac:dyDescent="0.55000000000000004">
      <c r="A212" s="1" t="s">
        <v>206</v>
      </c>
      <c r="B212" s="2"/>
      <c r="C212" s="2">
        <f>SUM(Ashland:Windsor!C212)</f>
        <v>0</v>
      </c>
      <c r="D212" s="2">
        <f>SUM(Ashland:Windsor!D212)</f>
        <v>0</v>
      </c>
      <c r="E212" s="2">
        <f>SUM(Ashland:Windsor!E212)</f>
        <v>0</v>
      </c>
      <c r="F212" s="2">
        <f>SUM(Ashland:Windsor!F212)</f>
        <v>0</v>
      </c>
      <c r="G212" s="2">
        <f>SUM(Ashland:Windsor!G212)</f>
        <v>0</v>
      </c>
      <c r="H212" s="2">
        <f>SUM(Ashland:Windsor!H212)</f>
        <v>204.82</v>
      </c>
      <c r="I212" s="2">
        <f>SUM(Ashland:Windsor!I212)</f>
        <v>0</v>
      </c>
      <c r="J212" s="2">
        <f>SUM(Ashland:Windsor!J212)</f>
        <v>0</v>
      </c>
      <c r="K212" s="2">
        <f>SUM(Ashland:Windsor!K212)</f>
        <v>0</v>
      </c>
      <c r="L212" s="2">
        <f>SUM(Ashland:Windsor!L212)</f>
        <v>0</v>
      </c>
      <c r="M212" s="2">
        <f>SUM(Ashland:Windsor!M212)</f>
        <v>0</v>
      </c>
      <c r="N212" s="2">
        <f>SUM(Ashland:Windsor!N212)</f>
        <v>0</v>
      </c>
      <c r="O212" s="2">
        <f t="shared" si="15"/>
        <v>204.82</v>
      </c>
    </row>
    <row r="213" spans="1:15" x14ac:dyDescent="0.55000000000000004">
      <c r="A213" s="1" t="s">
        <v>207</v>
      </c>
      <c r="B213" s="2"/>
      <c r="C213" s="2">
        <f>SUM(Ashland:Windsor!C213)</f>
        <v>16430.03</v>
      </c>
      <c r="D213" s="2">
        <f>SUM(Ashland:Windsor!D213)</f>
        <v>15987.220000000003</v>
      </c>
      <c r="E213" s="2">
        <f>SUM(Ashland:Windsor!E213)</f>
        <v>14551.609999999997</v>
      </c>
      <c r="F213" s="2">
        <f>SUM(Ashland:Windsor!F213)</f>
        <v>4433.2700000000004</v>
      </c>
      <c r="G213" s="2">
        <f>SUM(Ashland:Windsor!G213)</f>
        <v>7177.21</v>
      </c>
      <c r="H213" s="2">
        <f>SUM(Ashland:Windsor!H213)</f>
        <v>20331.78</v>
      </c>
      <c r="I213" s="2">
        <f>SUM(Ashland:Windsor!I213)</f>
        <v>37125.17</v>
      </c>
      <c r="J213" s="2">
        <f>SUM(Ashland:Windsor!J213)</f>
        <v>24357.339999999997</v>
      </c>
      <c r="K213" s="2">
        <f>SUM(Ashland:Windsor!K213)</f>
        <v>0</v>
      </c>
      <c r="L213" s="2">
        <f>SUM(Ashland:Windsor!L213)</f>
        <v>0</v>
      </c>
      <c r="M213" s="2">
        <f>SUM(Ashland:Windsor!M213)</f>
        <v>0</v>
      </c>
      <c r="N213" s="2">
        <f>SUM(Ashland:Windsor!N213)</f>
        <v>0</v>
      </c>
      <c r="O213" s="2">
        <f t="shared" si="15"/>
        <v>140393.63</v>
      </c>
    </row>
    <row r="214" spans="1:15" x14ac:dyDescent="0.55000000000000004">
      <c r="A214" s="1" t="s">
        <v>208</v>
      </c>
      <c r="B214" s="2"/>
      <c r="C214" s="2">
        <f>SUM(Ashland:Windsor!C214)</f>
        <v>0</v>
      </c>
      <c r="D214" s="2">
        <f>SUM(Ashland:Windsor!D214)</f>
        <v>0</v>
      </c>
      <c r="E214" s="2">
        <f>SUM(Ashland:Windsor!E214)</f>
        <v>0</v>
      </c>
      <c r="F214" s="2">
        <f>SUM(Ashland:Windsor!F214)</f>
        <v>0</v>
      </c>
      <c r="G214" s="2">
        <f>SUM(Ashland:Windsor!G214)</f>
        <v>0</v>
      </c>
      <c r="H214" s="2">
        <f>SUM(Ashland:Windsor!H214)</f>
        <v>0</v>
      </c>
      <c r="I214" s="2">
        <f>SUM(Ashland:Windsor!I214)</f>
        <v>0</v>
      </c>
      <c r="J214" s="2">
        <f>SUM(Ashland:Windsor!J214)</f>
        <v>0</v>
      </c>
      <c r="K214" s="2">
        <f>SUM(Ashland:Windsor!K214)</f>
        <v>0</v>
      </c>
      <c r="L214" s="2">
        <f>SUM(Ashland:Windsor!L214)</f>
        <v>0</v>
      </c>
      <c r="M214" s="2">
        <f>SUM(Ashland:Windsor!M214)</f>
        <v>0</v>
      </c>
      <c r="N214" s="2">
        <f>SUM(Ashland:Windsor!N214)</f>
        <v>0</v>
      </c>
      <c r="O214" s="2">
        <f t="shared" si="15"/>
        <v>0</v>
      </c>
    </row>
    <row r="215" spans="1:15" x14ac:dyDescent="0.55000000000000004">
      <c r="A215" s="1" t="s">
        <v>209</v>
      </c>
      <c r="B215" s="2"/>
      <c r="C215" s="2">
        <f>SUM(Ashland:Windsor!C215)</f>
        <v>0</v>
      </c>
      <c r="D215" s="2">
        <f>SUM(Ashland:Windsor!D215)</f>
        <v>0</v>
      </c>
      <c r="E215" s="2">
        <f>SUM(Ashland:Windsor!E215)</f>
        <v>0</v>
      </c>
      <c r="F215" s="2">
        <f>SUM(Ashland:Windsor!F215)</f>
        <v>0</v>
      </c>
      <c r="G215" s="2">
        <f>SUM(Ashland:Windsor!G215)</f>
        <v>0</v>
      </c>
      <c r="H215" s="2">
        <f>SUM(Ashland:Windsor!H215)</f>
        <v>0</v>
      </c>
      <c r="I215" s="2">
        <f>SUM(Ashland:Windsor!I215)</f>
        <v>0</v>
      </c>
      <c r="J215" s="2">
        <f>SUM(Ashland:Windsor!J215)</f>
        <v>0</v>
      </c>
      <c r="K215" s="2">
        <f>SUM(Ashland:Windsor!K215)</f>
        <v>0</v>
      </c>
      <c r="L215" s="2">
        <f>SUM(Ashland:Windsor!L215)</f>
        <v>0</v>
      </c>
      <c r="M215" s="2">
        <f>SUM(Ashland:Windsor!M215)</f>
        <v>0</v>
      </c>
      <c r="N215" s="2">
        <f>SUM(Ashland:Windsor!N215)</f>
        <v>0</v>
      </c>
      <c r="O215" s="2">
        <f t="shared" si="15"/>
        <v>0</v>
      </c>
    </row>
    <row r="216" spans="1:15" x14ac:dyDescent="0.55000000000000004">
      <c r="A216" s="1" t="s">
        <v>210</v>
      </c>
      <c r="B216" s="2"/>
      <c r="C216" s="2">
        <f>SUM(Ashland:Windsor!C216)</f>
        <v>89.33</v>
      </c>
      <c r="D216" s="2">
        <f>SUM(Ashland:Windsor!D216)</f>
        <v>179.56</v>
      </c>
      <c r="E216" s="2">
        <f>SUM(Ashland:Windsor!E216)</f>
        <v>0</v>
      </c>
      <c r="F216" s="2">
        <f>SUM(Ashland:Windsor!F216)</f>
        <v>0</v>
      </c>
      <c r="G216" s="2">
        <f>SUM(Ashland:Windsor!G216)</f>
        <v>0</v>
      </c>
      <c r="H216" s="2">
        <f>SUM(Ashland:Windsor!H216)</f>
        <v>0</v>
      </c>
      <c r="I216" s="2">
        <f>SUM(Ashland:Windsor!I216)</f>
        <v>40</v>
      </c>
      <c r="J216" s="2">
        <f>SUM(Ashland:Windsor!J216)</f>
        <v>1121.4000000000001</v>
      </c>
      <c r="K216" s="2">
        <f>SUM(Ashland:Windsor!K216)</f>
        <v>0</v>
      </c>
      <c r="L216" s="2">
        <f>SUM(Ashland:Windsor!L216)</f>
        <v>0</v>
      </c>
      <c r="M216" s="2">
        <f>SUM(Ashland:Windsor!M216)</f>
        <v>0</v>
      </c>
      <c r="N216" s="2">
        <f>SUM(Ashland:Windsor!N216)</f>
        <v>0</v>
      </c>
      <c r="O216" s="2">
        <f t="shared" si="15"/>
        <v>1430.29</v>
      </c>
    </row>
    <row r="217" spans="1:15" x14ac:dyDescent="0.55000000000000004">
      <c r="A217" s="1" t="s">
        <v>211</v>
      </c>
      <c r="B217" s="2"/>
      <c r="C217" s="2">
        <f>SUM(Ashland:Windsor!C217)</f>
        <v>0</v>
      </c>
      <c r="D217" s="2">
        <f>SUM(Ashland:Windsor!D217)</f>
        <v>0</v>
      </c>
      <c r="E217" s="2">
        <f>SUM(Ashland:Windsor!E217)</f>
        <v>0</v>
      </c>
      <c r="F217" s="2">
        <f>SUM(Ashland:Windsor!F217)</f>
        <v>144</v>
      </c>
      <c r="G217" s="2">
        <f>SUM(Ashland:Windsor!G217)</f>
        <v>0</v>
      </c>
      <c r="H217" s="2">
        <f>SUM(Ashland:Windsor!H217)</f>
        <v>274.5</v>
      </c>
      <c r="I217" s="2">
        <f>SUM(Ashland:Windsor!I217)</f>
        <v>0</v>
      </c>
      <c r="J217" s="2">
        <f>SUM(Ashland:Windsor!J217)</f>
        <v>0</v>
      </c>
      <c r="K217" s="2">
        <f>SUM(Ashland:Windsor!K217)</f>
        <v>0</v>
      </c>
      <c r="L217" s="2">
        <f>SUM(Ashland:Windsor!L217)</f>
        <v>0</v>
      </c>
      <c r="M217" s="2">
        <f>SUM(Ashland:Windsor!M217)</f>
        <v>0</v>
      </c>
      <c r="N217" s="2">
        <f>SUM(Ashland:Windsor!N217)</f>
        <v>0</v>
      </c>
      <c r="O217" s="2">
        <f t="shared" si="15"/>
        <v>418.5</v>
      </c>
    </row>
    <row r="218" spans="1:15" x14ac:dyDescent="0.55000000000000004">
      <c r="A218" s="1" t="s">
        <v>212</v>
      </c>
      <c r="B218" s="2"/>
      <c r="C218" s="2">
        <f>SUM(Ashland:Windsor!C218)</f>
        <v>0</v>
      </c>
      <c r="D218" s="2">
        <f>SUM(Ashland:Windsor!D218)</f>
        <v>0</v>
      </c>
      <c r="E218" s="2">
        <f>SUM(Ashland:Windsor!E218)</f>
        <v>0</v>
      </c>
      <c r="F218" s="2">
        <f>SUM(Ashland:Windsor!F218)</f>
        <v>0</v>
      </c>
      <c r="G218" s="2">
        <f>SUM(Ashland:Windsor!G218)</f>
        <v>0</v>
      </c>
      <c r="H218" s="2">
        <f>SUM(Ashland:Windsor!H218)</f>
        <v>0</v>
      </c>
      <c r="I218" s="2">
        <f>SUM(Ashland:Windsor!I218)</f>
        <v>0</v>
      </c>
      <c r="J218" s="2">
        <f>SUM(Ashland:Windsor!J218)</f>
        <v>0</v>
      </c>
      <c r="K218" s="2">
        <f>SUM(Ashland:Windsor!K218)</f>
        <v>0</v>
      </c>
      <c r="L218" s="2">
        <f>SUM(Ashland:Windsor!L218)</f>
        <v>0</v>
      </c>
      <c r="M218" s="2">
        <f>SUM(Ashland:Windsor!M218)</f>
        <v>0</v>
      </c>
      <c r="N218" s="2">
        <f>SUM(Ashland:Windsor!N218)</f>
        <v>0</v>
      </c>
      <c r="O218" s="2">
        <f t="shared" si="15"/>
        <v>0</v>
      </c>
    </row>
    <row r="219" spans="1:15" x14ac:dyDescent="0.55000000000000004">
      <c r="A219" s="1" t="s">
        <v>213</v>
      </c>
      <c r="B219" s="2"/>
      <c r="C219" s="2">
        <f>SUM(Ashland:Windsor!C219)</f>
        <v>9973.98</v>
      </c>
      <c r="D219" s="2">
        <f>SUM(Ashland:Windsor!D219)</f>
        <v>14339.04</v>
      </c>
      <c r="E219" s="2">
        <f>SUM(Ashland:Windsor!E219)</f>
        <v>14016.72</v>
      </c>
      <c r="F219" s="2">
        <f>SUM(Ashland:Windsor!F219)</f>
        <v>15737.759999999998</v>
      </c>
      <c r="G219" s="2">
        <f>SUM(Ashland:Windsor!G219)</f>
        <v>18390.420000000002</v>
      </c>
      <c r="H219" s="2">
        <f>SUM(Ashland:Windsor!H219)</f>
        <v>13694.48</v>
      </c>
      <c r="I219" s="2">
        <f>SUM(Ashland:Windsor!I219)</f>
        <v>21729.52</v>
      </c>
      <c r="J219" s="2">
        <f>SUM(Ashland:Windsor!J219)</f>
        <v>17547.259999999998</v>
      </c>
      <c r="K219" s="2">
        <f>SUM(Ashland:Windsor!K219)</f>
        <v>0</v>
      </c>
      <c r="L219" s="2">
        <f>SUM(Ashland:Windsor!L219)</f>
        <v>0</v>
      </c>
      <c r="M219" s="2">
        <f>SUM(Ashland:Windsor!M219)</f>
        <v>0</v>
      </c>
      <c r="N219" s="2">
        <f>SUM(Ashland:Windsor!N219)</f>
        <v>0</v>
      </c>
      <c r="O219" s="2">
        <f t="shared" si="15"/>
        <v>125429.18</v>
      </c>
    </row>
    <row r="220" spans="1:15" x14ac:dyDescent="0.55000000000000004">
      <c r="A220" s="1" t="s">
        <v>214</v>
      </c>
      <c r="B220" s="2"/>
      <c r="C220" s="2">
        <f>SUM(Ashland:Windsor!C220)</f>
        <v>0</v>
      </c>
      <c r="D220" s="2">
        <f>SUM(Ashland:Windsor!D220)</f>
        <v>0</v>
      </c>
      <c r="E220" s="2">
        <f>SUM(Ashland:Windsor!E220)</f>
        <v>0</v>
      </c>
      <c r="F220" s="2">
        <f>SUM(Ashland:Windsor!F220)</f>
        <v>0</v>
      </c>
      <c r="G220" s="2">
        <f>SUM(Ashland:Windsor!G220)</f>
        <v>0</v>
      </c>
      <c r="H220" s="2">
        <f>SUM(Ashland:Windsor!H220)</f>
        <v>0</v>
      </c>
      <c r="I220" s="2">
        <f>SUM(Ashland:Windsor!I220)</f>
        <v>0</v>
      </c>
      <c r="J220" s="2">
        <f>SUM(Ashland:Windsor!J220)</f>
        <v>0</v>
      </c>
      <c r="K220" s="2">
        <f>SUM(Ashland:Windsor!K220)</f>
        <v>0</v>
      </c>
      <c r="L220" s="2">
        <f>SUM(Ashland:Windsor!L220)</f>
        <v>0</v>
      </c>
      <c r="M220" s="2">
        <f>SUM(Ashland:Windsor!M220)</f>
        <v>0</v>
      </c>
      <c r="N220" s="2">
        <f>SUM(Ashland:Windsor!N220)</f>
        <v>0</v>
      </c>
      <c r="O220" s="2">
        <f t="shared" ref="O220:O241" si="16">SUM(C220:N220)</f>
        <v>0</v>
      </c>
    </row>
    <row r="221" spans="1:15" x14ac:dyDescent="0.55000000000000004">
      <c r="A221" s="1" t="s">
        <v>215</v>
      </c>
      <c r="B221" s="2"/>
      <c r="C221" s="2">
        <f>SUM(Ashland:Windsor!C221)</f>
        <v>0</v>
      </c>
      <c r="D221" s="2">
        <f>SUM(Ashland:Windsor!D221)</f>
        <v>0</v>
      </c>
      <c r="E221" s="2">
        <f>SUM(Ashland:Windsor!E221)</f>
        <v>0</v>
      </c>
      <c r="F221" s="2">
        <f>SUM(Ashland:Windsor!F221)</f>
        <v>0</v>
      </c>
      <c r="G221" s="2">
        <f>SUM(Ashland:Windsor!G221)</f>
        <v>0</v>
      </c>
      <c r="H221" s="2">
        <f>SUM(Ashland:Windsor!H221)</f>
        <v>0</v>
      </c>
      <c r="I221" s="2">
        <f>SUM(Ashland:Windsor!I221)</f>
        <v>0</v>
      </c>
      <c r="J221" s="2">
        <f>SUM(Ashland:Windsor!J221)</f>
        <v>0</v>
      </c>
      <c r="K221" s="2">
        <f>SUM(Ashland:Windsor!K221)</f>
        <v>0</v>
      </c>
      <c r="L221" s="2">
        <f>SUM(Ashland:Windsor!L221)</f>
        <v>0</v>
      </c>
      <c r="M221" s="2">
        <f>SUM(Ashland:Windsor!M221)</f>
        <v>0</v>
      </c>
      <c r="N221" s="2">
        <f>SUM(Ashland:Windsor!N221)</f>
        <v>0</v>
      </c>
      <c r="O221" s="2">
        <f t="shared" si="16"/>
        <v>0</v>
      </c>
    </row>
    <row r="222" spans="1:15" x14ac:dyDescent="0.55000000000000004">
      <c r="A222" s="1" t="s">
        <v>216</v>
      </c>
      <c r="B222" s="2"/>
      <c r="C222" s="2">
        <f>SUM(Ashland:Windsor!C222)</f>
        <v>0</v>
      </c>
      <c r="D222" s="2">
        <f>SUM(Ashland:Windsor!D222)</f>
        <v>0</v>
      </c>
      <c r="E222" s="2">
        <f>SUM(Ashland:Windsor!E222)</f>
        <v>0</v>
      </c>
      <c r="F222" s="2">
        <f>SUM(Ashland:Windsor!F222)</f>
        <v>0</v>
      </c>
      <c r="G222" s="2">
        <f>SUM(Ashland:Windsor!G222)</f>
        <v>0</v>
      </c>
      <c r="H222" s="2">
        <f>SUM(Ashland:Windsor!H222)</f>
        <v>0</v>
      </c>
      <c r="I222" s="2">
        <f>SUM(Ashland:Windsor!I222)</f>
        <v>0</v>
      </c>
      <c r="J222" s="2">
        <f>SUM(Ashland:Windsor!J222)</f>
        <v>0</v>
      </c>
      <c r="K222" s="2">
        <f>SUM(Ashland:Windsor!K222)</f>
        <v>0</v>
      </c>
      <c r="L222" s="2">
        <f>SUM(Ashland:Windsor!L222)</f>
        <v>0</v>
      </c>
      <c r="M222" s="2">
        <f>SUM(Ashland:Windsor!M222)</f>
        <v>0</v>
      </c>
      <c r="N222" s="2">
        <f>SUM(Ashland:Windsor!N222)</f>
        <v>0</v>
      </c>
      <c r="O222" s="2">
        <f t="shared" si="16"/>
        <v>0</v>
      </c>
    </row>
    <row r="223" spans="1:15" x14ac:dyDescent="0.55000000000000004">
      <c r="A223" s="1" t="s">
        <v>217</v>
      </c>
      <c r="B223" s="2"/>
      <c r="C223" s="2">
        <f>SUM(Ashland:Windsor!C223)</f>
        <v>12632.93</v>
      </c>
      <c r="D223" s="2">
        <f>SUM(Ashland:Windsor!D223)</f>
        <v>6938.38</v>
      </c>
      <c r="E223" s="2">
        <f>SUM(Ashland:Windsor!E223)</f>
        <v>4268.01</v>
      </c>
      <c r="F223" s="2">
        <f>SUM(Ashland:Windsor!F223)</f>
        <v>3473.12</v>
      </c>
      <c r="G223" s="2">
        <f>SUM(Ashland:Windsor!G223)</f>
        <v>3980.1000000000004</v>
      </c>
      <c r="H223" s="2">
        <f>SUM(Ashland:Windsor!H223)</f>
        <v>2637.73</v>
      </c>
      <c r="I223" s="2">
        <f>SUM(Ashland:Windsor!I223)</f>
        <v>8445.99</v>
      </c>
      <c r="J223" s="2">
        <f>SUM(Ashland:Windsor!J223)</f>
        <v>10025.26</v>
      </c>
      <c r="K223" s="2">
        <f>SUM(Ashland:Windsor!K223)</f>
        <v>0</v>
      </c>
      <c r="L223" s="2">
        <f>SUM(Ashland:Windsor!L223)</f>
        <v>0</v>
      </c>
      <c r="M223" s="2">
        <f>SUM(Ashland:Windsor!M223)</f>
        <v>0</v>
      </c>
      <c r="N223" s="2">
        <f>SUM(Ashland:Windsor!N223)</f>
        <v>0</v>
      </c>
      <c r="O223" s="2">
        <f t="shared" si="16"/>
        <v>52401.520000000004</v>
      </c>
    </row>
    <row r="224" spans="1:15" x14ac:dyDescent="0.55000000000000004">
      <c r="A224" s="1" t="s">
        <v>218</v>
      </c>
      <c r="B224" s="2"/>
      <c r="C224" s="2">
        <f>SUM(Ashland:Windsor!C224)</f>
        <v>0</v>
      </c>
      <c r="D224" s="2">
        <f>SUM(Ashland:Windsor!D224)</f>
        <v>0</v>
      </c>
      <c r="E224" s="2">
        <f>SUM(Ashland:Windsor!E224)</f>
        <v>0</v>
      </c>
      <c r="F224" s="2">
        <f>SUM(Ashland:Windsor!F224)</f>
        <v>0</v>
      </c>
      <c r="G224" s="2">
        <f>SUM(Ashland:Windsor!G224)</f>
        <v>0</v>
      </c>
      <c r="H224" s="2">
        <f>SUM(Ashland:Windsor!H224)</f>
        <v>0</v>
      </c>
      <c r="I224" s="2">
        <f>SUM(Ashland:Windsor!I224)</f>
        <v>0</v>
      </c>
      <c r="J224" s="2">
        <f>SUM(Ashland:Windsor!J224)</f>
        <v>0</v>
      </c>
      <c r="K224" s="2">
        <f>SUM(Ashland:Windsor!K224)</f>
        <v>0</v>
      </c>
      <c r="L224" s="2">
        <f>SUM(Ashland:Windsor!L224)</f>
        <v>0</v>
      </c>
      <c r="M224" s="2">
        <f>SUM(Ashland:Windsor!M224)</f>
        <v>0</v>
      </c>
      <c r="N224" s="2">
        <f>SUM(Ashland:Windsor!N224)</f>
        <v>0</v>
      </c>
      <c r="O224" s="2">
        <f t="shared" si="16"/>
        <v>0</v>
      </c>
    </row>
    <row r="225" spans="1:15" x14ac:dyDescent="0.55000000000000004">
      <c r="A225" s="1" t="s">
        <v>219</v>
      </c>
      <c r="B225" s="2"/>
      <c r="C225" s="2">
        <f>SUM(Ashland:Windsor!C225)</f>
        <v>39219.200000000004</v>
      </c>
      <c r="D225" s="2">
        <f>SUM(Ashland:Windsor!D225)</f>
        <v>23824.92</v>
      </c>
      <c r="E225" s="2">
        <f>SUM(Ashland:Windsor!E225)</f>
        <v>29317.5</v>
      </c>
      <c r="F225" s="2">
        <f>SUM(Ashland:Windsor!F225)</f>
        <v>27882.950000000004</v>
      </c>
      <c r="G225" s="2">
        <f>SUM(Ashland:Windsor!G225)</f>
        <v>23051.69</v>
      </c>
      <c r="H225" s="2">
        <f>SUM(Ashland:Windsor!H225)</f>
        <v>27696.399999999998</v>
      </c>
      <c r="I225" s="2">
        <f>SUM(Ashland:Windsor!I225)</f>
        <v>24497.040000000001</v>
      </c>
      <c r="J225" s="2">
        <f>SUM(Ashland:Windsor!J225)</f>
        <v>21052.74</v>
      </c>
      <c r="K225" s="2">
        <f>SUM(Ashland:Windsor!K225)</f>
        <v>0</v>
      </c>
      <c r="L225" s="2">
        <f>SUM(Ashland:Windsor!L225)</f>
        <v>0</v>
      </c>
      <c r="M225" s="2">
        <f>SUM(Ashland:Windsor!M225)</f>
        <v>0</v>
      </c>
      <c r="N225" s="2">
        <f>SUM(Ashland:Windsor!N225)</f>
        <v>0</v>
      </c>
      <c r="O225" s="2">
        <f t="shared" si="16"/>
        <v>216542.44</v>
      </c>
    </row>
    <row r="226" spans="1:15" x14ac:dyDescent="0.55000000000000004">
      <c r="A226" s="1" t="s">
        <v>220</v>
      </c>
      <c r="B226" s="2"/>
      <c r="C226" s="2">
        <f>SUM(Ashland:Windsor!C226)</f>
        <v>0</v>
      </c>
      <c r="D226" s="2">
        <f>SUM(Ashland:Windsor!D226)</f>
        <v>0</v>
      </c>
      <c r="E226" s="2">
        <f>SUM(Ashland:Windsor!E226)</f>
        <v>0</v>
      </c>
      <c r="F226" s="2">
        <f>SUM(Ashland:Windsor!F226)</f>
        <v>0</v>
      </c>
      <c r="G226" s="2">
        <f>SUM(Ashland:Windsor!G226)</f>
        <v>0</v>
      </c>
      <c r="H226" s="2">
        <f>SUM(Ashland:Windsor!H226)</f>
        <v>0</v>
      </c>
      <c r="I226" s="2">
        <f>SUM(Ashland:Windsor!I226)</f>
        <v>0</v>
      </c>
      <c r="J226" s="2">
        <f>SUM(Ashland:Windsor!J226)</f>
        <v>0</v>
      </c>
      <c r="K226" s="2">
        <f>SUM(Ashland:Windsor!K226)</f>
        <v>0</v>
      </c>
      <c r="L226" s="2">
        <f>SUM(Ashland:Windsor!L226)</f>
        <v>0</v>
      </c>
      <c r="M226" s="2">
        <f>SUM(Ashland:Windsor!M226)</f>
        <v>0</v>
      </c>
      <c r="N226" s="2">
        <f>SUM(Ashland:Windsor!N226)</f>
        <v>0</v>
      </c>
      <c r="O226" s="2">
        <f t="shared" si="16"/>
        <v>0</v>
      </c>
    </row>
    <row r="227" spans="1:15" x14ac:dyDescent="0.55000000000000004">
      <c r="A227" s="1" t="s">
        <v>221</v>
      </c>
      <c r="B227" s="2"/>
      <c r="C227" s="2">
        <f>SUM(Ashland:Windsor!C227)</f>
        <v>137198.74000000002</v>
      </c>
      <c r="D227" s="2">
        <f>SUM(Ashland:Windsor!D227)</f>
        <v>144564.69</v>
      </c>
      <c r="E227" s="2">
        <f>SUM(Ashland:Windsor!E227)</f>
        <v>115887.95</v>
      </c>
      <c r="F227" s="2">
        <f>SUM(Ashland:Windsor!F227)</f>
        <v>62141.820000000007</v>
      </c>
      <c r="G227" s="2">
        <f>SUM(Ashland:Windsor!G227)</f>
        <v>21494.77</v>
      </c>
      <c r="H227" s="2">
        <f>SUM(Ashland:Windsor!H227)</f>
        <v>5617.72</v>
      </c>
      <c r="I227" s="2">
        <f>SUM(Ashland:Windsor!I227)</f>
        <v>11188.87</v>
      </c>
      <c r="J227" s="2">
        <f>SUM(Ashland:Windsor!J227)</f>
        <v>7609.3099999999995</v>
      </c>
      <c r="K227" s="2">
        <f>SUM(Ashland:Windsor!K227)</f>
        <v>0</v>
      </c>
      <c r="L227" s="2">
        <f>SUM(Ashland:Windsor!L227)</f>
        <v>0</v>
      </c>
      <c r="M227" s="2">
        <f>SUM(Ashland:Windsor!M227)</f>
        <v>0</v>
      </c>
      <c r="N227" s="2">
        <f>SUM(Ashland:Windsor!N227)</f>
        <v>0</v>
      </c>
      <c r="O227" s="2">
        <f t="shared" si="16"/>
        <v>505703.87000000005</v>
      </c>
    </row>
    <row r="228" spans="1:15" x14ac:dyDescent="0.55000000000000004">
      <c r="A228" s="1" t="s">
        <v>222</v>
      </c>
      <c r="B228" s="2"/>
      <c r="C228" s="2">
        <f>SUM(Ashland:Windsor!C228)</f>
        <v>0</v>
      </c>
      <c r="D228" s="2">
        <f>SUM(Ashland:Windsor!D228)</f>
        <v>0</v>
      </c>
      <c r="E228" s="2">
        <f>SUM(Ashland:Windsor!E228)</f>
        <v>0</v>
      </c>
      <c r="F228" s="2">
        <f>SUM(Ashland:Windsor!F228)</f>
        <v>0</v>
      </c>
      <c r="G228" s="2">
        <f>SUM(Ashland:Windsor!G228)</f>
        <v>0</v>
      </c>
      <c r="H228" s="2">
        <f>SUM(Ashland:Windsor!H228)</f>
        <v>0</v>
      </c>
      <c r="I228" s="2">
        <f>SUM(Ashland:Windsor!I228)</f>
        <v>0</v>
      </c>
      <c r="J228" s="2">
        <f>SUM(Ashland:Windsor!J228)</f>
        <v>0</v>
      </c>
      <c r="K228" s="2">
        <f>SUM(Ashland:Windsor!K228)</f>
        <v>0</v>
      </c>
      <c r="L228" s="2">
        <f>SUM(Ashland:Windsor!L228)</f>
        <v>0</v>
      </c>
      <c r="M228" s="2">
        <f>SUM(Ashland:Windsor!M228)</f>
        <v>0</v>
      </c>
      <c r="N228" s="2">
        <f>SUM(Ashland:Windsor!N228)</f>
        <v>0</v>
      </c>
      <c r="O228" s="2">
        <f t="shared" si="16"/>
        <v>0</v>
      </c>
    </row>
    <row r="229" spans="1:15" x14ac:dyDescent="0.55000000000000004">
      <c r="A229" s="1" t="s">
        <v>223</v>
      </c>
      <c r="B229" s="2"/>
      <c r="C229" s="2">
        <f>SUM(Ashland:Windsor!C229)</f>
        <v>0</v>
      </c>
      <c r="D229" s="2">
        <f>SUM(Ashland:Windsor!D229)</f>
        <v>0</v>
      </c>
      <c r="E229" s="2">
        <f>SUM(Ashland:Windsor!E229)</f>
        <v>0</v>
      </c>
      <c r="F229" s="2">
        <f>SUM(Ashland:Windsor!F229)</f>
        <v>0</v>
      </c>
      <c r="G229" s="2">
        <f>SUM(Ashland:Windsor!G229)</f>
        <v>0</v>
      </c>
      <c r="H229" s="2">
        <f>SUM(Ashland:Windsor!H229)</f>
        <v>0</v>
      </c>
      <c r="I229" s="2">
        <f>SUM(Ashland:Windsor!I229)</f>
        <v>0</v>
      </c>
      <c r="J229" s="2">
        <f>SUM(Ashland:Windsor!J229)</f>
        <v>0</v>
      </c>
      <c r="K229" s="2">
        <f>SUM(Ashland:Windsor!K229)</f>
        <v>0</v>
      </c>
      <c r="L229" s="2">
        <f>SUM(Ashland:Windsor!L229)</f>
        <v>0</v>
      </c>
      <c r="M229" s="2">
        <f>SUM(Ashland:Windsor!M229)</f>
        <v>0</v>
      </c>
      <c r="N229" s="2">
        <f>SUM(Ashland:Windsor!N229)</f>
        <v>0</v>
      </c>
      <c r="O229" s="2">
        <f t="shared" si="16"/>
        <v>0</v>
      </c>
    </row>
    <row r="230" spans="1:15" x14ac:dyDescent="0.55000000000000004">
      <c r="A230" s="1" t="s">
        <v>224</v>
      </c>
      <c r="B230" s="2"/>
      <c r="C230" s="2">
        <f>SUM(Ashland:Windsor!C230)</f>
        <v>0</v>
      </c>
      <c r="D230" s="2">
        <f>SUM(Ashland:Windsor!D230)</f>
        <v>0</v>
      </c>
      <c r="E230" s="2">
        <f>SUM(Ashland:Windsor!E230)</f>
        <v>0</v>
      </c>
      <c r="F230" s="2">
        <f>SUM(Ashland:Windsor!F230)</f>
        <v>0</v>
      </c>
      <c r="G230" s="2">
        <f>SUM(Ashland:Windsor!G230)</f>
        <v>0</v>
      </c>
      <c r="H230" s="2">
        <f>SUM(Ashland:Windsor!H230)</f>
        <v>0</v>
      </c>
      <c r="I230" s="2">
        <f>SUM(Ashland:Windsor!I230)</f>
        <v>0</v>
      </c>
      <c r="J230" s="2">
        <f>SUM(Ashland:Windsor!J230)</f>
        <v>0</v>
      </c>
      <c r="K230" s="2">
        <f>SUM(Ashland:Windsor!K230)</f>
        <v>0</v>
      </c>
      <c r="L230" s="2">
        <f>SUM(Ashland:Windsor!L230)</f>
        <v>0</v>
      </c>
      <c r="M230" s="2">
        <f>SUM(Ashland:Windsor!M230)</f>
        <v>0</v>
      </c>
      <c r="N230" s="2">
        <f>SUM(Ashland:Windsor!N230)</f>
        <v>0</v>
      </c>
      <c r="O230" s="2">
        <f t="shared" si="16"/>
        <v>0</v>
      </c>
    </row>
    <row r="231" spans="1:15" x14ac:dyDescent="0.55000000000000004">
      <c r="A231" s="1" t="s">
        <v>225</v>
      </c>
      <c r="B231" s="2"/>
      <c r="C231" s="2">
        <f>SUM(Ashland:Windsor!C231)</f>
        <v>0</v>
      </c>
      <c r="D231" s="2">
        <f>SUM(Ashland:Windsor!D231)</f>
        <v>0</v>
      </c>
      <c r="E231" s="2">
        <f>SUM(Ashland:Windsor!E231)</f>
        <v>0</v>
      </c>
      <c r="F231" s="2">
        <f>SUM(Ashland:Windsor!F231)</f>
        <v>0</v>
      </c>
      <c r="G231" s="2">
        <f>SUM(Ashland:Windsor!G231)</f>
        <v>0</v>
      </c>
      <c r="H231" s="2">
        <f>SUM(Ashland:Windsor!H231)</f>
        <v>0</v>
      </c>
      <c r="I231" s="2">
        <f>SUM(Ashland:Windsor!I231)</f>
        <v>0</v>
      </c>
      <c r="J231" s="2">
        <f>SUM(Ashland:Windsor!J231)</f>
        <v>0</v>
      </c>
      <c r="K231" s="2">
        <f>SUM(Ashland:Windsor!K231)</f>
        <v>0</v>
      </c>
      <c r="L231" s="2">
        <f>SUM(Ashland:Windsor!L231)</f>
        <v>0</v>
      </c>
      <c r="M231" s="2">
        <f>SUM(Ashland:Windsor!M231)</f>
        <v>0</v>
      </c>
      <c r="N231" s="2">
        <f>SUM(Ashland:Windsor!N231)</f>
        <v>0</v>
      </c>
      <c r="O231" s="2">
        <f t="shared" si="16"/>
        <v>0</v>
      </c>
    </row>
    <row r="232" spans="1:15" x14ac:dyDescent="0.55000000000000004">
      <c r="A232" s="1" t="s">
        <v>226</v>
      </c>
      <c r="B232" s="2"/>
      <c r="C232" s="2">
        <f>SUM(Ashland:Windsor!C232)</f>
        <v>0</v>
      </c>
      <c r="D232" s="2">
        <f>SUM(Ashland:Windsor!D232)</f>
        <v>0</v>
      </c>
      <c r="E232" s="2">
        <f>SUM(Ashland:Windsor!E232)</f>
        <v>0</v>
      </c>
      <c r="F232" s="2">
        <f>SUM(Ashland:Windsor!F232)</f>
        <v>0</v>
      </c>
      <c r="G232" s="2">
        <f>SUM(Ashland:Windsor!G232)</f>
        <v>0</v>
      </c>
      <c r="H232" s="2">
        <f>SUM(Ashland:Windsor!H232)</f>
        <v>0</v>
      </c>
      <c r="I232" s="2">
        <f>SUM(Ashland:Windsor!I232)</f>
        <v>0</v>
      </c>
      <c r="J232" s="2">
        <f>SUM(Ashland:Windsor!J232)</f>
        <v>0</v>
      </c>
      <c r="K232" s="2">
        <f>SUM(Ashland:Windsor!K232)</f>
        <v>0</v>
      </c>
      <c r="L232" s="2">
        <f>SUM(Ashland:Windsor!L232)</f>
        <v>0</v>
      </c>
      <c r="M232" s="2">
        <f>SUM(Ashland:Windsor!M232)</f>
        <v>0</v>
      </c>
      <c r="N232" s="2">
        <f>SUM(Ashland:Windsor!N232)</f>
        <v>0</v>
      </c>
      <c r="O232" s="2">
        <f t="shared" si="16"/>
        <v>0</v>
      </c>
    </row>
    <row r="233" spans="1:15" x14ac:dyDescent="0.55000000000000004">
      <c r="A233" s="1" t="s">
        <v>227</v>
      </c>
      <c r="B233" s="2"/>
      <c r="C233" s="2">
        <f>SUM(Ashland:Windsor!C233)</f>
        <v>0</v>
      </c>
      <c r="D233" s="2">
        <f>SUM(Ashland:Windsor!D233)</f>
        <v>0</v>
      </c>
      <c r="E233" s="2">
        <f>SUM(Ashland:Windsor!E233)</f>
        <v>0</v>
      </c>
      <c r="F233" s="2">
        <f>SUM(Ashland:Windsor!F233)</f>
        <v>0</v>
      </c>
      <c r="G233" s="2">
        <f>SUM(Ashland:Windsor!G233)</f>
        <v>0</v>
      </c>
      <c r="H233" s="2">
        <f>SUM(Ashland:Windsor!H233)</f>
        <v>0</v>
      </c>
      <c r="I233" s="2">
        <f>SUM(Ashland:Windsor!I233)</f>
        <v>0</v>
      </c>
      <c r="J233" s="2">
        <f>SUM(Ashland:Windsor!J233)</f>
        <v>115.22</v>
      </c>
      <c r="K233" s="2">
        <f>SUM(Ashland:Windsor!K233)</f>
        <v>0</v>
      </c>
      <c r="L233" s="2">
        <f>SUM(Ashland:Windsor!L233)</f>
        <v>0</v>
      </c>
      <c r="M233" s="2">
        <f>SUM(Ashland:Windsor!M233)</f>
        <v>0</v>
      </c>
      <c r="N233" s="2">
        <f>SUM(Ashland:Windsor!N233)</f>
        <v>0</v>
      </c>
      <c r="O233" s="2">
        <f t="shared" si="16"/>
        <v>115.22</v>
      </c>
    </row>
    <row r="234" spans="1:15" x14ac:dyDescent="0.55000000000000004">
      <c r="A234" s="1" t="s">
        <v>228</v>
      </c>
      <c r="B234" s="2"/>
      <c r="C234" s="2">
        <f>SUM(Ashland:Windsor!C234)</f>
        <v>0</v>
      </c>
      <c r="D234" s="2">
        <f>SUM(Ashland:Windsor!D234)</f>
        <v>0</v>
      </c>
      <c r="E234" s="2">
        <f>SUM(Ashland:Windsor!E234)</f>
        <v>0</v>
      </c>
      <c r="F234" s="2">
        <f>SUM(Ashland:Windsor!F234)</f>
        <v>0</v>
      </c>
      <c r="G234" s="2">
        <f>SUM(Ashland:Windsor!G234)</f>
        <v>0</v>
      </c>
      <c r="H234" s="2">
        <f>SUM(Ashland:Windsor!H234)</f>
        <v>0</v>
      </c>
      <c r="I234" s="2">
        <f>SUM(Ashland:Windsor!I234)</f>
        <v>0</v>
      </c>
      <c r="J234" s="2">
        <f>SUM(Ashland:Windsor!J234)</f>
        <v>0</v>
      </c>
      <c r="K234" s="2">
        <f>SUM(Ashland:Windsor!K234)</f>
        <v>0</v>
      </c>
      <c r="L234" s="2">
        <f>SUM(Ashland:Windsor!L234)</f>
        <v>0</v>
      </c>
      <c r="M234" s="2">
        <f>SUM(Ashland:Windsor!M234)</f>
        <v>0</v>
      </c>
      <c r="N234" s="2">
        <f>SUM(Ashland:Windsor!N234)</f>
        <v>0</v>
      </c>
      <c r="O234" s="2">
        <f t="shared" si="16"/>
        <v>0</v>
      </c>
    </row>
    <row r="235" spans="1:15" x14ac:dyDescent="0.55000000000000004">
      <c r="A235" s="1" t="s">
        <v>229</v>
      </c>
      <c r="B235" s="2"/>
      <c r="C235" s="2">
        <f>SUM(Ashland:Windsor!C235)</f>
        <v>0</v>
      </c>
      <c r="D235" s="2">
        <f>SUM(Ashland:Windsor!D235)</f>
        <v>0</v>
      </c>
      <c r="E235" s="2">
        <f>SUM(Ashland:Windsor!E235)</f>
        <v>0</v>
      </c>
      <c r="F235" s="2">
        <f>SUM(Ashland:Windsor!F235)</f>
        <v>0</v>
      </c>
      <c r="G235" s="2">
        <f>SUM(Ashland:Windsor!G235)</f>
        <v>0</v>
      </c>
      <c r="H235" s="2">
        <f>SUM(Ashland:Windsor!H235)</f>
        <v>0</v>
      </c>
      <c r="I235" s="2">
        <f>SUM(Ashland:Windsor!I235)</f>
        <v>0</v>
      </c>
      <c r="J235" s="2">
        <f>SUM(Ashland:Windsor!J235)</f>
        <v>0</v>
      </c>
      <c r="K235" s="2">
        <f>SUM(Ashland:Windsor!K235)</f>
        <v>0</v>
      </c>
      <c r="L235" s="2">
        <f>SUM(Ashland:Windsor!L235)</f>
        <v>0</v>
      </c>
      <c r="M235" s="2">
        <f>SUM(Ashland:Windsor!M235)</f>
        <v>0</v>
      </c>
      <c r="N235" s="2">
        <f>SUM(Ashland:Windsor!N235)</f>
        <v>0</v>
      </c>
      <c r="O235" s="2">
        <f t="shared" si="16"/>
        <v>0</v>
      </c>
    </row>
    <row r="236" spans="1:15" x14ac:dyDescent="0.55000000000000004">
      <c r="A236" s="1" t="s">
        <v>230</v>
      </c>
      <c r="B236" s="2"/>
      <c r="C236" s="2">
        <f>SUM(Ashland:Windsor!C236)</f>
        <v>0</v>
      </c>
      <c r="D236" s="2">
        <f>SUM(Ashland:Windsor!D236)</f>
        <v>0</v>
      </c>
      <c r="E236" s="2">
        <f>SUM(Ashland:Windsor!E236)</f>
        <v>0</v>
      </c>
      <c r="F236" s="2">
        <f>SUM(Ashland:Windsor!F236)</f>
        <v>0</v>
      </c>
      <c r="G236" s="2">
        <f>SUM(Ashland:Windsor!G236)</f>
        <v>0</v>
      </c>
      <c r="H236" s="2">
        <f>SUM(Ashland:Windsor!H236)</f>
        <v>0</v>
      </c>
      <c r="I236" s="2">
        <f>SUM(Ashland:Windsor!I236)</f>
        <v>0</v>
      </c>
      <c r="J236" s="2">
        <f>SUM(Ashland:Windsor!J236)</f>
        <v>0</v>
      </c>
      <c r="K236" s="2">
        <f>SUM(Ashland:Windsor!K236)</f>
        <v>0</v>
      </c>
      <c r="L236" s="2">
        <f>SUM(Ashland:Windsor!L236)</f>
        <v>0</v>
      </c>
      <c r="M236" s="2">
        <f>SUM(Ashland:Windsor!M236)</f>
        <v>0</v>
      </c>
      <c r="N236" s="2">
        <f>SUM(Ashland:Windsor!N236)</f>
        <v>0</v>
      </c>
      <c r="O236" s="2">
        <f t="shared" si="16"/>
        <v>0</v>
      </c>
    </row>
    <row r="237" spans="1:15" x14ac:dyDescent="0.55000000000000004">
      <c r="A237" s="1" t="s">
        <v>231</v>
      </c>
      <c r="B237" s="2"/>
      <c r="C237" s="2">
        <f>SUM(Ashland:Windsor!C237)</f>
        <v>0</v>
      </c>
      <c r="D237" s="2">
        <f>SUM(Ashland:Windsor!D237)</f>
        <v>0</v>
      </c>
      <c r="E237" s="2">
        <f>SUM(Ashland:Windsor!E237)</f>
        <v>0</v>
      </c>
      <c r="F237" s="2">
        <f>SUM(Ashland:Windsor!F237)</f>
        <v>0</v>
      </c>
      <c r="G237" s="2">
        <f>SUM(Ashland:Windsor!G237)</f>
        <v>0</v>
      </c>
      <c r="H237" s="2">
        <f>SUM(Ashland:Windsor!H237)</f>
        <v>0</v>
      </c>
      <c r="I237" s="2">
        <f>SUM(Ashland:Windsor!I237)</f>
        <v>0</v>
      </c>
      <c r="J237" s="2">
        <f>SUM(Ashland:Windsor!J237)</f>
        <v>0</v>
      </c>
      <c r="K237" s="2">
        <f>SUM(Ashland:Windsor!K237)</f>
        <v>0</v>
      </c>
      <c r="L237" s="2">
        <f>SUM(Ashland:Windsor!L237)</f>
        <v>0</v>
      </c>
      <c r="M237" s="2">
        <f>SUM(Ashland:Windsor!M237)</f>
        <v>0</v>
      </c>
      <c r="N237" s="2">
        <f>SUM(Ashland:Windsor!N237)</f>
        <v>0</v>
      </c>
      <c r="O237" s="2">
        <f t="shared" si="16"/>
        <v>0</v>
      </c>
    </row>
    <row r="238" spans="1:15" x14ac:dyDescent="0.55000000000000004">
      <c r="A238" s="1" t="s">
        <v>232</v>
      </c>
      <c r="B238" s="2"/>
      <c r="C238" s="2">
        <f>SUM(Ashland:Windsor!C238)</f>
        <v>0</v>
      </c>
      <c r="D238" s="2">
        <f>SUM(Ashland:Windsor!D238)</f>
        <v>0</v>
      </c>
      <c r="E238" s="2">
        <f>SUM(Ashland:Windsor!E238)</f>
        <v>0</v>
      </c>
      <c r="F238" s="2">
        <f>SUM(Ashland:Windsor!F238)</f>
        <v>0</v>
      </c>
      <c r="G238" s="2">
        <f>SUM(Ashland:Windsor!G238)</f>
        <v>0</v>
      </c>
      <c r="H238" s="2">
        <f>SUM(Ashland:Windsor!H238)</f>
        <v>0</v>
      </c>
      <c r="I238" s="2">
        <f>SUM(Ashland:Windsor!I238)</f>
        <v>0</v>
      </c>
      <c r="J238" s="2">
        <f>SUM(Ashland:Windsor!J238)</f>
        <v>0</v>
      </c>
      <c r="K238" s="2">
        <f>SUM(Ashland:Windsor!K238)</f>
        <v>0</v>
      </c>
      <c r="L238" s="2">
        <f>SUM(Ashland:Windsor!L238)</f>
        <v>0</v>
      </c>
      <c r="M238" s="2">
        <f>SUM(Ashland:Windsor!M238)</f>
        <v>0</v>
      </c>
      <c r="N238" s="2">
        <f>SUM(Ashland:Windsor!N238)</f>
        <v>0</v>
      </c>
      <c r="O238" s="2">
        <f t="shared" si="16"/>
        <v>0</v>
      </c>
    </row>
    <row r="239" spans="1:15" x14ac:dyDescent="0.55000000000000004">
      <c r="A239" s="1" t="s">
        <v>233</v>
      </c>
      <c r="B239" s="2"/>
      <c r="C239" s="2">
        <f>SUM(Ashland:Windsor!C239)</f>
        <v>0</v>
      </c>
      <c r="D239" s="2">
        <f>SUM(Ashland:Windsor!D239)</f>
        <v>0</v>
      </c>
      <c r="E239" s="2">
        <f>SUM(Ashland:Windsor!E239)</f>
        <v>0</v>
      </c>
      <c r="F239" s="2">
        <f>SUM(Ashland:Windsor!F239)</f>
        <v>0</v>
      </c>
      <c r="G239" s="2">
        <f>SUM(Ashland:Windsor!G239)</f>
        <v>0</v>
      </c>
      <c r="H239" s="2">
        <f>SUM(Ashland:Windsor!H239)</f>
        <v>0</v>
      </c>
      <c r="I239" s="2">
        <f>SUM(Ashland:Windsor!I239)</f>
        <v>0</v>
      </c>
      <c r="J239" s="2">
        <f>SUM(Ashland:Windsor!J239)</f>
        <v>0</v>
      </c>
      <c r="K239" s="2">
        <f>SUM(Ashland:Windsor!K239)</f>
        <v>0</v>
      </c>
      <c r="L239" s="2">
        <f>SUM(Ashland:Windsor!L239)</f>
        <v>0</v>
      </c>
      <c r="M239" s="2">
        <f>SUM(Ashland:Windsor!M239)</f>
        <v>0</v>
      </c>
      <c r="N239" s="2">
        <f>SUM(Ashland:Windsor!N239)</f>
        <v>0</v>
      </c>
      <c r="O239" s="2">
        <f t="shared" si="16"/>
        <v>0</v>
      </c>
    </row>
    <row r="240" spans="1:15" x14ac:dyDescent="0.55000000000000004">
      <c r="A240" s="1" t="s">
        <v>234</v>
      </c>
      <c r="B240" s="2"/>
      <c r="C240" s="2">
        <f>SUM(Ashland:Windsor!C240)</f>
        <v>0</v>
      </c>
      <c r="D240" s="2">
        <f>SUM(Ashland:Windsor!D240)</f>
        <v>0</v>
      </c>
      <c r="E240" s="2">
        <f>SUM(Ashland:Windsor!E240)</f>
        <v>0</v>
      </c>
      <c r="F240" s="2">
        <f>SUM(Ashland:Windsor!F240)</f>
        <v>0</v>
      </c>
      <c r="G240" s="2">
        <f>SUM(Ashland:Windsor!G240)</f>
        <v>0</v>
      </c>
      <c r="H240" s="2">
        <f>SUM(Ashland:Windsor!H240)</f>
        <v>0</v>
      </c>
      <c r="I240" s="2">
        <f>SUM(Ashland:Windsor!I240)</f>
        <v>0</v>
      </c>
      <c r="J240" s="2">
        <f>SUM(Ashland:Windsor!J240)</f>
        <v>0</v>
      </c>
      <c r="K240" s="2">
        <f>SUM(Ashland:Windsor!K240)</f>
        <v>0</v>
      </c>
      <c r="L240" s="2">
        <f>SUM(Ashland:Windsor!L240)</f>
        <v>0</v>
      </c>
      <c r="M240" s="2">
        <f>SUM(Ashland:Windsor!M240)</f>
        <v>0</v>
      </c>
      <c r="N240" s="2">
        <f>SUM(Ashland:Windsor!N240)</f>
        <v>0</v>
      </c>
      <c r="O240" s="2">
        <f t="shared" si="16"/>
        <v>0</v>
      </c>
    </row>
    <row r="241" spans="1:16" x14ac:dyDescent="0.55000000000000004">
      <c r="A241" s="1" t="s">
        <v>235</v>
      </c>
      <c r="B241" s="2"/>
      <c r="C241" s="2">
        <f>SUM(Ashland:Windsor!C241)</f>
        <v>0</v>
      </c>
      <c r="D241" s="2">
        <f>SUM(Ashland:Windsor!D241)</f>
        <v>0</v>
      </c>
      <c r="E241" s="2">
        <f>SUM(Ashland:Windsor!E241)</f>
        <v>0</v>
      </c>
      <c r="F241" s="2">
        <f>SUM(Ashland:Windsor!F241)</f>
        <v>0</v>
      </c>
      <c r="G241" s="2">
        <f>SUM(Ashland:Windsor!G241)</f>
        <v>0</v>
      </c>
      <c r="H241" s="2">
        <f>SUM(Ashland:Windsor!H241)</f>
        <v>0</v>
      </c>
      <c r="I241" s="2">
        <f>SUM(Ashland:Windsor!I241)</f>
        <v>0</v>
      </c>
      <c r="J241" s="2">
        <f>SUM(Ashland:Windsor!J241)</f>
        <v>0</v>
      </c>
      <c r="K241" s="2">
        <f>SUM(Ashland:Windsor!K241)</f>
        <v>0</v>
      </c>
      <c r="L241" s="2">
        <f>SUM(Ashland:Windsor!L241)</f>
        <v>0</v>
      </c>
      <c r="M241" s="2">
        <f>SUM(Ashland:Windsor!M241)</f>
        <v>0</v>
      </c>
      <c r="N241" s="2">
        <f>SUM(Ashland:Windsor!N241)</f>
        <v>0</v>
      </c>
      <c r="O241" s="2">
        <f t="shared" si="16"/>
        <v>0</v>
      </c>
    </row>
    <row r="242" spans="1:16" x14ac:dyDescent="0.55000000000000004">
      <c r="A242" s="1" t="s">
        <v>236</v>
      </c>
      <c r="C242" s="18">
        <f>SUM(C155:C241)</f>
        <v>1247834.8699999999</v>
      </c>
      <c r="D242" s="18">
        <f t="shared" ref="D242:N242" si="17">SUM(D155:D241)</f>
        <v>1128986.0900000003</v>
      </c>
      <c r="E242" s="18">
        <f t="shared" si="17"/>
        <v>1219901.0199999998</v>
      </c>
      <c r="F242" s="18">
        <f t="shared" si="17"/>
        <v>1107503.1500000001</v>
      </c>
      <c r="G242" s="18">
        <f t="shared" si="17"/>
        <v>1126374.48</v>
      </c>
      <c r="H242" s="18">
        <f t="shared" si="17"/>
        <v>1122836.6900000002</v>
      </c>
      <c r="I242" s="18">
        <f t="shared" si="17"/>
        <v>1131810.4300000002</v>
      </c>
      <c r="J242" s="18">
        <f t="shared" si="17"/>
        <v>1127162.31</v>
      </c>
      <c r="K242" s="18">
        <f t="shared" si="17"/>
        <v>0</v>
      </c>
      <c r="L242" s="18">
        <f t="shared" si="17"/>
        <v>0</v>
      </c>
      <c r="M242" s="18">
        <f t="shared" si="17"/>
        <v>0</v>
      </c>
      <c r="N242" s="18">
        <f t="shared" si="17"/>
        <v>0</v>
      </c>
      <c r="O242" s="18">
        <f>SUM(O155:O241)</f>
        <v>9212409.0399999991</v>
      </c>
      <c r="P242" s="13">
        <f>+O242-O32</f>
        <v>0</v>
      </c>
    </row>
    <row r="243" spans="1:16" x14ac:dyDescent="0.55000000000000004"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</row>
    <row r="244" spans="1:16" x14ac:dyDescent="0.55000000000000004">
      <c r="A244" s="1" t="s">
        <v>237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6" x14ac:dyDescent="0.55000000000000004">
      <c r="A245" s="1" t="s">
        <v>238</v>
      </c>
      <c r="B245" s="2"/>
      <c r="C245" s="2">
        <f>SUM(Ashland:Windsor!C245)</f>
        <v>137341.23000000001</v>
      </c>
      <c r="D245" s="2">
        <f>SUM(Ashland:Windsor!D245)</f>
        <v>122742.87000000001</v>
      </c>
      <c r="E245" s="2">
        <f>SUM(Ashland:Windsor!E245)</f>
        <v>137814.14000000001</v>
      </c>
      <c r="F245" s="2">
        <f>SUM(Ashland:Windsor!F245)</f>
        <v>127055.22</v>
      </c>
      <c r="G245" s="2">
        <f>SUM(Ashland:Windsor!G245)</f>
        <v>136831.91</v>
      </c>
      <c r="H245" s="2">
        <f>SUM(Ashland:Windsor!H245)</f>
        <v>131216.73000000001</v>
      </c>
      <c r="I245" s="2">
        <f>SUM(Ashland:Windsor!I245)</f>
        <v>143809.28</v>
      </c>
      <c r="J245" s="2">
        <f>SUM(Ashland:Windsor!J245)</f>
        <v>137944.69999999998</v>
      </c>
      <c r="K245" s="2">
        <f>SUM(Ashland:Windsor!K245)</f>
        <v>0</v>
      </c>
      <c r="L245" s="2">
        <f>SUM(Ashland:Windsor!L245)</f>
        <v>0</v>
      </c>
      <c r="M245" s="2">
        <f>SUM(Ashland:Windsor!M245)</f>
        <v>0</v>
      </c>
      <c r="N245" s="2">
        <f>SUM(Ashland:Windsor!N245)</f>
        <v>0</v>
      </c>
      <c r="O245" s="2">
        <f>SUM(C245:N245)</f>
        <v>1074756.08</v>
      </c>
    </row>
    <row r="246" spans="1:16" x14ac:dyDescent="0.55000000000000004">
      <c r="A246" s="1" t="s">
        <v>239</v>
      </c>
      <c r="B246" s="2"/>
      <c r="C246" s="2">
        <f>SUM(Ashland:Windsor!C246)</f>
        <v>3851.7</v>
      </c>
      <c r="D246" s="2">
        <f>SUM(Ashland:Windsor!D246)</f>
        <v>12517.289999999999</v>
      </c>
      <c r="E246" s="2">
        <f>SUM(Ashland:Windsor!E246)</f>
        <v>7515.98</v>
      </c>
      <c r="F246" s="2">
        <f>SUM(Ashland:Windsor!F246)</f>
        <v>7353.98</v>
      </c>
      <c r="G246" s="2">
        <f>SUM(Ashland:Windsor!G246)</f>
        <v>7258.02</v>
      </c>
      <c r="H246" s="2">
        <f>SUM(Ashland:Windsor!H246)</f>
        <v>4457.1400000000003</v>
      </c>
      <c r="I246" s="2">
        <f>SUM(Ashland:Windsor!I246)</f>
        <v>6369.81</v>
      </c>
      <c r="J246" s="2">
        <f>SUM(Ashland:Windsor!J246)</f>
        <v>7924.8700000000008</v>
      </c>
      <c r="K246" s="2">
        <f>SUM(Ashland:Windsor!K246)</f>
        <v>0</v>
      </c>
      <c r="L246" s="2">
        <f>SUM(Ashland:Windsor!L246)</f>
        <v>0</v>
      </c>
      <c r="M246" s="2">
        <f>SUM(Ashland:Windsor!M246)</f>
        <v>0</v>
      </c>
      <c r="N246" s="2">
        <f>SUM(Ashland:Windsor!N246)</f>
        <v>0</v>
      </c>
      <c r="O246" s="2">
        <f t="shared" ref="O246:O258" si="18">SUM(C246:N246)</f>
        <v>57248.79</v>
      </c>
    </row>
    <row r="247" spans="1:16" x14ac:dyDescent="0.55000000000000004">
      <c r="A247" s="1" t="s">
        <v>240</v>
      </c>
      <c r="B247" s="2"/>
      <c r="C247" s="2">
        <f>SUM(Ashland:Windsor!C247)</f>
        <v>5642.59</v>
      </c>
      <c r="D247" s="2">
        <f>SUM(Ashland:Windsor!D247)</f>
        <v>7448.05</v>
      </c>
      <c r="E247" s="2">
        <f>SUM(Ashland:Windsor!E247)</f>
        <v>8256.98</v>
      </c>
      <c r="F247" s="2">
        <f>SUM(Ashland:Windsor!F247)</f>
        <v>8864.9199999999983</v>
      </c>
      <c r="G247" s="2">
        <f>SUM(Ashland:Windsor!G247)</f>
        <v>5901.4499999999989</v>
      </c>
      <c r="H247" s="2">
        <f>SUM(Ashland:Windsor!H247)</f>
        <v>7725.13</v>
      </c>
      <c r="I247" s="2">
        <f>SUM(Ashland:Windsor!I247)</f>
        <v>5702.37</v>
      </c>
      <c r="J247" s="2">
        <f>SUM(Ashland:Windsor!J247)</f>
        <v>6537.04</v>
      </c>
      <c r="K247" s="2">
        <f>SUM(Ashland:Windsor!K247)</f>
        <v>0</v>
      </c>
      <c r="L247" s="2">
        <f>SUM(Ashland:Windsor!L247)</f>
        <v>0</v>
      </c>
      <c r="M247" s="2">
        <f>SUM(Ashland:Windsor!M247)</f>
        <v>0</v>
      </c>
      <c r="N247" s="2">
        <f>SUM(Ashland:Windsor!N247)</f>
        <v>0</v>
      </c>
      <c r="O247" s="2">
        <f t="shared" si="18"/>
        <v>56078.53</v>
      </c>
    </row>
    <row r="248" spans="1:16" x14ac:dyDescent="0.55000000000000004">
      <c r="A248" s="1" t="s">
        <v>241</v>
      </c>
      <c r="B248" s="2"/>
      <c r="C248" s="2">
        <f>SUM(Ashland:Windsor!C248)</f>
        <v>5554.7999999999993</v>
      </c>
      <c r="D248" s="2">
        <f>SUM(Ashland:Windsor!D248)</f>
        <v>4311.53</v>
      </c>
      <c r="E248" s="2">
        <f>SUM(Ashland:Windsor!E248)</f>
        <v>5424.4700000000012</v>
      </c>
      <c r="F248" s="2">
        <f>SUM(Ashland:Windsor!F248)</f>
        <v>6870.0899999999992</v>
      </c>
      <c r="G248" s="2">
        <f>SUM(Ashland:Windsor!G248)</f>
        <v>8929.52</v>
      </c>
      <c r="H248" s="2">
        <f>SUM(Ashland:Windsor!H248)</f>
        <v>8794.6799999999985</v>
      </c>
      <c r="I248" s="2">
        <f>SUM(Ashland:Windsor!I248)</f>
        <v>11158.23</v>
      </c>
      <c r="J248" s="2">
        <f>SUM(Ashland:Windsor!J248)</f>
        <v>10504.79</v>
      </c>
      <c r="K248" s="2">
        <f>SUM(Ashland:Windsor!K248)</f>
        <v>0</v>
      </c>
      <c r="L248" s="2">
        <f>SUM(Ashland:Windsor!L248)</f>
        <v>0</v>
      </c>
      <c r="M248" s="2">
        <f>SUM(Ashland:Windsor!M248)</f>
        <v>0</v>
      </c>
      <c r="N248" s="2">
        <f>SUM(Ashland:Windsor!N248)</f>
        <v>0</v>
      </c>
      <c r="O248" s="2">
        <f t="shared" si="18"/>
        <v>61548.109999999993</v>
      </c>
    </row>
    <row r="249" spans="1:16" x14ac:dyDescent="0.55000000000000004">
      <c r="A249" s="1" t="s">
        <v>242</v>
      </c>
      <c r="B249" s="2"/>
      <c r="C249" s="2">
        <f>SUM(Ashland:Windsor!C249)</f>
        <v>96230.58</v>
      </c>
      <c r="D249" s="2">
        <f>SUM(Ashland:Windsor!D249)</f>
        <v>105169.02999999998</v>
      </c>
      <c r="E249" s="2">
        <f>SUM(Ashland:Windsor!E249)</f>
        <v>115804.25999999998</v>
      </c>
      <c r="F249" s="2">
        <f>SUM(Ashland:Windsor!F249)</f>
        <v>120429.03</v>
      </c>
      <c r="G249" s="2">
        <f>SUM(Ashland:Windsor!G249)</f>
        <v>110803.97000000002</v>
      </c>
      <c r="H249" s="2">
        <f>SUM(Ashland:Windsor!H249)</f>
        <v>119783.54000000001</v>
      </c>
      <c r="I249" s="2">
        <f>SUM(Ashland:Windsor!I249)</f>
        <v>120934.31</v>
      </c>
      <c r="J249" s="2">
        <f>SUM(Ashland:Windsor!J249)</f>
        <v>115698.84999999999</v>
      </c>
      <c r="K249" s="2">
        <f>SUM(Ashland:Windsor!K249)</f>
        <v>0</v>
      </c>
      <c r="L249" s="2">
        <f>SUM(Ashland:Windsor!L249)</f>
        <v>0</v>
      </c>
      <c r="M249" s="2">
        <f>SUM(Ashland:Windsor!M249)</f>
        <v>0</v>
      </c>
      <c r="N249" s="2">
        <f>SUM(Ashland:Windsor!N249)</f>
        <v>0</v>
      </c>
      <c r="O249" s="2">
        <f t="shared" si="18"/>
        <v>904853.57</v>
      </c>
    </row>
    <row r="250" spans="1:16" x14ac:dyDescent="0.55000000000000004">
      <c r="A250" s="1" t="s">
        <v>243</v>
      </c>
      <c r="B250" s="2"/>
      <c r="C250" s="2">
        <f>SUM(Ashland:Windsor!C250)</f>
        <v>0</v>
      </c>
      <c r="D250" s="2">
        <f>SUM(Ashland:Windsor!D250)</f>
        <v>0</v>
      </c>
      <c r="E250" s="2">
        <f>SUM(Ashland:Windsor!E250)</f>
        <v>0</v>
      </c>
      <c r="F250" s="2">
        <f>SUM(Ashland:Windsor!F250)</f>
        <v>0</v>
      </c>
      <c r="G250" s="2">
        <f>SUM(Ashland:Windsor!G250)</f>
        <v>0</v>
      </c>
      <c r="H250" s="2">
        <f>SUM(Ashland:Windsor!H250)</f>
        <v>0</v>
      </c>
      <c r="I250" s="2">
        <f>SUM(Ashland:Windsor!I250)</f>
        <v>0</v>
      </c>
      <c r="J250" s="2">
        <f>SUM(Ashland:Windsor!J250)</f>
        <v>0</v>
      </c>
      <c r="K250" s="2">
        <f>SUM(Ashland:Windsor!K250)</f>
        <v>0</v>
      </c>
      <c r="L250" s="2">
        <f>SUM(Ashland:Windsor!L250)</f>
        <v>0</v>
      </c>
      <c r="M250" s="2">
        <f>SUM(Ashland:Windsor!M250)</f>
        <v>0</v>
      </c>
      <c r="N250" s="2">
        <f>SUM(Ashland:Windsor!N250)</f>
        <v>0</v>
      </c>
      <c r="O250" s="2">
        <f t="shared" si="18"/>
        <v>0</v>
      </c>
    </row>
    <row r="251" spans="1:16" x14ac:dyDescent="0.55000000000000004">
      <c r="A251" s="1" t="s">
        <v>244</v>
      </c>
      <c r="B251" s="2"/>
      <c r="C251" s="2">
        <f>SUM(Ashland:Windsor!C251)</f>
        <v>3301.37</v>
      </c>
      <c r="D251" s="2">
        <f>SUM(Ashland:Windsor!D251)</f>
        <v>4259.5600000000004</v>
      </c>
      <c r="E251" s="2">
        <f>SUM(Ashland:Windsor!E251)</f>
        <v>3246</v>
      </c>
      <c r="F251" s="2">
        <f>SUM(Ashland:Windsor!F251)</f>
        <v>5028.4799999999996</v>
      </c>
      <c r="G251" s="2">
        <f>SUM(Ashland:Windsor!G251)</f>
        <v>3036.3700000000008</v>
      </c>
      <c r="H251" s="2">
        <f>SUM(Ashland:Windsor!H251)</f>
        <v>6524.31</v>
      </c>
      <c r="I251" s="2">
        <f>SUM(Ashland:Windsor!I251)</f>
        <v>4248.3899999999994</v>
      </c>
      <c r="J251" s="2">
        <f>SUM(Ashland:Windsor!J251)</f>
        <v>4049.23</v>
      </c>
      <c r="K251" s="2">
        <f>SUM(Ashland:Windsor!K251)</f>
        <v>0</v>
      </c>
      <c r="L251" s="2">
        <f>SUM(Ashland:Windsor!L251)</f>
        <v>0</v>
      </c>
      <c r="M251" s="2">
        <f>SUM(Ashland:Windsor!M251)</f>
        <v>0</v>
      </c>
      <c r="N251" s="2">
        <f>SUM(Ashland:Windsor!N251)</f>
        <v>0</v>
      </c>
      <c r="O251" s="2">
        <f t="shared" si="18"/>
        <v>33693.71</v>
      </c>
    </row>
    <row r="252" spans="1:16" x14ac:dyDescent="0.55000000000000004">
      <c r="A252" s="1" t="s">
        <v>245</v>
      </c>
      <c r="B252" s="2"/>
      <c r="C252" s="2">
        <f>SUM(Ashland:Windsor!C252)</f>
        <v>0</v>
      </c>
      <c r="D252" s="2">
        <f>SUM(Ashland:Windsor!D252)</f>
        <v>0</v>
      </c>
      <c r="E252" s="2">
        <f>SUM(Ashland:Windsor!E252)</f>
        <v>0</v>
      </c>
      <c r="F252" s="2">
        <f>SUM(Ashland:Windsor!F252)</f>
        <v>0</v>
      </c>
      <c r="G252" s="2">
        <f>SUM(Ashland:Windsor!G252)</f>
        <v>0</v>
      </c>
      <c r="H252" s="2">
        <f>SUM(Ashland:Windsor!H252)</f>
        <v>-2159.34</v>
      </c>
      <c r="I252" s="2">
        <f>SUM(Ashland:Windsor!I252)</f>
        <v>0</v>
      </c>
      <c r="J252" s="2">
        <f>SUM(Ashland:Windsor!J252)</f>
        <v>0</v>
      </c>
      <c r="K252" s="2">
        <f>SUM(Ashland:Windsor!K252)</f>
        <v>0</v>
      </c>
      <c r="L252" s="2">
        <f>SUM(Ashland:Windsor!L252)</f>
        <v>0</v>
      </c>
      <c r="M252" s="2">
        <f>SUM(Ashland:Windsor!M252)</f>
        <v>0</v>
      </c>
      <c r="N252" s="2">
        <f>SUM(Ashland:Windsor!N252)</f>
        <v>0</v>
      </c>
      <c r="O252" s="2">
        <f t="shared" si="18"/>
        <v>-2159.34</v>
      </c>
    </row>
    <row r="253" spans="1:16" x14ac:dyDescent="0.55000000000000004">
      <c r="A253" s="1" t="s">
        <v>246</v>
      </c>
      <c r="B253" s="2"/>
      <c r="C253" s="2">
        <f>SUM(Ashland:Windsor!C253)</f>
        <v>0</v>
      </c>
      <c r="D253" s="2">
        <f>SUM(Ashland:Windsor!D253)</f>
        <v>0</v>
      </c>
      <c r="E253" s="2">
        <f>SUM(Ashland:Windsor!E253)</f>
        <v>0</v>
      </c>
      <c r="F253" s="2">
        <f>SUM(Ashland:Windsor!F253)</f>
        <v>0</v>
      </c>
      <c r="G253" s="2">
        <f>SUM(Ashland:Windsor!G253)</f>
        <v>0</v>
      </c>
      <c r="H253" s="2">
        <f>SUM(Ashland:Windsor!H253)</f>
        <v>0</v>
      </c>
      <c r="I253" s="2">
        <f>SUM(Ashland:Windsor!I253)</f>
        <v>0</v>
      </c>
      <c r="J253" s="2">
        <f>SUM(Ashland:Windsor!J253)</f>
        <v>0</v>
      </c>
      <c r="K253" s="2">
        <f>SUM(Ashland:Windsor!K253)</f>
        <v>0</v>
      </c>
      <c r="L253" s="2">
        <f>SUM(Ashland:Windsor!L253)</f>
        <v>0</v>
      </c>
      <c r="M253" s="2">
        <f>SUM(Ashland:Windsor!M253)</f>
        <v>0</v>
      </c>
      <c r="N253" s="2">
        <f>SUM(Ashland:Windsor!N253)</f>
        <v>0</v>
      </c>
      <c r="O253" s="2">
        <f t="shared" si="18"/>
        <v>0</v>
      </c>
    </row>
    <row r="254" spans="1:16" x14ac:dyDescent="0.55000000000000004">
      <c r="A254" s="1" t="s">
        <v>247</v>
      </c>
      <c r="B254" s="2"/>
      <c r="C254" s="2">
        <f>SUM(Ashland:Windsor!C254)</f>
        <v>0</v>
      </c>
      <c r="D254" s="2">
        <f>SUM(Ashland:Windsor!D254)</f>
        <v>0</v>
      </c>
      <c r="E254" s="2">
        <f>SUM(Ashland:Windsor!E254)</f>
        <v>0</v>
      </c>
      <c r="F254" s="2">
        <f>SUM(Ashland:Windsor!F254)</f>
        <v>0</v>
      </c>
      <c r="G254" s="2">
        <f>SUM(Ashland:Windsor!G254)</f>
        <v>0</v>
      </c>
      <c r="H254" s="2">
        <f>SUM(Ashland:Windsor!H254)</f>
        <v>0</v>
      </c>
      <c r="I254" s="2">
        <f>SUM(Ashland:Windsor!I254)</f>
        <v>0</v>
      </c>
      <c r="J254" s="2">
        <f>SUM(Ashland:Windsor!J254)</f>
        <v>0</v>
      </c>
      <c r="K254" s="2">
        <f>SUM(Ashland:Windsor!K254)</f>
        <v>0</v>
      </c>
      <c r="L254" s="2">
        <f>SUM(Ashland:Windsor!L254)</f>
        <v>0</v>
      </c>
      <c r="M254" s="2">
        <f>SUM(Ashland:Windsor!M254)</f>
        <v>0</v>
      </c>
      <c r="N254" s="2">
        <f>SUM(Ashland:Windsor!N254)</f>
        <v>0</v>
      </c>
      <c r="O254" s="2">
        <f t="shared" si="18"/>
        <v>0</v>
      </c>
    </row>
    <row r="255" spans="1:16" x14ac:dyDescent="0.55000000000000004">
      <c r="A255" s="1" t="s">
        <v>248</v>
      </c>
      <c r="B255" s="2"/>
      <c r="C255" s="2">
        <f>SUM(Ashland:Windsor!C255)</f>
        <v>1337.8600000000001</v>
      </c>
      <c r="D255" s="2">
        <f>SUM(Ashland:Windsor!D255)</f>
        <v>2841.56</v>
      </c>
      <c r="E255" s="2">
        <f>SUM(Ashland:Windsor!E255)</f>
        <v>402.7</v>
      </c>
      <c r="F255" s="2">
        <f>SUM(Ashland:Windsor!F255)</f>
        <v>1759.78</v>
      </c>
      <c r="G255" s="2">
        <f>SUM(Ashland:Windsor!G255)</f>
        <v>4023.6600000000003</v>
      </c>
      <c r="H255" s="2">
        <f>SUM(Ashland:Windsor!H255)</f>
        <v>1966.06</v>
      </c>
      <c r="I255" s="2">
        <f>SUM(Ashland:Windsor!I255)</f>
        <v>4248.8600000000006</v>
      </c>
      <c r="J255" s="2">
        <f>SUM(Ashland:Windsor!J255)</f>
        <v>4020.13</v>
      </c>
      <c r="K255" s="2">
        <f>SUM(Ashland:Windsor!K255)</f>
        <v>0</v>
      </c>
      <c r="L255" s="2">
        <f>SUM(Ashland:Windsor!L255)</f>
        <v>0</v>
      </c>
      <c r="M255" s="2">
        <f>SUM(Ashland:Windsor!M255)</f>
        <v>0</v>
      </c>
      <c r="N255" s="2">
        <f>SUM(Ashland:Windsor!N255)</f>
        <v>0</v>
      </c>
      <c r="O255" s="2">
        <f t="shared" si="18"/>
        <v>20600.61</v>
      </c>
    </row>
    <row r="256" spans="1:16" x14ac:dyDescent="0.55000000000000004">
      <c r="A256" s="1" t="s">
        <v>249</v>
      </c>
      <c r="B256" s="2"/>
      <c r="C256" s="2">
        <f>SUM(Ashland:Windsor!C256)</f>
        <v>0</v>
      </c>
      <c r="D256" s="2">
        <f>SUM(Ashland:Windsor!D256)</f>
        <v>0</v>
      </c>
      <c r="E256" s="2">
        <f>SUM(Ashland:Windsor!E256)</f>
        <v>0</v>
      </c>
      <c r="F256" s="2">
        <f>SUM(Ashland:Windsor!F256)</f>
        <v>0</v>
      </c>
      <c r="G256" s="2">
        <f>SUM(Ashland:Windsor!G256)</f>
        <v>0</v>
      </c>
      <c r="H256" s="2">
        <f>SUM(Ashland:Windsor!H256)</f>
        <v>0</v>
      </c>
      <c r="I256" s="2">
        <f>SUM(Ashland:Windsor!I256)</f>
        <v>0</v>
      </c>
      <c r="J256" s="2">
        <f>SUM(Ashland:Windsor!J256)</f>
        <v>0</v>
      </c>
      <c r="K256" s="2">
        <f>SUM(Ashland:Windsor!K256)</f>
        <v>0</v>
      </c>
      <c r="L256" s="2">
        <f>SUM(Ashland:Windsor!L256)</f>
        <v>0</v>
      </c>
      <c r="M256" s="2">
        <f>SUM(Ashland:Windsor!M256)</f>
        <v>0</v>
      </c>
      <c r="N256" s="2">
        <f>SUM(Ashland:Windsor!N256)</f>
        <v>0</v>
      </c>
      <c r="O256" s="2">
        <f t="shared" si="18"/>
        <v>0</v>
      </c>
    </row>
    <row r="257" spans="1:16" x14ac:dyDescent="0.55000000000000004">
      <c r="A257" s="1" t="s">
        <v>250</v>
      </c>
      <c r="B257" s="2"/>
      <c r="C257" s="2">
        <f>SUM(Ashland:Windsor!C257)</f>
        <v>3889.9400000000005</v>
      </c>
      <c r="D257" s="2">
        <f>SUM(Ashland:Windsor!D257)</f>
        <v>686.27</v>
      </c>
      <c r="E257" s="2">
        <f>SUM(Ashland:Windsor!E257)</f>
        <v>0</v>
      </c>
      <c r="F257" s="2">
        <f>SUM(Ashland:Windsor!F257)</f>
        <v>436.62</v>
      </c>
      <c r="G257" s="2">
        <f>SUM(Ashland:Windsor!G257)</f>
        <v>341.32</v>
      </c>
      <c r="H257" s="2">
        <f>SUM(Ashland:Windsor!H257)</f>
        <v>66.95</v>
      </c>
      <c r="I257" s="2">
        <f>SUM(Ashland:Windsor!I257)</f>
        <v>1123.6799999999998</v>
      </c>
      <c r="J257" s="2">
        <f>SUM(Ashland:Windsor!J257)</f>
        <v>373.28</v>
      </c>
      <c r="K257" s="2">
        <f>SUM(Ashland:Windsor!K257)</f>
        <v>0</v>
      </c>
      <c r="L257" s="2">
        <f>SUM(Ashland:Windsor!L257)</f>
        <v>0</v>
      </c>
      <c r="M257" s="2">
        <f>SUM(Ashland:Windsor!M257)</f>
        <v>0</v>
      </c>
      <c r="N257" s="2">
        <f>SUM(Ashland:Windsor!N257)</f>
        <v>0</v>
      </c>
      <c r="O257" s="2">
        <f t="shared" si="18"/>
        <v>6918.06</v>
      </c>
    </row>
    <row r="258" spans="1:16" x14ac:dyDescent="0.55000000000000004">
      <c r="A258" s="1" t="s">
        <v>251</v>
      </c>
      <c r="B258" s="2"/>
      <c r="C258" s="2">
        <f>SUM(Ashland:Windsor!C258)</f>
        <v>1691.67</v>
      </c>
      <c r="D258" s="2">
        <f>SUM(Ashland:Windsor!D258)</f>
        <v>1896.01</v>
      </c>
      <c r="E258" s="2">
        <f>SUM(Ashland:Windsor!E258)</f>
        <v>1495.98</v>
      </c>
      <c r="F258" s="2">
        <f>SUM(Ashland:Windsor!F258)</f>
        <v>1016.7799999999999</v>
      </c>
      <c r="G258" s="2">
        <f>SUM(Ashland:Windsor!G258)</f>
        <v>474.66000000000025</v>
      </c>
      <c r="H258" s="2">
        <f>SUM(Ashland:Windsor!H258)</f>
        <v>1328.3600000000001</v>
      </c>
      <c r="I258" s="2">
        <f>SUM(Ashland:Windsor!I258)</f>
        <v>1452.51</v>
      </c>
      <c r="J258" s="2">
        <f>SUM(Ashland:Windsor!J258)</f>
        <v>1582.39</v>
      </c>
      <c r="K258" s="2">
        <f>SUM(Ashland:Windsor!K258)</f>
        <v>0</v>
      </c>
      <c r="L258" s="2">
        <f>SUM(Ashland:Windsor!L258)</f>
        <v>0</v>
      </c>
      <c r="M258" s="2">
        <f>SUM(Ashland:Windsor!M258)</f>
        <v>0</v>
      </c>
      <c r="N258" s="2">
        <f>SUM(Ashland:Windsor!N258)</f>
        <v>0</v>
      </c>
      <c r="O258" s="2">
        <f t="shared" si="18"/>
        <v>10938.359999999999</v>
      </c>
    </row>
    <row r="259" spans="1:16" x14ac:dyDescent="0.55000000000000004">
      <c r="A259" s="1" t="s">
        <v>252</v>
      </c>
      <c r="B259" s="2"/>
      <c r="C259" s="2">
        <f>SUM(Ashland:Windsor!C259)</f>
        <v>0</v>
      </c>
      <c r="D259" s="2">
        <f>SUM(Ashland:Windsor!D259)</f>
        <v>0</v>
      </c>
      <c r="E259" s="2">
        <f>SUM(Ashland:Windsor!E259)</f>
        <v>0</v>
      </c>
      <c r="F259" s="2">
        <f>SUM(Ashland:Windsor!F259)</f>
        <v>0</v>
      </c>
      <c r="G259" s="2">
        <f>SUM(Ashland:Windsor!G259)</f>
        <v>0</v>
      </c>
      <c r="H259" s="2">
        <f>SUM(Ashland:Windsor!H259)</f>
        <v>0</v>
      </c>
      <c r="I259" s="2">
        <f>SUM(Ashland:Windsor!I259)</f>
        <v>0</v>
      </c>
      <c r="J259" s="2">
        <f>SUM(Ashland:Windsor!J259)</f>
        <v>0</v>
      </c>
      <c r="K259" s="2">
        <f>SUM(Ashland:Windsor!K259)</f>
        <v>0</v>
      </c>
      <c r="L259" s="2">
        <f>SUM(Ashland:Windsor!L259)</f>
        <v>0</v>
      </c>
      <c r="M259" s="2">
        <f>SUM(Ashland:Windsor!M259)</f>
        <v>0</v>
      </c>
      <c r="N259" s="2">
        <f>SUM(Ashland:Windsor!N259)</f>
        <v>0</v>
      </c>
      <c r="O259" s="2">
        <f>SUM(C259:N259)</f>
        <v>0</v>
      </c>
    </row>
    <row r="260" spans="1:16" x14ac:dyDescent="0.55000000000000004">
      <c r="A260" s="1" t="s">
        <v>253</v>
      </c>
      <c r="C260" s="18">
        <f>SUM(C245:C259)</f>
        <v>258841.74000000002</v>
      </c>
      <c r="D260" s="18">
        <f t="shared" ref="D260:N260" si="19">SUM(D245:D259)</f>
        <v>261872.16999999995</v>
      </c>
      <c r="E260" s="18">
        <f t="shared" si="19"/>
        <v>279960.51</v>
      </c>
      <c r="F260" s="18">
        <f t="shared" si="19"/>
        <v>278814.90000000002</v>
      </c>
      <c r="G260" s="18">
        <f t="shared" si="19"/>
        <v>277600.87999999995</v>
      </c>
      <c r="H260" s="18">
        <f t="shared" si="19"/>
        <v>279703.56</v>
      </c>
      <c r="I260" s="18">
        <f t="shared" si="19"/>
        <v>299047.44</v>
      </c>
      <c r="J260" s="18">
        <f t="shared" si="19"/>
        <v>288635.28000000003</v>
      </c>
      <c r="K260" s="18">
        <f t="shared" si="19"/>
        <v>0</v>
      </c>
      <c r="L260" s="18">
        <f t="shared" si="19"/>
        <v>0</v>
      </c>
      <c r="M260" s="18">
        <f t="shared" si="19"/>
        <v>0</v>
      </c>
      <c r="N260" s="18">
        <f t="shared" si="19"/>
        <v>0</v>
      </c>
      <c r="O260" s="18">
        <f>SUM(O245:O259)</f>
        <v>2224476.48</v>
      </c>
      <c r="P260" s="13">
        <f>+O260-O33</f>
        <v>0</v>
      </c>
    </row>
    <row r="261" spans="1:16" x14ac:dyDescent="0.55000000000000004"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</row>
    <row r="262" spans="1:16" x14ac:dyDescent="0.55000000000000004">
      <c r="A262" s="1" t="s">
        <v>112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6" x14ac:dyDescent="0.55000000000000004">
      <c r="A263" s="1" t="s">
        <v>254</v>
      </c>
      <c r="B263" s="2"/>
      <c r="C263" s="2">
        <f>SUM(Ashland:Windsor!C263)</f>
        <v>16264</v>
      </c>
      <c r="D263" s="2">
        <f>SUM(Ashland:Windsor!D263)</f>
        <v>14668</v>
      </c>
      <c r="E263" s="2">
        <f>SUM(Ashland:Windsor!E263)</f>
        <v>16328</v>
      </c>
      <c r="F263" s="2">
        <f>SUM(Ashland:Windsor!F263)</f>
        <v>15573</v>
      </c>
      <c r="G263" s="2">
        <f>SUM(Ashland:Windsor!G263)</f>
        <v>16205</v>
      </c>
      <c r="H263" s="2">
        <f>SUM(Ashland:Windsor!H263)</f>
        <v>15805</v>
      </c>
      <c r="I263" s="2">
        <f>SUM(Ashland:Windsor!I263)</f>
        <v>33512</v>
      </c>
      <c r="J263" s="2">
        <f>SUM(Ashland:Windsor!J263)</f>
        <v>34152</v>
      </c>
      <c r="K263" s="2">
        <f>SUM(Ashland:Windsor!K263)</f>
        <v>0</v>
      </c>
      <c r="L263" s="2">
        <f>SUM(Ashland:Windsor!L263)</f>
        <v>0</v>
      </c>
      <c r="M263" s="2">
        <f>SUM(Ashland:Windsor!M263)</f>
        <v>0</v>
      </c>
      <c r="N263" s="2">
        <f>SUM(Ashland:Windsor!N263)</f>
        <v>0</v>
      </c>
      <c r="O263" s="2">
        <f>SUM(C263:N263)</f>
        <v>162507</v>
      </c>
    </row>
    <row r="264" spans="1:16" x14ac:dyDescent="0.55000000000000004">
      <c r="A264" s="1" t="s">
        <v>255</v>
      </c>
      <c r="B264" s="2"/>
      <c r="C264" s="2">
        <f>SUM(Ashland:Windsor!C264)</f>
        <v>1023.01</v>
      </c>
      <c r="D264" s="2">
        <f>SUM(Ashland:Windsor!D264)</f>
        <v>0</v>
      </c>
      <c r="E264" s="2">
        <f>SUM(Ashland:Windsor!E264)</f>
        <v>0</v>
      </c>
      <c r="F264" s="2">
        <f>SUM(Ashland:Windsor!F264)</f>
        <v>764.69</v>
      </c>
      <c r="G264" s="2">
        <f>SUM(Ashland:Windsor!G264)</f>
        <v>0</v>
      </c>
      <c r="H264" s="2">
        <f>SUM(Ashland:Windsor!H264)</f>
        <v>19.91</v>
      </c>
      <c r="I264" s="2">
        <f>SUM(Ashland:Windsor!I264)</f>
        <v>0</v>
      </c>
      <c r="J264" s="2">
        <f>SUM(Ashland:Windsor!J264)</f>
        <v>0</v>
      </c>
      <c r="K264" s="2">
        <f>SUM(Ashland:Windsor!K264)</f>
        <v>0</v>
      </c>
      <c r="L264" s="2">
        <f>SUM(Ashland:Windsor!L264)</f>
        <v>0</v>
      </c>
      <c r="M264" s="2">
        <f>SUM(Ashland:Windsor!M264)</f>
        <v>0</v>
      </c>
      <c r="N264" s="2">
        <f>SUM(Ashland:Windsor!N264)</f>
        <v>0</v>
      </c>
      <c r="O264" s="2">
        <f t="shared" ref="O264:O318" si="20">SUM(C264:N264)</f>
        <v>1807.6100000000001</v>
      </c>
    </row>
    <row r="265" spans="1:16" x14ac:dyDescent="0.55000000000000004">
      <c r="A265" s="1" t="s">
        <v>256</v>
      </c>
      <c r="B265" s="2"/>
      <c r="C265" s="2">
        <f>SUM(Ashland:Windsor!C265)</f>
        <v>53778.93</v>
      </c>
      <c r="D265" s="2">
        <f>SUM(Ashland:Windsor!D265)</f>
        <v>46149.59</v>
      </c>
      <c r="E265" s="2">
        <f>SUM(Ashland:Windsor!E265)</f>
        <v>47470.73000000001</v>
      </c>
      <c r="F265" s="2">
        <f>SUM(Ashland:Windsor!F265)</f>
        <v>35327.24</v>
      </c>
      <c r="G265" s="2">
        <f>SUM(Ashland:Windsor!G265)</f>
        <v>33632.030000000006</v>
      </c>
      <c r="H265" s="2">
        <f>SUM(Ashland:Windsor!H265)</f>
        <v>35001.840000000004</v>
      </c>
      <c r="I265" s="2">
        <f>SUM(Ashland:Windsor!I265)</f>
        <v>40829.279999999992</v>
      </c>
      <c r="J265" s="2">
        <f>SUM(Ashland:Windsor!J265)</f>
        <v>34639.760000000002</v>
      </c>
      <c r="K265" s="2">
        <f>SUM(Ashland:Windsor!K265)</f>
        <v>0</v>
      </c>
      <c r="L265" s="2">
        <f>SUM(Ashland:Windsor!L265)</f>
        <v>0</v>
      </c>
      <c r="M265" s="2">
        <f>SUM(Ashland:Windsor!M265)</f>
        <v>0</v>
      </c>
      <c r="N265" s="2">
        <f>SUM(Ashland:Windsor!N265)</f>
        <v>0</v>
      </c>
      <c r="O265" s="2">
        <f t="shared" si="20"/>
        <v>326829.39999999997</v>
      </c>
    </row>
    <row r="266" spans="1:16" x14ac:dyDescent="0.55000000000000004">
      <c r="A266" s="1" t="s">
        <v>257</v>
      </c>
      <c r="B266" s="2"/>
      <c r="C266" s="2">
        <f>SUM(Ashland:Windsor!C266)</f>
        <v>0</v>
      </c>
      <c r="D266" s="2">
        <f>SUM(Ashland:Windsor!D266)</f>
        <v>0</v>
      </c>
      <c r="E266" s="2">
        <f>SUM(Ashland:Windsor!E266)</f>
        <v>0</v>
      </c>
      <c r="F266" s="2">
        <f>SUM(Ashland:Windsor!F266)</f>
        <v>0</v>
      </c>
      <c r="G266" s="2">
        <f>SUM(Ashland:Windsor!G266)</f>
        <v>0</v>
      </c>
      <c r="H266" s="2">
        <f>SUM(Ashland:Windsor!H266)</f>
        <v>0</v>
      </c>
      <c r="I266" s="2">
        <f>SUM(Ashland:Windsor!I266)</f>
        <v>0</v>
      </c>
      <c r="J266" s="2">
        <f>SUM(Ashland:Windsor!J266)</f>
        <v>0</v>
      </c>
      <c r="K266" s="2">
        <f>SUM(Ashland:Windsor!K266)</f>
        <v>0</v>
      </c>
      <c r="L266" s="2">
        <f>SUM(Ashland:Windsor!L266)</f>
        <v>0</v>
      </c>
      <c r="M266" s="2">
        <f>SUM(Ashland:Windsor!M266)</f>
        <v>0</v>
      </c>
      <c r="N266" s="2">
        <f>SUM(Ashland:Windsor!N266)</f>
        <v>0</v>
      </c>
      <c r="O266" s="2">
        <f t="shared" si="20"/>
        <v>0</v>
      </c>
    </row>
    <row r="267" spans="1:16" x14ac:dyDescent="0.55000000000000004">
      <c r="A267" s="1" t="s">
        <v>258</v>
      </c>
      <c r="B267" s="2"/>
      <c r="C267" s="2">
        <f>SUM(Ashland:Windsor!C267)</f>
        <v>0</v>
      </c>
      <c r="D267" s="2">
        <f>SUM(Ashland:Windsor!D267)</f>
        <v>0</v>
      </c>
      <c r="E267" s="2">
        <f>SUM(Ashland:Windsor!E267)</f>
        <v>0</v>
      </c>
      <c r="F267" s="2">
        <f>SUM(Ashland:Windsor!F267)</f>
        <v>272.34999999999997</v>
      </c>
      <c r="G267" s="2">
        <f>SUM(Ashland:Windsor!G267)</f>
        <v>0</v>
      </c>
      <c r="H267" s="2">
        <f>SUM(Ashland:Windsor!H267)</f>
        <v>192.95</v>
      </c>
      <c r="I267" s="2">
        <f>SUM(Ashland:Windsor!I267)</f>
        <v>0</v>
      </c>
      <c r="J267" s="2">
        <f>SUM(Ashland:Windsor!J267)</f>
        <v>0</v>
      </c>
      <c r="K267" s="2">
        <f>SUM(Ashland:Windsor!K267)</f>
        <v>0</v>
      </c>
      <c r="L267" s="2">
        <f>SUM(Ashland:Windsor!L267)</f>
        <v>0</v>
      </c>
      <c r="M267" s="2">
        <f>SUM(Ashland:Windsor!M267)</f>
        <v>0</v>
      </c>
      <c r="N267" s="2">
        <f>SUM(Ashland:Windsor!N267)</f>
        <v>0</v>
      </c>
      <c r="O267" s="2">
        <f t="shared" si="20"/>
        <v>465.29999999999995</v>
      </c>
    </row>
    <row r="268" spans="1:16" x14ac:dyDescent="0.55000000000000004">
      <c r="A268" s="1" t="s">
        <v>259</v>
      </c>
      <c r="B268" s="2"/>
      <c r="C268" s="2">
        <f>SUM(Ashland:Windsor!C268)</f>
        <v>0</v>
      </c>
      <c r="D268" s="2">
        <f>SUM(Ashland:Windsor!D268)</f>
        <v>0</v>
      </c>
      <c r="E268" s="2">
        <f>SUM(Ashland:Windsor!E268)</f>
        <v>0</v>
      </c>
      <c r="F268" s="2">
        <f>SUM(Ashland:Windsor!F268)</f>
        <v>0</v>
      </c>
      <c r="G268" s="2">
        <f>SUM(Ashland:Windsor!G268)</f>
        <v>0</v>
      </c>
      <c r="H268" s="2">
        <f>SUM(Ashland:Windsor!H268)</f>
        <v>0</v>
      </c>
      <c r="I268" s="2">
        <f>SUM(Ashland:Windsor!I268)</f>
        <v>0</v>
      </c>
      <c r="J268" s="2">
        <f>SUM(Ashland:Windsor!J268)</f>
        <v>0</v>
      </c>
      <c r="K268" s="2">
        <f>SUM(Ashland:Windsor!K268)</f>
        <v>0</v>
      </c>
      <c r="L268" s="2">
        <f>SUM(Ashland:Windsor!L268)</f>
        <v>0</v>
      </c>
      <c r="M268" s="2">
        <f>SUM(Ashland:Windsor!M268)</f>
        <v>0</v>
      </c>
      <c r="N268" s="2">
        <f>SUM(Ashland:Windsor!N268)</f>
        <v>0</v>
      </c>
      <c r="O268" s="2">
        <f t="shared" si="20"/>
        <v>0</v>
      </c>
    </row>
    <row r="269" spans="1:16" x14ac:dyDescent="0.55000000000000004">
      <c r="A269" s="1" t="s">
        <v>260</v>
      </c>
      <c r="B269" s="2"/>
      <c r="C269" s="2">
        <f>SUM(Ashland:Windsor!C269)</f>
        <v>159.30000000000001</v>
      </c>
      <c r="D269" s="2">
        <f>SUM(Ashland:Windsor!D269)</f>
        <v>209.71</v>
      </c>
      <c r="E269" s="2">
        <f>SUM(Ashland:Windsor!E269)</f>
        <v>185.13</v>
      </c>
      <c r="F269" s="2">
        <f>SUM(Ashland:Windsor!F269)</f>
        <v>60.06</v>
      </c>
      <c r="G269" s="2">
        <f>SUM(Ashland:Windsor!G269)</f>
        <v>0</v>
      </c>
      <c r="H269" s="2">
        <f>SUM(Ashland:Windsor!H269)</f>
        <v>0</v>
      </c>
      <c r="I269" s="2">
        <f>SUM(Ashland:Windsor!I269)</f>
        <v>9.76</v>
      </c>
      <c r="J269" s="2">
        <f>SUM(Ashland:Windsor!J269)</f>
        <v>0</v>
      </c>
      <c r="K269" s="2">
        <f>SUM(Ashland:Windsor!K269)</f>
        <v>0</v>
      </c>
      <c r="L269" s="2">
        <f>SUM(Ashland:Windsor!L269)</f>
        <v>0</v>
      </c>
      <c r="M269" s="2">
        <f>SUM(Ashland:Windsor!M269)</f>
        <v>0</v>
      </c>
      <c r="N269" s="2">
        <f>SUM(Ashland:Windsor!N269)</f>
        <v>0</v>
      </c>
      <c r="O269" s="2">
        <f t="shared" si="20"/>
        <v>623.96</v>
      </c>
    </row>
    <row r="270" spans="1:16" x14ac:dyDescent="0.55000000000000004">
      <c r="A270" s="1" t="s">
        <v>261</v>
      </c>
      <c r="B270" s="2"/>
      <c r="C270" s="2">
        <f>SUM(Ashland:Windsor!C270)</f>
        <v>41359.990000000005</v>
      </c>
      <c r="D270" s="2">
        <f>SUM(Ashland:Windsor!D270)</f>
        <v>41914.53</v>
      </c>
      <c r="E270" s="2">
        <f>SUM(Ashland:Windsor!E270)</f>
        <v>44257.13</v>
      </c>
      <c r="F270" s="2">
        <f>SUM(Ashland:Windsor!F270)</f>
        <v>29813.639999999996</v>
      </c>
      <c r="G270" s="2">
        <f>SUM(Ashland:Windsor!G270)</f>
        <v>29709.3</v>
      </c>
      <c r="H270" s="2">
        <f>SUM(Ashland:Windsor!H270)</f>
        <v>31350.400000000001</v>
      </c>
      <c r="I270" s="2">
        <f>SUM(Ashland:Windsor!I270)</f>
        <v>36109.360000000001</v>
      </c>
      <c r="J270" s="2">
        <f>SUM(Ashland:Windsor!J270)</f>
        <v>32643.949999999997</v>
      </c>
      <c r="K270" s="2">
        <f>SUM(Ashland:Windsor!K270)</f>
        <v>0</v>
      </c>
      <c r="L270" s="2">
        <f>SUM(Ashland:Windsor!L270)</f>
        <v>0</v>
      </c>
      <c r="M270" s="2">
        <f>SUM(Ashland:Windsor!M270)</f>
        <v>0</v>
      </c>
      <c r="N270" s="2">
        <f>SUM(Ashland:Windsor!N270)</f>
        <v>0</v>
      </c>
      <c r="O270" s="2">
        <f t="shared" si="20"/>
        <v>287158.3</v>
      </c>
    </row>
    <row r="271" spans="1:16" x14ac:dyDescent="0.55000000000000004">
      <c r="A271" s="1" t="s">
        <v>262</v>
      </c>
      <c r="B271" s="2"/>
      <c r="C271" s="2">
        <f>SUM(Ashland:Windsor!C271)</f>
        <v>0</v>
      </c>
      <c r="D271" s="2">
        <f>SUM(Ashland:Windsor!D271)</f>
        <v>0</v>
      </c>
      <c r="E271" s="2">
        <f>SUM(Ashland:Windsor!E271)</f>
        <v>0</v>
      </c>
      <c r="F271" s="2">
        <f>SUM(Ashland:Windsor!F271)</f>
        <v>0</v>
      </c>
      <c r="G271" s="2">
        <f>SUM(Ashland:Windsor!G271)</f>
        <v>0</v>
      </c>
      <c r="H271" s="2">
        <f>SUM(Ashland:Windsor!H271)</f>
        <v>0</v>
      </c>
      <c r="I271" s="2">
        <f>SUM(Ashland:Windsor!I271)</f>
        <v>0</v>
      </c>
      <c r="J271" s="2">
        <f>SUM(Ashland:Windsor!J271)</f>
        <v>0</v>
      </c>
      <c r="K271" s="2">
        <f>SUM(Ashland:Windsor!K271)</f>
        <v>0</v>
      </c>
      <c r="L271" s="2">
        <f>SUM(Ashland:Windsor!L271)</f>
        <v>0</v>
      </c>
      <c r="M271" s="2">
        <f>SUM(Ashland:Windsor!M271)</f>
        <v>0</v>
      </c>
      <c r="N271" s="2">
        <f>SUM(Ashland:Windsor!N271)</f>
        <v>0</v>
      </c>
      <c r="O271" s="2">
        <f t="shared" si="20"/>
        <v>0</v>
      </c>
    </row>
    <row r="272" spans="1:16" x14ac:dyDescent="0.55000000000000004">
      <c r="A272" s="1" t="s">
        <v>263</v>
      </c>
      <c r="B272" s="2"/>
      <c r="C272" s="2">
        <f>SUM(Ashland:Windsor!C272)</f>
        <v>0</v>
      </c>
      <c r="D272" s="2">
        <f>SUM(Ashland:Windsor!D272)</f>
        <v>0</v>
      </c>
      <c r="E272" s="2">
        <f>SUM(Ashland:Windsor!E272)</f>
        <v>0</v>
      </c>
      <c r="F272" s="2">
        <f>SUM(Ashland:Windsor!F272)</f>
        <v>0</v>
      </c>
      <c r="G272" s="2">
        <f>SUM(Ashland:Windsor!G272)</f>
        <v>0</v>
      </c>
      <c r="H272" s="2">
        <f>SUM(Ashland:Windsor!H272)</f>
        <v>0</v>
      </c>
      <c r="I272" s="2">
        <f>SUM(Ashland:Windsor!I272)</f>
        <v>0</v>
      </c>
      <c r="J272" s="2">
        <f>SUM(Ashland:Windsor!J272)</f>
        <v>0</v>
      </c>
      <c r="K272" s="2">
        <f>SUM(Ashland:Windsor!K272)</f>
        <v>0</v>
      </c>
      <c r="L272" s="2">
        <f>SUM(Ashland:Windsor!L272)</f>
        <v>0</v>
      </c>
      <c r="M272" s="2">
        <f>SUM(Ashland:Windsor!M272)</f>
        <v>0</v>
      </c>
      <c r="N272" s="2">
        <f>SUM(Ashland:Windsor!N272)</f>
        <v>0</v>
      </c>
      <c r="O272" s="2">
        <f t="shared" si="20"/>
        <v>0</v>
      </c>
    </row>
    <row r="273" spans="1:15" x14ac:dyDescent="0.55000000000000004">
      <c r="A273" s="1" t="s">
        <v>264</v>
      </c>
      <c r="B273" s="2"/>
      <c r="C273" s="2">
        <f>SUM(Ashland:Windsor!C273)</f>
        <v>0</v>
      </c>
      <c r="D273" s="2">
        <f>SUM(Ashland:Windsor!D273)</f>
        <v>0</v>
      </c>
      <c r="E273" s="2">
        <f>SUM(Ashland:Windsor!E273)</f>
        <v>0</v>
      </c>
      <c r="F273" s="2">
        <f>SUM(Ashland:Windsor!F273)</f>
        <v>5.37</v>
      </c>
      <c r="G273" s="2">
        <f>SUM(Ashland:Windsor!G273)</f>
        <v>10.050000000000001</v>
      </c>
      <c r="H273" s="2">
        <f>SUM(Ashland:Windsor!H273)</f>
        <v>109.61</v>
      </c>
      <c r="I273" s="2">
        <f>SUM(Ashland:Windsor!I273)</f>
        <v>191.63</v>
      </c>
      <c r="J273" s="2">
        <f>SUM(Ashland:Windsor!J273)</f>
        <v>28.12</v>
      </c>
      <c r="K273" s="2">
        <f>SUM(Ashland:Windsor!K273)</f>
        <v>0</v>
      </c>
      <c r="L273" s="2">
        <f>SUM(Ashland:Windsor!L273)</f>
        <v>0</v>
      </c>
      <c r="M273" s="2">
        <f>SUM(Ashland:Windsor!M273)</f>
        <v>0</v>
      </c>
      <c r="N273" s="2">
        <f>SUM(Ashland:Windsor!N273)</f>
        <v>0</v>
      </c>
      <c r="O273" s="2">
        <f t="shared" si="20"/>
        <v>344.78</v>
      </c>
    </row>
    <row r="274" spans="1:15" x14ac:dyDescent="0.55000000000000004">
      <c r="A274" s="1" t="s">
        <v>265</v>
      </c>
      <c r="B274" s="2"/>
      <c r="C274" s="2">
        <f>SUM(Ashland:Windsor!C274)</f>
        <v>27949.11</v>
      </c>
      <c r="D274" s="2">
        <f>SUM(Ashland:Windsor!D274)</f>
        <v>29752.579999999994</v>
      </c>
      <c r="E274" s="2">
        <f>SUM(Ashland:Windsor!E274)</f>
        <v>33819.050000000003</v>
      </c>
      <c r="F274" s="2">
        <f>SUM(Ashland:Windsor!F274)</f>
        <v>20450.069999999996</v>
      </c>
      <c r="G274" s="2">
        <f>SUM(Ashland:Windsor!G274)</f>
        <v>16768.559999999998</v>
      </c>
      <c r="H274" s="2">
        <f>SUM(Ashland:Windsor!H274)</f>
        <v>9097.57</v>
      </c>
      <c r="I274" s="2">
        <f>SUM(Ashland:Windsor!I274)</f>
        <v>10169.540000000001</v>
      </c>
      <c r="J274" s="2">
        <f>SUM(Ashland:Windsor!J274)</f>
        <v>17426.800000000003</v>
      </c>
      <c r="K274" s="2">
        <f>SUM(Ashland:Windsor!K274)</f>
        <v>0</v>
      </c>
      <c r="L274" s="2">
        <f>SUM(Ashland:Windsor!L274)</f>
        <v>0</v>
      </c>
      <c r="M274" s="2">
        <f>SUM(Ashland:Windsor!M274)</f>
        <v>0</v>
      </c>
      <c r="N274" s="2">
        <f>SUM(Ashland:Windsor!N274)</f>
        <v>0</v>
      </c>
      <c r="O274" s="2">
        <f t="shared" si="20"/>
        <v>165433.27999999997</v>
      </c>
    </row>
    <row r="275" spans="1:15" x14ac:dyDescent="0.55000000000000004">
      <c r="A275" s="1" t="s">
        <v>266</v>
      </c>
      <c r="B275" s="2"/>
      <c r="C275" s="2">
        <f>SUM(Ashland:Windsor!C275)</f>
        <v>4236.3500000000004</v>
      </c>
      <c r="D275" s="2">
        <f>SUM(Ashland:Windsor!D275)</f>
        <v>1873.6000000000001</v>
      </c>
      <c r="E275" s="2">
        <f>SUM(Ashland:Windsor!E275)</f>
        <v>5713.04</v>
      </c>
      <c r="F275" s="2">
        <f>SUM(Ashland:Windsor!F275)</f>
        <v>2043.92</v>
      </c>
      <c r="G275" s="2">
        <f>SUM(Ashland:Windsor!G275)</f>
        <v>1702.12</v>
      </c>
      <c r="H275" s="2">
        <f>SUM(Ashland:Windsor!H275)</f>
        <v>917.44</v>
      </c>
      <c r="I275" s="2">
        <f>SUM(Ashland:Windsor!I275)</f>
        <v>4130.96</v>
      </c>
      <c r="J275" s="2">
        <f>SUM(Ashland:Windsor!J275)</f>
        <v>855.41</v>
      </c>
      <c r="K275" s="2">
        <f>SUM(Ashland:Windsor!K275)</f>
        <v>0</v>
      </c>
      <c r="L275" s="2">
        <f>SUM(Ashland:Windsor!L275)</f>
        <v>0</v>
      </c>
      <c r="M275" s="2">
        <f>SUM(Ashland:Windsor!M275)</f>
        <v>0</v>
      </c>
      <c r="N275" s="2">
        <f>SUM(Ashland:Windsor!N275)</f>
        <v>0</v>
      </c>
      <c r="O275" s="2">
        <f t="shared" si="20"/>
        <v>21472.84</v>
      </c>
    </row>
    <row r="276" spans="1:15" x14ac:dyDescent="0.55000000000000004">
      <c r="A276" s="1" t="s">
        <v>267</v>
      </c>
      <c r="B276" s="2"/>
      <c r="C276" s="2">
        <f>SUM(Ashland:Windsor!C276)</f>
        <v>0</v>
      </c>
      <c r="D276" s="2">
        <f>SUM(Ashland:Windsor!D276)</f>
        <v>0</v>
      </c>
      <c r="E276" s="2">
        <f>SUM(Ashland:Windsor!E276)</f>
        <v>0</v>
      </c>
      <c r="F276" s="2">
        <f>SUM(Ashland:Windsor!F276)</f>
        <v>0</v>
      </c>
      <c r="G276" s="2">
        <f>SUM(Ashland:Windsor!G276)</f>
        <v>0</v>
      </c>
      <c r="H276" s="2">
        <f>SUM(Ashland:Windsor!H276)</f>
        <v>0</v>
      </c>
      <c r="I276" s="2">
        <f>SUM(Ashland:Windsor!I276)</f>
        <v>0</v>
      </c>
      <c r="J276" s="2">
        <f>SUM(Ashland:Windsor!J276)</f>
        <v>0</v>
      </c>
      <c r="K276" s="2">
        <f>SUM(Ashland:Windsor!K276)</f>
        <v>0</v>
      </c>
      <c r="L276" s="2">
        <f>SUM(Ashland:Windsor!L276)</f>
        <v>0</v>
      </c>
      <c r="M276" s="2">
        <f>SUM(Ashland:Windsor!M276)</f>
        <v>0</v>
      </c>
      <c r="N276" s="2">
        <f>SUM(Ashland:Windsor!N276)</f>
        <v>0</v>
      </c>
      <c r="O276" s="2">
        <f t="shared" si="20"/>
        <v>0</v>
      </c>
    </row>
    <row r="277" spans="1:15" x14ac:dyDescent="0.55000000000000004">
      <c r="A277" s="1" t="s">
        <v>268</v>
      </c>
      <c r="B277" s="2"/>
      <c r="C277" s="2">
        <f>SUM(Ashland:Windsor!C277)</f>
        <v>16273.38</v>
      </c>
      <c r="D277" s="2">
        <f>SUM(Ashland:Windsor!D277)</f>
        <v>13005.73</v>
      </c>
      <c r="E277" s="2">
        <f>SUM(Ashland:Windsor!E277)</f>
        <v>10438.81</v>
      </c>
      <c r="F277" s="2">
        <f>SUM(Ashland:Windsor!F277)</f>
        <v>12292.65</v>
      </c>
      <c r="G277" s="2">
        <f>SUM(Ashland:Windsor!G277)</f>
        <v>10109.82</v>
      </c>
      <c r="H277" s="2">
        <f>SUM(Ashland:Windsor!H277)</f>
        <v>10241.290000000001</v>
      </c>
      <c r="I277" s="2">
        <f>SUM(Ashland:Windsor!I277)</f>
        <v>12983.76</v>
      </c>
      <c r="J277" s="2">
        <f>SUM(Ashland:Windsor!J277)</f>
        <v>9783.8700000000008</v>
      </c>
      <c r="K277" s="2">
        <f>SUM(Ashland:Windsor!K277)</f>
        <v>0</v>
      </c>
      <c r="L277" s="2">
        <f>SUM(Ashland:Windsor!L277)</f>
        <v>0</v>
      </c>
      <c r="M277" s="2">
        <f>SUM(Ashland:Windsor!M277)</f>
        <v>0</v>
      </c>
      <c r="N277" s="2">
        <f>SUM(Ashland:Windsor!N277)</f>
        <v>0</v>
      </c>
      <c r="O277" s="2">
        <f t="shared" si="20"/>
        <v>95129.309999999983</v>
      </c>
    </row>
    <row r="278" spans="1:15" x14ac:dyDescent="0.55000000000000004">
      <c r="A278" s="1" t="s">
        <v>269</v>
      </c>
      <c r="B278" s="2"/>
      <c r="C278" s="2">
        <f>SUM(Ashland:Windsor!C278)</f>
        <v>0</v>
      </c>
      <c r="D278" s="2">
        <f>SUM(Ashland:Windsor!D278)</f>
        <v>0</v>
      </c>
      <c r="E278" s="2">
        <f>SUM(Ashland:Windsor!E278)</f>
        <v>0</v>
      </c>
      <c r="F278" s="2">
        <f>SUM(Ashland:Windsor!F278)</f>
        <v>0</v>
      </c>
      <c r="G278" s="2">
        <f>SUM(Ashland:Windsor!G278)</f>
        <v>0</v>
      </c>
      <c r="H278" s="2">
        <f>SUM(Ashland:Windsor!H278)</f>
        <v>0</v>
      </c>
      <c r="I278" s="2">
        <f>SUM(Ashland:Windsor!I278)</f>
        <v>0</v>
      </c>
      <c r="J278" s="2">
        <f>SUM(Ashland:Windsor!J278)</f>
        <v>0</v>
      </c>
      <c r="K278" s="2">
        <f>SUM(Ashland:Windsor!K278)</f>
        <v>0</v>
      </c>
      <c r="L278" s="2">
        <f>SUM(Ashland:Windsor!L278)</f>
        <v>0</v>
      </c>
      <c r="M278" s="2">
        <f>SUM(Ashland:Windsor!M278)</f>
        <v>0</v>
      </c>
      <c r="N278" s="2">
        <f>SUM(Ashland:Windsor!N278)</f>
        <v>0</v>
      </c>
      <c r="O278" s="2">
        <f t="shared" si="20"/>
        <v>0</v>
      </c>
    </row>
    <row r="279" spans="1:15" x14ac:dyDescent="0.55000000000000004">
      <c r="A279" s="1" t="s">
        <v>270</v>
      </c>
      <c r="B279" s="2"/>
      <c r="C279" s="2">
        <f>SUM(Ashland:Windsor!C279)</f>
        <v>0</v>
      </c>
      <c r="D279" s="2">
        <f>SUM(Ashland:Windsor!D279)</f>
        <v>0</v>
      </c>
      <c r="E279" s="2">
        <f>SUM(Ashland:Windsor!E279)</f>
        <v>0</v>
      </c>
      <c r="F279" s="2">
        <f>SUM(Ashland:Windsor!F279)</f>
        <v>0</v>
      </c>
      <c r="G279" s="2">
        <f>SUM(Ashland:Windsor!G279)</f>
        <v>0</v>
      </c>
      <c r="H279" s="2">
        <f>SUM(Ashland:Windsor!H279)</f>
        <v>0</v>
      </c>
      <c r="I279" s="2">
        <f>SUM(Ashland:Windsor!I279)</f>
        <v>0</v>
      </c>
      <c r="J279" s="2">
        <f>SUM(Ashland:Windsor!J279)</f>
        <v>0</v>
      </c>
      <c r="K279" s="2">
        <f>SUM(Ashland:Windsor!K279)</f>
        <v>0</v>
      </c>
      <c r="L279" s="2">
        <f>SUM(Ashland:Windsor!L279)</f>
        <v>0</v>
      </c>
      <c r="M279" s="2">
        <f>SUM(Ashland:Windsor!M279)</f>
        <v>0</v>
      </c>
      <c r="N279" s="2">
        <f>SUM(Ashland:Windsor!N279)</f>
        <v>0</v>
      </c>
      <c r="O279" s="2">
        <f t="shared" si="20"/>
        <v>0</v>
      </c>
    </row>
    <row r="280" spans="1:15" x14ac:dyDescent="0.55000000000000004">
      <c r="A280" s="1" t="s">
        <v>271</v>
      </c>
      <c r="B280" s="2"/>
      <c r="C280" s="2">
        <f>SUM(Ashland:Windsor!C280)</f>
        <v>0</v>
      </c>
      <c r="D280" s="2">
        <f>SUM(Ashland:Windsor!D280)</f>
        <v>0</v>
      </c>
      <c r="E280" s="2">
        <f>SUM(Ashland:Windsor!E280)</f>
        <v>0</v>
      </c>
      <c r="F280" s="2">
        <f>SUM(Ashland:Windsor!F280)</f>
        <v>0</v>
      </c>
      <c r="G280" s="2">
        <f>SUM(Ashland:Windsor!G280)</f>
        <v>0</v>
      </c>
      <c r="H280" s="2">
        <f>SUM(Ashland:Windsor!H280)</f>
        <v>0</v>
      </c>
      <c r="I280" s="2">
        <f>SUM(Ashland:Windsor!I280)</f>
        <v>0</v>
      </c>
      <c r="J280" s="2">
        <f>SUM(Ashland:Windsor!J280)</f>
        <v>0</v>
      </c>
      <c r="K280" s="2">
        <f>SUM(Ashland:Windsor!K280)</f>
        <v>0</v>
      </c>
      <c r="L280" s="2">
        <f>SUM(Ashland:Windsor!L280)</f>
        <v>0</v>
      </c>
      <c r="M280" s="2">
        <f>SUM(Ashland:Windsor!M280)</f>
        <v>0</v>
      </c>
      <c r="N280" s="2">
        <f>SUM(Ashland:Windsor!N280)</f>
        <v>0</v>
      </c>
      <c r="O280" s="2">
        <f t="shared" si="20"/>
        <v>0</v>
      </c>
    </row>
    <row r="281" spans="1:15" x14ac:dyDescent="0.55000000000000004">
      <c r="A281" s="1" t="s">
        <v>272</v>
      </c>
      <c r="B281" s="2"/>
      <c r="C281" s="2">
        <f>SUM(Ashland:Windsor!C281)</f>
        <v>3770.91</v>
      </c>
      <c r="D281" s="2">
        <f>SUM(Ashland:Windsor!D281)</f>
        <v>2911.79</v>
      </c>
      <c r="E281" s="2">
        <f>SUM(Ashland:Windsor!E281)</f>
        <v>7864.23</v>
      </c>
      <c r="F281" s="2">
        <f>SUM(Ashland:Windsor!F281)</f>
        <v>4161.12</v>
      </c>
      <c r="G281" s="2">
        <f>SUM(Ashland:Windsor!G281)</f>
        <v>2025.74</v>
      </c>
      <c r="H281" s="2">
        <f>SUM(Ashland:Windsor!H281)</f>
        <v>2842.47</v>
      </c>
      <c r="I281" s="2">
        <f>SUM(Ashland:Windsor!I281)</f>
        <v>5341.19</v>
      </c>
      <c r="J281" s="2">
        <f>SUM(Ashland:Windsor!J281)</f>
        <v>4885.3500000000004</v>
      </c>
      <c r="K281" s="2">
        <f>SUM(Ashland:Windsor!K281)</f>
        <v>0</v>
      </c>
      <c r="L281" s="2">
        <f>SUM(Ashland:Windsor!L281)</f>
        <v>0</v>
      </c>
      <c r="M281" s="2">
        <f>SUM(Ashland:Windsor!M281)</f>
        <v>0</v>
      </c>
      <c r="N281" s="2">
        <f>SUM(Ashland:Windsor!N281)</f>
        <v>0</v>
      </c>
      <c r="O281" s="2">
        <f t="shared" si="20"/>
        <v>33802.800000000003</v>
      </c>
    </row>
    <row r="282" spans="1:15" x14ac:dyDescent="0.55000000000000004">
      <c r="A282" s="1" t="s">
        <v>273</v>
      </c>
      <c r="B282" s="2"/>
      <c r="C282" s="2">
        <f>SUM(Ashland:Windsor!C282)</f>
        <v>2800.7</v>
      </c>
      <c r="D282" s="2">
        <f>SUM(Ashland:Windsor!D282)</f>
        <v>1629</v>
      </c>
      <c r="E282" s="2">
        <f>SUM(Ashland:Windsor!E282)</f>
        <v>2212.96</v>
      </c>
      <c r="F282" s="2">
        <f>SUM(Ashland:Windsor!F282)</f>
        <v>2047.5</v>
      </c>
      <c r="G282" s="2">
        <f>SUM(Ashland:Windsor!G282)</f>
        <v>2164.5</v>
      </c>
      <c r="H282" s="2">
        <f>SUM(Ashland:Windsor!H282)</f>
        <v>733.5</v>
      </c>
      <c r="I282" s="2">
        <f>SUM(Ashland:Windsor!I282)</f>
        <v>1381.5</v>
      </c>
      <c r="J282" s="2">
        <f>SUM(Ashland:Windsor!J282)</f>
        <v>2042.6</v>
      </c>
      <c r="K282" s="2">
        <f>SUM(Ashland:Windsor!K282)</f>
        <v>0</v>
      </c>
      <c r="L282" s="2">
        <f>SUM(Ashland:Windsor!L282)</f>
        <v>0</v>
      </c>
      <c r="M282" s="2">
        <f>SUM(Ashland:Windsor!M282)</f>
        <v>0</v>
      </c>
      <c r="N282" s="2">
        <f>SUM(Ashland:Windsor!N282)</f>
        <v>0</v>
      </c>
      <c r="O282" s="2">
        <f t="shared" si="20"/>
        <v>15012.26</v>
      </c>
    </row>
    <row r="283" spans="1:15" x14ac:dyDescent="0.55000000000000004">
      <c r="A283" s="1" t="s">
        <v>274</v>
      </c>
      <c r="B283" s="2"/>
      <c r="C283" s="2">
        <f>SUM(Ashland:Windsor!C283)</f>
        <v>0</v>
      </c>
      <c r="D283" s="2">
        <f>SUM(Ashland:Windsor!D283)</f>
        <v>0</v>
      </c>
      <c r="E283" s="2">
        <f>SUM(Ashland:Windsor!E283)</f>
        <v>163.46</v>
      </c>
      <c r="F283" s="2">
        <f>SUM(Ashland:Windsor!F283)</f>
        <v>0</v>
      </c>
      <c r="G283" s="2">
        <f>SUM(Ashland:Windsor!G283)</f>
        <v>0</v>
      </c>
      <c r="H283" s="2">
        <f>SUM(Ashland:Windsor!H283)</f>
        <v>0</v>
      </c>
      <c r="I283" s="2">
        <f>SUM(Ashland:Windsor!I283)</f>
        <v>0</v>
      </c>
      <c r="J283" s="2">
        <f>SUM(Ashland:Windsor!J283)</f>
        <v>0</v>
      </c>
      <c r="K283" s="2">
        <f>SUM(Ashland:Windsor!K283)</f>
        <v>0</v>
      </c>
      <c r="L283" s="2">
        <f>SUM(Ashland:Windsor!L283)</f>
        <v>0</v>
      </c>
      <c r="M283" s="2">
        <f>SUM(Ashland:Windsor!M283)</f>
        <v>0</v>
      </c>
      <c r="N283" s="2">
        <f>SUM(Ashland:Windsor!N283)</f>
        <v>0</v>
      </c>
      <c r="O283" s="2">
        <f t="shared" si="20"/>
        <v>163.46</v>
      </c>
    </row>
    <row r="284" spans="1:15" x14ac:dyDescent="0.55000000000000004">
      <c r="A284" s="1" t="s">
        <v>275</v>
      </c>
      <c r="B284" s="2"/>
      <c r="C284" s="2">
        <f>SUM(Ashland:Windsor!C284)</f>
        <v>0</v>
      </c>
      <c r="D284" s="2">
        <f>SUM(Ashland:Windsor!D284)</f>
        <v>0</v>
      </c>
      <c r="E284" s="2">
        <f>SUM(Ashland:Windsor!E284)</f>
        <v>0</v>
      </c>
      <c r="F284" s="2">
        <f>SUM(Ashland:Windsor!F284)</f>
        <v>0</v>
      </c>
      <c r="G284" s="2">
        <f>SUM(Ashland:Windsor!G284)</f>
        <v>0</v>
      </c>
      <c r="H284" s="2">
        <f>SUM(Ashland:Windsor!H284)</f>
        <v>0</v>
      </c>
      <c r="I284" s="2">
        <f>SUM(Ashland:Windsor!I284)</f>
        <v>0</v>
      </c>
      <c r="J284" s="2">
        <f>SUM(Ashland:Windsor!J284)</f>
        <v>0</v>
      </c>
      <c r="K284" s="2">
        <f>SUM(Ashland:Windsor!K284)</f>
        <v>0</v>
      </c>
      <c r="L284" s="2">
        <f>SUM(Ashland:Windsor!L284)</f>
        <v>0</v>
      </c>
      <c r="M284" s="2">
        <f>SUM(Ashland:Windsor!M284)</f>
        <v>0</v>
      </c>
      <c r="N284" s="2">
        <f>SUM(Ashland:Windsor!N284)</f>
        <v>0</v>
      </c>
      <c r="O284" s="2">
        <f t="shared" si="20"/>
        <v>0</v>
      </c>
    </row>
    <row r="285" spans="1:15" x14ac:dyDescent="0.55000000000000004">
      <c r="A285" s="1" t="s">
        <v>276</v>
      </c>
      <c r="B285" s="2"/>
      <c r="C285" s="2">
        <f>SUM(Ashland:Windsor!C285)</f>
        <v>195</v>
      </c>
      <c r="D285" s="2">
        <f>SUM(Ashland:Windsor!D285)</f>
        <v>245</v>
      </c>
      <c r="E285" s="2">
        <f>SUM(Ashland:Windsor!E285)</f>
        <v>1300.73</v>
      </c>
      <c r="F285" s="2">
        <f>SUM(Ashland:Windsor!F285)</f>
        <v>145</v>
      </c>
      <c r="G285" s="2">
        <f>SUM(Ashland:Windsor!G285)</f>
        <v>45</v>
      </c>
      <c r="H285" s="2">
        <f>SUM(Ashland:Windsor!H285)</f>
        <v>340</v>
      </c>
      <c r="I285" s="2">
        <f>SUM(Ashland:Windsor!I285)</f>
        <v>180</v>
      </c>
      <c r="J285" s="2">
        <f>SUM(Ashland:Windsor!J285)</f>
        <v>0</v>
      </c>
      <c r="K285" s="2">
        <f>SUM(Ashland:Windsor!K285)</f>
        <v>0</v>
      </c>
      <c r="L285" s="2">
        <f>SUM(Ashland:Windsor!L285)</f>
        <v>0</v>
      </c>
      <c r="M285" s="2">
        <f>SUM(Ashland:Windsor!M285)</f>
        <v>0</v>
      </c>
      <c r="N285" s="2">
        <f>SUM(Ashland:Windsor!N285)</f>
        <v>0</v>
      </c>
      <c r="O285" s="2">
        <f t="shared" si="20"/>
        <v>2450.73</v>
      </c>
    </row>
    <row r="286" spans="1:15" x14ac:dyDescent="0.55000000000000004">
      <c r="A286" s="1" t="s">
        <v>277</v>
      </c>
      <c r="B286" s="2"/>
      <c r="C286" s="2">
        <f>SUM(Ashland:Windsor!C286)</f>
        <v>63</v>
      </c>
      <c r="D286" s="2">
        <f>SUM(Ashland:Windsor!D286)</f>
        <v>1361.5</v>
      </c>
      <c r="E286" s="2">
        <f>SUM(Ashland:Windsor!E286)</f>
        <v>1283</v>
      </c>
      <c r="F286" s="2">
        <f>SUM(Ashland:Windsor!F286)</f>
        <v>1954.63</v>
      </c>
      <c r="G286" s="2">
        <f>SUM(Ashland:Windsor!G286)</f>
        <v>1002</v>
      </c>
      <c r="H286" s="2">
        <f>SUM(Ashland:Windsor!H286)</f>
        <v>1093.5</v>
      </c>
      <c r="I286" s="2">
        <f>SUM(Ashland:Windsor!I286)</f>
        <v>1529.5</v>
      </c>
      <c r="J286" s="2">
        <f>SUM(Ashland:Windsor!J286)</f>
        <v>436.5</v>
      </c>
      <c r="K286" s="2">
        <f>SUM(Ashland:Windsor!K286)</f>
        <v>0</v>
      </c>
      <c r="L286" s="2">
        <f>SUM(Ashland:Windsor!L286)</f>
        <v>0</v>
      </c>
      <c r="M286" s="2">
        <f>SUM(Ashland:Windsor!M286)</f>
        <v>0</v>
      </c>
      <c r="N286" s="2">
        <f>SUM(Ashland:Windsor!N286)</f>
        <v>0</v>
      </c>
      <c r="O286" s="2">
        <f t="shared" si="20"/>
        <v>8723.630000000001</v>
      </c>
    </row>
    <row r="287" spans="1:15" x14ac:dyDescent="0.55000000000000004">
      <c r="A287" s="1" t="s">
        <v>278</v>
      </c>
      <c r="B287" s="2"/>
      <c r="C287" s="2">
        <f>SUM(Ashland:Windsor!C287)</f>
        <v>8568.2799999999988</v>
      </c>
      <c r="D287" s="2">
        <f>SUM(Ashland:Windsor!D287)</f>
        <v>4117.6000000000004</v>
      </c>
      <c r="E287" s="2">
        <f>SUM(Ashland:Windsor!E287)</f>
        <v>5312.83</v>
      </c>
      <c r="F287" s="2">
        <f>SUM(Ashland:Windsor!F287)</f>
        <v>10081.39</v>
      </c>
      <c r="G287" s="2">
        <f>SUM(Ashland:Windsor!G287)</f>
        <v>5926.69</v>
      </c>
      <c r="H287" s="2">
        <f>SUM(Ashland:Windsor!H287)</f>
        <v>4915.5200000000004</v>
      </c>
      <c r="I287" s="2">
        <f>SUM(Ashland:Windsor!I287)</f>
        <v>7173.51</v>
      </c>
      <c r="J287" s="2">
        <f>SUM(Ashland:Windsor!J287)</f>
        <v>6505.91</v>
      </c>
      <c r="K287" s="2">
        <f>SUM(Ashland:Windsor!K287)</f>
        <v>0</v>
      </c>
      <c r="L287" s="2">
        <f>SUM(Ashland:Windsor!L287)</f>
        <v>0</v>
      </c>
      <c r="M287" s="2">
        <f>SUM(Ashland:Windsor!M287)</f>
        <v>0</v>
      </c>
      <c r="N287" s="2">
        <f>SUM(Ashland:Windsor!N287)</f>
        <v>0</v>
      </c>
      <c r="O287" s="2">
        <f t="shared" si="20"/>
        <v>52601.729999999996</v>
      </c>
    </row>
    <row r="288" spans="1:15" x14ac:dyDescent="0.55000000000000004">
      <c r="A288" s="1" t="s">
        <v>279</v>
      </c>
      <c r="B288" s="2"/>
      <c r="C288" s="2">
        <f>SUM(Ashland:Windsor!C288)</f>
        <v>2022.5400000000002</v>
      </c>
      <c r="D288" s="2">
        <f>SUM(Ashland:Windsor!D288)</f>
        <v>1384.15</v>
      </c>
      <c r="E288" s="2">
        <f>SUM(Ashland:Windsor!E288)</f>
        <v>934.72</v>
      </c>
      <c r="F288" s="2">
        <f>SUM(Ashland:Windsor!F288)</f>
        <v>820.72</v>
      </c>
      <c r="G288" s="2">
        <f>SUM(Ashland:Windsor!G288)</f>
        <v>3067.88</v>
      </c>
      <c r="H288" s="2">
        <f>SUM(Ashland:Windsor!H288)</f>
        <v>1179.43</v>
      </c>
      <c r="I288" s="2">
        <f>SUM(Ashland:Windsor!I288)</f>
        <v>1265.7700000000002</v>
      </c>
      <c r="J288" s="2">
        <f>SUM(Ashland:Windsor!J288)</f>
        <v>1119.19</v>
      </c>
      <c r="K288" s="2">
        <f>SUM(Ashland:Windsor!K288)</f>
        <v>0</v>
      </c>
      <c r="L288" s="2">
        <f>SUM(Ashland:Windsor!L288)</f>
        <v>0</v>
      </c>
      <c r="M288" s="2">
        <f>SUM(Ashland:Windsor!M288)</f>
        <v>0</v>
      </c>
      <c r="N288" s="2">
        <f>SUM(Ashland:Windsor!N288)</f>
        <v>0</v>
      </c>
      <c r="O288" s="2">
        <f t="shared" si="20"/>
        <v>11794.400000000003</v>
      </c>
    </row>
    <row r="289" spans="1:15" x14ac:dyDescent="0.55000000000000004">
      <c r="A289" s="1" t="s">
        <v>280</v>
      </c>
      <c r="B289" s="2"/>
      <c r="C289" s="2">
        <f>SUM(Ashland:Windsor!C289)</f>
        <v>21453.38</v>
      </c>
      <c r="D289" s="2">
        <f>SUM(Ashland:Windsor!D289)</f>
        <v>27085.59</v>
      </c>
      <c r="E289" s="2">
        <f>SUM(Ashland:Windsor!E289)</f>
        <v>39055.629999999997</v>
      </c>
      <c r="F289" s="2">
        <f>SUM(Ashland:Windsor!F289)</f>
        <v>28160.38</v>
      </c>
      <c r="G289" s="2">
        <f>SUM(Ashland:Windsor!G289)</f>
        <v>35540.31</v>
      </c>
      <c r="H289" s="2">
        <f>SUM(Ashland:Windsor!H289)</f>
        <v>35438.549999999996</v>
      </c>
      <c r="I289" s="2">
        <f>SUM(Ashland:Windsor!I289)</f>
        <v>22747.5</v>
      </c>
      <c r="J289" s="2">
        <f>SUM(Ashland:Windsor!J289)</f>
        <v>30150.61</v>
      </c>
      <c r="K289" s="2">
        <f>SUM(Ashland:Windsor!K289)</f>
        <v>0</v>
      </c>
      <c r="L289" s="2">
        <f>SUM(Ashland:Windsor!L289)</f>
        <v>0</v>
      </c>
      <c r="M289" s="2">
        <f>SUM(Ashland:Windsor!M289)</f>
        <v>0</v>
      </c>
      <c r="N289" s="2">
        <f>SUM(Ashland:Windsor!N289)</f>
        <v>0</v>
      </c>
      <c r="O289" s="2">
        <f t="shared" si="20"/>
        <v>239631.95</v>
      </c>
    </row>
    <row r="290" spans="1:15" x14ac:dyDescent="0.55000000000000004">
      <c r="A290" s="1" t="s">
        <v>281</v>
      </c>
      <c r="B290" s="2"/>
      <c r="C290" s="2">
        <f>SUM(Ashland:Windsor!C290)</f>
        <v>8579.73</v>
      </c>
      <c r="D290" s="2">
        <f>SUM(Ashland:Windsor!D290)</f>
        <v>8104.65</v>
      </c>
      <c r="E290" s="2">
        <f>SUM(Ashland:Windsor!E290)</f>
        <v>10772.559999999998</v>
      </c>
      <c r="F290" s="2">
        <f>SUM(Ashland:Windsor!F290)</f>
        <v>10532.86</v>
      </c>
      <c r="G290" s="2">
        <f>SUM(Ashland:Windsor!G290)</f>
        <v>11559.84</v>
      </c>
      <c r="H290" s="2">
        <f>SUM(Ashland:Windsor!H290)</f>
        <v>10719.490000000002</v>
      </c>
      <c r="I290" s="2">
        <f>SUM(Ashland:Windsor!I290)</f>
        <v>7001.1500000000005</v>
      </c>
      <c r="J290" s="2">
        <f>SUM(Ashland:Windsor!J290)</f>
        <v>3776.63</v>
      </c>
      <c r="K290" s="2">
        <f>SUM(Ashland:Windsor!K290)</f>
        <v>0</v>
      </c>
      <c r="L290" s="2">
        <f>SUM(Ashland:Windsor!L290)</f>
        <v>0</v>
      </c>
      <c r="M290" s="2">
        <f>SUM(Ashland:Windsor!M290)</f>
        <v>0</v>
      </c>
      <c r="N290" s="2">
        <f>SUM(Ashland:Windsor!N290)</f>
        <v>0</v>
      </c>
      <c r="O290" s="2">
        <f t="shared" si="20"/>
        <v>71046.91</v>
      </c>
    </row>
    <row r="291" spans="1:15" x14ac:dyDescent="0.55000000000000004">
      <c r="A291" s="1" t="s">
        <v>282</v>
      </c>
      <c r="B291" s="2"/>
      <c r="C291" s="2">
        <f>SUM(Ashland:Windsor!C291)</f>
        <v>26269.320000000003</v>
      </c>
      <c r="D291" s="2">
        <f>SUM(Ashland:Windsor!D291)</f>
        <v>24542.420000000002</v>
      </c>
      <c r="E291" s="2">
        <f>SUM(Ashland:Windsor!E291)</f>
        <v>32387.5</v>
      </c>
      <c r="F291" s="2">
        <f>SUM(Ashland:Windsor!F291)</f>
        <v>25043.709999999995</v>
      </c>
      <c r="G291" s="2">
        <f>SUM(Ashland:Windsor!G291)</f>
        <v>33058.36</v>
      </c>
      <c r="H291" s="2">
        <f>SUM(Ashland:Windsor!H291)</f>
        <v>28791.74</v>
      </c>
      <c r="I291" s="2">
        <f>SUM(Ashland:Windsor!I291)</f>
        <v>19778.21</v>
      </c>
      <c r="J291" s="2">
        <f>SUM(Ashland:Windsor!J291)</f>
        <v>26191.260000000002</v>
      </c>
      <c r="K291" s="2">
        <f>SUM(Ashland:Windsor!K291)</f>
        <v>0</v>
      </c>
      <c r="L291" s="2">
        <f>SUM(Ashland:Windsor!L291)</f>
        <v>0</v>
      </c>
      <c r="M291" s="2">
        <f>SUM(Ashland:Windsor!M291)</f>
        <v>0</v>
      </c>
      <c r="N291" s="2">
        <f>SUM(Ashland:Windsor!N291)</f>
        <v>0</v>
      </c>
      <c r="O291" s="2">
        <f t="shared" si="20"/>
        <v>216062.52</v>
      </c>
    </row>
    <row r="292" spans="1:15" x14ac:dyDescent="0.55000000000000004">
      <c r="A292" s="1" t="s">
        <v>283</v>
      </c>
      <c r="B292" s="2"/>
      <c r="C292" s="2">
        <f>SUM(Ashland:Windsor!C292)</f>
        <v>0</v>
      </c>
      <c r="D292" s="2">
        <f>SUM(Ashland:Windsor!D292)</f>
        <v>0</v>
      </c>
      <c r="E292" s="2">
        <f>SUM(Ashland:Windsor!E292)</f>
        <v>0</v>
      </c>
      <c r="F292" s="2">
        <f>SUM(Ashland:Windsor!F292)</f>
        <v>0</v>
      </c>
      <c r="G292" s="2">
        <f>SUM(Ashland:Windsor!G292)</f>
        <v>0</v>
      </c>
      <c r="H292" s="2">
        <f>SUM(Ashland:Windsor!H292)</f>
        <v>0</v>
      </c>
      <c r="I292" s="2">
        <f>SUM(Ashland:Windsor!I292)</f>
        <v>0</v>
      </c>
      <c r="J292" s="2">
        <f>SUM(Ashland:Windsor!J292)</f>
        <v>0</v>
      </c>
      <c r="K292" s="2">
        <f>SUM(Ashland:Windsor!K292)</f>
        <v>0</v>
      </c>
      <c r="L292" s="2">
        <f>SUM(Ashland:Windsor!L292)</f>
        <v>0</v>
      </c>
      <c r="M292" s="2">
        <f>SUM(Ashland:Windsor!M292)</f>
        <v>0</v>
      </c>
      <c r="N292" s="2">
        <f>SUM(Ashland:Windsor!N292)</f>
        <v>0</v>
      </c>
      <c r="O292" s="2">
        <f t="shared" si="20"/>
        <v>0</v>
      </c>
    </row>
    <row r="293" spans="1:15" x14ac:dyDescent="0.55000000000000004">
      <c r="A293" s="1" t="s">
        <v>284</v>
      </c>
      <c r="B293" s="2"/>
      <c r="C293" s="2">
        <f>SUM(Ashland:Windsor!C293)</f>
        <v>0</v>
      </c>
      <c r="D293" s="2">
        <f>SUM(Ashland:Windsor!D293)</f>
        <v>0</v>
      </c>
      <c r="E293" s="2">
        <f>SUM(Ashland:Windsor!E293)</f>
        <v>0</v>
      </c>
      <c r="F293" s="2">
        <f>SUM(Ashland:Windsor!F293)</f>
        <v>0</v>
      </c>
      <c r="G293" s="2">
        <f>SUM(Ashland:Windsor!G293)</f>
        <v>0</v>
      </c>
      <c r="H293" s="2">
        <f>SUM(Ashland:Windsor!H293)</f>
        <v>0</v>
      </c>
      <c r="I293" s="2">
        <f>SUM(Ashland:Windsor!I293)</f>
        <v>0</v>
      </c>
      <c r="J293" s="2">
        <f>SUM(Ashland:Windsor!J293)</f>
        <v>0</v>
      </c>
      <c r="K293" s="2">
        <f>SUM(Ashland:Windsor!K293)</f>
        <v>0</v>
      </c>
      <c r="L293" s="2">
        <f>SUM(Ashland:Windsor!L293)</f>
        <v>0</v>
      </c>
      <c r="M293" s="2">
        <f>SUM(Ashland:Windsor!M293)</f>
        <v>0</v>
      </c>
      <c r="N293" s="2">
        <f>SUM(Ashland:Windsor!N293)</f>
        <v>0</v>
      </c>
      <c r="O293" s="2">
        <f t="shared" si="20"/>
        <v>0</v>
      </c>
    </row>
    <row r="294" spans="1:15" x14ac:dyDescent="0.55000000000000004">
      <c r="A294" s="1" t="s">
        <v>285</v>
      </c>
      <c r="B294" s="2"/>
      <c r="C294" s="2">
        <f>SUM(Ashland:Windsor!C294)</f>
        <v>0</v>
      </c>
      <c r="D294" s="2">
        <f>SUM(Ashland:Windsor!D294)</f>
        <v>0</v>
      </c>
      <c r="E294" s="2">
        <f>SUM(Ashland:Windsor!E294)</f>
        <v>0</v>
      </c>
      <c r="F294" s="2">
        <f>SUM(Ashland:Windsor!F294)</f>
        <v>354.26</v>
      </c>
      <c r="G294" s="2">
        <f>SUM(Ashland:Windsor!G294)</f>
        <v>160</v>
      </c>
      <c r="H294" s="2">
        <f>SUM(Ashland:Windsor!H294)</f>
        <v>0</v>
      </c>
      <c r="I294" s="2">
        <f>SUM(Ashland:Windsor!I294)</f>
        <v>320</v>
      </c>
      <c r="J294" s="2">
        <f>SUM(Ashland:Windsor!J294)</f>
        <v>398.32</v>
      </c>
      <c r="K294" s="2">
        <f>SUM(Ashland:Windsor!K294)</f>
        <v>0</v>
      </c>
      <c r="L294" s="2">
        <f>SUM(Ashland:Windsor!L294)</f>
        <v>0</v>
      </c>
      <c r="M294" s="2">
        <f>SUM(Ashland:Windsor!M294)</f>
        <v>0</v>
      </c>
      <c r="N294" s="2">
        <f>SUM(Ashland:Windsor!N294)</f>
        <v>0</v>
      </c>
      <c r="O294" s="2">
        <f t="shared" si="20"/>
        <v>1232.58</v>
      </c>
    </row>
    <row r="295" spans="1:15" x14ac:dyDescent="0.55000000000000004">
      <c r="A295" s="1" t="s">
        <v>286</v>
      </c>
      <c r="B295" s="2"/>
      <c r="C295" s="2">
        <f>SUM(Ashland:Windsor!C295)</f>
        <v>0</v>
      </c>
      <c r="D295" s="2">
        <f>SUM(Ashland:Windsor!D295)</f>
        <v>0</v>
      </c>
      <c r="E295" s="2">
        <f>SUM(Ashland:Windsor!E295)</f>
        <v>0</v>
      </c>
      <c r="F295" s="2">
        <f>SUM(Ashland:Windsor!F295)</f>
        <v>0</v>
      </c>
      <c r="G295" s="2">
        <f>SUM(Ashland:Windsor!G295)</f>
        <v>0</v>
      </c>
      <c r="H295" s="2">
        <f>SUM(Ashland:Windsor!H295)</f>
        <v>0</v>
      </c>
      <c r="I295" s="2">
        <f>SUM(Ashland:Windsor!I295)</f>
        <v>274.5</v>
      </c>
      <c r="J295" s="2">
        <f>SUM(Ashland:Windsor!J295)</f>
        <v>0</v>
      </c>
      <c r="K295" s="2">
        <f>SUM(Ashland:Windsor!K295)</f>
        <v>0</v>
      </c>
      <c r="L295" s="2">
        <f>SUM(Ashland:Windsor!L295)</f>
        <v>0</v>
      </c>
      <c r="M295" s="2">
        <f>SUM(Ashland:Windsor!M295)</f>
        <v>0</v>
      </c>
      <c r="N295" s="2">
        <f>SUM(Ashland:Windsor!N295)</f>
        <v>0</v>
      </c>
      <c r="O295" s="2">
        <f t="shared" si="20"/>
        <v>274.5</v>
      </c>
    </row>
    <row r="296" spans="1:15" x14ac:dyDescent="0.55000000000000004">
      <c r="A296" s="1" t="s">
        <v>287</v>
      </c>
      <c r="B296" s="2"/>
      <c r="C296" s="2">
        <f>SUM(Ashland:Windsor!C296)</f>
        <v>660.54</v>
      </c>
      <c r="D296" s="2">
        <f>SUM(Ashland:Windsor!D296)</f>
        <v>-265.63</v>
      </c>
      <c r="E296" s="2">
        <f>SUM(Ashland:Windsor!E296)</f>
        <v>75.75</v>
      </c>
      <c r="F296" s="2">
        <f>SUM(Ashland:Windsor!F296)</f>
        <v>0</v>
      </c>
      <c r="G296" s="2">
        <f>SUM(Ashland:Windsor!G296)</f>
        <v>60.6</v>
      </c>
      <c r="H296" s="2">
        <f>SUM(Ashland:Windsor!H296)</f>
        <v>0</v>
      </c>
      <c r="I296" s="2">
        <f>SUM(Ashland:Windsor!I296)</f>
        <v>242.4</v>
      </c>
      <c r="J296" s="2">
        <f>SUM(Ashland:Windsor!J296)</f>
        <v>534.29</v>
      </c>
      <c r="K296" s="2">
        <f>SUM(Ashland:Windsor!K296)</f>
        <v>0</v>
      </c>
      <c r="L296" s="2">
        <f>SUM(Ashland:Windsor!L296)</f>
        <v>0</v>
      </c>
      <c r="M296" s="2">
        <f>SUM(Ashland:Windsor!M296)</f>
        <v>0</v>
      </c>
      <c r="N296" s="2">
        <f>SUM(Ashland:Windsor!N296)</f>
        <v>0</v>
      </c>
      <c r="O296" s="2">
        <f t="shared" si="20"/>
        <v>1307.9499999999998</v>
      </c>
    </row>
    <row r="297" spans="1:15" x14ac:dyDescent="0.55000000000000004">
      <c r="A297" s="1" t="s">
        <v>288</v>
      </c>
      <c r="B297" s="2"/>
      <c r="C297" s="2">
        <f>SUM(Ashland:Windsor!C297)</f>
        <v>186.85</v>
      </c>
      <c r="D297" s="2">
        <f>SUM(Ashland:Windsor!D297)</f>
        <v>-90.9</v>
      </c>
      <c r="E297" s="2">
        <f>SUM(Ashland:Windsor!E297)</f>
        <v>373.7</v>
      </c>
      <c r="F297" s="2">
        <f>SUM(Ashland:Windsor!F297)</f>
        <v>176.75</v>
      </c>
      <c r="G297" s="2">
        <f>SUM(Ashland:Windsor!G297)</f>
        <v>68.680000000000007</v>
      </c>
      <c r="H297" s="2">
        <f>SUM(Ashland:Windsor!H297)</f>
        <v>0</v>
      </c>
      <c r="I297" s="2">
        <f>SUM(Ashland:Windsor!I297)</f>
        <v>0</v>
      </c>
      <c r="J297" s="2">
        <f>SUM(Ashland:Windsor!J297)</f>
        <v>0</v>
      </c>
      <c r="K297" s="2">
        <f>SUM(Ashland:Windsor!K297)</f>
        <v>0</v>
      </c>
      <c r="L297" s="2">
        <f>SUM(Ashland:Windsor!L297)</f>
        <v>0</v>
      </c>
      <c r="M297" s="2">
        <f>SUM(Ashland:Windsor!M297)</f>
        <v>0</v>
      </c>
      <c r="N297" s="2">
        <f>SUM(Ashland:Windsor!N297)</f>
        <v>0</v>
      </c>
      <c r="O297" s="2">
        <f t="shared" si="20"/>
        <v>715.07999999999993</v>
      </c>
    </row>
    <row r="298" spans="1:15" x14ac:dyDescent="0.55000000000000004">
      <c r="A298" s="1" t="s">
        <v>289</v>
      </c>
      <c r="B298" s="2"/>
      <c r="C298" s="2">
        <f>SUM(Ashland:Windsor!C298)</f>
        <v>-102.01</v>
      </c>
      <c r="D298" s="2">
        <f>SUM(Ashland:Windsor!D298)</f>
        <v>-222.2</v>
      </c>
      <c r="E298" s="2">
        <f>SUM(Ashland:Windsor!E298)</f>
        <v>0</v>
      </c>
      <c r="F298" s="2">
        <f>SUM(Ashland:Windsor!F298)</f>
        <v>0</v>
      </c>
      <c r="G298" s="2">
        <f>SUM(Ashland:Windsor!G298)</f>
        <v>0</v>
      </c>
      <c r="H298" s="2">
        <f>SUM(Ashland:Windsor!H298)</f>
        <v>0</v>
      </c>
      <c r="I298" s="2">
        <f>SUM(Ashland:Windsor!I298)</f>
        <v>0</v>
      </c>
      <c r="J298" s="2">
        <f>SUM(Ashland:Windsor!J298)</f>
        <v>0</v>
      </c>
      <c r="K298" s="2">
        <f>SUM(Ashland:Windsor!K298)</f>
        <v>0</v>
      </c>
      <c r="L298" s="2">
        <f>SUM(Ashland:Windsor!L298)</f>
        <v>0</v>
      </c>
      <c r="M298" s="2">
        <f>SUM(Ashland:Windsor!M298)</f>
        <v>0</v>
      </c>
      <c r="N298" s="2">
        <f>SUM(Ashland:Windsor!N298)</f>
        <v>0</v>
      </c>
      <c r="O298" s="2">
        <f t="shared" si="20"/>
        <v>-324.20999999999998</v>
      </c>
    </row>
    <row r="299" spans="1:15" x14ac:dyDescent="0.55000000000000004">
      <c r="A299" s="1" t="s">
        <v>290</v>
      </c>
      <c r="B299" s="2"/>
      <c r="C299" s="2">
        <f>SUM(Ashland:Windsor!C299)</f>
        <v>11273.92</v>
      </c>
      <c r="D299" s="2">
        <f>SUM(Ashland:Windsor!D299)</f>
        <v>10664.970000000001</v>
      </c>
      <c r="E299" s="2">
        <f>SUM(Ashland:Windsor!E299)</f>
        <v>10089.09</v>
      </c>
      <c r="F299" s="2">
        <f>SUM(Ashland:Windsor!F299)</f>
        <v>7966.9300000000012</v>
      </c>
      <c r="G299" s="2">
        <f>SUM(Ashland:Windsor!G299)</f>
        <v>9158.9800000000014</v>
      </c>
      <c r="H299" s="2">
        <f>SUM(Ashland:Windsor!H299)</f>
        <v>8989.27</v>
      </c>
      <c r="I299" s="2">
        <f>SUM(Ashland:Windsor!I299)</f>
        <v>12463.35</v>
      </c>
      <c r="J299" s="2">
        <f>SUM(Ashland:Windsor!J299)</f>
        <v>12955.09</v>
      </c>
      <c r="K299" s="2">
        <f>SUM(Ashland:Windsor!K299)</f>
        <v>0</v>
      </c>
      <c r="L299" s="2">
        <f>SUM(Ashland:Windsor!L299)</f>
        <v>0</v>
      </c>
      <c r="M299" s="2">
        <f>SUM(Ashland:Windsor!M299)</f>
        <v>0</v>
      </c>
      <c r="N299" s="2">
        <f>SUM(Ashland:Windsor!N299)</f>
        <v>0</v>
      </c>
      <c r="O299" s="2">
        <f t="shared" si="20"/>
        <v>83561.600000000006</v>
      </c>
    </row>
    <row r="300" spans="1:15" x14ac:dyDescent="0.55000000000000004">
      <c r="A300" s="1" t="s">
        <v>291</v>
      </c>
      <c r="B300" s="2"/>
      <c r="C300" s="2">
        <f>SUM(Ashland:Windsor!C300)</f>
        <v>4864.67</v>
      </c>
      <c r="D300" s="2">
        <f>SUM(Ashland:Windsor!D300)</f>
        <v>3981.98</v>
      </c>
      <c r="E300" s="2">
        <f>SUM(Ashland:Windsor!E300)</f>
        <v>4015.7799999999997</v>
      </c>
      <c r="F300" s="2">
        <f>SUM(Ashland:Windsor!F300)</f>
        <v>2300.37</v>
      </c>
      <c r="G300" s="2">
        <f>SUM(Ashland:Windsor!G300)</f>
        <v>3233.14</v>
      </c>
      <c r="H300" s="2">
        <f>SUM(Ashland:Windsor!H300)</f>
        <v>3360.42</v>
      </c>
      <c r="I300" s="2">
        <f>SUM(Ashland:Windsor!I300)</f>
        <v>4901.62</v>
      </c>
      <c r="J300" s="2">
        <f>SUM(Ashland:Windsor!J300)</f>
        <v>5708.33</v>
      </c>
      <c r="K300" s="2">
        <f>SUM(Ashland:Windsor!K300)</f>
        <v>0</v>
      </c>
      <c r="L300" s="2">
        <f>SUM(Ashland:Windsor!L300)</f>
        <v>0</v>
      </c>
      <c r="M300" s="2">
        <f>SUM(Ashland:Windsor!M300)</f>
        <v>0</v>
      </c>
      <c r="N300" s="2">
        <f>SUM(Ashland:Windsor!N300)</f>
        <v>0</v>
      </c>
      <c r="O300" s="2">
        <f t="shared" si="20"/>
        <v>32366.309999999998</v>
      </c>
    </row>
    <row r="301" spans="1:15" x14ac:dyDescent="0.55000000000000004">
      <c r="A301" s="1" t="s">
        <v>292</v>
      </c>
      <c r="B301" s="2"/>
      <c r="C301" s="2">
        <f>SUM(Ashland:Windsor!C301)</f>
        <v>10051.880000000001</v>
      </c>
      <c r="D301" s="2">
        <f>SUM(Ashland:Windsor!D301)</f>
        <v>8410.1</v>
      </c>
      <c r="E301" s="2">
        <f>SUM(Ashland:Windsor!E301)</f>
        <v>9813.3200000000015</v>
      </c>
      <c r="F301" s="2">
        <f>SUM(Ashland:Windsor!F301)</f>
        <v>7251.54</v>
      </c>
      <c r="G301" s="2">
        <f>SUM(Ashland:Windsor!G301)</f>
        <v>7567.2999999999993</v>
      </c>
      <c r="H301" s="2">
        <f>SUM(Ashland:Windsor!H301)</f>
        <v>9513.58</v>
      </c>
      <c r="I301" s="2">
        <f>SUM(Ashland:Windsor!I301)</f>
        <v>12033.009999999998</v>
      </c>
      <c r="J301" s="2">
        <f>SUM(Ashland:Windsor!J301)</f>
        <v>13726.240000000002</v>
      </c>
      <c r="K301" s="2">
        <f>SUM(Ashland:Windsor!K301)</f>
        <v>0</v>
      </c>
      <c r="L301" s="2">
        <f>SUM(Ashland:Windsor!L301)</f>
        <v>0</v>
      </c>
      <c r="M301" s="2">
        <f>SUM(Ashland:Windsor!M301)</f>
        <v>0</v>
      </c>
      <c r="N301" s="2">
        <f>SUM(Ashland:Windsor!N301)</f>
        <v>0</v>
      </c>
      <c r="O301" s="2">
        <f t="shared" si="20"/>
        <v>78366.97</v>
      </c>
    </row>
    <row r="302" spans="1:15" x14ac:dyDescent="0.55000000000000004">
      <c r="A302" s="1" t="s">
        <v>293</v>
      </c>
      <c r="B302" s="2"/>
      <c r="C302" s="2">
        <f>SUM(Ashland:Windsor!C302)</f>
        <v>10457.540000000001</v>
      </c>
      <c r="D302" s="2">
        <f>SUM(Ashland:Windsor!D302)</f>
        <v>9110.2000000000007</v>
      </c>
      <c r="E302" s="2">
        <f>SUM(Ashland:Windsor!E302)</f>
        <v>9490.9700000000012</v>
      </c>
      <c r="F302" s="2">
        <f>SUM(Ashland:Windsor!F302)</f>
        <v>12907.8</v>
      </c>
      <c r="G302" s="2">
        <f>SUM(Ashland:Windsor!G302)</f>
        <v>10476.73</v>
      </c>
      <c r="H302" s="2">
        <f>SUM(Ashland:Windsor!H302)</f>
        <v>13471.38</v>
      </c>
      <c r="I302" s="2">
        <f>SUM(Ashland:Windsor!I302)</f>
        <v>13489.560000000001</v>
      </c>
      <c r="J302" s="2">
        <f>SUM(Ashland:Windsor!J302)</f>
        <v>13393.61</v>
      </c>
      <c r="K302" s="2">
        <f>SUM(Ashland:Windsor!K302)</f>
        <v>0</v>
      </c>
      <c r="L302" s="2">
        <f>SUM(Ashland:Windsor!L302)</f>
        <v>0</v>
      </c>
      <c r="M302" s="2">
        <f>SUM(Ashland:Windsor!M302)</f>
        <v>0</v>
      </c>
      <c r="N302" s="2">
        <f>SUM(Ashland:Windsor!N302)</f>
        <v>0</v>
      </c>
      <c r="O302" s="2">
        <f t="shared" si="20"/>
        <v>92797.790000000008</v>
      </c>
    </row>
    <row r="303" spans="1:15" x14ac:dyDescent="0.55000000000000004">
      <c r="A303" s="1" t="s">
        <v>294</v>
      </c>
      <c r="B303" s="2"/>
      <c r="C303" s="2">
        <f>SUM(Ashland:Windsor!C303)</f>
        <v>2153.3200000000002</v>
      </c>
      <c r="D303" s="2">
        <f>SUM(Ashland:Windsor!D303)</f>
        <v>1065.55</v>
      </c>
      <c r="E303" s="2">
        <f>SUM(Ashland:Windsor!E303)</f>
        <v>2402.79</v>
      </c>
      <c r="F303" s="2">
        <f>SUM(Ashland:Windsor!F303)</f>
        <v>3280.48</v>
      </c>
      <c r="G303" s="2">
        <f>SUM(Ashland:Windsor!G303)</f>
        <v>2657.3100000000004</v>
      </c>
      <c r="H303" s="2">
        <f>SUM(Ashland:Windsor!H303)</f>
        <v>4562.17</v>
      </c>
      <c r="I303" s="2">
        <f>SUM(Ashland:Windsor!I303)</f>
        <v>3444.1</v>
      </c>
      <c r="J303" s="2">
        <f>SUM(Ashland:Windsor!J303)</f>
        <v>2869.41</v>
      </c>
      <c r="K303" s="2">
        <f>SUM(Ashland:Windsor!K303)</f>
        <v>0</v>
      </c>
      <c r="L303" s="2">
        <f>SUM(Ashland:Windsor!L303)</f>
        <v>0</v>
      </c>
      <c r="M303" s="2">
        <f>SUM(Ashland:Windsor!M303)</f>
        <v>0</v>
      </c>
      <c r="N303" s="2">
        <f>SUM(Ashland:Windsor!N303)</f>
        <v>0</v>
      </c>
      <c r="O303" s="2">
        <f t="shared" si="20"/>
        <v>22435.13</v>
      </c>
    </row>
    <row r="304" spans="1:15" x14ac:dyDescent="0.55000000000000004">
      <c r="A304" s="1" t="s">
        <v>295</v>
      </c>
      <c r="B304" s="2"/>
      <c r="C304" s="2">
        <f>SUM(Ashland:Windsor!C304)</f>
        <v>12143.23</v>
      </c>
      <c r="D304" s="2">
        <f>SUM(Ashland:Windsor!D304)</f>
        <v>8334.52</v>
      </c>
      <c r="E304" s="2">
        <f>SUM(Ashland:Windsor!E304)</f>
        <v>8088.08</v>
      </c>
      <c r="F304" s="2">
        <f>SUM(Ashland:Windsor!F304)</f>
        <v>9389.9700000000012</v>
      </c>
      <c r="G304" s="2">
        <f>SUM(Ashland:Windsor!G304)</f>
        <v>8033.54</v>
      </c>
      <c r="H304" s="2">
        <f>SUM(Ashland:Windsor!H304)</f>
        <v>11114.04</v>
      </c>
      <c r="I304" s="2">
        <f>SUM(Ashland:Windsor!I304)</f>
        <v>11645.3</v>
      </c>
      <c r="J304" s="2">
        <f>SUM(Ashland:Windsor!J304)</f>
        <v>11628.13</v>
      </c>
      <c r="K304" s="2">
        <f>SUM(Ashland:Windsor!K304)</f>
        <v>0</v>
      </c>
      <c r="L304" s="2">
        <f>SUM(Ashland:Windsor!L304)</f>
        <v>0</v>
      </c>
      <c r="M304" s="2">
        <f>SUM(Ashland:Windsor!M304)</f>
        <v>0</v>
      </c>
      <c r="N304" s="2">
        <f>SUM(Ashland:Windsor!N304)</f>
        <v>0</v>
      </c>
      <c r="O304" s="2">
        <f t="shared" si="20"/>
        <v>80376.810000000012</v>
      </c>
    </row>
    <row r="305" spans="1:16" x14ac:dyDescent="0.55000000000000004">
      <c r="A305" s="1" t="s">
        <v>296</v>
      </c>
      <c r="B305" s="2"/>
      <c r="C305" s="2">
        <f>SUM(Ashland:Windsor!C305)</f>
        <v>0</v>
      </c>
      <c r="D305" s="2">
        <f>SUM(Ashland:Windsor!D305)</f>
        <v>0</v>
      </c>
      <c r="E305" s="2">
        <f>SUM(Ashland:Windsor!E305)</f>
        <v>0</v>
      </c>
      <c r="F305" s="2">
        <f>SUM(Ashland:Windsor!F305)</f>
        <v>0</v>
      </c>
      <c r="G305" s="2">
        <f>SUM(Ashland:Windsor!G305)</f>
        <v>0</v>
      </c>
      <c r="H305" s="2">
        <f>SUM(Ashland:Windsor!H305)</f>
        <v>0</v>
      </c>
      <c r="I305" s="2">
        <f>SUM(Ashland:Windsor!I305)</f>
        <v>0</v>
      </c>
      <c r="J305" s="2">
        <f>SUM(Ashland:Windsor!J305)</f>
        <v>0</v>
      </c>
      <c r="K305" s="2">
        <f>SUM(Ashland:Windsor!K305)</f>
        <v>0</v>
      </c>
      <c r="L305" s="2">
        <f>SUM(Ashland:Windsor!L305)</f>
        <v>0</v>
      </c>
      <c r="M305" s="2">
        <f>SUM(Ashland:Windsor!M305)</f>
        <v>0</v>
      </c>
      <c r="N305" s="2">
        <f>SUM(Ashland:Windsor!N305)</f>
        <v>0</v>
      </c>
      <c r="O305" s="2">
        <f t="shared" si="20"/>
        <v>0</v>
      </c>
    </row>
    <row r="306" spans="1:16" x14ac:dyDescent="0.55000000000000004">
      <c r="A306" s="1" t="s">
        <v>297</v>
      </c>
      <c r="B306" s="2"/>
      <c r="C306" s="2">
        <f>SUM(Ashland:Windsor!C306)</f>
        <v>0</v>
      </c>
      <c r="D306" s="2">
        <f>SUM(Ashland:Windsor!D306)</f>
        <v>0</v>
      </c>
      <c r="E306" s="2">
        <f>SUM(Ashland:Windsor!E306)</f>
        <v>0</v>
      </c>
      <c r="F306" s="2">
        <f>SUM(Ashland:Windsor!F306)</f>
        <v>0</v>
      </c>
      <c r="G306" s="2">
        <f>SUM(Ashland:Windsor!G306)</f>
        <v>0</v>
      </c>
      <c r="H306" s="2">
        <f>SUM(Ashland:Windsor!H306)</f>
        <v>0</v>
      </c>
      <c r="I306" s="2">
        <f>SUM(Ashland:Windsor!I306)</f>
        <v>0</v>
      </c>
      <c r="J306" s="2">
        <f>SUM(Ashland:Windsor!J306)</f>
        <v>0</v>
      </c>
      <c r="K306" s="2">
        <f>SUM(Ashland:Windsor!K306)</f>
        <v>0</v>
      </c>
      <c r="L306" s="2">
        <f>SUM(Ashland:Windsor!L306)</f>
        <v>0</v>
      </c>
      <c r="M306" s="2">
        <f>SUM(Ashland:Windsor!M306)</f>
        <v>0</v>
      </c>
      <c r="N306" s="2">
        <f>SUM(Ashland:Windsor!N306)</f>
        <v>0</v>
      </c>
      <c r="O306" s="2">
        <f t="shared" si="20"/>
        <v>0</v>
      </c>
    </row>
    <row r="307" spans="1:16" x14ac:dyDescent="0.55000000000000004">
      <c r="A307" s="1" t="s">
        <v>298</v>
      </c>
      <c r="B307" s="2"/>
      <c r="C307" s="2">
        <f>SUM(Ashland:Windsor!C307)</f>
        <v>0</v>
      </c>
      <c r="D307" s="2">
        <f>SUM(Ashland:Windsor!D307)</f>
        <v>116.43</v>
      </c>
      <c r="E307" s="2">
        <f>SUM(Ashland:Windsor!E307)</f>
        <v>0</v>
      </c>
      <c r="F307" s="2">
        <f>SUM(Ashland:Windsor!F307)</f>
        <v>0</v>
      </c>
      <c r="G307" s="2">
        <f>SUM(Ashland:Windsor!G307)</f>
        <v>0</v>
      </c>
      <c r="H307" s="2">
        <f>SUM(Ashland:Windsor!H307)</f>
        <v>0</v>
      </c>
      <c r="I307" s="2">
        <f>SUM(Ashland:Windsor!I307)</f>
        <v>0</v>
      </c>
      <c r="J307" s="2">
        <f>SUM(Ashland:Windsor!J307)</f>
        <v>0</v>
      </c>
      <c r="K307" s="2">
        <f>SUM(Ashland:Windsor!K307)</f>
        <v>0</v>
      </c>
      <c r="L307" s="2">
        <f>SUM(Ashland:Windsor!L307)</f>
        <v>0</v>
      </c>
      <c r="M307" s="2">
        <f>SUM(Ashland:Windsor!M307)</f>
        <v>0</v>
      </c>
      <c r="N307" s="2">
        <f>SUM(Ashland:Windsor!N307)</f>
        <v>0</v>
      </c>
      <c r="O307" s="2">
        <f t="shared" si="20"/>
        <v>116.43</v>
      </c>
    </row>
    <row r="308" spans="1:16" x14ac:dyDescent="0.55000000000000004">
      <c r="A308" s="1" t="s">
        <v>299</v>
      </c>
      <c r="B308" s="2"/>
      <c r="C308" s="2">
        <f>SUM(Ashland:Windsor!C308)</f>
        <v>0</v>
      </c>
      <c r="D308" s="2">
        <f>SUM(Ashland:Windsor!D308)</f>
        <v>0</v>
      </c>
      <c r="E308" s="2">
        <f>SUM(Ashland:Windsor!E308)</f>
        <v>0</v>
      </c>
      <c r="F308" s="2">
        <f>SUM(Ashland:Windsor!F308)</f>
        <v>0</v>
      </c>
      <c r="G308" s="2">
        <f>SUM(Ashland:Windsor!G308)</f>
        <v>75.75</v>
      </c>
      <c r="H308" s="2">
        <f>SUM(Ashland:Windsor!H308)</f>
        <v>0</v>
      </c>
      <c r="I308" s="2">
        <f>SUM(Ashland:Windsor!I308)</f>
        <v>90.9</v>
      </c>
      <c r="J308" s="2">
        <f>SUM(Ashland:Windsor!J308)</f>
        <v>0</v>
      </c>
      <c r="K308" s="2">
        <f>SUM(Ashland:Windsor!K308)</f>
        <v>0</v>
      </c>
      <c r="L308" s="2">
        <f>SUM(Ashland:Windsor!L308)</f>
        <v>0</v>
      </c>
      <c r="M308" s="2">
        <f>SUM(Ashland:Windsor!M308)</f>
        <v>0</v>
      </c>
      <c r="N308" s="2">
        <f>SUM(Ashland:Windsor!N308)</f>
        <v>0</v>
      </c>
      <c r="O308" s="2">
        <f t="shared" si="20"/>
        <v>166.65</v>
      </c>
    </row>
    <row r="309" spans="1:16" x14ac:dyDescent="0.55000000000000004">
      <c r="A309" s="1" t="s">
        <v>300</v>
      </c>
      <c r="B309" s="2"/>
      <c r="C309" s="2">
        <f>SUM(Ashland:Windsor!C309)</f>
        <v>0</v>
      </c>
      <c r="D309" s="2">
        <f>SUM(Ashland:Windsor!D309)</f>
        <v>0</v>
      </c>
      <c r="E309" s="2">
        <f>SUM(Ashland:Windsor!E309)</f>
        <v>0</v>
      </c>
      <c r="F309" s="2">
        <f>SUM(Ashland:Windsor!F309)</f>
        <v>0</v>
      </c>
      <c r="G309" s="2">
        <f>SUM(Ashland:Windsor!G309)</f>
        <v>0</v>
      </c>
      <c r="H309" s="2">
        <f>SUM(Ashland:Windsor!H309)</f>
        <v>0</v>
      </c>
      <c r="I309" s="2">
        <f>SUM(Ashland:Windsor!I309)</f>
        <v>0</v>
      </c>
      <c r="J309" s="2">
        <f>SUM(Ashland:Windsor!J309)</f>
        <v>0</v>
      </c>
      <c r="K309" s="2">
        <f>SUM(Ashland:Windsor!K309)</f>
        <v>0</v>
      </c>
      <c r="L309" s="2">
        <f>SUM(Ashland:Windsor!L309)</f>
        <v>0</v>
      </c>
      <c r="M309" s="2">
        <f>SUM(Ashland:Windsor!M309)</f>
        <v>0</v>
      </c>
      <c r="N309" s="2">
        <f>SUM(Ashland:Windsor!N309)</f>
        <v>0</v>
      </c>
      <c r="O309" s="2">
        <f t="shared" si="20"/>
        <v>0</v>
      </c>
    </row>
    <row r="310" spans="1:16" x14ac:dyDescent="0.55000000000000004">
      <c r="A310" s="1" t="s">
        <v>301</v>
      </c>
      <c r="B310" s="2"/>
      <c r="C310" s="2">
        <f>SUM(Ashland:Windsor!C310)</f>
        <v>0</v>
      </c>
      <c r="D310" s="2">
        <f>SUM(Ashland:Windsor!D310)</f>
        <v>0</v>
      </c>
      <c r="E310" s="2">
        <f>SUM(Ashland:Windsor!E310)</f>
        <v>0</v>
      </c>
      <c r="F310" s="2">
        <f>SUM(Ashland:Windsor!F310)</f>
        <v>0</v>
      </c>
      <c r="G310" s="2">
        <f>SUM(Ashland:Windsor!G310)</f>
        <v>0</v>
      </c>
      <c r="H310" s="2">
        <f>SUM(Ashland:Windsor!H310)</f>
        <v>0</v>
      </c>
      <c r="I310" s="2">
        <f>SUM(Ashland:Windsor!I310)</f>
        <v>0</v>
      </c>
      <c r="J310" s="2">
        <f>SUM(Ashland:Windsor!J310)</f>
        <v>0</v>
      </c>
      <c r="K310" s="2">
        <f>SUM(Ashland:Windsor!K310)</f>
        <v>0</v>
      </c>
      <c r="L310" s="2">
        <f>SUM(Ashland:Windsor!L310)</f>
        <v>0</v>
      </c>
      <c r="M310" s="2">
        <f>SUM(Ashland:Windsor!M310)</f>
        <v>0</v>
      </c>
      <c r="N310" s="2">
        <f>SUM(Ashland:Windsor!N310)</f>
        <v>0</v>
      </c>
      <c r="O310" s="2">
        <f t="shared" si="20"/>
        <v>0</v>
      </c>
    </row>
    <row r="311" spans="1:16" x14ac:dyDescent="0.55000000000000004">
      <c r="A311" s="1" t="s">
        <v>302</v>
      </c>
      <c r="B311" s="2"/>
      <c r="C311" s="2">
        <f>SUM(Ashland:Windsor!C311)</f>
        <v>0</v>
      </c>
      <c r="D311" s="2">
        <f>SUM(Ashland:Windsor!D311)</f>
        <v>0</v>
      </c>
      <c r="E311" s="2">
        <f>SUM(Ashland:Windsor!E311)</f>
        <v>0</v>
      </c>
      <c r="F311" s="2">
        <f>SUM(Ashland:Windsor!F311)</f>
        <v>0</v>
      </c>
      <c r="G311" s="2">
        <f>SUM(Ashland:Windsor!G311)</f>
        <v>0</v>
      </c>
      <c r="H311" s="2">
        <f>SUM(Ashland:Windsor!H311)</f>
        <v>0</v>
      </c>
      <c r="I311" s="2">
        <f>SUM(Ashland:Windsor!I311)</f>
        <v>0</v>
      </c>
      <c r="J311" s="2">
        <f>SUM(Ashland:Windsor!J311)</f>
        <v>0</v>
      </c>
      <c r="K311" s="2">
        <f>SUM(Ashland:Windsor!K311)</f>
        <v>0</v>
      </c>
      <c r="L311" s="2">
        <f>SUM(Ashland:Windsor!L311)</f>
        <v>0</v>
      </c>
      <c r="M311" s="2">
        <f>SUM(Ashland:Windsor!M311)</f>
        <v>0</v>
      </c>
      <c r="N311" s="2">
        <f>SUM(Ashland:Windsor!N311)</f>
        <v>0</v>
      </c>
      <c r="O311" s="2">
        <f t="shared" si="20"/>
        <v>0</v>
      </c>
    </row>
    <row r="312" spans="1:16" x14ac:dyDescent="0.55000000000000004">
      <c r="A312" s="1" t="s">
        <v>303</v>
      </c>
      <c r="B312" s="2"/>
      <c r="C312" s="2">
        <f>SUM(Ashland:Windsor!C312)</f>
        <v>0</v>
      </c>
      <c r="D312" s="2">
        <f>SUM(Ashland:Windsor!D312)</f>
        <v>0</v>
      </c>
      <c r="E312" s="2">
        <f>SUM(Ashland:Windsor!E312)</f>
        <v>0</v>
      </c>
      <c r="F312" s="2">
        <f>SUM(Ashland:Windsor!F312)</f>
        <v>0</v>
      </c>
      <c r="G312" s="2">
        <f>SUM(Ashland:Windsor!G312)</f>
        <v>0</v>
      </c>
      <c r="H312" s="2">
        <f>SUM(Ashland:Windsor!H312)</f>
        <v>0</v>
      </c>
      <c r="I312" s="2">
        <f>SUM(Ashland:Windsor!I312)</f>
        <v>0</v>
      </c>
      <c r="J312" s="2">
        <f>SUM(Ashland:Windsor!J312)</f>
        <v>0</v>
      </c>
      <c r="K312" s="2">
        <f>SUM(Ashland:Windsor!K312)</f>
        <v>0</v>
      </c>
      <c r="L312" s="2">
        <f>SUM(Ashland:Windsor!L312)</f>
        <v>0</v>
      </c>
      <c r="M312" s="2">
        <f>SUM(Ashland:Windsor!M312)</f>
        <v>0</v>
      </c>
      <c r="N312" s="2">
        <f>SUM(Ashland:Windsor!N312)</f>
        <v>0</v>
      </c>
      <c r="O312" s="2">
        <f t="shared" si="20"/>
        <v>0</v>
      </c>
    </row>
    <row r="313" spans="1:16" x14ac:dyDescent="0.55000000000000004">
      <c r="A313" s="1" t="s">
        <v>304</v>
      </c>
      <c r="B313" s="2"/>
      <c r="C313" s="2">
        <f>SUM(Ashland:Windsor!C313)</f>
        <v>0</v>
      </c>
      <c r="D313" s="2">
        <f>SUM(Ashland:Windsor!D313)</f>
        <v>0</v>
      </c>
      <c r="E313" s="2">
        <f>SUM(Ashland:Windsor!E313)</f>
        <v>0</v>
      </c>
      <c r="F313" s="2">
        <f>SUM(Ashland:Windsor!F313)</f>
        <v>0</v>
      </c>
      <c r="G313" s="2">
        <f>SUM(Ashland:Windsor!G313)</f>
        <v>0</v>
      </c>
      <c r="H313" s="2">
        <f>SUM(Ashland:Windsor!H313)</f>
        <v>0</v>
      </c>
      <c r="I313" s="2">
        <f>SUM(Ashland:Windsor!I313)</f>
        <v>0</v>
      </c>
      <c r="J313" s="2">
        <f>SUM(Ashland:Windsor!J313)</f>
        <v>0</v>
      </c>
      <c r="K313" s="2">
        <f>SUM(Ashland:Windsor!K313)</f>
        <v>0</v>
      </c>
      <c r="L313" s="2">
        <f>SUM(Ashland:Windsor!L313)</f>
        <v>0</v>
      </c>
      <c r="M313" s="2">
        <f>SUM(Ashland:Windsor!M313)</f>
        <v>0</v>
      </c>
      <c r="N313" s="2">
        <f>SUM(Ashland:Windsor!N313)</f>
        <v>0</v>
      </c>
      <c r="O313" s="2">
        <f t="shared" si="20"/>
        <v>0</v>
      </c>
    </row>
    <row r="314" spans="1:16" x14ac:dyDescent="0.55000000000000004">
      <c r="A314" s="1" t="s">
        <v>305</v>
      </c>
      <c r="B314" s="2"/>
      <c r="C314" s="2">
        <f>SUM(Ashland:Windsor!C314)</f>
        <v>0</v>
      </c>
      <c r="D314" s="2">
        <f>SUM(Ashland:Windsor!D314)</f>
        <v>0</v>
      </c>
      <c r="E314" s="2">
        <f>SUM(Ashland:Windsor!E314)</f>
        <v>0</v>
      </c>
      <c r="F314" s="2">
        <f>SUM(Ashland:Windsor!F314)</f>
        <v>0</v>
      </c>
      <c r="G314" s="2">
        <f>SUM(Ashland:Windsor!G314)</f>
        <v>0</v>
      </c>
      <c r="H314" s="2">
        <f>SUM(Ashland:Windsor!H314)</f>
        <v>0</v>
      </c>
      <c r="I314" s="2">
        <f>SUM(Ashland:Windsor!I314)</f>
        <v>0</v>
      </c>
      <c r="J314" s="2">
        <f>SUM(Ashland:Windsor!J314)</f>
        <v>0</v>
      </c>
      <c r="K314" s="2">
        <f>SUM(Ashland:Windsor!K314)</f>
        <v>0</v>
      </c>
      <c r="L314" s="2">
        <f>SUM(Ashland:Windsor!L314)</f>
        <v>0</v>
      </c>
      <c r="M314" s="2">
        <f>SUM(Ashland:Windsor!M314)</f>
        <v>0</v>
      </c>
      <c r="N314" s="2">
        <f>SUM(Ashland:Windsor!N314)</f>
        <v>0</v>
      </c>
      <c r="O314" s="2">
        <f t="shared" si="20"/>
        <v>0</v>
      </c>
    </row>
    <row r="315" spans="1:16" x14ac:dyDescent="0.55000000000000004">
      <c r="A315" s="1" t="s">
        <v>306</v>
      </c>
      <c r="B315" s="2"/>
      <c r="C315" s="2">
        <f>SUM(Ashland:Windsor!C315)</f>
        <v>0</v>
      </c>
      <c r="D315" s="2">
        <f>SUM(Ashland:Windsor!D315)</f>
        <v>0</v>
      </c>
      <c r="E315" s="2">
        <f>SUM(Ashland:Windsor!E315)</f>
        <v>0</v>
      </c>
      <c r="F315" s="2">
        <f>SUM(Ashland:Windsor!F315)</f>
        <v>0</v>
      </c>
      <c r="G315" s="2">
        <f>SUM(Ashland:Windsor!G315)</f>
        <v>0</v>
      </c>
      <c r="H315" s="2">
        <f>SUM(Ashland:Windsor!H315)</f>
        <v>0</v>
      </c>
      <c r="I315" s="2">
        <f>SUM(Ashland:Windsor!I315)</f>
        <v>0</v>
      </c>
      <c r="J315" s="2">
        <f>SUM(Ashland:Windsor!J315)</f>
        <v>0</v>
      </c>
      <c r="K315" s="2">
        <f>SUM(Ashland:Windsor!K315)</f>
        <v>0</v>
      </c>
      <c r="L315" s="2">
        <f>SUM(Ashland:Windsor!L315)</f>
        <v>0</v>
      </c>
      <c r="M315" s="2">
        <f>SUM(Ashland:Windsor!M315)</f>
        <v>0</v>
      </c>
      <c r="N315" s="2">
        <f>SUM(Ashland:Windsor!N315)</f>
        <v>0</v>
      </c>
      <c r="O315" s="2">
        <f t="shared" si="20"/>
        <v>0</v>
      </c>
    </row>
    <row r="316" spans="1:16" x14ac:dyDescent="0.55000000000000004">
      <c r="A316" s="1" t="s">
        <v>307</v>
      </c>
      <c r="B316" s="2"/>
      <c r="C316" s="2">
        <f>SUM(Ashland:Windsor!C316)</f>
        <v>0</v>
      </c>
      <c r="D316" s="2">
        <f>SUM(Ashland:Windsor!D316)</f>
        <v>0</v>
      </c>
      <c r="E316" s="2">
        <f>SUM(Ashland:Windsor!E316)</f>
        <v>0</v>
      </c>
      <c r="F316" s="2">
        <f>SUM(Ashland:Windsor!F316)</f>
        <v>0</v>
      </c>
      <c r="G316" s="2">
        <f>SUM(Ashland:Windsor!G316)</f>
        <v>0</v>
      </c>
      <c r="H316" s="2">
        <f>SUM(Ashland:Windsor!H316)</f>
        <v>0</v>
      </c>
      <c r="I316" s="2">
        <f>SUM(Ashland:Windsor!I316)</f>
        <v>0</v>
      </c>
      <c r="J316" s="2">
        <f>SUM(Ashland:Windsor!J316)</f>
        <v>0</v>
      </c>
      <c r="K316" s="2">
        <f>SUM(Ashland:Windsor!K316)</f>
        <v>0</v>
      </c>
      <c r="L316" s="2">
        <f>SUM(Ashland:Windsor!L316)</f>
        <v>0</v>
      </c>
      <c r="M316" s="2">
        <f>SUM(Ashland:Windsor!M316)</f>
        <v>0</v>
      </c>
      <c r="N316" s="2">
        <f>SUM(Ashland:Windsor!N316)</f>
        <v>0</v>
      </c>
      <c r="O316" s="2">
        <f t="shared" si="20"/>
        <v>0</v>
      </c>
    </row>
    <row r="317" spans="1:16" x14ac:dyDescent="0.55000000000000004">
      <c r="A317" s="1" t="s">
        <v>308</v>
      </c>
      <c r="B317" s="2"/>
      <c r="C317" s="2">
        <f>SUM(Ashland:Windsor!C317)</f>
        <v>0</v>
      </c>
      <c r="D317" s="2">
        <f>SUM(Ashland:Windsor!D317)</f>
        <v>0</v>
      </c>
      <c r="E317" s="2">
        <f>SUM(Ashland:Windsor!E317)</f>
        <v>0</v>
      </c>
      <c r="F317" s="2">
        <f>SUM(Ashland:Windsor!F317)</f>
        <v>0</v>
      </c>
      <c r="G317" s="2">
        <f>SUM(Ashland:Windsor!G317)</f>
        <v>0</v>
      </c>
      <c r="H317" s="2">
        <f>SUM(Ashland:Windsor!H317)</f>
        <v>0</v>
      </c>
      <c r="I317" s="2">
        <f>SUM(Ashland:Windsor!I317)</f>
        <v>0</v>
      </c>
      <c r="J317" s="2">
        <f>SUM(Ashland:Windsor!J317)</f>
        <v>0</v>
      </c>
      <c r="K317" s="2">
        <f>SUM(Ashland:Windsor!K317)</f>
        <v>0</v>
      </c>
      <c r="L317" s="2">
        <f>SUM(Ashland:Windsor!L317)</f>
        <v>0</v>
      </c>
      <c r="M317" s="2">
        <f>SUM(Ashland:Windsor!M317)</f>
        <v>0</v>
      </c>
      <c r="N317" s="2">
        <f>SUM(Ashland:Windsor!N317)</f>
        <v>0</v>
      </c>
      <c r="O317" s="2">
        <f t="shared" si="20"/>
        <v>0</v>
      </c>
    </row>
    <row r="318" spans="1:16" x14ac:dyDescent="0.55000000000000004">
      <c r="A318" s="1" t="s">
        <v>309</v>
      </c>
      <c r="B318" s="2"/>
      <c r="C318" s="2">
        <f>SUM(Ashland:Windsor!C318)</f>
        <v>0</v>
      </c>
      <c r="D318" s="2">
        <f>SUM(Ashland:Windsor!D318)</f>
        <v>0</v>
      </c>
      <c r="E318" s="2">
        <f>SUM(Ashland:Windsor!E318)</f>
        <v>0</v>
      </c>
      <c r="F318" s="2">
        <f>SUM(Ashland:Windsor!F318)</f>
        <v>0</v>
      </c>
      <c r="G318" s="2">
        <f>SUM(Ashland:Windsor!G318)</f>
        <v>0</v>
      </c>
      <c r="H318" s="2">
        <f>SUM(Ashland:Windsor!H318)</f>
        <v>0</v>
      </c>
      <c r="I318" s="2">
        <f>SUM(Ashland:Windsor!I318)</f>
        <v>0</v>
      </c>
      <c r="J318" s="2">
        <f>SUM(Ashland:Windsor!J318)</f>
        <v>0</v>
      </c>
      <c r="K318" s="2">
        <f>SUM(Ashland:Windsor!K318)</f>
        <v>0</v>
      </c>
      <c r="L318" s="2">
        <f>SUM(Ashland:Windsor!L318)</f>
        <v>0</v>
      </c>
      <c r="M318" s="2">
        <f>SUM(Ashland:Windsor!M318)</f>
        <v>0</v>
      </c>
      <c r="N318" s="2">
        <f>SUM(Ashland:Windsor!N318)</f>
        <v>0</v>
      </c>
      <c r="O318" s="2">
        <f t="shared" si="20"/>
        <v>0</v>
      </c>
    </row>
    <row r="319" spans="1:16" x14ac:dyDescent="0.55000000000000004">
      <c r="A319" s="1" t="s">
        <v>132</v>
      </c>
      <c r="C319" s="18">
        <f>SUM(C263:C318)</f>
        <v>286456.87000000011</v>
      </c>
      <c r="D319" s="18">
        <f t="shared" ref="D319:N319" si="21">SUM(D263:D318)</f>
        <v>260060.46</v>
      </c>
      <c r="E319" s="18">
        <f t="shared" si="21"/>
        <v>303848.99000000011</v>
      </c>
      <c r="F319" s="18">
        <f t="shared" si="21"/>
        <v>243178.39999999997</v>
      </c>
      <c r="G319" s="18">
        <f t="shared" si="21"/>
        <v>244019.23000000004</v>
      </c>
      <c r="H319" s="18">
        <f t="shared" si="21"/>
        <v>239801.07</v>
      </c>
      <c r="I319" s="18">
        <f t="shared" si="21"/>
        <v>263239.36000000004</v>
      </c>
      <c r="J319" s="18">
        <f t="shared" si="21"/>
        <v>265851.38</v>
      </c>
      <c r="K319" s="18">
        <f t="shared" si="21"/>
        <v>0</v>
      </c>
      <c r="L319" s="18">
        <f t="shared" si="21"/>
        <v>0</v>
      </c>
      <c r="M319" s="18">
        <f t="shared" si="21"/>
        <v>0</v>
      </c>
      <c r="N319" s="18">
        <f t="shared" si="21"/>
        <v>0</v>
      </c>
      <c r="O319" s="18">
        <f>SUM(O263:O318)</f>
        <v>2106455.7599999998</v>
      </c>
      <c r="P319" s="13">
        <f>+O319-O34</f>
        <v>0</v>
      </c>
    </row>
    <row r="320" spans="1:16" x14ac:dyDescent="0.55000000000000004"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</row>
    <row r="321" spans="1:16" x14ac:dyDescent="0.55000000000000004">
      <c r="A321" s="1" t="s">
        <v>310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6" x14ac:dyDescent="0.55000000000000004">
      <c r="A322" s="1" t="s">
        <v>311</v>
      </c>
      <c r="B322" s="2"/>
      <c r="C322" s="2">
        <f>SUM(Ashland:Windsor!C322)</f>
        <v>27120.58</v>
      </c>
      <c r="D322" s="2">
        <f>SUM(Ashland:Windsor!D322)</f>
        <v>22641.949999999997</v>
      </c>
      <c r="E322" s="2">
        <f>SUM(Ashland:Windsor!E322)</f>
        <v>25097.64</v>
      </c>
      <c r="F322" s="2">
        <f>SUM(Ashland:Windsor!F322)</f>
        <v>25459.510000000002</v>
      </c>
      <c r="G322" s="2">
        <f>SUM(Ashland:Windsor!G322)</f>
        <v>26662.240000000002</v>
      </c>
      <c r="H322" s="2">
        <f>SUM(Ashland:Windsor!H322)</f>
        <v>26724.510000000002</v>
      </c>
      <c r="I322" s="2">
        <f>SUM(Ashland:Windsor!I322)</f>
        <v>26910.170000000002</v>
      </c>
      <c r="J322" s="2">
        <f>SUM(Ashland:Windsor!J322)</f>
        <v>23401.95</v>
      </c>
      <c r="K322" s="2">
        <f>SUM(Ashland:Windsor!K322)</f>
        <v>0</v>
      </c>
      <c r="L322" s="2">
        <f>SUM(Ashland:Windsor!L322)</f>
        <v>0</v>
      </c>
      <c r="M322" s="2">
        <f>SUM(Ashland:Windsor!M322)</f>
        <v>0</v>
      </c>
      <c r="N322" s="2">
        <f>SUM(Ashland:Windsor!N322)</f>
        <v>0</v>
      </c>
      <c r="O322" s="2">
        <f>SUM(C322:N322)</f>
        <v>204018.55000000002</v>
      </c>
    </row>
    <row r="323" spans="1:16" x14ac:dyDescent="0.55000000000000004">
      <c r="A323" s="1" t="s">
        <v>312</v>
      </c>
      <c r="B323" s="2"/>
      <c r="C323" s="2">
        <f>SUM(Ashland:Windsor!C323)</f>
        <v>184.78</v>
      </c>
      <c r="D323" s="2">
        <f>SUM(Ashland:Windsor!D323)</f>
        <v>235.5</v>
      </c>
      <c r="E323" s="2">
        <f>SUM(Ashland:Windsor!E323)</f>
        <v>260.25</v>
      </c>
      <c r="F323" s="2">
        <f>SUM(Ashland:Windsor!F323)</f>
        <v>0</v>
      </c>
      <c r="G323" s="2">
        <f>SUM(Ashland:Windsor!G323)</f>
        <v>529.36</v>
      </c>
      <c r="H323" s="2">
        <f>SUM(Ashland:Windsor!H323)</f>
        <v>126.05</v>
      </c>
      <c r="I323" s="2">
        <f>SUM(Ashland:Windsor!I323)</f>
        <v>2246.77</v>
      </c>
      <c r="J323" s="2">
        <f>SUM(Ashland:Windsor!J323)</f>
        <v>176.32</v>
      </c>
      <c r="K323" s="2">
        <f>SUM(Ashland:Windsor!K323)</f>
        <v>0</v>
      </c>
      <c r="L323" s="2">
        <f>SUM(Ashland:Windsor!L323)</f>
        <v>0</v>
      </c>
      <c r="M323" s="2">
        <f>SUM(Ashland:Windsor!M323)</f>
        <v>0</v>
      </c>
      <c r="N323" s="2">
        <f>SUM(Ashland:Windsor!N323)</f>
        <v>0</v>
      </c>
      <c r="O323" s="2">
        <f t="shared" ref="O323:O335" si="22">SUM(C323:N323)</f>
        <v>3759.03</v>
      </c>
    </row>
    <row r="324" spans="1:16" x14ac:dyDescent="0.55000000000000004">
      <c r="A324" s="1" t="s">
        <v>313</v>
      </c>
      <c r="B324" s="2"/>
      <c r="C324" s="2">
        <f>SUM(Ashland:Windsor!C324)</f>
        <v>5158.8100000000004</v>
      </c>
      <c r="D324" s="2">
        <f>SUM(Ashland:Windsor!D324)</f>
        <v>6442.4000000000005</v>
      </c>
      <c r="E324" s="2">
        <f>SUM(Ashland:Windsor!E324)</f>
        <v>4168.32</v>
      </c>
      <c r="F324" s="2">
        <f>SUM(Ashland:Windsor!F324)</f>
        <v>4189.079999999999</v>
      </c>
      <c r="G324" s="2">
        <f>SUM(Ashland:Windsor!G324)</f>
        <v>8635.5300000000007</v>
      </c>
      <c r="H324" s="2">
        <f>SUM(Ashland:Windsor!H324)</f>
        <v>4611.63</v>
      </c>
      <c r="I324" s="2">
        <f>SUM(Ashland:Windsor!I324)</f>
        <v>6125.34</v>
      </c>
      <c r="J324" s="2">
        <f>SUM(Ashland:Windsor!J324)</f>
        <v>7087.8399999999992</v>
      </c>
      <c r="K324" s="2">
        <f>SUM(Ashland:Windsor!K324)</f>
        <v>0</v>
      </c>
      <c r="L324" s="2">
        <f>SUM(Ashland:Windsor!L324)</f>
        <v>0</v>
      </c>
      <c r="M324" s="2">
        <f>SUM(Ashland:Windsor!M324)</f>
        <v>0</v>
      </c>
      <c r="N324" s="2">
        <f>SUM(Ashland:Windsor!N324)</f>
        <v>0</v>
      </c>
      <c r="O324" s="2">
        <f t="shared" si="22"/>
        <v>46418.95</v>
      </c>
    </row>
    <row r="325" spans="1:16" x14ac:dyDescent="0.55000000000000004">
      <c r="A325" s="1" t="s">
        <v>314</v>
      </c>
      <c r="B325" s="2"/>
      <c r="C325" s="2">
        <f>SUM(Ashland:Windsor!C325)</f>
        <v>3321.3399999999997</v>
      </c>
      <c r="D325" s="2">
        <f>SUM(Ashland:Windsor!D325)</f>
        <v>4028.72</v>
      </c>
      <c r="E325" s="2">
        <f>SUM(Ashland:Windsor!E325)</f>
        <v>2646.1600000000003</v>
      </c>
      <c r="F325" s="2">
        <f>SUM(Ashland:Windsor!F325)</f>
        <v>2548.16</v>
      </c>
      <c r="G325" s="2">
        <f>SUM(Ashland:Windsor!G325)</f>
        <v>5628.1799999999994</v>
      </c>
      <c r="H325" s="2">
        <f>SUM(Ashland:Windsor!H325)</f>
        <v>3077.3600000000006</v>
      </c>
      <c r="I325" s="2">
        <f>SUM(Ashland:Windsor!I325)</f>
        <v>3195.5</v>
      </c>
      <c r="J325" s="2">
        <f>SUM(Ashland:Windsor!J325)</f>
        <v>4581.2699999999995</v>
      </c>
      <c r="K325" s="2">
        <f>SUM(Ashland:Windsor!K325)</f>
        <v>0</v>
      </c>
      <c r="L325" s="2">
        <f>SUM(Ashland:Windsor!L325)</f>
        <v>0</v>
      </c>
      <c r="M325" s="2">
        <f>SUM(Ashland:Windsor!M325)</f>
        <v>0</v>
      </c>
      <c r="N325" s="2">
        <f>SUM(Ashland:Windsor!N325)</f>
        <v>0</v>
      </c>
      <c r="O325" s="2">
        <f t="shared" si="22"/>
        <v>29026.69</v>
      </c>
    </row>
    <row r="326" spans="1:16" x14ac:dyDescent="0.55000000000000004">
      <c r="A326" s="1" t="s">
        <v>315</v>
      </c>
      <c r="B326" s="2"/>
      <c r="C326" s="2">
        <f>SUM(Ashland:Windsor!C326)</f>
        <v>4410.22</v>
      </c>
      <c r="D326" s="2">
        <f>SUM(Ashland:Windsor!D326)</f>
        <v>4169.3100000000004</v>
      </c>
      <c r="E326" s="2">
        <f>SUM(Ashland:Windsor!E326)</f>
        <v>4438.6400000000003</v>
      </c>
      <c r="F326" s="2">
        <f>SUM(Ashland:Windsor!F326)</f>
        <v>3595.17</v>
      </c>
      <c r="G326" s="2">
        <f>SUM(Ashland:Windsor!G326)</f>
        <v>4815.96</v>
      </c>
      <c r="H326" s="2">
        <f>SUM(Ashland:Windsor!H326)</f>
        <v>4146.2299999999996</v>
      </c>
      <c r="I326" s="2">
        <f>SUM(Ashland:Windsor!I326)</f>
        <v>3386.9500000000003</v>
      </c>
      <c r="J326" s="2">
        <f>SUM(Ashland:Windsor!J326)</f>
        <v>4818.74</v>
      </c>
      <c r="K326" s="2">
        <f>SUM(Ashland:Windsor!K326)</f>
        <v>0</v>
      </c>
      <c r="L326" s="2">
        <f>SUM(Ashland:Windsor!L326)</f>
        <v>0</v>
      </c>
      <c r="M326" s="2">
        <f>SUM(Ashland:Windsor!M326)</f>
        <v>0</v>
      </c>
      <c r="N326" s="2">
        <f>SUM(Ashland:Windsor!N326)</f>
        <v>0</v>
      </c>
      <c r="O326" s="2">
        <f t="shared" si="22"/>
        <v>33781.22</v>
      </c>
    </row>
    <row r="327" spans="1:16" x14ac:dyDescent="0.55000000000000004">
      <c r="A327" s="1" t="s">
        <v>316</v>
      </c>
      <c r="B327" s="2"/>
      <c r="C327" s="2">
        <f>SUM(Ashland:Windsor!C327)</f>
        <v>0</v>
      </c>
      <c r="D327" s="2">
        <f>SUM(Ashland:Windsor!D327)</f>
        <v>0</v>
      </c>
      <c r="E327" s="2">
        <f>SUM(Ashland:Windsor!E327)</f>
        <v>0</v>
      </c>
      <c r="F327" s="2">
        <f>SUM(Ashland:Windsor!F327)</f>
        <v>0</v>
      </c>
      <c r="G327" s="2">
        <f>SUM(Ashland:Windsor!G327)</f>
        <v>0</v>
      </c>
      <c r="H327" s="2">
        <f>SUM(Ashland:Windsor!H327)</f>
        <v>0</v>
      </c>
      <c r="I327" s="2">
        <f>SUM(Ashland:Windsor!I327)</f>
        <v>0</v>
      </c>
      <c r="J327" s="2">
        <f>SUM(Ashland:Windsor!J327)</f>
        <v>0</v>
      </c>
      <c r="K327" s="2">
        <f>SUM(Ashland:Windsor!K327)</f>
        <v>0</v>
      </c>
      <c r="L327" s="2">
        <f>SUM(Ashland:Windsor!L327)</f>
        <v>0</v>
      </c>
      <c r="M327" s="2">
        <f>SUM(Ashland:Windsor!M327)</f>
        <v>0</v>
      </c>
      <c r="N327" s="2">
        <f>SUM(Ashland:Windsor!N327)</f>
        <v>0</v>
      </c>
      <c r="O327" s="2">
        <f t="shared" si="22"/>
        <v>0</v>
      </c>
    </row>
    <row r="328" spans="1:16" x14ac:dyDescent="0.55000000000000004">
      <c r="A328" s="1" t="s">
        <v>317</v>
      </c>
      <c r="B328" s="2"/>
      <c r="C328" s="2">
        <f>SUM(Ashland:Windsor!C328)</f>
        <v>0</v>
      </c>
      <c r="D328" s="2">
        <f>SUM(Ashland:Windsor!D328)</f>
        <v>0</v>
      </c>
      <c r="E328" s="2">
        <f>SUM(Ashland:Windsor!E328)</f>
        <v>0</v>
      </c>
      <c r="F328" s="2">
        <f>SUM(Ashland:Windsor!F328)</f>
        <v>0</v>
      </c>
      <c r="G328" s="2">
        <f>SUM(Ashland:Windsor!G328)</f>
        <v>0</v>
      </c>
      <c r="H328" s="2">
        <f>SUM(Ashland:Windsor!H328)</f>
        <v>0</v>
      </c>
      <c r="I328" s="2">
        <f>SUM(Ashland:Windsor!I328)</f>
        <v>0</v>
      </c>
      <c r="J328" s="2">
        <f>SUM(Ashland:Windsor!J328)</f>
        <v>0</v>
      </c>
      <c r="K328" s="2">
        <f>SUM(Ashland:Windsor!K328)</f>
        <v>0</v>
      </c>
      <c r="L328" s="2">
        <f>SUM(Ashland:Windsor!L328)</f>
        <v>0</v>
      </c>
      <c r="M328" s="2">
        <f>SUM(Ashland:Windsor!M328)</f>
        <v>0</v>
      </c>
      <c r="N328" s="2">
        <f>SUM(Ashland:Windsor!N328)</f>
        <v>0</v>
      </c>
      <c r="O328" s="2">
        <f t="shared" si="22"/>
        <v>0</v>
      </c>
    </row>
    <row r="329" spans="1:16" x14ac:dyDescent="0.55000000000000004">
      <c r="A329" s="1" t="s">
        <v>318</v>
      </c>
      <c r="B329" s="2"/>
      <c r="C329" s="2">
        <f>SUM(Ashland:Windsor!C329)</f>
        <v>0</v>
      </c>
      <c r="D329" s="2">
        <f>SUM(Ashland:Windsor!D329)</f>
        <v>0</v>
      </c>
      <c r="E329" s="2">
        <f>SUM(Ashland:Windsor!E329)</f>
        <v>0</v>
      </c>
      <c r="F329" s="2">
        <f>SUM(Ashland:Windsor!F329)</f>
        <v>0</v>
      </c>
      <c r="G329" s="2">
        <f>SUM(Ashland:Windsor!G329)</f>
        <v>0</v>
      </c>
      <c r="H329" s="2">
        <f>SUM(Ashland:Windsor!H329)</f>
        <v>0</v>
      </c>
      <c r="I329" s="2">
        <f>SUM(Ashland:Windsor!I329)</f>
        <v>0</v>
      </c>
      <c r="J329" s="2">
        <f>SUM(Ashland:Windsor!J329)</f>
        <v>0</v>
      </c>
      <c r="K329" s="2">
        <f>SUM(Ashland:Windsor!K329)</f>
        <v>0</v>
      </c>
      <c r="L329" s="2">
        <f>SUM(Ashland:Windsor!L329)</f>
        <v>0</v>
      </c>
      <c r="M329" s="2">
        <f>SUM(Ashland:Windsor!M329)</f>
        <v>0</v>
      </c>
      <c r="N329" s="2">
        <f>SUM(Ashland:Windsor!N329)</f>
        <v>0</v>
      </c>
      <c r="O329" s="2">
        <f t="shared" si="22"/>
        <v>0</v>
      </c>
    </row>
    <row r="330" spans="1:16" x14ac:dyDescent="0.55000000000000004">
      <c r="A330" s="1" t="s">
        <v>319</v>
      </c>
      <c r="B330" s="2"/>
      <c r="C330" s="2">
        <f>SUM(Ashland:Windsor!C330)</f>
        <v>0</v>
      </c>
      <c r="D330" s="2">
        <f>SUM(Ashland:Windsor!D330)</f>
        <v>0</v>
      </c>
      <c r="E330" s="2">
        <f>SUM(Ashland:Windsor!E330)</f>
        <v>0</v>
      </c>
      <c r="F330" s="2">
        <f>SUM(Ashland:Windsor!F330)</f>
        <v>0</v>
      </c>
      <c r="G330" s="2">
        <f>SUM(Ashland:Windsor!G330)</f>
        <v>0</v>
      </c>
      <c r="H330" s="2">
        <f>SUM(Ashland:Windsor!H330)</f>
        <v>0</v>
      </c>
      <c r="I330" s="2">
        <f>SUM(Ashland:Windsor!I330)</f>
        <v>0</v>
      </c>
      <c r="J330" s="2">
        <f>SUM(Ashland:Windsor!J330)</f>
        <v>0</v>
      </c>
      <c r="K330" s="2">
        <f>SUM(Ashland:Windsor!K330)</f>
        <v>0</v>
      </c>
      <c r="L330" s="2">
        <f>SUM(Ashland:Windsor!L330)</f>
        <v>0</v>
      </c>
      <c r="M330" s="2">
        <f>SUM(Ashland:Windsor!M330)</f>
        <v>0</v>
      </c>
      <c r="N330" s="2">
        <f>SUM(Ashland:Windsor!N330)</f>
        <v>0</v>
      </c>
      <c r="O330" s="2">
        <f t="shared" si="22"/>
        <v>0</v>
      </c>
    </row>
    <row r="331" spans="1:16" x14ac:dyDescent="0.55000000000000004">
      <c r="A331" s="1" t="s">
        <v>320</v>
      </c>
      <c r="B331" s="2"/>
      <c r="C331" s="2">
        <f>SUM(Ashland:Windsor!C331)</f>
        <v>427.45</v>
      </c>
      <c r="D331" s="2">
        <f>SUM(Ashland:Windsor!D331)</f>
        <v>1241.8</v>
      </c>
      <c r="E331" s="2">
        <f>SUM(Ashland:Windsor!E331)</f>
        <v>678.8</v>
      </c>
      <c r="F331" s="2">
        <f>SUM(Ashland:Windsor!F331)</f>
        <v>1244.73</v>
      </c>
      <c r="G331" s="2">
        <f>SUM(Ashland:Windsor!G331)</f>
        <v>1147.2</v>
      </c>
      <c r="H331" s="2">
        <f>SUM(Ashland:Windsor!H331)</f>
        <v>652.15000000000009</v>
      </c>
      <c r="I331" s="2">
        <f>SUM(Ashland:Windsor!I331)</f>
        <v>397.1</v>
      </c>
      <c r="J331" s="2">
        <f>SUM(Ashland:Windsor!J331)</f>
        <v>257.63</v>
      </c>
      <c r="K331" s="2">
        <f>SUM(Ashland:Windsor!K331)</f>
        <v>0</v>
      </c>
      <c r="L331" s="2">
        <f>SUM(Ashland:Windsor!L331)</f>
        <v>0</v>
      </c>
      <c r="M331" s="2">
        <f>SUM(Ashland:Windsor!M331)</f>
        <v>0</v>
      </c>
      <c r="N331" s="2">
        <f>SUM(Ashland:Windsor!N331)</f>
        <v>0</v>
      </c>
      <c r="O331" s="2">
        <f t="shared" si="22"/>
        <v>6046.8600000000015</v>
      </c>
    </row>
    <row r="332" spans="1:16" x14ac:dyDescent="0.55000000000000004">
      <c r="A332" s="1" t="s">
        <v>321</v>
      </c>
      <c r="B332" s="2"/>
      <c r="C332" s="2">
        <f>SUM(Ashland:Windsor!C332)</f>
        <v>0</v>
      </c>
      <c r="D332" s="2">
        <f>SUM(Ashland:Windsor!D332)</f>
        <v>0</v>
      </c>
      <c r="E332" s="2">
        <f>SUM(Ashland:Windsor!E332)</f>
        <v>0</v>
      </c>
      <c r="F332" s="2">
        <f>SUM(Ashland:Windsor!F332)</f>
        <v>0</v>
      </c>
      <c r="G332" s="2">
        <f>SUM(Ashland:Windsor!G332)</f>
        <v>0</v>
      </c>
      <c r="H332" s="2">
        <f>SUM(Ashland:Windsor!H332)</f>
        <v>0</v>
      </c>
      <c r="I332" s="2">
        <f>SUM(Ashland:Windsor!I332)</f>
        <v>0</v>
      </c>
      <c r="J332" s="2">
        <f>SUM(Ashland:Windsor!J332)</f>
        <v>0</v>
      </c>
      <c r="K332" s="2">
        <f>SUM(Ashland:Windsor!K332)</f>
        <v>0</v>
      </c>
      <c r="L332" s="2">
        <f>SUM(Ashland:Windsor!L332)</f>
        <v>0</v>
      </c>
      <c r="M332" s="2">
        <f>SUM(Ashland:Windsor!M332)</f>
        <v>0</v>
      </c>
      <c r="N332" s="2">
        <f>SUM(Ashland:Windsor!N332)</f>
        <v>0</v>
      </c>
      <c r="O332" s="2">
        <f t="shared" si="22"/>
        <v>0</v>
      </c>
    </row>
    <row r="333" spans="1:16" x14ac:dyDescent="0.55000000000000004">
      <c r="A333" s="1" t="s">
        <v>322</v>
      </c>
      <c r="B333" s="2"/>
      <c r="C333" s="2">
        <f>SUM(Ashland:Windsor!C333)</f>
        <v>281.66000000000003</v>
      </c>
      <c r="D333" s="2">
        <f>SUM(Ashland:Windsor!D333)</f>
        <v>133.9</v>
      </c>
      <c r="E333" s="2">
        <f>SUM(Ashland:Windsor!E333)</f>
        <v>0</v>
      </c>
      <c r="F333" s="2">
        <f>SUM(Ashland:Windsor!F333)</f>
        <v>108.75</v>
      </c>
      <c r="G333" s="2">
        <f>SUM(Ashland:Windsor!G333)</f>
        <v>333.20000000000005</v>
      </c>
      <c r="H333" s="2">
        <f>SUM(Ashland:Windsor!H333)</f>
        <v>235.35</v>
      </c>
      <c r="I333" s="2">
        <f>SUM(Ashland:Windsor!I333)</f>
        <v>736.95</v>
      </c>
      <c r="J333" s="2">
        <f>SUM(Ashland:Windsor!J333)</f>
        <v>524.65</v>
      </c>
      <c r="K333" s="2">
        <f>SUM(Ashland:Windsor!K333)</f>
        <v>0</v>
      </c>
      <c r="L333" s="2">
        <f>SUM(Ashland:Windsor!L333)</f>
        <v>0</v>
      </c>
      <c r="M333" s="2">
        <f>SUM(Ashland:Windsor!M333)</f>
        <v>0</v>
      </c>
      <c r="N333" s="2">
        <f>SUM(Ashland:Windsor!N333)</f>
        <v>0</v>
      </c>
      <c r="O333" s="2">
        <f t="shared" si="22"/>
        <v>2354.46</v>
      </c>
    </row>
    <row r="334" spans="1:16" x14ac:dyDescent="0.55000000000000004">
      <c r="A334" s="1" t="s">
        <v>323</v>
      </c>
      <c r="B334" s="2"/>
      <c r="C334" s="2">
        <f>SUM(Ashland:Windsor!C334)</f>
        <v>933.69999999999982</v>
      </c>
      <c r="D334" s="2">
        <f>SUM(Ashland:Windsor!D334)</f>
        <v>692.99</v>
      </c>
      <c r="E334" s="2">
        <f>SUM(Ashland:Windsor!E334)</f>
        <v>539.89</v>
      </c>
      <c r="F334" s="2">
        <f>SUM(Ashland:Windsor!F334)</f>
        <v>700.67000000000007</v>
      </c>
      <c r="G334" s="2">
        <f>SUM(Ashland:Windsor!G334)</f>
        <v>855.16</v>
      </c>
      <c r="H334" s="2">
        <f>SUM(Ashland:Windsor!H334)</f>
        <v>568.52</v>
      </c>
      <c r="I334" s="2">
        <f>SUM(Ashland:Windsor!I334)</f>
        <v>506.77</v>
      </c>
      <c r="J334" s="2">
        <f>SUM(Ashland:Windsor!J334)</f>
        <v>520.58000000000004</v>
      </c>
      <c r="K334" s="2">
        <f>SUM(Ashland:Windsor!K334)</f>
        <v>0</v>
      </c>
      <c r="L334" s="2">
        <f>SUM(Ashland:Windsor!L334)</f>
        <v>0</v>
      </c>
      <c r="M334" s="2">
        <f>SUM(Ashland:Windsor!M334)</f>
        <v>0</v>
      </c>
      <c r="N334" s="2">
        <f>SUM(Ashland:Windsor!N334)</f>
        <v>0</v>
      </c>
      <c r="O334" s="2">
        <f t="shared" si="22"/>
        <v>5318.2800000000007</v>
      </c>
    </row>
    <row r="335" spans="1:16" x14ac:dyDescent="0.55000000000000004">
      <c r="A335" s="1" t="s">
        <v>324</v>
      </c>
      <c r="B335" s="2"/>
      <c r="C335" s="2">
        <f>SUM(Ashland:Windsor!C335)</f>
        <v>0</v>
      </c>
      <c r="D335" s="2">
        <f>SUM(Ashland:Windsor!D335)</f>
        <v>0</v>
      </c>
      <c r="E335" s="2">
        <f>SUM(Ashland:Windsor!E335)</f>
        <v>0</v>
      </c>
      <c r="F335" s="2">
        <f>SUM(Ashland:Windsor!F335)</f>
        <v>0</v>
      </c>
      <c r="G335" s="2">
        <f>SUM(Ashland:Windsor!G335)</f>
        <v>0</v>
      </c>
      <c r="H335" s="2">
        <f>SUM(Ashland:Windsor!H335)</f>
        <v>0</v>
      </c>
      <c r="I335" s="2">
        <f>SUM(Ashland:Windsor!I335)</f>
        <v>0</v>
      </c>
      <c r="J335" s="2">
        <f>SUM(Ashland:Windsor!J335)</f>
        <v>0</v>
      </c>
      <c r="K335" s="2">
        <f>SUM(Ashland:Windsor!K335)</f>
        <v>0</v>
      </c>
      <c r="L335" s="2">
        <f>SUM(Ashland:Windsor!L335)</f>
        <v>0</v>
      </c>
      <c r="M335" s="2">
        <f>SUM(Ashland:Windsor!M335)</f>
        <v>0</v>
      </c>
      <c r="N335" s="2">
        <f>SUM(Ashland:Windsor!N335)</f>
        <v>0</v>
      </c>
      <c r="O335" s="2">
        <f t="shared" si="22"/>
        <v>0</v>
      </c>
    </row>
    <row r="336" spans="1:16" x14ac:dyDescent="0.55000000000000004">
      <c r="A336" s="1" t="s">
        <v>325</v>
      </c>
      <c r="C336" s="18">
        <f>SUM(C322:C335)</f>
        <v>41838.54</v>
      </c>
      <c r="D336" s="18">
        <f t="shared" ref="D336:N336" si="23">SUM(D322:D335)</f>
        <v>39586.57</v>
      </c>
      <c r="E336" s="18">
        <f t="shared" si="23"/>
        <v>37829.700000000004</v>
      </c>
      <c r="F336" s="18">
        <f t="shared" si="23"/>
        <v>37846.07</v>
      </c>
      <c r="G336" s="18">
        <f t="shared" si="23"/>
        <v>48606.83</v>
      </c>
      <c r="H336" s="18">
        <f t="shared" si="23"/>
        <v>40141.799999999996</v>
      </c>
      <c r="I336" s="18">
        <f t="shared" si="23"/>
        <v>43505.549999999988</v>
      </c>
      <c r="J336" s="18">
        <f t="shared" si="23"/>
        <v>41368.979999999996</v>
      </c>
      <c r="K336" s="18">
        <f t="shared" si="23"/>
        <v>0</v>
      </c>
      <c r="L336" s="18">
        <f t="shared" si="23"/>
        <v>0</v>
      </c>
      <c r="M336" s="18">
        <f t="shared" si="23"/>
        <v>0</v>
      </c>
      <c r="N336" s="18">
        <f t="shared" si="23"/>
        <v>0</v>
      </c>
      <c r="O336" s="18">
        <f>SUM(O322:O335)</f>
        <v>330724.0400000001</v>
      </c>
      <c r="P336" s="13">
        <f>+O336-O35</f>
        <v>0</v>
      </c>
    </row>
    <row r="337" spans="1:16" x14ac:dyDescent="0.55000000000000004"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</row>
    <row r="338" spans="1:16" x14ac:dyDescent="0.55000000000000004">
      <c r="A338" s="1" t="s">
        <v>326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6" x14ac:dyDescent="0.55000000000000004">
      <c r="A339" s="1" t="s">
        <v>327</v>
      </c>
      <c r="B339" s="2"/>
      <c r="C339" s="2">
        <f>SUM(Ashland:Windsor!C339)</f>
        <v>77093.66</v>
      </c>
      <c r="D339" s="2">
        <f>SUM(Ashland:Windsor!D339)</f>
        <v>72061.569999999992</v>
      </c>
      <c r="E339" s="2">
        <f>SUM(Ashland:Windsor!E339)</f>
        <v>81336.859999999986</v>
      </c>
      <c r="F339" s="2">
        <f>SUM(Ashland:Windsor!F339)</f>
        <v>81456.72</v>
      </c>
      <c r="G339" s="2">
        <f>SUM(Ashland:Windsor!G339)</f>
        <v>87227.659999999989</v>
      </c>
      <c r="H339" s="2">
        <f>SUM(Ashland:Windsor!H339)</f>
        <v>74547.680000000008</v>
      </c>
      <c r="I339" s="2">
        <f>SUM(Ashland:Windsor!I339)</f>
        <v>79719.86</v>
      </c>
      <c r="J339" s="2">
        <f>SUM(Ashland:Windsor!J339)</f>
        <v>84159.33</v>
      </c>
      <c r="K339" s="2">
        <f>SUM(Ashland:Windsor!K339)</f>
        <v>0</v>
      </c>
      <c r="L339" s="2">
        <f>SUM(Ashland:Windsor!L339)</f>
        <v>0</v>
      </c>
      <c r="M339" s="2">
        <f>SUM(Ashland:Windsor!M339)</f>
        <v>0</v>
      </c>
      <c r="N339" s="2">
        <f>SUM(Ashland:Windsor!N339)</f>
        <v>0</v>
      </c>
      <c r="O339" s="2">
        <f>SUM(C339:N339)</f>
        <v>637603.33999999985</v>
      </c>
    </row>
    <row r="340" spans="1:16" x14ac:dyDescent="0.55000000000000004">
      <c r="A340" s="1" t="s">
        <v>328</v>
      </c>
      <c r="B340" s="2"/>
      <c r="C340" s="2">
        <f>SUM(Ashland:Windsor!C340)</f>
        <v>6911.52</v>
      </c>
      <c r="D340" s="2">
        <f>SUM(Ashland:Windsor!D340)</f>
        <v>6779.2799999999988</v>
      </c>
      <c r="E340" s="2">
        <f>SUM(Ashland:Windsor!E340)</f>
        <v>6966.2500000000009</v>
      </c>
      <c r="F340" s="2">
        <f>SUM(Ashland:Windsor!F340)</f>
        <v>6143.58</v>
      </c>
      <c r="G340" s="2">
        <f>SUM(Ashland:Windsor!G340)</f>
        <v>6099.99</v>
      </c>
      <c r="H340" s="2">
        <f>SUM(Ashland:Windsor!H340)</f>
        <v>6138.9800000000005</v>
      </c>
      <c r="I340" s="2">
        <f>SUM(Ashland:Windsor!I340)</f>
        <v>9537.08</v>
      </c>
      <c r="J340" s="2">
        <f>SUM(Ashland:Windsor!J340)</f>
        <v>8739.26</v>
      </c>
      <c r="K340" s="2">
        <f>SUM(Ashland:Windsor!K340)</f>
        <v>0</v>
      </c>
      <c r="L340" s="2">
        <f>SUM(Ashland:Windsor!L340)</f>
        <v>0</v>
      </c>
      <c r="M340" s="2">
        <f>SUM(Ashland:Windsor!M340)</f>
        <v>0</v>
      </c>
      <c r="N340" s="2">
        <f>SUM(Ashland:Windsor!N340)</f>
        <v>0</v>
      </c>
      <c r="O340" s="2">
        <f t="shared" ref="O340:O351" si="24">SUM(C340:N340)</f>
        <v>57315.94</v>
      </c>
    </row>
    <row r="341" spans="1:16" x14ac:dyDescent="0.55000000000000004">
      <c r="A341" s="1" t="s">
        <v>329</v>
      </c>
      <c r="B341" s="2"/>
      <c r="C341" s="2">
        <f>SUM(Ashland:Windsor!C341)</f>
        <v>5028.0700000000006</v>
      </c>
      <c r="D341" s="2">
        <f>SUM(Ashland:Windsor!D341)</f>
        <v>6171.21</v>
      </c>
      <c r="E341" s="2">
        <f>SUM(Ashland:Windsor!E341)</f>
        <v>3457.74</v>
      </c>
      <c r="F341" s="2">
        <f>SUM(Ashland:Windsor!F341)</f>
        <v>3981.41</v>
      </c>
      <c r="G341" s="2">
        <f>SUM(Ashland:Windsor!G341)</f>
        <v>7534.0099999999993</v>
      </c>
      <c r="H341" s="2">
        <f>SUM(Ashland:Windsor!H341)</f>
        <v>4324.6899999999996</v>
      </c>
      <c r="I341" s="2">
        <f>SUM(Ashland:Windsor!I341)</f>
        <v>4793.25</v>
      </c>
      <c r="J341" s="2">
        <f>SUM(Ashland:Windsor!J341)</f>
        <v>6413.3600000000006</v>
      </c>
      <c r="K341" s="2">
        <f>SUM(Ashland:Windsor!K341)</f>
        <v>0</v>
      </c>
      <c r="L341" s="2">
        <f>SUM(Ashland:Windsor!L341)</f>
        <v>0</v>
      </c>
      <c r="M341" s="2">
        <f>SUM(Ashland:Windsor!M341)</f>
        <v>0</v>
      </c>
      <c r="N341" s="2">
        <f>SUM(Ashland:Windsor!N341)</f>
        <v>0</v>
      </c>
      <c r="O341" s="2">
        <f t="shared" si="24"/>
        <v>41703.74</v>
      </c>
    </row>
    <row r="342" spans="1:16" x14ac:dyDescent="0.55000000000000004">
      <c r="A342" s="1" t="s">
        <v>330</v>
      </c>
      <c r="B342" s="2"/>
      <c r="C342" s="2">
        <f>SUM(Ashland:Windsor!C342)</f>
        <v>5434.64</v>
      </c>
      <c r="D342" s="2">
        <f>SUM(Ashland:Windsor!D342)</f>
        <v>3649.88</v>
      </c>
      <c r="E342" s="2">
        <f>SUM(Ashland:Windsor!E342)</f>
        <v>4279.6400000000003</v>
      </c>
      <c r="F342" s="2">
        <f>SUM(Ashland:Windsor!F342)</f>
        <v>5187.91</v>
      </c>
      <c r="G342" s="2">
        <f>SUM(Ashland:Windsor!G342)</f>
        <v>2852.42</v>
      </c>
      <c r="H342" s="2">
        <f>SUM(Ashland:Windsor!H342)</f>
        <v>4216.17</v>
      </c>
      <c r="I342" s="2">
        <f>SUM(Ashland:Windsor!I342)</f>
        <v>4414.5800000000008</v>
      </c>
      <c r="J342" s="2">
        <f>SUM(Ashland:Windsor!J342)</f>
        <v>4672.6200000000008</v>
      </c>
      <c r="K342" s="2">
        <f>SUM(Ashland:Windsor!K342)</f>
        <v>0</v>
      </c>
      <c r="L342" s="2">
        <f>SUM(Ashland:Windsor!L342)</f>
        <v>0</v>
      </c>
      <c r="M342" s="2">
        <f>SUM(Ashland:Windsor!M342)</f>
        <v>0</v>
      </c>
      <c r="N342" s="2">
        <f>SUM(Ashland:Windsor!N342)</f>
        <v>0</v>
      </c>
      <c r="O342" s="2">
        <f t="shared" si="24"/>
        <v>34707.86</v>
      </c>
    </row>
    <row r="343" spans="1:16" x14ac:dyDescent="0.55000000000000004">
      <c r="A343" s="1" t="s">
        <v>331</v>
      </c>
      <c r="B343" s="2"/>
      <c r="C343" s="2">
        <f>SUM(Ashland:Windsor!C343)</f>
        <v>0</v>
      </c>
      <c r="D343" s="2">
        <f>SUM(Ashland:Windsor!D343)</f>
        <v>0</v>
      </c>
      <c r="E343" s="2">
        <f>SUM(Ashland:Windsor!E343)</f>
        <v>0</v>
      </c>
      <c r="F343" s="2">
        <f>SUM(Ashland:Windsor!F343)</f>
        <v>0</v>
      </c>
      <c r="G343" s="2">
        <f>SUM(Ashland:Windsor!G343)</f>
        <v>0</v>
      </c>
      <c r="H343" s="2">
        <f>SUM(Ashland:Windsor!H343)</f>
        <v>0</v>
      </c>
      <c r="I343" s="2">
        <f>SUM(Ashland:Windsor!I343)</f>
        <v>0</v>
      </c>
      <c r="J343" s="2">
        <f>SUM(Ashland:Windsor!J343)</f>
        <v>0</v>
      </c>
      <c r="K343" s="2">
        <f>SUM(Ashland:Windsor!K343)</f>
        <v>0</v>
      </c>
      <c r="L343" s="2">
        <f>SUM(Ashland:Windsor!L343)</f>
        <v>0</v>
      </c>
      <c r="M343" s="2">
        <f>SUM(Ashland:Windsor!M343)</f>
        <v>0</v>
      </c>
      <c r="N343" s="2">
        <f>SUM(Ashland:Windsor!N343)</f>
        <v>0</v>
      </c>
      <c r="O343" s="2">
        <f t="shared" si="24"/>
        <v>0</v>
      </c>
    </row>
    <row r="344" spans="1:16" x14ac:dyDescent="0.55000000000000004">
      <c r="A344" s="1" t="s">
        <v>332</v>
      </c>
      <c r="B344" s="2"/>
      <c r="C344" s="2">
        <f>SUM(Ashland:Windsor!C344)</f>
        <v>0</v>
      </c>
      <c r="D344" s="2">
        <f>SUM(Ashland:Windsor!D344)</f>
        <v>0</v>
      </c>
      <c r="E344" s="2">
        <f>SUM(Ashland:Windsor!E344)</f>
        <v>0</v>
      </c>
      <c r="F344" s="2">
        <f>SUM(Ashland:Windsor!F344)</f>
        <v>0</v>
      </c>
      <c r="G344" s="2">
        <f>SUM(Ashland:Windsor!G344)</f>
        <v>0</v>
      </c>
      <c r="H344" s="2">
        <f>SUM(Ashland:Windsor!H344)</f>
        <v>0</v>
      </c>
      <c r="I344" s="2">
        <f>SUM(Ashland:Windsor!I344)</f>
        <v>0</v>
      </c>
      <c r="J344" s="2">
        <f>SUM(Ashland:Windsor!J344)</f>
        <v>0</v>
      </c>
      <c r="K344" s="2">
        <f>SUM(Ashland:Windsor!K344)</f>
        <v>0</v>
      </c>
      <c r="L344" s="2">
        <f>SUM(Ashland:Windsor!L344)</f>
        <v>0</v>
      </c>
      <c r="M344" s="2">
        <f>SUM(Ashland:Windsor!M344)</f>
        <v>0</v>
      </c>
      <c r="N344" s="2">
        <f>SUM(Ashland:Windsor!N344)</f>
        <v>0</v>
      </c>
      <c r="O344" s="2">
        <f t="shared" si="24"/>
        <v>0</v>
      </c>
    </row>
    <row r="345" spans="1:16" x14ac:dyDescent="0.55000000000000004">
      <c r="A345" s="1" t="s">
        <v>333</v>
      </c>
      <c r="B345" s="2"/>
      <c r="C345" s="2">
        <f>SUM(Ashland:Windsor!C345)</f>
        <v>0</v>
      </c>
      <c r="D345" s="2">
        <f>SUM(Ashland:Windsor!D345)</f>
        <v>0</v>
      </c>
      <c r="E345" s="2">
        <f>SUM(Ashland:Windsor!E345)</f>
        <v>0</v>
      </c>
      <c r="F345" s="2">
        <f>SUM(Ashland:Windsor!F345)</f>
        <v>0</v>
      </c>
      <c r="G345" s="2">
        <f>SUM(Ashland:Windsor!G345)</f>
        <v>0</v>
      </c>
      <c r="H345" s="2">
        <f>SUM(Ashland:Windsor!H345)</f>
        <v>0</v>
      </c>
      <c r="I345" s="2">
        <f>SUM(Ashland:Windsor!I345)</f>
        <v>0</v>
      </c>
      <c r="J345" s="2">
        <f>SUM(Ashland:Windsor!J345)</f>
        <v>0</v>
      </c>
      <c r="K345" s="2">
        <f>SUM(Ashland:Windsor!K345)</f>
        <v>0</v>
      </c>
      <c r="L345" s="2">
        <f>SUM(Ashland:Windsor!L345)</f>
        <v>0</v>
      </c>
      <c r="M345" s="2">
        <f>SUM(Ashland:Windsor!M345)</f>
        <v>0</v>
      </c>
      <c r="N345" s="2">
        <f>SUM(Ashland:Windsor!N345)</f>
        <v>0</v>
      </c>
      <c r="O345" s="2">
        <f t="shared" si="24"/>
        <v>0</v>
      </c>
    </row>
    <row r="346" spans="1:16" x14ac:dyDescent="0.55000000000000004">
      <c r="A346" s="1" t="s">
        <v>334</v>
      </c>
      <c r="B346" s="2"/>
      <c r="C346" s="2">
        <f>SUM(Ashland:Windsor!C346)</f>
        <v>0</v>
      </c>
      <c r="D346" s="2">
        <f>SUM(Ashland:Windsor!D346)</f>
        <v>0</v>
      </c>
      <c r="E346" s="2">
        <f>SUM(Ashland:Windsor!E346)</f>
        <v>0</v>
      </c>
      <c r="F346" s="2">
        <f>SUM(Ashland:Windsor!F346)</f>
        <v>0</v>
      </c>
      <c r="G346" s="2">
        <f>SUM(Ashland:Windsor!G346)</f>
        <v>0</v>
      </c>
      <c r="H346" s="2">
        <f>SUM(Ashland:Windsor!H346)</f>
        <v>0</v>
      </c>
      <c r="I346" s="2">
        <f>SUM(Ashland:Windsor!I346)</f>
        <v>0</v>
      </c>
      <c r="J346" s="2">
        <f>SUM(Ashland:Windsor!J346)</f>
        <v>0</v>
      </c>
      <c r="K346" s="2">
        <f>SUM(Ashland:Windsor!K346)</f>
        <v>0</v>
      </c>
      <c r="L346" s="2">
        <f>SUM(Ashland:Windsor!L346)</f>
        <v>0</v>
      </c>
      <c r="M346" s="2">
        <f>SUM(Ashland:Windsor!M346)</f>
        <v>0</v>
      </c>
      <c r="N346" s="2">
        <f>SUM(Ashland:Windsor!N346)</f>
        <v>0</v>
      </c>
      <c r="O346" s="2">
        <f t="shared" si="24"/>
        <v>0</v>
      </c>
    </row>
    <row r="347" spans="1:16" x14ac:dyDescent="0.55000000000000004">
      <c r="A347" s="1" t="s">
        <v>335</v>
      </c>
      <c r="B347" s="2"/>
      <c r="C347" s="2">
        <f>SUM(Ashland:Windsor!C347)</f>
        <v>1548.23</v>
      </c>
      <c r="D347" s="2">
        <f>SUM(Ashland:Windsor!D347)</f>
        <v>830</v>
      </c>
      <c r="E347" s="2">
        <f>SUM(Ashland:Windsor!E347)</f>
        <v>1270.8800000000001</v>
      </c>
      <c r="F347" s="2">
        <f>SUM(Ashland:Windsor!F347)</f>
        <v>1687.32</v>
      </c>
      <c r="G347" s="2">
        <f>SUM(Ashland:Windsor!G347)</f>
        <v>950.6400000000001</v>
      </c>
      <c r="H347" s="2">
        <f>SUM(Ashland:Windsor!H347)</f>
        <v>2908.24</v>
      </c>
      <c r="I347" s="2">
        <f>SUM(Ashland:Windsor!I347)</f>
        <v>6229.67</v>
      </c>
      <c r="J347" s="2">
        <f>SUM(Ashland:Windsor!J347)</f>
        <v>2417</v>
      </c>
      <c r="K347" s="2">
        <f>SUM(Ashland:Windsor!K347)</f>
        <v>0</v>
      </c>
      <c r="L347" s="2">
        <f>SUM(Ashland:Windsor!L347)</f>
        <v>0</v>
      </c>
      <c r="M347" s="2">
        <f>SUM(Ashland:Windsor!M347)</f>
        <v>0</v>
      </c>
      <c r="N347" s="2">
        <f>SUM(Ashland:Windsor!N347)</f>
        <v>0</v>
      </c>
      <c r="O347" s="2">
        <f t="shared" si="24"/>
        <v>17841.980000000003</v>
      </c>
    </row>
    <row r="348" spans="1:16" x14ac:dyDescent="0.55000000000000004">
      <c r="A348" s="1" t="s">
        <v>336</v>
      </c>
      <c r="B348" s="2"/>
      <c r="C348" s="2">
        <f>SUM(Ashland:Windsor!C348)</f>
        <v>0</v>
      </c>
      <c r="D348" s="2">
        <f>SUM(Ashland:Windsor!D348)</f>
        <v>0</v>
      </c>
      <c r="E348" s="2">
        <f>SUM(Ashland:Windsor!E348)</f>
        <v>0</v>
      </c>
      <c r="F348" s="2">
        <f>SUM(Ashland:Windsor!F348)</f>
        <v>0</v>
      </c>
      <c r="G348" s="2">
        <f>SUM(Ashland:Windsor!G348)</f>
        <v>0</v>
      </c>
      <c r="H348" s="2">
        <f>SUM(Ashland:Windsor!H348)</f>
        <v>0</v>
      </c>
      <c r="I348" s="2">
        <f>SUM(Ashland:Windsor!I348)</f>
        <v>0</v>
      </c>
      <c r="J348" s="2">
        <f>SUM(Ashland:Windsor!J348)</f>
        <v>0</v>
      </c>
      <c r="K348" s="2">
        <f>SUM(Ashland:Windsor!K348)</f>
        <v>0</v>
      </c>
      <c r="L348" s="2">
        <f>SUM(Ashland:Windsor!L348)</f>
        <v>0</v>
      </c>
      <c r="M348" s="2">
        <f>SUM(Ashland:Windsor!M348)</f>
        <v>0</v>
      </c>
      <c r="N348" s="2">
        <f>SUM(Ashland:Windsor!N348)</f>
        <v>0</v>
      </c>
      <c r="O348" s="2">
        <f t="shared" si="24"/>
        <v>0</v>
      </c>
    </row>
    <row r="349" spans="1:16" x14ac:dyDescent="0.55000000000000004">
      <c r="A349" s="1" t="s">
        <v>337</v>
      </c>
      <c r="B349" s="2"/>
      <c r="C349" s="2">
        <f>SUM(Ashland:Windsor!C349)</f>
        <v>1792.11</v>
      </c>
      <c r="D349" s="2">
        <f>SUM(Ashland:Windsor!D349)</f>
        <v>1751.76</v>
      </c>
      <c r="E349" s="2">
        <f>SUM(Ashland:Windsor!E349)</f>
        <v>554.75</v>
      </c>
      <c r="F349" s="2">
        <f>SUM(Ashland:Windsor!F349)</f>
        <v>218.8</v>
      </c>
      <c r="G349" s="2">
        <f>SUM(Ashland:Windsor!G349)</f>
        <v>1486.44</v>
      </c>
      <c r="H349" s="2">
        <f>SUM(Ashland:Windsor!H349)</f>
        <v>981.36</v>
      </c>
      <c r="I349" s="2">
        <f>SUM(Ashland:Windsor!I349)</f>
        <v>828.75</v>
      </c>
      <c r="J349" s="2">
        <f>SUM(Ashland:Windsor!J349)</f>
        <v>418</v>
      </c>
      <c r="K349" s="2">
        <f>SUM(Ashland:Windsor!K349)</f>
        <v>0</v>
      </c>
      <c r="L349" s="2">
        <f>SUM(Ashland:Windsor!L349)</f>
        <v>0</v>
      </c>
      <c r="M349" s="2">
        <f>SUM(Ashland:Windsor!M349)</f>
        <v>0</v>
      </c>
      <c r="N349" s="2">
        <f>SUM(Ashland:Windsor!N349)</f>
        <v>0</v>
      </c>
      <c r="O349" s="2">
        <f t="shared" si="24"/>
        <v>8031.97</v>
      </c>
    </row>
    <row r="350" spans="1:16" x14ac:dyDescent="0.55000000000000004">
      <c r="A350" s="1" t="s">
        <v>338</v>
      </c>
      <c r="B350" s="2"/>
      <c r="C350" s="2">
        <f>SUM(Ashland:Windsor!C350)</f>
        <v>1795.0599999999997</v>
      </c>
      <c r="D350" s="2">
        <f>SUM(Ashland:Windsor!D350)</f>
        <v>1658.94</v>
      </c>
      <c r="E350" s="2">
        <f>SUM(Ashland:Windsor!E350)</f>
        <v>1752.0600000000002</v>
      </c>
      <c r="F350" s="2">
        <f>SUM(Ashland:Windsor!F350)</f>
        <v>1731.61</v>
      </c>
      <c r="G350" s="2">
        <f>SUM(Ashland:Windsor!G350)</f>
        <v>1082.6400000000001</v>
      </c>
      <c r="H350" s="2">
        <f>SUM(Ashland:Windsor!H350)</f>
        <v>2485.6100000000006</v>
      </c>
      <c r="I350" s="2">
        <f>SUM(Ashland:Windsor!I350)</f>
        <v>2114.71</v>
      </c>
      <c r="J350" s="2">
        <f>SUM(Ashland:Windsor!J350)</f>
        <v>2292.9499999999998</v>
      </c>
      <c r="K350" s="2">
        <f>SUM(Ashland:Windsor!K350)</f>
        <v>0</v>
      </c>
      <c r="L350" s="2">
        <f>SUM(Ashland:Windsor!L350)</f>
        <v>0</v>
      </c>
      <c r="M350" s="2">
        <f>SUM(Ashland:Windsor!M350)</f>
        <v>0</v>
      </c>
      <c r="N350" s="2">
        <f>SUM(Ashland:Windsor!N350)</f>
        <v>0</v>
      </c>
      <c r="O350" s="2">
        <f t="shared" si="24"/>
        <v>14913.580000000002</v>
      </c>
    </row>
    <row r="351" spans="1:16" x14ac:dyDescent="0.55000000000000004">
      <c r="A351" s="1" t="s">
        <v>339</v>
      </c>
      <c r="B351" s="2"/>
      <c r="C351" s="2">
        <f>SUM(Ashland:Windsor!C351)</f>
        <v>0</v>
      </c>
      <c r="D351" s="2">
        <f>SUM(Ashland:Windsor!D351)</f>
        <v>0</v>
      </c>
      <c r="E351" s="2">
        <f>SUM(Ashland:Windsor!E351)</f>
        <v>0</v>
      </c>
      <c r="F351" s="2">
        <f>SUM(Ashland:Windsor!F351)</f>
        <v>0</v>
      </c>
      <c r="G351" s="2">
        <f>SUM(Ashland:Windsor!G351)</f>
        <v>0</v>
      </c>
      <c r="H351" s="2">
        <f>SUM(Ashland:Windsor!H351)</f>
        <v>0</v>
      </c>
      <c r="I351" s="2">
        <f>SUM(Ashland:Windsor!I351)</f>
        <v>0</v>
      </c>
      <c r="J351" s="2">
        <f>SUM(Ashland:Windsor!J351)</f>
        <v>0</v>
      </c>
      <c r="K351" s="2">
        <f>SUM(Ashland:Windsor!K351)</f>
        <v>0</v>
      </c>
      <c r="L351" s="2">
        <f>SUM(Ashland:Windsor!L351)</f>
        <v>0</v>
      </c>
      <c r="M351" s="2">
        <f>SUM(Ashland:Windsor!M351)</f>
        <v>0</v>
      </c>
      <c r="N351" s="2">
        <f>SUM(Ashland:Windsor!N351)</f>
        <v>0</v>
      </c>
      <c r="O351" s="2">
        <f t="shared" si="24"/>
        <v>0</v>
      </c>
    </row>
    <row r="352" spans="1:16" x14ac:dyDescent="0.55000000000000004">
      <c r="A352" s="1" t="s">
        <v>340</v>
      </c>
      <c r="C352" s="18">
        <f>SUM(C339:C351)</f>
        <v>99603.290000000008</v>
      </c>
      <c r="D352" s="18">
        <f t="shared" ref="D352:N352" si="25">SUM(D339:D351)</f>
        <v>92902.64</v>
      </c>
      <c r="E352" s="18">
        <f t="shared" si="25"/>
        <v>99618.18</v>
      </c>
      <c r="F352" s="18">
        <f t="shared" si="25"/>
        <v>100407.35000000002</v>
      </c>
      <c r="G352" s="18">
        <f t="shared" si="25"/>
        <v>107233.79999999999</v>
      </c>
      <c r="H352" s="18">
        <f t="shared" si="25"/>
        <v>95602.73000000001</v>
      </c>
      <c r="I352" s="18">
        <f t="shared" si="25"/>
        <v>107637.90000000001</v>
      </c>
      <c r="J352" s="18">
        <f t="shared" si="25"/>
        <v>109112.51999999999</v>
      </c>
      <c r="K352" s="18">
        <f t="shared" si="25"/>
        <v>0</v>
      </c>
      <c r="L352" s="18">
        <f t="shared" si="25"/>
        <v>0</v>
      </c>
      <c r="M352" s="18">
        <f t="shared" si="25"/>
        <v>0</v>
      </c>
      <c r="N352" s="18">
        <f t="shared" si="25"/>
        <v>0</v>
      </c>
      <c r="O352" s="18">
        <f>SUM(O339:O351)</f>
        <v>812118.40999999968</v>
      </c>
      <c r="P352" s="13">
        <f>+O352-O36</f>
        <v>0</v>
      </c>
    </row>
    <row r="353" spans="1:15" x14ac:dyDescent="0.55000000000000004">
      <c r="A353" s="1" t="s">
        <v>32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x14ac:dyDescent="0.55000000000000004">
      <c r="A354" s="1" t="s">
        <v>32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x14ac:dyDescent="0.55000000000000004">
      <c r="A355" s="1" t="s">
        <v>341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x14ac:dyDescent="0.55000000000000004">
      <c r="A356" s="1" t="s">
        <v>342</v>
      </c>
      <c r="B356" s="2"/>
      <c r="C356" s="2">
        <f>SUM(Ashland:Windsor!C356)</f>
        <v>32242.78</v>
      </c>
      <c r="D356" s="2">
        <f>SUM(Ashland:Windsor!D356)</f>
        <v>32601.64</v>
      </c>
      <c r="E356" s="2">
        <f>SUM(Ashland:Windsor!E356)</f>
        <v>35436.340000000004</v>
      </c>
      <c r="F356" s="2">
        <f>SUM(Ashland:Windsor!F356)</f>
        <v>33375.68</v>
      </c>
      <c r="G356" s="2">
        <f>SUM(Ashland:Windsor!G356)</f>
        <v>38805.629999999997</v>
      </c>
      <c r="H356" s="2">
        <f>SUM(Ashland:Windsor!H356)</f>
        <v>38885.74</v>
      </c>
      <c r="I356" s="2">
        <f>SUM(Ashland:Windsor!I356)</f>
        <v>37960.270000000004</v>
      </c>
      <c r="J356" s="2">
        <f>SUM(Ashland:Windsor!J356)</f>
        <v>39870.160000000003</v>
      </c>
      <c r="K356" s="2">
        <f>SUM(Ashland:Windsor!K356)</f>
        <v>0</v>
      </c>
      <c r="L356" s="2">
        <f>SUM(Ashland:Windsor!L356)</f>
        <v>0</v>
      </c>
      <c r="M356" s="2">
        <f>SUM(Ashland:Windsor!M356)</f>
        <v>0</v>
      </c>
      <c r="N356" s="2">
        <f>SUM(Ashland:Windsor!N356)</f>
        <v>0</v>
      </c>
      <c r="O356" s="2">
        <f>SUM(C356:N356)</f>
        <v>289178.23999999999</v>
      </c>
    </row>
    <row r="357" spans="1:15" x14ac:dyDescent="0.55000000000000004">
      <c r="A357" s="1" t="s">
        <v>343</v>
      </c>
      <c r="B357" s="2"/>
      <c r="C357" s="2">
        <f>SUM(Ashland:Windsor!C357)</f>
        <v>9228.01</v>
      </c>
      <c r="D357" s="2">
        <f>SUM(Ashland:Windsor!D357)</f>
        <v>6985.56</v>
      </c>
      <c r="E357" s="2">
        <f>SUM(Ashland:Windsor!E357)</f>
        <v>4500.71</v>
      </c>
      <c r="F357" s="2">
        <f>SUM(Ashland:Windsor!F357)</f>
        <v>4696.2299999999996</v>
      </c>
      <c r="G357" s="2">
        <f>SUM(Ashland:Windsor!G357)</f>
        <v>3774.12</v>
      </c>
      <c r="H357" s="2">
        <f>SUM(Ashland:Windsor!H357)</f>
        <v>7805.38</v>
      </c>
      <c r="I357" s="2">
        <f>SUM(Ashland:Windsor!I357)</f>
        <v>5532.29</v>
      </c>
      <c r="J357" s="2">
        <f>SUM(Ashland:Windsor!J357)</f>
        <v>17121.41</v>
      </c>
      <c r="K357" s="2">
        <f>SUM(Ashland:Windsor!K357)</f>
        <v>0</v>
      </c>
      <c r="L357" s="2">
        <f>SUM(Ashland:Windsor!L357)</f>
        <v>0</v>
      </c>
      <c r="M357" s="2">
        <f>SUM(Ashland:Windsor!M357)</f>
        <v>0</v>
      </c>
      <c r="N357" s="2">
        <f>SUM(Ashland:Windsor!N357)</f>
        <v>0</v>
      </c>
      <c r="O357" s="2">
        <f t="shared" ref="O357:O376" si="26">SUM(C357:N357)</f>
        <v>59643.709999999992</v>
      </c>
    </row>
    <row r="358" spans="1:15" x14ac:dyDescent="0.55000000000000004">
      <c r="A358" s="1" t="s">
        <v>344</v>
      </c>
      <c r="B358" s="2"/>
      <c r="C358" s="2">
        <f>SUM(Ashland:Windsor!C358)</f>
        <v>10409.08</v>
      </c>
      <c r="D358" s="2">
        <f>SUM(Ashland:Windsor!D358)</f>
        <v>16338.489999999998</v>
      </c>
      <c r="E358" s="2">
        <f>SUM(Ashland:Windsor!E358)</f>
        <v>10496.630000000001</v>
      </c>
      <c r="F358" s="2">
        <f>SUM(Ashland:Windsor!F358)</f>
        <v>10364.119999999999</v>
      </c>
      <c r="G358" s="2">
        <f>SUM(Ashland:Windsor!G358)</f>
        <v>12338.92</v>
      </c>
      <c r="H358" s="2">
        <f>SUM(Ashland:Windsor!H358)</f>
        <v>20817.830000000002</v>
      </c>
      <c r="I358" s="2">
        <f>SUM(Ashland:Windsor!I358)</f>
        <v>12794.770000000002</v>
      </c>
      <c r="J358" s="2">
        <f>SUM(Ashland:Windsor!J358)</f>
        <v>20134.859999999997</v>
      </c>
      <c r="K358" s="2">
        <f>SUM(Ashland:Windsor!K358)</f>
        <v>0</v>
      </c>
      <c r="L358" s="2">
        <f>SUM(Ashland:Windsor!L358)</f>
        <v>0</v>
      </c>
      <c r="M358" s="2">
        <f>SUM(Ashland:Windsor!M358)</f>
        <v>0</v>
      </c>
      <c r="N358" s="2">
        <f>SUM(Ashland:Windsor!N358)</f>
        <v>0</v>
      </c>
      <c r="O358" s="2">
        <f t="shared" si="26"/>
        <v>113694.7</v>
      </c>
    </row>
    <row r="359" spans="1:15" x14ac:dyDescent="0.55000000000000004">
      <c r="A359" s="1" t="s">
        <v>345</v>
      </c>
      <c r="B359" s="2"/>
      <c r="C359" s="2">
        <f>SUM(Ashland:Windsor!C359)</f>
        <v>0</v>
      </c>
      <c r="D359" s="2">
        <f>SUM(Ashland:Windsor!D359)</f>
        <v>0</v>
      </c>
      <c r="E359" s="2">
        <f>SUM(Ashland:Windsor!E359)</f>
        <v>0</v>
      </c>
      <c r="F359" s="2">
        <f>SUM(Ashland:Windsor!F359)</f>
        <v>0</v>
      </c>
      <c r="G359" s="2">
        <f>SUM(Ashland:Windsor!G359)</f>
        <v>0</v>
      </c>
      <c r="H359" s="2">
        <f>SUM(Ashland:Windsor!H359)</f>
        <v>0</v>
      </c>
      <c r="I359" s="2">
        <f>SUM(Ashland:Windsor!I359)</f>
        <v>0</v>
      </c>
      <c r="J359" s="2">
        <f>SUM(Ashland:Windsor!J359)</f>
        <v>0</v>
      </c>
      <c r="K359" s="2">
        <f>SUM(Ashland:Windsor!K359)</f>
        <v>0</v>
      </c>
      <c r="L359" s="2">
        <f>SUM(Ashland:Windsor!L359)</f>
        <v>0</v>
      </c>
      <c r="M359" s="2">
        <f>SUM(Ashland:Windsor!M359)</f>
        <v>0</v>
      </c>
      <c r="N359" s="2">
        <f>SUM(Ashland:Windsor!N359)</f>
        <v>0</v>
      </c>
      <c r="O359" s="2">
        <f t="shared" si="26"/>
        <v>0</v>
      </c>
    </row>
    <row r="360" spans="1:15" x14ac:dyDescent="0.55000000000000004">
      <c r="A360" s="1" t="s">
        <v>346</v>
      </c>
      <c r="B360" s="2"/>
      <c r="C360" s="2">
        <f>SUM(Ashland:Windsor!C360)</f>
        <v>2894.33</v>
      </c>
      <c r="D360" s="2">
        <f>SUM(Ashland:Windsor!D360)</f>
        <v>1989.92</v>
      </c>
      <c r="E360" s="2">
        <f>SUM(Ashland:Windsor!E360)</f>
        <v>2170.58</v>
      </c>
      <c r="F360" s="2">
        <f>SUM(Ashland:Windsor!F360)</f>
        <v>2456.4500000000003</v>
      </c>
      <c r="G360" s="2">
        <f>SUM(Ashland:Windsor!G360)</f>
        <v>2572.75</v>
      </c>
      <c r="H360" s="2">
        <f>SUM(Ashland:Windsor!H360)</f>
        <v>2395.41</v>
      </c>
      <c r="I360" s="2">
        <f>SUM(Ashland:Windsor!I360)</f>
        <v>2153.41</v>
      </c>
      <c r="J360" s="2">
        <f>SUM(Ashland:Windsor!J360)</f>
        <v>2338.5500000000002</v>
      </c>
      <c r="K360" s="2">
        <f>SUM(Ashland:Windsor!K360)</f>
        <v>0</v>
      </c>
      <c r="L360" s="2">
        <f>SUM(Ashland:Windsor!L360)</f>
        <v>0</v>
      </c>
      <c r="M360" s="2">
        <f>SUM(Ashland:Windsor!M360)</f>
        <v>0</v>
      </c>
      <c r="N360" s="2">
        <f>SUM(Ashland:Windsor!N360)</f>
        <v>0</v>
      </c>
      <c r="O360" s="2">
        <f t="shared" si="26"/>
        <v>18971.399999999998</v>
      </c>
    </row>
    <row r="361" spans="1:15" x14ac:dyDescent="0.55000000000000004">
      <c r="A361" s="1" t="s">
        <v>347</v>
      </c>
      <c r="B361" s="2"/>
      <c r="C361" s="2">
        <f>SUM(Ashland:Windsor!C361)</f>
        <v>14536.86</v>
      </c>
      <c r="D361" s="2">
        <f>SUM(Ashland:Windsor!D361)</f>
        <v>9618.43</v>
      </c>
      <c r="E361" s="2">
        <f>SUM(Ashland:Windsor!E361)</f>
        <v>8467.840000000002</v>
      </c>
      <c r="F361" s="2">
        <f>SUM(Ashland:Windsor!F361)</f>
        <v>4558.4799999999996</v>
      </c>
      <c r="G361" s="2">
        <f>SUM(Ashland:Windsor!G361)</f>
        <v>7577.49</v>
      </c>
      <c r="H361" s="2">
        <f>SUM(Ashland:Windsor!H361)</f>
        <v>13999.420000000002</v>
      </c>
      <c r="I361" s="2">
        <f>SUM(Ashland:Windsor!I361)</f>
        <v>10147.969999999999</v>
      </c>
      <c r="J361" s="2">
        <f>SUM(Ashland:Windsor!J361)</f>
        <v>-2856.9800000000027</v>
      </c>
      <c r="K361" s="2">
        <f>SUM(Ashland:Windsor!K361)</f>
        <v>0</v>
      </c>
      <c r="L361" s="2">
        <f>SUM(Ashland:Windsor!L361)</f>
        <v>0</v>
      </c>
      <c r="M361" s="2">
        <f>SUM(Ashland:Windsor!M361)</f>
        <v>0</v>
      </c>
      <c r="N361" s="2">
        <f>SUM(Ashland:Windsor!N361)</f>
        <v>0</v>
      </c>
      <c r="O361" s="2">
        <f t="shared" si="26"/>
        <v>66049.510000000009</v>
      </c>
    </row>
    <row r="362" spans="1:15" x14ac:dyDescent="0.55000000000000004">
      <c r="A362" s="1" t="s">
        <v>348</v>
      </c>
      <c r="B362" s="2"/>
      <c r="C362" s="2">
        <f>SUM(Ashland:Windsor!C362)</f>
        <v>11173.24</v>
      </c>
      <c r="D362" s="2">
        <f>SUM(Ashland:Windsor!D362)</f>
        <v>9008.77</v>
      </c>
      <c r="E362" s="2">
        <f>SUM(Ashland:Windsor!E362)</f>
        <v>11971.289999999999</v>
      </c>
      <c r="F362" s="2">
        <f>SUM(Ashland:Windsor!F362)</f>
        <v>10702.91</v>
      </c>
      <c r="G362" s="2">
        <f>SUM(Ashland:Windsor!G362)</f>
        <v>14253.74</v>
      </c>
      <c r="H362" s="2">
        <f>SUM(Ashland:Windsor!H362)</f>
        <v>10256.259999999998</v>
      </c>
      <c r="I362" s="2">
        <f>SUM(Ashland:Windsor!I362)</f>
        <v>6983.67</v>
      </c>
      <c r="J362" s="2">
        <f>SUM(Ashland:Windsor!J362)</f>
        <v>13777.12</v>
      </c>
      <c r="K362" s="2">
        <f>SUM(Ashland:Windsor!K362)</f>
        <v>0</v>
      </c>
      <c r="L362" s="2">
        <f>SUM(Ashland:Windsor!L362)</f>
        <v>0</v>
      </c>
      <c r="M362" s="2">
        <f>SUM(Ashland:Windsor!M362)</f>
        <v>0</v>
      </c>
      <c r="N362" s="2">
        <f>SUM(Ashland:Windsor!N362)</f>
        <v>0</v>
      </c>
      <c r="O362" s="2">
        <f t="shared" si="26"/>
        <v>88127</v>
      </c>
    </row>
    <row r="363" spans="1:15" x14ac:dyDescent="0.55000000000000004">
      <c r="A363" s="1" t="s">
        <v>349</v>
      </c>
      <c r="B363" s="2"/>
      <c r="C363" s="2">
        <f>SUM(Ashland:Windsor!C363)</f>
        <v>12402.76</v>
      </c>
      <c r="D363" s="2">
        <f>SUM(Ashland:Windsor!D363)</f>
        <v>10278.5</v>
      </c>
      <c r="E363" s="2">
        <f>SUM(Ashland:Windsor!E363)</f>
        <v>4219.1499999999996</v>
      </c>
      <c r="F363" s="2">
        <f>SUM(Ashland:Windsor!F363)</f>
        <v>8976.06</v>
      </c>
      <c r="G363" s="2">
        <f>SUM(Ashland:Windsor!G363)</f>
        <v>13934.000000000002</v>
      </c>
      <c r="H363" s="2">
        <f>SUM(Ashland:Windsor!H363)</f>
        <v>21915.679999999997</v>
      </c>
      <c r="I363" s="2">
        <f>SUM(Ashland:Windsor!I363)</f>
        <v>15693.189999999999</v>
      </c>
      <c r="J363" s="2">
        <f>SUM(Ashland:Windsor!J363)</f>
        <v>18247.080000000002</v>
      </c>
      <c r="K363" s="2">
        <f>SUM(Ashland:Windsor!K363)</f>
        <v>0</v>
      </c>
      <c r="L363" s="2">
        <f>SUM(Ashland:Windsor!L363)</f>
        <v>0</v>
      </c>
      <c r="M363" s="2">
        <f>SUM(Ashland:Windsor!M363)</f>
        <v>0</v>
      </c>
      <c r="N363" s="2">
        <f>SUM(Ashland:Windsor!N363)</f>
        <v>0</v>
      </c>
      <c r="O363" s="2">
        <f t="shared" si="26"/>
        <v>105666.42</v>
      </c>
    </row>
    <row r="364" spans="1:15" x14ac:dyDescent="0.55000000000000004">
      <c r="A364" s="1" t="s">
        <v>350</v>
      </c>
      <c r="B364" s="2"/>
      <c r="C364" s="2">
        <f>SUM(Ashland:Windsor!C364)</f>
        <v>52578.46</v>
      </c>
      <c r="D364" s="2">
        <f>SUM(Ashland:Windsor!D364)</f>
        <v>41847.630000000005</v>
      </c>
      <c r="E364" s="2">
        <f>SUM(Ashland:Windsor!E364)</f>
        <v>69981.37000000001</v>
      </c>
      <c r="F364" s="2">
        <f>SUM(Ashland:Windsor!F364)</f>
        <v>37466.01</v>
      </c>
      <c r="G364" s="2">
        <f>SUM(Ashland:Windsor!G364)</f>
        <v>42765.19</v>
      </c>
      <c r="H364" s="2">
        <f>SUM(Ashland:Windsor!H364)</f>
        <v>74022.36</v>
      </c>
      <c r="I364" s="2">
        <f>SUM(Ashland:Windsor!I364)</f>
        <v>38435.300000000003</v>
      </c>
      <c r="J364" s="2">
        <f>SUM(Ashland:Windsor!J364)</f>
        <v>39806.619999999995</v>
      </c>
      <c r="K364" s="2">
        <f>SUM(Ashland:Windsor!K364)</f>
        <v>0</v>
      </c>
      <c r="L364" s="2">
        <f>SUM(Ashland:Windsor!L364)</f>
        <v>0</v>
      </c>
      <c r="M364" s="2">
        <f>SUM(Ashland:Windsor!M364)</f>
        <v>0</v>
      </c>
      <c r="N364" s="2">
        <f>SUM(Ashland:Windsor!N364)</f>
        <v>0</v>
      </c>
      <c r="O364" s="2">
        <f t="shared" si="26"/>
        <v>396902.94</v>
      </c>
    </row>
    <row r="365" spans="1:15" x14ac:dyDescent="0.55000000000000004">
      <c r="A365" s="1" t="s">
        <v>351</v>
      </c>
      <c r="B365" s="2"/>
      <c r="C365" s="2">
        <f>SUM(Ashland:Windsor!C365)</f>
        <v>0</v>
      </c>
      <c r="D365" s="2">
        <f>SUM(Ashland:Windsor!D365)</f>
        <v>0</v>
      </c>
      <c r="E365" s="2">
        <f>SUM(Ashland:Windsor!E365)</f>
        <v>0</v>
      </c>
      <c r="F365" s="2">
        <f>SUM(Ashland:Windsor!F365)</f>
        <v>0</v>
      </c>
      <c r="G365" s="2">
        <f>SUM(Ashland:Windsor!G365)</f>
        <v>398.14</v>
      </c>
      <c r="H365" s="2">
        <f>SUM(Ashland:Windsor!H365)</f>
        <v>1060</v>
      </c>
      <c r="I365" s="2">
        <f>SUM(Ashland:Windsor!I365)</f>
        <v>0</v>
      </c>
      <c r="J365" s="2">
        <f>SUM(Ashland:Windsor!J365)</f>
        <v>1000</v>
      </c>
      <c r="K365" s="2">
        <f>SUM(Ashland:Windsor!K365)</f>
        <v>0</v>
      </c>
      <c r="L365" s="2">
        <f>SUM(Ashland:Windsor!L365)</f>
        <v>0</v>
      </c>
      <c r="M365" s="2">
        <f>SUM(Ashland:Windsor!M365)</f>
        <v>0</v>
      </c>
      <c r="N365" s="2">
        <f>SUM(Ashland:Windsor!N365)</f>
        <v>0</v>
      </c>
      <c r="O365" s="2">
        <f t="shared" si="26"/>
        <v>2458.14</v>
      </c>
    </row>
    <row r="366" spans="1:15" x14ac:dyDescent="0.55000000000000004">
      <c r="A366" s="1" t="s">
        <v>352</v>
      </c>
      <c r="B366" s="2"/>
      <c r="C366" s="2">
        <f>SUM(Ashland:Windsor!C366)</f>
        <v>0</v>
      </c>
      <c r="D366" s="2">
        <f>SUM(Ashland:Windsor!D366)</f>
        <v>0</v>
      </c>
      <c r="E366" s="2">
        <f>SUM(Ashland:Windsor!E366)</f>
        <v>0</v>
      </c>
      <c r="F366" s="2">
        <f>SUM(Ashland:Windsor!F366)</f>
        <v>0</v>
      </c>
      <c r="G366" s="2">
        <f>SUM(Ashland:Windsor!G366)</f>
        <v>0</v>
      </c>
      <c r="H366" s="2">
        <f>SUM(Ashland:Windsor!H366)</f>
        <v>0</v>
      </c>
      <c r="I366" s="2">
        <f>SUM(Ashland:Windsor!I366)</f>
        <v>0</v>
      </c>
      <c r="J366" s="2">
        <f>SUM(Ashland:Windsor!J366)</f>
        <v>0</v>
      </c>
      <c r="K366" s="2">
        <f>SUM(Ashland:Windsor!K366)</f>
        <v>0</v>
      </c>
      <c r="L366" s="2">
        <f>SUM(Ashland:Windsor!L366)</f>
        <v>0</v>
      </c>
      <c r="M366" s="2">
        <f>SUM(Ashland:Windsor!M366)</f>
        <v>0</v>
      </c>
      <c r="N366" s="2">
        <f>SUM(Ashland:Windsor!N366)</f>
        <v>0</v>
      </c>
      <c r="O366" s="2">
        <f t="shared" si="26"/>
        <v>0</v>
      </c>
    </row>
    <row r="367" spans="1:15" x14ac:dyDescent="0.55000000000000004">
      <c r="A367" s="1" t="s">
        <v>353</v>
      </c>
      <c r="B367" s="2"/>
      <c r="C367" s="2">
        <f>SUM(Ashland:Windsor!C367)</f>
        <v>1164.24</v>
      </c>
      <c r="D367" s="2">
        <f>SUM(Ashland:Windsor!D367)</f>
        <v>0</v>
      </c>
      <c r="E367" s="2">
        <f>SUM(Ashland:Windsor!E367)</f>
        <v>0</v>
      </c>
      <c r="F367" s="2">
        <f>SUM(Ashland:Windsor!F367)</f>
        <v>0</v>
      </c>
      <c r="G367" s="2">
        <f>SUM(Ashland:Windsor!G367)</f>
        <v>0</v>
      </c>
      <c r="H367" s="2">
        <f>SUM(Ashland:Windsor!H367)</f>
        <v>0</v>
      </c>
      <c r="I367" s="2">
        <f>SUM(Ashland:Windsor!I367)</f>
        <v>0</v>
      </c>
      <c r="J367" s="2">
        <f>SUM(Ashland:Windsor!J367)</f>
        <v>0</v>
      </c>
      <c r="K367" s="2">
        <f>SUM(Ashland:Windsor!K367)</f>
        <v>0</v>
      </c>
      <c r="L367" s="2">
        <f>SUM(Ashland:Windsor!L367)</f>
        <v>0</v>
      </c>
      <c r="M367" s="2">
        <f>SUM(Ashland:Windsor!M367)</f>
        <v>0</v>
      </c>
      <c r="N367" s="2">
        <f>SUM(Ashland:Windsor!N367)</f>
        <v>0</v>
      </c>
      <c r="O367" s="2">
        <f t="shared" si="26"/>
        <v>1164.24</v>
      </c>
    </row>
    <row r="368" spans="1:15" x14ac:dyDescent="0.55000000000000004">
      <c r="A368" s="1" t="s">
        <v>354</v>
      </c>
      <c r="B368" s="2"/>
      <c r="C368" s="2">
        <f>SUM(Ashland:Windsor!C368)</f>
        <v>170</v>
      </c>
      <c r="D368" s="2">
        <f>SUM(Ashland:Windsor!D368)</f>
        <v>78</v>
      </c>
      <c r="E368" s="2">
        <f>SUM(Ashland:Windsor!E368)</f>
        <v>536</v>
      </c>
      <c r="F368" s="2">
        <f>SUM(Ashland:Windsor!F368)</f>
        <v>2667.4700000000003</v>
      </c>
      <c r="G368" s="2">
        <f>SUM(Ashland:Windsor!G368)</f>
        <v>1096</v>
      </c>
      <c r="H368" s="2">
        <f>SUM(Ashland:Windsor!H368)</f>
        <v>1081</v>
      </c>
      <c r="I368" s="2">
        <f>SUM(Ashland:Windsor!I368)</f>
        <v>1672.8400000000001</v>
      </c>
      <c r="J368" s="2">
        <f>SUM(Ashland:Windsor!J368)</f>
        <v>1455.68</v>
      </c>
      <c r="K368" s="2">
        <f>SUM(Ashland:Windsor!K368)</f>
        <v>0</v>
      </c>
      <c r="L368" s="2">
        <f>SUM(Ashland:Windsor!L368)</f>
        <v>0</v>
      </c>
      <c r="M368" s="2">
        <f>SUM(Ashland:Windsor!M368)</f>
        <v>0</v>
      </c>
      <c r="N368" s="2">
        <f>SUM(Ashland:Windsor!N368)</f>
        <v>0</v>
      </c>
      <c r="O368" s="2">
        <f t="shared" si="26"/>
        <v>8756.99</v>
      </c>
    </row>
    <row r="369" spans="1:16" x14ac:dyDescent="0.55000000000000004">
      <c r="A369" s="1" t="s">
        <v>355</v>
      </c>
      <c r="B369" s="2"/>
      <c r="C369" s="2">
        <f>SUM(Ashland:Windsor!C369)</f>
        <v>0</v>
      </c>
      <c r="D369" s="2">
        <f>SUM(Ashland:Windsor!D369)</f>
        <v>0</v>
      </c>
      <c r="E369" s="2">
        <f>SUM(Ashland:Windsor!E369)</f>
        <v>0</v>
      </c>
      <c r="F369" s="2">
        <f>SUM(Ashland:Windsor!F369)</f>
        <v>0</v>
      </c>
      <c r="G369" s="2">
        <f>SUM(Ashland:Windsor!G369)</f>
        <v>0</v>
      </c>
      <c r="H369" s="2">
        <f>SUM(Ashland:Windsor!H369)</f>
        <v>0</v>
      </c>
      <c r="I369" s="2">
        <f>SUM(Ashland:Windsor!I369)</f>
        <v>0</v>
      </c>
      <c r="J369" s="2">
        <f>SUM(Ashland:Windsor!J369)</f>
        <v>0</v>
      </c>
      <c r="K369" s="2">
        <f>SUM(Ashland:Windsor!K369)</f>
        <v>0</v>
      </c>
      <c r="L369" s="2">
        <f>SUM(Ashland:Windsor!L369)</f>
        <v>0</v>
      </c>
      <c r="M369" s="2">
        <f>SUM(Ashland:Windsor!M369)</f>
        <v>0</v>
      </c>
      <c r="N369" s="2">
        <f>SUM(Ashland:Windsor!N369)</f>
        <v>0</v>
      </c>
      <c r="O369" s="2">
        <f t="shared" si="26"/>
        <v>0</v>
      </c>
    </row>
    <row r="370" spans="1:16" x14ac:dyDescent="0.55000000000000004">
      <c r="A370" s="1" t="s">
        <v>356</v>
      </c>
      <c r="B370" s="2"/>
      <c r="C370" s="2">
        <f>SUM(Ashland:Windsor!C370)</f>
        <v>1573.8400000000001</v>
      </c>
      <c r="D370" s="2">
        <f>SUM(Ashland:Windsor!D370)</f>
        <v>168.84</v>
      </c>
      <c r="E370" s="2">
        <f>SUM(Ashland:Windsor!E370)</f>
        <v>329</v>
      </c>
      <c r="F370" s="2">
        <f>SUM(Ashland:Windsor!F370)</f>
        <v>511.48</v>
      </c>
      <c r="G370" s="2">
        <f>SUM(Ashland:Windsor!G370)</f>
        <v>436.84000000000003</v>
      </c>
      <c r="H370" s="2">
        <f>SUM(Ashland:Windsor!H370)</f>
        <v>239.84</v>
      </c>
      <c r="I370" s="2">
        <f>SUM(Ashland:Windsor!I370)</f>
        <v>0</v>
      </c>
      <c r="J370" s="2">
        <f>SUM(Ashland:Windsor!J370)</f>
        <v>490.75</v>
      </c>
      <c r="K370" s="2">
        <f>SUM(Ashland:Windsor!K370)</f>
        <v>0</v>
      </c>
      <c r="L370" s="2">
        <f>SUM(Ashland:Windsor!L370)</f>
        <v>0</v>
      </c>
      <c r="M370" s="2">
        <f>SUM(Ashland:Windsor!M370)</f>
        <v>0</v>
      </c>
      <c r="N370" s="2">
        <f>SUM(Ashland:Windsor!N370)</f>
        <v>0</v>
      </c>
      <c r="O370" s="2">
        <f t="shared" si="26"/>
        <v>3750.5900000000006</v>
      </c>
    </row>
    <row r="371" spans="1:16" x14ac:dyDescent="0.55000000000000004">
      <c r="A371" s="1" t="s">
        <v>357</v>
      </c>
      <c r="B371" s="2"/>
      <c r="C371" s="2">
        <f>SUM(Ashland:Windsor!C371)</f>
        <v>2061.9300000000003</v>
      </c>
      <c r="D371" s="2">
        <f>SUM(Ashland:Windsor!D371)</f>
        <v>1318.58</v>
      </c>
      <c r="E371" s="2">
        <f>SUM(Ashland:Windsor!E371)</f>
        <v>1051.23</v>
      </c>
      <c r="F371" s="2">
        <f>SUM(Ashland:Windsor!F371)</f>
        <v>1311.33</v>
      </c>
      <c r="G371" s="2">
        <f>SUM(Ashland:Windsor!G371)</f>
        <v>3268.7899999999995</v>
      </c>
      <c r="H371" s="2">
        <f>SUM(Ashland:Windsor!H371)</f>
        <v>2829.8199999999997</v>
      </c>
      <c r="I371" s="2">
        <f>SUM(Ashland:Windsor!I371)</f>
        <v>2056.88</v>
      </c>
      <c r="J371" s="2">
        <f>SUM(Ashland:Windsor!J371)</f>
        <v>1628.24</v>
      </c>
      <c r="K371" s="2">
        <f>SUM(Ashland:Windsor!K371)</f>
        <v>0</v>
      </c>
      <c r="L371" s="2">
        <f>SUM(Ashland:Windsor!L371)</f>
        <v>0</v>
      </c>
      <c r="M371" s="2">
        <f>SUM(Ashland:Windsor!M371)</f>
        <v>0</v>
      </c>
      <c r="N371" s="2">
        <f>SUM(Ashland:Windsor!N371)</f>
        <v>0</v>
      </c>
      <c r="O371" s="2">
        <f t="shared" si="26"/>
        <v>15526.799999999997</v>
      </c>
    </row>
    <row r="372" spans="1:16" x14ac:dyDescent="0.55000000000000004">
      <c r="A372" s="1" t="s">
        <v>358</v>
      </c>
      <c r="B372" s="2"/>
      <c r="C372" s="2">
        <f>SUM(Ashland:Windsor!C372)</f>
        <v>255</v>
      </c>
      <c r="D372" s="2">
        <f>SUM(Ashland:Windsor!D372)</f>
        <v>85</v>
      </c>
      <c r="E372" s="2">
        <f>SUM(Ashland:Windsor!E372)</f>
        <v>0</v>
      </c>
      <c r="F372" s="2">
        <f>SUM(Ashland:Windsor!F372)</f>
        <v>85</v>
      </c>
      <c r="G372" s="2">
        <f>SUM(Ashland:Windsor!G372)</f>
        <v>255</v>
      </c>
      <c r="H372" s="2">
        <f>SUM(Ashland:Windsor!H372)</f>
        <v>340</v>
      </c>
      <c r="I372" s="2">
        <f>SUM(Ashland:Windsor!I372)</f>
        <v>255</v>
      </c>
      <c r="J372" s="2">
        <f>SUM(Ashland:Windsor!J372)</f>
        <v>85</v>
      </c>
      <c r="K372" s="2">
        <f>SUM(Ashland:Windsor!K372)</f>
        <v>0</v>
      </c>
      <c r="L372" s="2">
        <f>SUM(Ashland:Windsor!L372)</f>
        <v>0</v>
      </c>
      <c r="M372" s="2">
        <f>SUM(Ashland:Windsor!M372)</f>
        <v>0</v>
      </c>
      <c r="N372" s="2">
        <f>SUM(Ashland:Windsor!N372)</f>
        <v>0</v>
      </c>
      <c r="O372" s="2">
        <f t="shared" si="26"/>
        <v>1360</v>
      </c>
    </row>
    <row r="373" spans="1:16" x14ac:dyDescent="0.55000000000000004">
      <c r="A373" s="1" t="s">
        <v>359</v>
      </c>
      <c r="B373" s="2"/>
      <c r="C373" s="2">
        <f>SUM(Ashland:Windsor!C373)</f>
        <v>0</v>
      </c>
      <c r="D373" s="2">
        <f>SUM(Ashland:Windsor!D373)</f>
        <v>0</v>
      </c>
      <c r="E373" s="2">
        <f>SUM(Ashland:Windsor!E373)</f>
        <v>0</v>
      </c>
      <c r="F373" s="2">
        <f>SUM(Ashland:Windsor!F373)</f>
        <v>0</v>
      </c>
      <c r="G373" s="2">
        <f>SUM(Ashland:Windsor!G373)</f>
        <v>0</v>
      </c>
      <c r="H373" s="2">
        <f>SUM(Ashland:Windsor!H373)</f>
        <v>0</v>
      </c>
      <c r="I373" s="2">
        <f>SUM(Ashland:Windsor!I373)</f>
        <v>0</v>
      </c>
      <c r="J373" s="2">
        <f>SUM(Ashland:Windsor!J373)</f>
        <v>0</v>
      </c>
      <c r="K373" s="2">
        <f>SUM(Ashland:Windsor!K373)</f>
        <v>0</v>
      </c>
      <c r="L373" s="2">
        <f>SUM(Ashland:Windsor!L373)</f>
        <v>0</v>
      </c>
      <c r="M373" s="2">
        <f>SUM(Ashland:Windsor!M373)</f>
        <v>0</v>
      </c>
      <c r="N373" s="2">
        <f>SUM(Ashland:Windsor!N373)</f>
        <v>0</v>
      </c>
      <c r="O373" s="2">
        <f t="shared" si="26"/>
        <v>0</v>
      </c>
    </row>
    <row r="374" spans="1:16" x14ac:dyDescent="0.55000000000000004">
      <c r="A374" s="1" t="s">
        <v>360</v>
      </c>
      <c r="B374" s="2"/>
      <c r="C374" s="2">
        <f>SUM(Ashland:Windsor!C374)</f>
        <v>33272.540000000008</v>
      </c>
      <c r="D374" s="2">
        <f>SUM(Ashland:Windsor!D374)</f>
        <v>51913.109999999986</v>
      </c>
      <c r="E374" s="2">
        <f>SUM(Ashland:Windsor!E374)</f>
        <v>37241.14</v>
      </c>
      <c r="F374" s="2">
        <f>SUM(Ashland:Windsor!F374)</f>
        <v>39865.870000000003</v>
      </c>
      <c r="G374" s="2">
        <f>SUM(Ashland:Windsor!G374)</f>
        <v>35634.97</v>
      </c>
      <c r="H374" s="2">
        <f>SUM(Ashland:Windsor!H374)</f>
        <v>35143.579999999994</v>
      </c>
      <c r="I374" s="2">
        <f>SUM(Ashland:Windsor!I374)</f>
        <v>45221.21</v>
      </c>
      <c r="J374" s="2">
        <f>SUM(Ashland:Windsor!J374)</f>
        <v>57657.130000000005</v>
      </c>
      <c r="K374" s="2">
        <f>SUM(Ashland:Windsor!K374)</f>
        <v>0</v>
      </c>
      <c r="L374" s="2">
        <f>SUM(Ashland:Windsor!L374)</f>
        <v>0</v>
      </c>
      <c r="M374" s="2">
        <f>SUM(Ashland:Windsor!M374)</f>
        <v>0</v>
      </c>
      <c r="N374" s="2">
        <f>SUM(Ashland:Windsor!N374)</f>
        <v>0</v>
      </c>
      <c r="O374" s="2">
        <f t="shared" si="26"/>
        <v>335949.55</v>
      </c>
    </row>
    <row r="375" spans="1:16" x14ac:dyDescent="0.55000000000000004">
      <c r="A375" s="1" t="s">
        <v>361</v>
      </c>
      <c r="B375" s="2"/>
      <c r="C375" s="2">
        <f>SUM(Ashland:Windsor!C375)</f>
        <v>16878</v>
      </c>
      <c r="D375" s="2">
        <f>SUM(Ashland:Windsor!D375)</f>
        <v>17891.719999999998</v>
      </c>
      <c r="E375" s="2">
        <f>SUM(Ashland:Windsor!E375)</f>
        <v>18716.829999999998</v>
      </c>
      <c r="F375" s="2">
        <f>SUM(Ashland:Windsor!F375)</f>
        <v>19267.59</v>
      </c>
      <c r="G375" s="2">
        <f>SUM(Ashland:Windsor!G375)</f>
        <v>10189.200000000001</v>
      </c>
      <c r="H375" s="2">
        <f>SUM(Ashland:Windsor!H375)</f>
        <v>13240.07</v>
      </c>
      <c r="I375" s="2">
        <f>SUM(Ashland:Windsor!I375)</f>
        <v>9616.260000000002</v>
      </c>
      <c r="J375" s="2">
        <f>SUM(Ashland:Windsor!J375)</f>
        <v>14117.300000000001</v>
      </c>
      <c r="K375" s="2">
        <f>SUM(Ashland:Windsor!K375)</f>
        <v>0</v>
      </c>
      <c r="L375" s="2">
        <f>SUM(Ashland:Windsor!L375)</f>
        <v>0</v>
      </c>
      <c r="M375" s="2">
        <f>SUM(Ashland:Windsor!M375)</f>
        <v>0</v>
      </c>
      <c r="N375" s="2">
        <f>SUM(Ashland:Windsor!N375)</f>
        <v>0</v>
      </c>
      <c r="O375" s="2">
        <f t="shared" si="26"/>
        <v>119916.97000000002</v>
      </c>
    </row>
    <row r="376" spans="1:16" x14ac:dyDescent="0.55000000000000004">
      <c r="A376" s="1" t="s">
        <v>362</v>
      </c>
      <c r="B376" s="2"/>
      <c r="C376" s="2">
        <f>SUM(Ashland:Windsor!C376)</f>
        <v>22253.170000000002</v>
      </c>
      <c r="D376" s="2">
        <f>SUM(Ashland:Windsor!D376)</f>
        <v>17744.95</v>
      </c>
      <c r="E376" s="2">
        <f>SUM(Ashland:Windsor!E376)</f>
        <v>17205.93</v>
      </c>
      <c r="F376" s="2">
        <f>SUM(Ashland:Windsor!F376)</f>
        <v>20706.54</v>
      </c>
      <c r="G376" s="2">
        <f>SUM(Ashland:Windsor!G376)</f>
        <v>25378.139999999996</v>
      </c>
      <c r="H376" s="2">
        <f>SUM(Ashland:Windsor!H376)</f>
        <v>26419.019999999997</v>
      </c>
      <c r="I376" s="2">
        <f>SUM(Ashland:Windsor!I376)</f>
        <v>17140.32</v>
      </c>
      <c r="J376" s="2">
        <f>SUM(Ashland:Windsor!J376)</f>
        <v>43733.770000000004</v>
      </c>
      <c r="K376" s="2">
        <f>SUM(Ashland:Windsor!K376)</f>
        <v>0</v>
      </c>
      <c r="L376" s="2">
        <f>SUM(Ashland:Windsor!L376)</f>
        <v>0</v>
      </c>
      <c r="M376" s="2">
        <f>SUM(Ashland:Windsor!M376)</f>
        <v>0</v>
      </c>
      <c r="N376" s="2">
        <f>SUM(Ashland:Windsor!N376)</f>
        <v>0</v>
      </c>
      <c r="O376" s="2">
        <f t="shared" si="26"/>
        <v>190581.84000000003</v>
      </c>
    </row>
    <row r="377" spans="1:16" x14ac:dyDescent="0.55000000000000004">
      <c r="A377" s="1" t="s">
        <v>363</v>
      </c>
      <c r="C377" s="18">
        <f>SUM(C356:C376)</f>
        <v>223094.24</v>
      </c>
      <c r="D377" s="18">
        <f t="shared" ref="D377:N377" si="27">SUM(D356:D376)</f>
        <v>217869.13999999998</v>
      </c>
      <c r="E377" s="18">
        <f t="shared" si="27"/>
        <v>222324.04</v>
      </c>
      <c r="F377" s="18">
        <f t="shared" si="27"/>
        <v>197011.22</v>
      </c>
      <c r="G377" s="18">
        <f t="shared" si="27"/>
        <v>212678.92</v>
      </c>
      <c r="H377" s="18">
        <f t="shared" si="27"/>
        <v>270451.40999999997</v>
      </c>
      <c r="I377" s="18">
        <f t="shared" si="27"/>
        <v>205663.38000000003</v>
      </c>
      <c r="J377" s="18">
        <f t="shared" si="27"/>
        <v>268606.69</v>
      </c>
      <c r="K377" s="18">
        <f t="shared" si="27"/>
        <v>0</v>
      </c>
      <c r="L377" s="18">
        <f t="shared" si="27"/>
        <v>0</v>
      </c>
      <c r="M377" s="18">
        <f t="shared" si="27"/>
        <v>0</v>
      </c>
      <c r="N377" s="18">
        <f t="shared" si="27"/>
        <v>0</v>
      </c>
      <c r="O377" s="18">
        <f>SUM(O356:O376)</f>
        <v>1817699.0400000003</v>
      </c>
      <c r="P377" s="13">
        <f>+O377-O37</f>
        <v>0</v>
      </c>
    </row>
    <row r="378" spans="1:16" x14ac:dyDescent="0.55000000000000004"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</row>
    <row r="379" spans="1:16" x14ac:dyDescent="0.55000000000000004">
      <c r="A379" s="1" t="s">
        <v>364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6" x14ac:dyDescent="0.55000000000000004">
      <c r="A380" s="1" t="s">
        <v>365</v>
      </c>
      <c r="B380" s="2"/>
      <c r="C380" s="2">
        <f>SUM(Ashland:Windsor!C380)</f>
        <v>63149.06</v>
      </c>
      <c r="D380" s="2">
        <f>SUM(Ashland:Windsor!D380)</f>
        <v>62291.889999999992</v>
      </c>
      <c r="E380" s="2">
        <f>SUM(Ashland:Windsor!E380)</f>
        <v>68406.5</v>
      </c>
      <c r="F380" s="2">
        <f>SUM(Ashland:Windsor!F380)</f>
        <v>63270.820000000007</v>
      </c>
      <c r="G380" s="2">
        <f>SUM(Ashland:Windsor!G380)</f>
        <v>69106.97</v>
      </c>
      <c r="H380" s="2">
        <f>SUM(Ashland:Windsor!H380)</f>
        <v>57701.66</v>
      </c>
      <c r="I380" s="2">
        <f>SUM(Ashland:Windsor!I380)</f>
        <v>65989.58</v>
      </c>
      <c r="J380" s="2">
        <f>SUM(Ashland:Windsor!J380)</f>
        <v>74253.95</v>
      </c>
      <c r="K380" s="2">
        <f>SUM(Ashland:Windsor!K380)</f>
        <v>0</v>
      </c>
      <c r="L380" s="2">
        <f>SUM(Ashland:Windsor!L380)</f>
        <v>0</v>
      </c>
      <c r="M380" s="2">
        <f>SUM(Ashland:Windsor!M380)</f>
        <v>0</v>
      </c>
      <c r="N380" s="2">
        <f>SUM(Ashland:Windsor!N380)</f>
        <v>0</v>
      </c>
      <c r="O380" s="2">
        <f>SUM(C380:N380)</f>
        <v>524170.43000000005</v>
      </c>
    </row>
    <row r="381" spans="1:16" x14ac:dyDescent="0.55000000000000004">
      <c r="A381" s="1" t="s">
        <v>366</v>
      </c>
      <c r="B381" s="2"/>
      <c r="C381" s="2">
        <f>SUM(Ashland:Windsor!C381)</f>
        <v>29734.840000000004</v>
      </c>
      <c r="D381" s="2">
        <f>SUM(Ashland:Windsor!D381)</f>
        <v>26096.110000000004</v>
      </c>
      <c r="E381" s="2">
        <f>SUM(Ashland:Windsor!E381)</f>
        <v>31154.45</v>
      </c>
      <c r="F381" s="2">
        <f>SUM(Ashland:Windsor!F381)</f>
        <v>32438.42</v>
      </c>
      <c r="G381" s="2">
        <f>SUM(Ashland:Windsor!G381)</f>
        <v>29601.46</v>
      </c>
      <c r="H381" s="2">
        <f>SUM(Ashland:Windsor!H381)</f>
        <v>30658.51</v>
      </c>
      <c r="I381" s="2">
        <f>SUM(Ashland:Windsor!I381)</f>
        <v>28235.43</v>
      </c>
      <c r="J381" s="2">
        <f>SUM(Ashland:Windsor!J381)</f>
        <v>30316.7</v>
      </c>
      <c r="K381" s="2">
        <f>SUM(Ashland:Windsor!K381)</f>
        <v>0</v>
      </c>
      <c r="L381" s="2">
        <f>SUM(Ashland:Windsor!L381)</f>
        <v>0</v>
      </c>
      <c r="M381" s="2">
        <f>SUM(Ashland:Windsor!M381)</f>
        <v>0</v>
      </c>
      <c r="N381" s="2">
        <f>SUM(Ashland:Windsor!N381)</f>
        <v>0</v>
      </c>
      <c r="O381" s="2">
        <f t="shared" ref="O381:O437" si="28">SUM(C381:N381)</f>
        <v>238235.92</v>
      </c>
    </row>
    <row r="382" spans="1:16" x14ac:dyDescent="0.55000000000000004">
      <c r="A382" s="1" t="s">
        <v>367</v>
      </c>
      <c r="B382" s="2"/>
      <c r="C382" s="2">
        <f>SUM(Ashland:Windsor!C382)</f>
        <v>9072.07</v>
      </c>
      <c r="D382" s="2">
        <f>SUM(Ashland:Windsor!D382)</f>
        <v>8091.37</v>
      </c>
      <c r="E382" s="2">
        <f>SUM(Ashland:Windsor!E382)</f>
        <v>10038.68</v>
      </c>
      <c r="F382" s="2">
        <f>SUM(Ashland:Windsor!F382)</f>
        <v>11872.18</v>
      </c>
      <c r="G382" s="2">
        <f>SUM(Ashland:Windsor!G382)</f>
        <v>11666.08</v>
      </c>
      <c r="H382" s="2">
        <f>SUM(Ashland:Windsor!H382)</f>
        <v>13175.130000000001</v>
      </c>
      <c r="I382" s="2">
        <f>SUM(Ashland:Windsor!I382)</f>
        <v>11067.32</v>
      </c>
      <c r="J382" s="2">
        <f>SUM(Ashland:Windsor!J382)</f>
        <v>12891.4</v>
      </c>
      <c r="K382" s="2">
        <f>SUM(Ashland:Windsor!K382)</f>
        <v>0</v>
      </c>
      <c r="L382" s="2">
        <f>SUM(Ashland:Windsor!L382)</f>
        <v>0</v>
      </c>
      <c r="M382" s="2">
        <f>SUM(Ashland:Windsor!M382)</f>
        <v>0</v>
      </c>
      <c r="N382" s="2">
        <f>SUM(Ashland:Windsor!N382)</f>
        <v>0</v>
      </c>
      <c r="O382" s="2">
        <f t="shared" si="28"/>
        <v>87874.23000000001</v>
      </c>
    </row>
    <row r="383" spans="1:16" x14ac:dyDescent="0.55000000000000004">
      <c r="A383" s="1" t="s">
        <v>368</v>
      </c>
      <c r="B383" s="2"/>
      <c r="C383" s="2">
        <f>SUM(Ashland:Windsor!C383)</f>
        <v>959.73</v>
      </c>
      <c r="D383" s="2">
        <f>SUM(Ashland:Windsor!D383)</f>
        <v>752.68999999999994</v>
      </c>
      <c r="E383" s="2">
        <f>SUM(Ashland:Windsor!E383)</f>
        <v>463.75</v>
      </c>
      <c r="F383" s="2">
        <f>SUM(Ashland:Windsor!F383)</f>
        <v>585.79999999999995</v>
      </c>
      <c r="G383" s="2">
        <f>SUM(Ashland:Windsor!G383)</f>
        <v>172.08</v>
      </c>
      <c r="H383" s="2">
        <f>SUM(Ashland:Windsor!H383)</f>
        <v>234.54</v>
      </c>
      <c r="I383" s="2">
        <f>SUM(Ashland:Windsor!I383)</f>
        <v>745.52</v>
      </c>
      <c r="J383" s="2">
        <f>SUM(Ashland:Windsor!J383)</f>
        <v>1283</v>
      </c>
      <c r="K383" s="2">
        <f>SUM(Ashland:Windsor!K383)</f>
        <v>0</v>
      </c>
      <c r="L383" s="2">
        <f>SUM(Ashland:Windsor!L383)</f>
        <v>0</v>
      </c>
      <c r="M383" s="2">
        <f>SUM(Ashland:Windsor!M383)</f>
        <v>0</v>
      </c>
      <c r="N383" s="2">
        <f>SUM(Ashland:Windsor!N383)</f>
        <v>0</v>
      </c>
      <c r="O383" s="2">
        <f t="shared" si="28"/>
        <v>5197.1100000000006</v>
      </c>
    </row>
    <row r="384" spans="1:16" x14ac:dyDescent="0.55000000000000004">
      <c r="A384" s="1" t="s">
        <v>369</v>
      </c>
      <c r="B384" s="2"/>
      <c r="C384" s="2">
        <f>SUM(Ashland:Windsor!C384)</f>
        <v>0</v>
      </c>
      <c r="D384" s="2">
        <f>SUM(Ashland:Windsor!D384)</f>
        <v>0</v>
      </c>
      <c r="E384" s="2">
        <f>SUM(Ashland:Windsor!E384)</f>
        <v>0</v>
      </c>
      <c r="F384" s="2">
        <f>SUM(Ashland:Windsor!F384)</f>
        <v>0</v>
      </c>
      <c r="G384" s="2">
        <f>SUM(Ashland:Windsor!G384)</f>
        <v>2677.13</v>
      </c>
      <c r="H384" s="2">
        <f>SUM(Ashland:Windsor!H384)</f>
        <v>4583.1000000000004</v>
      </c>
      <c r="I384" s="2">
        <f>SUM(Ashland:Windsor!I384)</f>
        <v>4232.04</v>
      </c>
      <c r="J384" s="2">
        <f>SUM(Ashland:Windsor!J384)</f>
        <v>2804.71</v>
      </c>
      <c r="K384" s="2">
        <f>SUM(Ashland:Windsor!K384)</f>
        <v>0</v>
      </c>
      <c r="L384" s="2">
        <f>SUM(Ashland:Windsor!L384)</f>
        <v>0</v>
      </c>
      <c r="M384" s="2">
        <f>SUM(Ashland:Windsor!M384)</f>
        <v>0</v>
      </c>
      <c r="N384" s="2">
        <f>SUM(Ashland:Windsor!N384)</f>
        <v>0</v>
      </c>
      <c r="O384" s="2">
        <f t="shared" si="28"/>
        <v>14296.98</v>
      </c>
    </row>
    <row r="385" spans="1:15" x14ac:dyDescent="0.55000000000000004">
      <c r="A385" s="1" t="s">
        <v>370</v>
      </c>
      <c r="B385" s="2"/>
      <c r="C385" s="2">
        <f>SUM(Ashland:Windsor!C385)</f>
        <v>9.15</v>
      </c>
      <c r="D385" s="2">
        <f>SUM(Ashland:Windsor!D385)</f>
        <v>144.1</v>
      </c>
      <c r="E385" s="2">
        <f>SUM(Ashland:Windsor!E385)</f>
        <v>222.73</v>
      </c>
      <c r="F385" s="2">
        <f>SUM(Ashland:Windsor!F385)</f>
        <v>37.94</v>
      </c>
      <c r="G385" s="2">
        <f>SUM(Ashland:Windsor!G385)</f>
        <v>0</v>
      </c>
      <c r="H385" s="2">
        <f>SUM(Ashland:Windsor!H385)</f>
        <v>0</v>
      </c>
      <c r="I385" s="2">
        <f>SUM(Ashland:Windsor!I385)</f>
        <v>0</v>
      </c>
      <c r="J385" s="2">
        <f>SUM(Ashland:Windsor!J385)</f>
        <v>0</v>
      </c>
      <c r="K385" s="2">
        <f>SUM(Ashland:Windsor!K385)</f>
        <v>0</v>
      </c>
      <c r="L385" s="2">
        <f>SUM(Ashland:Windsor!L385)</f>
        <v>0</v>
      </c>
      <c r="M385" s="2">
        <f>SUM(Ashland:Windsor!M385)</f>
        <v>0</v>
      </c>
      <c r="N385" s="2">
        <f>SUM(Ashland:Windsor!N385)</f>
        <v>0</v>
      </c>
      <c r="O385" s="2">
        <f t="shared" si="28"/>
        <v>413.92</v>
      </c>
    </row>
    <row r="386" spans="1:15" x14ac:dyDescent="0.55000000000000004">
      <c r="A386" s="1" t="s">
        <v>371</v>
      </c>
      <c r="B386" s="2"/>
      <c r="C386" s="2">
        <f>SUM(Ashland:Windsor!C386)</f>
        <v>0</v>
      </c>
      <c r="D386" s="2">
        <f>SUM(Ashland:Windsor!D386)</f>
        <v>0</v>
      </c>
      <c r="E386" s="2">
        <f>SUM(Ashland:Windsor!E386)</f>
        <v>0</v>
      </c>
      <c r="F386" s="2">
        <f>SUM(Ashland:Windsor!F386)</f>
        <v>0</v>
      </c>
      <c r="G386" s="2">
        <f>SUM(Ashland:Windsor!G386)</f>
        <v>0</v>
      </c>
      <c r="H386" s="2">
        <f>SUM(Ashland:Windsor!H386)</f>
        <v>0</v>
      </c>
      <c r="I386" s="2">
        <f>SUM(Ashland:Windsor!I386)</f>
        <v>0</v>
      </c>
      <c r="J386" s="2">
        <f>SUM(Ashland:Windsor!J386)</f>
        <v>0</v>
      </c>
      <c r="K386" s="2">
        <f>SUM(Ashland:Windsor!K386)</f>
        <v>0</v>
      </c>
      <c r="L386" s="2">
        <f>SUM(Ashland:Windsor!L386)</f>
        <v>0</v>
      </c>
      <c r="M386" s="2">
        <f>SUM(Ashland:Windsor!M386)</f>
        <v>0</v>
      </c>
      <c r="N386" s="2">
        <f>SUM(Ashland:Windsor!N386)</f>
        <v>0</v>
      </c>
      <c r="O386" s="2">
        <f t="shared" si="28"/>
        <v>0</v>
      </c>
    </row>
    <row r="387" spans="1:15" x14ac:dyDescent="0.55000000000000004">
      <c r="A387" s="1" t="s">
        <v>372</v>
      </c>
      <c r="B387" s="2"/>
      <c r="C387" s="2">
        <f>SUM(Ashland:Windsor!C387)</f>
        <v>0</v>
      </c>
      <c r="D387" s="2">
        <f>SUM(Ashland:Windsor!D387)</f>
        <v>0</v>
      </c>
      <c r="E387" s="2">
        <f>SUM(Ashland:Windsor!E387)</f>
        <v>0</v>
      </c>
      <c r="F387" s="2">
        <f>SUM(Ashland:Windsor!F387)</f>
        <v>0</v>
      </c>
      <c r="G387" s="2">
        <f>SUM(Ashland:Windsor!G387)</f>
        <v>0</v>
      </c>
      <c r="H387" s="2">
        <f>SUM(Ashland:Windsor!H387)</f>
        <v>0</v>
      </c>
      <c r="I387" s="2">
        <f>SUM(Ashland:Windsor!I387)</f>
        <v>0</v>
      </c>
      <c r="J387" s="2">
        <f>SUM(Ashland:Windsor!J387)</f>
        <v>1835.67</v>
      </c>
      <c r="K387" s="2">
        <f>SUM(Ashland:Windsor!K387)</f>
        <v>0</v>
      </c>
      <c r="L387" s="2">
        <f>SUM(Ashland:Windsor!L387)</f>
        <v>0</v>
      </c>
      <c r="M387" s="2">
        <f>SUM(Ashland:Windsor!M387)</f>
        <v>0</v>
      </c>
      <c r="N387" s="2">
        <f>SUM(Ashland:Windsor!N387)</f>
        <v>0</v>
      </c>
      <c r="O387" s="2">
        <f t="shared" si="28"/>
        <v>1835.67</v>
      </c>
    </row>
    <row r="388" spans="1:15" x14ac:dyDescent="0.55000000000000004">
      <c r="A388" s="1" t="s">
        <v>373</v>
      </c>
      <c r="B388" s="2"/>
      <c r="C388" s="2">
        <f>SUM(Ashland:Windsor!C388)</f>
        <v>0</v>
      </c>
      <c r="D388" s="2">
        <f>SUM(Ashland:Windsor!D388)</f>
        <v>18</v>
      </c>
      <c r="E388" s="2">
        <f>SUM(Ashland:Windsor!E388)</f>
        <v>-540</v>
      </c>
      <c r="F388" s="2">
        <f>SUM(Ashland:Windsor!F388)</f>
        <v>540</v>
      </c>
      <c r="G388" s="2">
        <f>SUM(Ashland:Windsor!G388)</f>
        <v>0</v>
      </c>
      <c r="H388" s="2">
        <f>SUM(Ashland:Windsor!H388)</f>
        <v>-18</v>
      </c>
      <c r="I388" s="2">
        <f>SUM(Ashland:Windsor!I388)</f>
        <v>0</v>
      </c>
      <c r="J388" s="2">
        <f>SUM(Ashland:Windsor!J388)</f>
        <v>0</v>
      </c>
      <c r="K388" s="2">
        <f>SUM(Ashland:Windsor!K388)</f>
        <v>0</v>
      </c>
      <c r="L388" s="2">
        <f>SUM(Ashland:Windsor!L388)</f>
        <v>0</v>
      </c>
      <c r="M388" s="2">
        <f>SUM(Ashland:Windsor!M388)</f>
        <v>0</v>
      </c>
      <c r="N388" s="2">
        <f>SUM(Ashland:Windsor!N388)</f>
        <v>0</v>
      </c>
      <c r="O388" s="2">
        <f t="shared" si="28"/>
        <v>0</v>
      </c>
    </row>
    <row r="389" spans="1:15" x14ac:dyDescent="0.55000000000000004">
      <c r="A389" s="1" t="s">
        <v>374</v>
      </c>
      <c r="B389" s="2"/>
      <c r="C389" s="2">
        <f>SUM(Ashland:Windsor!C389)</f>
        <v>934</v>
      </c>
      <c r="D389" s="2">
        <f>SUM(Ashland:Windsor!D389)</f>
        <v>934</v>
      </c>
      <c r="E389" s="2">
        <f>SUM(Ashland:Windsor!E389)</f>
        <v>934</v>
      </c>
      <c r="F389" s="2">
        <f>SUM(Ashland:Windsor!F389)</f>
        <v>934</v>
      </c>
      <c r="G389" s="2">
        <f>SUM(Ashland:Windsor!G389)</f>
        <v>934</v>
      </c>
      <c r="H389" s="2">
        <f>SUM(Ashland:Windsor!H389)</f>
        <v>934</v>
      </c>
      <c r="I389" s="2">
        <f>SUM(Ashland:Windsor!I389)</f>
        <v>934</v>
      </c>
      <c r="J389" s="2">
        <f>SUM(Ashland:Windsor!J389)</f>
        <v>934</v>
      </c>
      <c r="K389" s="2">
        <f>SUM(Ashland:Windsor!K389)</f>
        <v>0</v>
      </c>
      <c r="L389" s="2">
        <f>SUM(Ashland:Windsor!L389)</f>
        <v>0</v>
      </c>
      <c r="M389" s="2">
        <f>SUM(Ashland:Windsor!M389)</f>
        <v>0</v>
      </c>
      <c r="N389" s="2">
        <f>SUM(Ashland:Windsor!N389)</f>
        <v>0</v>
      </c>
      <c r="O389" s="2">
        <f t="shared" si="28"/>
        <v>7472</v>
      </c>
    </row>
    <row r="390" spans="1:15" x14ac:dyDescent="0.55000000000000004">
      <c r="A390" s="1" t="s">
        <v>375</v>
      </c>
      <c r="B390" s="2"/>
      <c r="C390" s="2">
        <f>SUM(Ashland:Windsor!C390)</f>
        <v>0</v>
      </c>
      <c r="D390" s="2">
        <f>SUM(Ashland:Windsor!D390)</f>
        <v>0</v>
      </c>
      <c r="E390" s="2">
        <f>SUM(Ashland:Windsor!E390)</f>
        <v>0</v>
      </c>
      <c r="F390" s="2">
        <f>SUM(Ashland:Windsor!F390)</f>
        <v>0</v>
      </c>
      <c r="G390" s="2">
        <f>SUM(Ashland:Windsor!G390)</f>
        <v>0</v>
      </c>
      <c r="H390" s="2">
        <f>SUM(Ashland:Windsor!H390)</f>
        <v>0</v>
      </c>
      <c r="I390" s="2">
        <f>SUM(Ashland:Windsor!I390)</f>
        <v>0</v>
      </c>
      <c r="J390" s="2">
        <f>SUM(Ashland:Windsor!J390)</f>
        <v>0</v>
      </c>
      <c r="K390" s="2">
        <f>SUM(Ashland:Windsor!K390)</f>
        <v>0</v>
      </c>
      <c r="L390" s="2">
        <f>SUM(Ashland:Windsor!L390)</f>
        <v>0</v>
      </c>
      <c r="M390" s="2">
        <f>SUM(Ashland:Windsor!M390)</f>
        <v>0</v>
      </c>
      <c r="N390" s="2">
        <f>SUM(Ashland:Windsor!N390)</f>
        <v>0</v>
      </c>
      <c r="O390" s="2">
        <f t="shared" si="28"/>
        <v>0</v>
      </c>
    </row>
    <row r="391" spans="1:15" x14ac:dyDescent="0.55000000000000004">
      <c r="A391" s="1" t="s">
        <v>376</v>
      </c>
      <c r="B391" s="2"/>
      <c r="C391" s="2">
        <f>SUM(Ashland:Windsor!C391)</f>
        <v>1634.44</v>
      </c>
      <c r="D391" s="2">
        <f>SUM(Ashland:Windsor!D391)</f>
        <v>4323.6499999999996</v>
      </c>
      <c r="E391" s="2">
        <f>SUM(Ashland:Windsor!E391)</f>
        <v>2797.92</v>
      </c>
      <c r="F391" s="2">
        <f>SUM(Ashland:Windsor!F391)</f>
        <v>4963.5600000000004</v>
      </c>
      <c r="G391" s="2">
        <f>SUM(Ashland:Windsor!G391)</f>
        <v>2479.6799999999998</v>
      </c>
      <c r="H391" s="2">
        <f>SUM(Ashland:Windsor!H391)</f>
        <v>3968.68</v>
      </c>
      <c r="I391" s="2">
        <f>SUM(Ashland:Windsor!I391)</f>
        <v>4672.76</v>
      </c>
      <c r="J391" s="2">
        <f>SUM(Ashland:Windsor!J391)</f>
        <v>4498.7999999999993</v>
      </c>
      <c r="K391" s="2">
        <f>SUM(Ashland:Windsor!K391)</f>
        <v>0</v>
      </c>
      <c r="L391" s="2">
        <f>SUM(Ashland:Windsor!L391)</f>
        <v>0</v>
      </c>
      <c r="M391" s="2">
        <f>SUM(Ashland:Windsor!M391)</f>
        <v>0</v>
      </c>
      <c r="N391" s="2">
        <f>SUM(Ashland:Windsor!N391)</f>
        <v>0</v>
      </c>
      <c r="O391" s="2">
        <f t="shared" si="28"/>
        <v>29339.49</v>
      </c>
    </row>
    <row r="392" spans="1:15" x14ac:dyDescent="0.55000000000000004">
      <c r="A392" s="1" t="s">
        <v>377</v>
      </c>
      <c r="B392" s="2"/>
      <c r="C392" s="2">
        <f>SUM(Ashland:Windsor!C392)</f>
        <v>0</v>
      </c>
      <c r="D392" s="2">
        <f>SUM(Ashland:Windsor!D392)</f>
        <v>0</v>
      </c>
      <c r="E392" s="2">
        <f>SUM(Ashland:Windsor!E392)</f>
        <v>0</v>
      </c>
      <c r="F392" s="2">
        <f>SUM(Ashland:Windsor!F392)</f>
        <v>0</v>
      </c>
      <c r="G392" s="2">
        <f>SUM(Ashland:Windsor!G392)</f>
        <v>0</v>
      </c>
      <c r="H392" s="2">
        <f>SUM(Ashland:Windsor!H392)</f>
        <v>0</v>
      </c>
      <c r="I392" s="2">
        <f>SUM(Ashland:Windsor!I392)</f>
        <v>0</v>
      </c>
      <c r="J392" s="2">
        <f>SUM(Ashland:Windsor!J392)</f>
        <v>0</v>
      </c>
      <c r="K392" s="2">
        <f>SUM(Ashland:Windsor!K392)</f>
        <v>0</v>
      </c>
      <c r="L392" s="2">
        <f>SUM(Ashland:Windsor!L392)</f>
        <v>0</v>
      </c>
      <c r="M392" s="2">
        <f>SUM(Ashland:Windsor!M392)</f>
        <v>0</v>
      </c>
      <c r="N392" s="2">
        <f>SUM(Ashland:Windsor!N392)</f>
        <v>0</v>
      </c>
      <c r="O392" s="2">
        <f t="shared" si="28"/>
        <v>0</v>
      </c>
    </row>
    <row r="393" spans="1:15" x14ac:dyDescent="0.55000000000000004">
      <c r="A393" s="1" t="s">
        <v>378</v>
      </c>
      <c r="B393" s="2"/>
      <c r="C393" s="2">
        <f>SUM(Ashland:Windsor!C393)</f>
        <v>887.5</v>
      </c>
      <c r="D393" s="2">
        <f>SUM(Ashland:Windsor!D393)</f>
        <v>596.24</v>
      </c>
      <c r="E393" s="2">
        <f>SUM(Ashland:Windsor!E393)</f>
        <v>1339.6</v>
      </c>
      <c r="F393" s="2">
        <f>SUM(Ashland:Windsor!F393)</f>
        <v>757.62</v>
      </c>
      <c r="G393" s="2">
        <f>SUM(Ashland:Windsor!G393)</f>
        <v>573.11</v>
      </c>
      <c r="H393" s="2">
        <f>SUM(Ashland:Windsor!H393)</f>
        <v>587.13</v>
      </c>
      <c r="I393" s="2">
        <f>SUM(Ashland:Windsor!I393)</f>
        <v>427.5</v>
      </c>
      <c r="J393" s="2">
        <f>SUM(Ashland:Windsor!J393)</f>
        <v>853.61</v>
      </c>
      <c r="K393" s="2">
        <f>SUM(Ashland:Windsor!K393)</f>
        <v>0</v>
      </c>
      <c r="L393" s="2">
        <f>SUM(Ashland:Windsor!L393)</f>
        <v>0</v>
      </c>
      <c r="M393" s="2">
        <f>SUM(Ashland:Windsor!M393)</f>
        <v>0</v>
      </c>
      <c r="N393" s="2">
        <f>SUM(Ashland:Windsor!N393)</f>
        <v>0</v>
      </c>
      <c r="O393" s="2">
        <f t="shared" si="28"/>
        <v>6022.3099999999995</v>
      </c>
    </row>
    <row r="394" spans="1:15" x14ac:dyDescent="0.55000000000000004">
      <c r="A394" s="1" t="s">
        <v>379</v>
      </c>
      <c r="B394" s="2"/>
      <c r="C394" s="2">
        <f>SUM(Ashland:Windsor!C394)</f>
        <v>2924.1499999999996</v>
      </c>
      <c r="D394" s="2">
        <f>SUM(Ashland:Windsor!D394)</f>
        <v>4512.7199999999993</v>
      </c>
      <c r="E394" s="2">
        <f>SUM(Ashland:Windsor!E394)</f>
        <v>3870.7499999999995</v>
      </c>
      <c r="F394" s="2">
        <f>SUM(Ashland:Windsor!F394)</f>
        <v>3875.47</v>
      </c>
      <c r="G394" s="2">
        <f>SUM(Ashland:Windsor!G394)</f>
        <v>2834.81</v>
      </c>
      <c r="H394" s="2">
        <f>SUM(Ashland:Windsor!H394)</f>
        <v>4351.38</v>
      </c>
      <c r="I394" s="2">
        <f>SUM(Ashland:Windsor!I394)</f>
        <v>2569.8700000000003</v>
      </c>
      <c r="J394" s="2">
        <f>SUM(Ashland:Windsor!J394)</f>
        <v>2104.29</v>
      </c>
      <c r="K394" s="2">
        <f>SUM(Ashland:Windsor!K394)</f>
        <v>0</v>
      </c>
      <c r="L394" s="2">
        <f>SUM(Ashland:Windsor!L394)</f>
        <v>0</v>
      </c>
      <c r="M394" s="2">
        <f>SUM(Ashland:Windsor!M394)</f>
        <v>0</v>
      </c>
      <c r="N394" s="2">
        <f>SUM(Ashland:Windsor!N394)</f>
        <v>0</v>
      </c>
      <c r="O394" s="2">
        <f t="shared" si="28"/>
        <v>27043.439999999999</v>
      </c>
    </row>
    <row r="395" spans="1:15" x14ac:dyDescent="0.55000000000000004">
      <c r="A395" s="1" t="s">
        <v>380</v>
      </c>
      <c r="B395" s="2"/>
      <c r="C395" s="2">
        <f>SUM(Ashland:Windsor!C395)</f>
        <v>0</v>
      </c>
      <c r="D395" s="2">
        <f>SUM(Ashland:Windsor!D395)</f>
        <v>0</v>
      </c>
      <c r="E395" s="2">
        <f>SUM(Ashland:Windsor!E395)</f>
        <v>0</v>
      </c>
      <c r="F395" s="2">
        <f>SUM(Ashland:Windsor!F395)</f>
        <v>0</v>
      </c>
      <c r="G395" s="2">
        <f>SUM(Ashland:Windsor!G395)</f>
        <v>0</v>
      </c>
      <c r="H395" s="2">
        <f>SUM(Ashland:Windsor!H395)</f>
        <v>0</v>
      </c>
      <c r="I395" s="2">
        <f>SUM(Ashland:Windsor!I395)</f>
        <v>0</v>
      </c>
      <c r="J395" s="2">
        <f>SUM(Ashland:Windsor!J395)</f>
        <v>0</v>
      </c>
      <c r="K395" s="2">
        <f>SUM(Ashland:Windsor!K395)</f>
        <v>0</v>
      </c>
      <c r="L395" s="2">
        <f>SUM(Ashland:Windsor!L395)</f>
        <v>0</v>
      </c>
      <c r="M395" s="2">
        <f>SUM(Ashland:Windsor!M395)</f>
        <v>0</v>
      </c>
      <c r="N395" s="2">
        <f>SUM(Ashland:Windsor!N395)</f>
        <v>0</v>
      </c>
      <c r="O395" s="2">
        <f t="shared" si="28"/>
        <v>0</v>
      </c>
    </row>
    <row r="396" spans="1:15" x14ac:dyDescent="0.55000000000000004">
      <c r="A396" s="1" t="s">
        <v>381</v>
      </c>
      <c r="B396" s="2"/>
      <c r="C396" s="2">
        <f>SUM(Ashland:Windsor!C396)</f>
        <v>0</v>
      </c>
      <c r="D396" s="2">
        <f>SUM(Ashland:Windsor!D396)</f>
        <v>0</v>
      </c>
      <c r="E396" s="2">
        <f>SUM(Ashland:Windsor!E396)</f>
        <v>0</v>
      </c>
      <c r="F396" s="2">
        <f>SUM(Ashland:Windsor!F396)</f>
        <v>0</v>
      </c>
      <c r="G396" s="2">
        <f>SUM(Ashland:Windsor!G396)</f>
        <v>0</v>
      </c>
      <c r="H396" s="2">
        <f>SUM(Ashland:Windsor!H396)</f>
        <v>0</v>
      </c>
      <c r="I396" s="2">
        <f>SUM(Ashland:Windsor!I396)</f>
        <v>0</v>
      </c>
      <c r="J396" s="2">
        <f>SUM(Ashland:Windsor!J396)</f>
        <v>0</v>
      </c>
      <c r="K396" s="2">
        <f>SUM(Ashland:Windsor!K396)</f>
        <v>0</v>
      </c>
      <c r="L396" s="2">
        <f>SUM(Ashland:Windsor!L396)</f>
        <v>0</v>
      </c>
      <c r="M396" s="2">
        <f>SUM(Ashland:Windsor!M396)</f>
        <v>0</v>
      </c>
      <c r="N396" s="2">
        <f>SUM(Ashland:Windsor!N396)</f>
        <v>0</v>
      </c>
      <c r="O396" s="2">
        <f t="shared" si="28"/>
        <v>0</v>
      </c>
    </row>
    <row r="397" spans="1:15" x14ac:dyDescent="0.55000000000000004">
      <c r="A397" s="1" t="s">
        <v>382</v>
      </c>
      <c r="B397" s="2"/>
      <c r="C397" s="2">
        <f>SUM(Ashland:Windsor!C397)</f>
        <v>0</v>
      </c>
      <c r="D397" s="2">
        <f>SUM(Ashland:Windsor!D397)</f>
        <v>0</v>
      </c>
      <c r="E397" s="2">
        <f>SUM(Ashland:Windsor!E397)</f>
        <v>0</v>
      </c>
      <c r="F397" s="2">
        <f>SUM(Ashland:Windsor!F397)</f>
        <v>0</v>
      </c>
      <c r="G397" s="2">
        <f>SUM(Ashland:Windsor!G397)</f>
        <v>0</v>
      </c>
      <c r="H397" s="2">
        <f>SUM(Ashland:Windsor!H397)</f>
        <v>0</v>
      </c>
      <c r="I397" s="2">
        <f>SUM(Ashland:Windsor!I397)</f>
        <v>0</v>
      </c>
      <c r="J397" s="2">
        <f>SUM(Ashland:Windsor!J397)</f>
        <v>0</v>
      </c>
      <c r="K397" s="2">
        <f>SUM(Ashland:Windsor!K397)</f>
        <v>0</v>
      </c>
      <c r="L397" s="2">
        <f>SUM(Ashland:Windsor!L397)</f>
        <v>0</v>
      </c>
      <c r="M397" s="2">
        <f>SUM(Ashland:Windsor!M397)</f>
        <v>0</v>
      </c>
      <c r="N397" s="2">
        <f>SUM(Ashland:Windsor!N397)</f>
        <v>0</v>
      </c>
      <c r="O397" s="2">
        <f t="shared" si="28"/>
        <v>0</v>
      </c>
    </row>
    <row r="398" spans="1:15" x14ac:dyDescent="0.55000000000000004">
      <c r="A398" s="1" t="s">
        <v>383</v>
      </c>
      <c r="B398" s="2"/>
      <c r="C398" s="2">
        <f>SUM(Ashland:Windsor!C398)</f>
        <v>7096.73</v>
      </c>
      <c r="D398" s="2">
        <f>SUM(Ashland:Windsor!D398)</f>
        <v>0</v>
      </c>
      <c r="E398" s="2">
        <f>SUM(Ashland:Windsor!E398)</f>
        <v>8323.89</v>
      </c>
      <c r="F398" s="2">
        <f>SUM(Ashland:Windsor!F398)</f>
        <v>7200.89</v>
      </c>
      <c r="G398" s="2">
        <f>SUM(Ashland:Windsor!G398)</f>
        <v>22962.379999999997</v>
      </c>
      <c r="H398" s="2">
        <f>SUM(Ashland:Windsor!H398)</f>
        <v>0</v>
      </c>
      <c r="I398" s="2">
        <f>SUM(Ashland:Windsor!I398)</f>
        <v>0</v>
      </c>
      <c r="J398" s="2">
        <f>SUM(Ashland:Windsor!J398)</f>
        <v>6986.08</v>
      </c>
      <c r="K398" s="2">
        <f>SUM(Ashland:Windsor!K398)</f>
        <v>0</v>
      </c>
      <c r="L398" s="2">
        <f>SUM(Ashland:Windsor!L398)</f>
        <v>0</v>
      </c>
      <c r="M398" s="2">
        <f>SUM(Ashland:Windsor!M398)</f>
        <v>0</v>
      </c>
      <c r="N398" s="2">
        <f>SUM(Ashland:Windsor!N398)</f>
        <v>0</v>
      </c>
      <c r="O398" s="2">
        <f t="shared" si="28"/>
        <v>52569.97</v>
      </c>
    </row>
    <row r="399" spans="1:15" x14ac:dyDescent="0.55000000000000004">
      <c r="A399" s="1" t="s">
        <v>384</v>
      </c>
      <c r="B399" s="2"/>
      <c r="C399" s="2">
        <f>SUM(Ashland:Windsor!C399)</f>
        <v>0</v>
      </c>
      <c r="D399" s="2">
        <f>SUM(Ashland:Windsor!D399)</f>
        <v>0</v>
      </c>
      <c r="E399" s="2">
        <f>SUM(Ashland:Windsor!E399)</f>
        <v>0</v>
      </c>
      <c r="F399" s="2">
        <f>SUM(Ashland:Windsor!F399)</f>
        <v>0</v>
      </c>
      <c r="G399" s="2">
        <f>SUM(Ashland:Windsor!G399)</f>
        <v>0</v>
      </c>
      <c r="H399" s="2">
        <f>SUM(Ashland:Windsor!H399)</f>
        <v>0</v>
      </c>
      <c r="I399" s="2">
        <f>SUM(Ashland:Windsor!I399)</f>
        <v>0</v>
      </c>
      <c r="J399" s="2">
        <f>SUM(Ashland:Windsor!J399)</f>
        <v>0</v>
      </c>
      <c r="K399" s="2">
        <f>SUM(Ashland:Windsor!K399)</f>
        <v>0</v>
      </c>
      <c r="L399" s="2">
        <f>SUM(Ashland:Windsor!L399)</f>
        <v>0</v>
      </c>
      <c r="M399" s="2">
        <f>SUM(Ashland:Windsor!M399)</f>
        <v>0</v>
      </c>
      <c r="N399" s="2">
        <f>SUM(Ashland:Windsor!N399)</f>
        <v>0</v>
      </c>
      <c r="O399" s="2">
        <f t="shared" si="28"/>
        <v>0</v>
      </c>
    </row>
    <row r="400" spans="1:15" x14ac:dyDescent="0.55000000000000004">
      <c r="A400" s="1" t="s">
        <v>385</v>
      </c>
      <c r="B400" s="2"/>
      <c r="C400" s="2">
        <f>SUM(Ashland:Windsor!C400)</f>
        <v>660</v>
      </c>
      <c r="D400" s="2">
        <f>SUM(Ashland:Windsor!D400)</f>
        <v>660</v>
      </c>
      <c r="E400" s="2">
        <f>SUM(Ashland:Windsor!E400)</f>
        <v>660</v>
      </c>
      <c r="F400" s="2">
        <f>SUM(Ashland:Windsor!F400)</f>
        <v>660</v>
      </c>
      <c r="G400" s="2">
        <f>SUM(Ashland:Windsor!G400)</f>
        <v>660</v>
      </c>
      <c r="H400" s="2">
        <f>SUM(Ashland:Windsor!H400)</f>
        <v>660</v>
      </c>
      <c r="I400" s="2">
        <f>SUM(Ashland:Windsor!I400)</f>
        <v>660</v>
      </c>
      <c r="J400" s="2">
        <f>SUM(Ashland:Windsor!J400)</f>
        <v>660</v>
      </c>
      <c r="K400" s="2">
        <f>SUM(Ashland:Windsor!K400)</f>
        <v>0</v>
      </c>
      <c r="L400" s="2">
        <f>SUM(Ashland:Windsor!L400)</f>
        <v>0</v>
      </c>
      <c r="M400" s="2">
        <f>SUM(Ashland:Windsor!M400)</f>
        <v>0</v>
      </c>
      <c r="N400" s="2">
        <f>SUM(Ashland:Windsor!N400)</f>
        <v>0</v>
      </c>
      <c r="O400" s="2">
        <f t="shared" si="28"/>
        <v>5280</v>
      </c>
    </row>
    <row r="401" spans="1:15" x14ac:dyDescent="0.55000000000000004">
      <c r="A401" s="1" t="s">
        <v>386</v>
      </c>
      <c r="B401" s="2"/>
      <c r="C401" s="2">
        <f>SUM(Ashland:Windsor!C401)</f>
        <v>1237.75</v>
      </c>
      <c r="D401" s="2">
        <f>SUM(Ashland:Windsor!D401)</f>
        <v>1237.75</v>
      </c>
      <c r="E401" s="2">
        <f>SUM(Ashland:Windsor!E401)</f>
        <v>1237.75</v>
      </c>
      <c r="F401" s="2">
        <f>SUM(Ashland:Windsor!F401)</f>
        <v>1237.75</v>
      </c>
      <c r="G401" s="2">
        <f>SUM(Ashland:Windsor!G401)</f>
        <v>1237.75</v>
      </c>
      <c r="H401" s="2">
        <f>SUM(Ashland:Windsor!H401)</f>
        <v>1237.75</v>
      </c>
      <c r="I401" s="2">
        <f>SUM(Ashland:Windsor!I401)</f>
        <v>1237.75</v>
      </c>
      <c r="J401" s="2">
        <f>SUM(Ashland:Windsor!J401)</f>
        <v>1237.75</v>
      </c>
      <c r="K401" s="2">
        <f>SUM(Ashland:Windsor!K401)</f>
        <v>0</v>
      </c>
      <c r="L401" s="2">
        <f>SUM(Ashland:Windsor!L401)</f>
        <v>0</v>
      </c>
      <c r="M401" s="2">
        <f>SUM(Ashland:Windsor!M401)</f>
        <v>0</v>
      </c>
      <c r="N401" s="2">
        <f>SUM(Ashland:Windsor!N401)</f>
        <v>0</v>
      </c>
      <c r="O401" s="2">
        <f t="shared" si="28"/>
        <v>9902</v>
      </c>
    </row>
    <row r="402" spans="1:15" x14ac:dyDescent="0.55000000000000004">
      <c r="A402" s="1" t="s">
        <v>387</v>
      </c>
      <c r="B402" s="2"/>
      <c r="C402" s="2">
        <f>SUM(Ashland:Windsor!C402)</f>
        <v>0</v>
      </c>
      <c r="D402" s="2">
        <f>SUM(Ashland:Windsor!D402)</f>
        <v>0</v>
      </c>
      <c r="E402" s="2">
        <f>SUM(Ashland:Windsor!E402)</f>
        <v>0</v>
      </c>
      <c r="F402" s="2">
        <f>SUM(Ashland:Windsor!F402)</f>
        <v>0</v>
      </c>
      <c r="G402" s="2">
        <f>SUM(Ashland:Windsor!G402)</f>
        <v>0</v>
      </c>
      <c r="H402" s="2">
        <f>SUM(Ashland:Windsor!H402)</f>
        <v>0</v>
      </c>
      <c r="I402" s="2">
        <f>SUM(Ashland:Windsor!I402)</f>
        <v>0</v>
      </c>
      <c r="J402" s="2">
        <f>SUM(Ashland:Windsor!J402)</f>
        <v>0</v>
      </c>
      <c r="K402" s="2">
        <f>SUM(Ashland:Windsor!K402)</f>
        <v>0</v>
      </c>
      <c r="L402" s="2">
        <f>SUM(Ashland:Windsor!L402)</f>
        <v>0</v>
      </c>
      <c r="M402" s="2">
        <f>SUM(Ashland:Windsor!M402)</f>
        <v>0</v>
      </c>
      <c r="N402" s="2">
        <f>SUM(Ashland:Windsor!N402)</f>
        <v>0</v>
      </c>
      <c r="O402" s="2">
        <f t="shared" si="28"/>
        <v>0</v>
      </c>
    </row>
    <row r="403" spans="1:15" x14ac:dyDescent="0.55000000000000004">
      <c r="A403" s="1" t="s">
        <v>388</v>
      </c>
      <c r="B403" s="2"/>
      <c r="C403" s="2">
        <f>SUM(Ashland:Windsor!C403)</f>
        <v>0</v>
      </c>
      <c r="D403" s="2">
        <f>SUM(Ashland:Windsor!D403)</f>
        <v>0</v>
      </c>
      <c r="E403" s="2">
        <f>SUM(Ashland:Windsor!E403)</f>
        <v>0</v>
      </c>
      <c r="F403" s="2">
        <f>SUM(Ashland:Windsor!F403)</f>
        <v>0</v>
      </c>
      <c r="G403" s="2">
        <f>SUM(Ashland:Windsor!G403)</f>
        <v>0</v>
      </c>
      <c r="H403" s="2">
        <f>SUM(Ashland:Windsor!H403)</f>
        <v>0</v>
      </c>
      <c r="I403" s="2">
        <f>SUM(Ashland:Windsor!I403)</f>
        <v>0</v>
      </c>
      <c r="J403" s="2">
        <f>SUM(Ashland:Windsor!J403)</f>
        <v>0</v>
      </c>
      <c r="K403" s="2">
        <f>SUM(Ashland:Windsor!K403)</f>
        <v>0</v>
      </c>
      <c r="L403" s="2">
        <f>SUM(Ashland:Windsor!L403)</f>
        <v>0</v>
      </c>
      <c r="M403" s="2">
        <f>SUM(Ashland:Windsor!M403)</f>
        <v>0</v>
      </c>
      <c r="N403" s="2">
        <f>SUM(Ashland:Windsor!N403)</f>
        <v>0</v>
      </c>
      <c r="O403" s="2">
        <f t="shared" si="28"/>
        <v>0</v>
      </c>
    </row>
    <row r="404" spans="1:15" x14ac:dyDescent="0.55000000000000004">
      <c r="A404" s="1" t="s">
        <v>389</v>
      </c>
      <c r="B404" s="2"/>
      <c r="C404" s="2">
        <f>SUM(Ashland:Windsor!C404)</f>
        <v>5005</v>
      </c>
      <c r="D404" s="2">
        <f>SUM(Ashland:Windsor!D404)</f>
        <v>16555</v>
      </c>
      <c r="E404" s="2">
        <f>SUM(Ashland:Windsor!E404)</f>
        <v>5005</v>
      </c>
      <c r="F404" s="2">
        <f>SUM(Ashland:Windsor!F404)</f>
        <v>5005</v>
      </c>
      <c r="G404" s="2">
        <f>SUM(Ashland:Windsor!G404)</f>
        <v>5005</v>
      </c>
      <c r="H404" s="2">
        <f>SUM(Ashland:Windsor!H404)</f>
        <v>5005</v>
      </c>
      <c r="I404" s="2">
        <f>SUM(Ashland:Windsor!I404)</f>
        <v>5005</v>
      </c>
      <c r="J404" s="2">
        <f>SUM(Ashland:Windsor!J404)</f>
        <v>5005</v>
      </c>
      <c r="K404" s="2">
        <f>SUM(Ashland:Windsor!K404)</f>
        <v>0</v>
      </c>
      <c r="L404" s="2">
        <f>SUM(Ashland:Windsor!L404)</f>
        <v>0</v>
      </c>
      <c r="M404" s="2">
        <f>SUM(Ashland:Windsor!M404)</f>
        <v>0</v>
      </c>
      <c r="N404" s="2">
        <f>SUM(Ashland:Windsor!N404)</f>
        <v>0</v>
      </c>
      <c r="O404" s="2">
        <f t="shared" si="28"/>
        <v>51590</v>
      </c>
    </row>
    <row r="405" spans="1:15" x14ac:dyDescent="0.55000000000000004">
      <c r="A405" s="1" t="s">
        <v>390</v>
      </c>
      <c r="B405" s="2"/>
      <c r="C405" s="2">
        <f>SUM(Ashland:Windsor!C405)</f>
        <v>975.45</v>
      </c>
      <c r="D405" s="2">
        <f>SUM(Ashland:Windsor!D405)</f>
        <v>268.23</v>
      </c>
      <c r="E405" s="2">
        <f>SUM(Ashland:Windsor!E405)</f>
        <v>7046.8600000000015</v>
      </c>
      <c r="F405" s="2">
        <f>SUM(Ashland:Windsor!F405)</f>
        <v>1594.9900000000002</v>
      </c>
      <c r="G405" s="2">
        <f>SUM(Ashland:Windsor!G405)</f>
        <v>1689.2399999999998</v>
      </c>
      <c r="H405" s="2">
        <f>SUM(Ashland:Windsor!H405)</f>
        <v>2313.19</v>
      </c>
      <c r="I405" s="2">
        <f>SUM(Ashland:Windsor!I405)</f>
        <v>706.39</v>
      </c>
      <c r="J405" s="2">
        <f>SUM(Ashland:Windsor!J405)</f>
        <v>1481.33</v>
      </c>
      <c r="K405" s="2">
        <f>SUM(Ashland:Windsor!K405)</f>
        <v>0</v>
      </c>
      <c r="L405" s="2">
        <f>SUM(Ashland:Windsor!L405)</f>
        <v>0</v>
      </c>
      <c r="M405" s="2">
        <f>SUM(Ashland:Windsor!M405)</f>
        <v>0</v>
      </c>
      <c r="N405" s="2">
        <f>SUM(Ashland:Windsor!N405)</f>
        <v>0</v>
      </c>
      <c r="O405" s="2">
        <f t="shared" si="28"/>
        <v>16075.68</v>
      </c>
    </row>
    <row r="406" spans="1:15" x14ac:dyDescent="0.55000000000000004">
      <c r="A406" s="1" t="s">
        <v>391</v>
      </c>
      <c r="B406" s="2"/>
      <c r="C406" s="2">
        <f>SUM(Ashland:Windsor!C406)</f>
        <v>3150.28</v>
      </c>
      <c r="D406" s="2">
        <f>SUM(Ashland:Windsor!D406)</f>
        <v>2768.3199999999997</v>
      </c>
      <c r="E406" s="2">
        <f>SUM(Ashland:Windsor!E406)</f>
        <v>3408.7599999999998</v>
      </c>
      <c r="F406" s="2">
        <f>SUM(Ashland:Windsor!F406)</f>
        <v>2489.79</v>
      </c>
      <c r="G406" s="2">
        <f>SUM(Ashland:Windsor!G406)</f>
        <v>3708.4700000000007</v>
      </c>
      <c r="H406" s="2">
        <f>SUM(Ashland:Windsor!H406)</f>
        <v>3758.93</v>
      </c>
      <c r="I406" s="2">
        <f>SUM(Ashland:Windsor!I406)</f>
        <v>1367.03</v>
      </c>
      <c r="J406" s="2">
        <f>SUM(Ashland:Windsor!J406)</f>
        <v>3548.1700000000005</v>
      </c>
      <c r="K406" s="2">
        <f>SUM(Ashland:Windsor!K406)</f>
        <v>0</v>
      </c>
      <c r="L406" s="2">
        <f>SUM(Ashland:Windsor!L406)</f>
        <v>0</v>
      </c>
      <c r="M406" s="2">
        <f>SUM(Ashland:Windsor!M406)</f>
        <v>0</v>
      </c>
      <c r="N406" s="2">
        <f>SUM(Ashland:Windsor!N406)</f>
        <v>0</v>
      </c>
      <c r="O406" s="2">
        <f t="shared" si="28"/>
        <v>24199.750000000004</v>
      </c>
    </row>
    <row r="407" spans="1:15" x14ac:dyDescent="0.55000000000000004">
      <c r="A407" s="1" t="s">
        <v>392</v>
      </c>
      <c r="B407" s="2"/>
      <c r="C407" s="2">
        <f>SUM(Ashland:Windsor!C407)</f>
        <v>7262.6800000000012</v>
      </c>
      <c r="D407" s="2">
        <f>SUM(Ashland:Windsor!D407)</f>
        <v>6308.39</v>
      </c>
      <c r="E407" s="2">
        <f>SUM(Ashland:Windsor!E407)</f>
        <v>5500.89</v>
      </c>
      <c r="F407" s="2">
        <f>SUM(Ashland:Windsor!F407)</f>
        <v>6165.2300000000005</v>
      </c>
      <c r="G407" s="2">
        <f>SUM(Ashland:Windsor!G407)</f>
        <v>6393.2099999999991</v>
      </c>
      <c r="H407" s="2">
        <f>SUM(Ashland:Windsor!H407)</f>
        <v>1343.65</v>
      </c>
      <c r="I407" s="2">
        <f>SUM(Ashland:Windsor!I407)</f>
        <v>13003.039999999999</v>
      </c>
      <c r="J407" s="2">
        <f>SUM(Ashland:Windsor!J407)</f>
        <v>6564.32</v>
      </c>
      <c r="K407" s="2">
        <f>SUM(Ashland:Windsor!K407)</f>
        <v>0</v>
      </c>
      <c r="L407" s="2">
        <f>SUM(Ashland:Windsor!L407)</f>
        <v>0</v>
      </c>
      <c r="M407" s="2">
        <f>SUM(Ashland:Windsor!M407)</f>
        <v>0</v>
      </c>
      <c r="N407" s="2">
        <f>SUM(Ashland:Windsor!N407)</f>
        <v>0</v>
      </c>
      <c r="O407" s="2">
        <f t="shared" si="28"/>
        <v>52541.41</v>
      </c>
    </row>
    <row r="408" spans="1:15" x14ac:dyDescent="0.55000000000000004">
      <c r="A408" s="1" t="s">
        <v>393</v>
      </c>
      <c r="B408" s="2"/>
      <c r="C408" s="2">
        <f>SUM(Ashland:Windsor!C408)</f>
        <v>1916.95</v>
      </c>
      <c r="D408" s="2">
        <f>SUM(Ashland:Windsor!D408)</f>
        <v>1715.78</v>
      </c>
      <c r="E408" s="2">
        <f>SUM(Ashland:Windsor!E408)</f>
        <v>2339.69</v>
      </c>
      <c r="F408" s="2">
        <f>SUM(Ashland:Windsor!F408)</f>
        <v>1296.1699999999998</v>
      </c>
      <c r="G408" s="2">
        <f>SUM(Ashland:Windsor!G408)</f>
        <v>2220.5099999999998</v>
      </c>
      <c r="H408" s="2">
        <f>SUM(Ashland:Windsor!H408)</f>
        <v>2368.64</v>
      </c>
      <c r="I408" s="2">
        <f>SUM(Ashland:Windsor!I408)</f>
        <v>3915.48</v>
      </c>
      <c r="J408" s="2">
        <f>SUM(Ashland:Windsor!J408)</f>
        <v>4748.38</v>
      </c>
      <c r="K408" s="2">
        <f>SUM(Ashland:Windsor!K408)</f>
        <v>0</v>
      </c>
      <c r="L408" s="2">
        <f>SUM(Ashland:Windsor!L408)</f>
        <v>0</v>
      </c>
      <c r="M408" s="2">
        <f>SUM(Ashland:Windsor!M408)</f>
        <v>0</v>
      </c>
      <c r="N408" s="2">
        <f>SUM(Ashland:Windsor!N408)</f>
        <v>0</v>
      </c>
      <c r="O408" s="2">
        <f t="shared" si="28"/>
        <v>20521.599999999999</v>
      </c>
    </row>
    <row r="409" spans="1:15" x14ac:dyDescent="0.55000000000000004">
      <c r="A409" s="1" t="s">
        <v>394</v>
      </c>
      <c r="B409" s="2"/>
      <c r="C409" s="2">
        <f>SUM(Ashland:Windsor!C409)</f>
        <v>0</v>
      </c>
      <c r="D409" s="2">
        <f>SUM(Ashland:Windsor!D409)</f>
        <v>0</v>
      </c>
      <c r="E409" s="2">
        <f>SUM(Ashland:Windsor!E409)</f>
        <v>0</v>
      </c>
      <c r="F409" s="2">
        <f>SUM(Ashland:Windsor!F409)</f>
        <v>0</v>
      </c>
      <c r="G409" s="2">
        <f>SUM(Ashland:Windsor!G409)</f>
        <v>0</v>
      </c>
      <c r="H409" s="2">
        <f>SUM(Ashland:Windsor!H409)</f>
        <v>0</v>
      </c>
      <c r="I409" s="2">
        <f>SUM(Ashland:Windsor!I409)</f>
        <v>0</v>
      </c>
      <c r="J409" s="2">
        <f>SUM(Ashland:Windsor!J409)</f>
        <v>0</v>
      </c>
      <c r="K409" s="2">
        <f>SUM(Ashland:Windsor!K409)</f>
        <v>0</v>
      </c>
      <c r="L409" s="2">
        <f>SUM(Ashland:Windsor!L409)</f>
        <v>0</v>
      </c>
      <c r="M409" s="2">
        <f>SUM(Ashland:Windsor!M409)</f>
        <v>0</v>
      </c>
      <c r="N409" s="2">
        <f>SUM(Ashland:Windsor!N409)</f>
        <v>0</v>
      </c>
      <c r="O409" s="2">
        <f t="shared" si="28"/>
        <v>0</v>
      </c>
    </row>
    <row r="410" spans="1:15" x14ac:dyDescent="0.55000000000000004">
      <c r="A410" s="1" t="s">
        <v>395</v>
      </c>
      <c r="B410" s="2"/>
      <c r="C410" s="2">
        <f>SUM(Ashland:Windsor!C410)</f>
        <v>1040.6199999999999</v>
      </c>
      <c r="D410" s="2">
        <f>SUM(Ashland:Windsor!D410)</f>
        <v>1709.6100000000001</v>
      </c>
      <c r="E410" s="2">
        <f>SUM(Ashland:Windsor!E410)</f>
        <v>-17.419999999999845</v>
      </c>
      <c r="F410" s="2">
        <f>SUM(Ashland:Windsor!F410)</f>
        <v>5412.62</v>
      </c>
      <c r="G410" s="2">
        <f>SUM(Ashland:Windsor!G410)</f>
        <v>1845.5</v>
      </c>
      <c r="H410" s="2">
        <f>SUM(Ashland:Windsor!H410)</f>
        <v>2977.0600000000004</v>
      </c>
      <c r="I410" s="2">
        <f>SUM(Ashland:Windsor!I410)</f>
        <v>1062.08</v>
      </c>
      <c r="J410" s="2">
        <f>SUM(Ashland:Windsor!J410)</f>
        <v>3064.97</v>
      </c>
      <c r="K410" s="2">
        <f>SUM(Ashland:Windsor!K410)</f>
        <v>0</v>
      </c>
      <c r="L410" s="2">
        <f>SUM(Ashland:Windsor!L410)</f>
        <v>0</v>
      </c>
      <c r="M410" s="2">
        <f>SUM(Ashland:Windsor!M410)</f>
        <v>0</v>
      </c>
      <c r="N410" s="2">
        <f>SUM(Ashland:Windsor!N410)</f>
        <v>0</v>
      </c>
      <c r="O410" s="2">
        <f t="shared" si="28"/>
        <v>17095.04</v>
      </c>
    </row>
    <row r="411" spans="1:15" x14ac:dyDescent="0.55000000000000004">
      <c r="A411" s="1" t="s">
        <v>396</v>
      </c>
      <c r="B411" s="2"/>
      <c r="C411" s="2">
        <f>SUM(Ashland:Windsor!C411)</f>
        <v>4041.46</v>
      </c>
      <c r="D411" s="2">
        <f>SUM(Ashland:Windsor!D411)</f>
        <v>4041.46</v>
      </c>
      <c r="E411" s="2">
        <f>SUM(Ashland:Windsor!E411)</f>
        <v>4041.46</v>
      </c>
      <c r="F411" s="2">
        <f>SUM(Ashland:Windsor!F411)</f>
        <v>4041.46</v>
      </c>
      <c r="G411" s="2">
        <f>SUM(Ashland:Windsor!G411)</f>
        <v>4041.46</v>
      </c>
      <c r="H411" s="2">
        <f>SUM(Ashland:Windsor!H411)</f>
        <v>4041.46</v>
      </c>
      <c r="I411" s="2">
        <f>SUM(Ashland:Windsor!I411)</f>
        <v>4041.46</v>
      </c>
      <c r="J411" s="2">
        <f>SUM(Ashland:Windsor!J411)</f>
        <v>4041.46</v>
      </c>
      <c r="K411" s="2">
        <f>SUM(Ashland:Windsor!K411)</f>
        <v>0</v>
      </c>
      <c r="L411" s="2">
        <f>SUM(Ashland:Windsor!L411)</f>
        <v>0</v>
      </c>
      <c r="M411" s="2">
        <f>SUM(Ashland:Windsor!M411)</f>
        <v>0</v>
      </c>
      <c r="N411" s="2">
        <f>SUM(Ashland:Windsor!N411)</f>
        <v>0</v>
      </c>
      <c r="O411" s="2">
        <f t="shared" si="28"/>
        <v>32331.679999999997</v>
      </c>
    </row>
    <row r="412" spans="1:15" x14ac:dyDescent="0.55000000000000004">
      <c r="A412" s="1" t="s">
        <v>397</v>
      </c>
      <c r="B412" s="2"/>
      <c r="C412" s="2">
        <f>SUM(Ashland:Windsor!C412)</f>
        <v>0</v>
      </c>
      <c r="D412" s="2">
        <f>SUM(Ashland:Windsor!D412)</f>
        <v>0</v>
      </c>
      <c r="E412" s="2">
        <f>SUM(Ashland:Windsor!E412)</f>
        <v>0</v>
      </c>
      <c r="F412" s="2">
        <f>SUM(Ashland:Windsor!F412)</f>
        <v>0</v>
      </c>
      <c r="G412" s="2">
        <f>SUM(Ashland:Windsor!G412)</f>
        <v>478.27</v>
      </c>
      <c r="H412" s="2">
        <f>SUM(Ashland:Windsor!H412)</f>
        <v>0</v>
      </c>
      <c r="I412" s="2">
        <f>SUM(Ashland:Windsor!I412)</f>
        <v>0</v>
      </c>
      <c r="J412" s="2">
        <f>SUM(Ashland:Windsor!J412)</f>
        <v>91.43</v>
      </c>
      <c r="K412" s="2">
        <f>SUM(Ashland:Windsor!K412)</f>
        <v>0</v>
      </c>
      <c r="L412" s="2">
        <f>SUM(Ashland:Windsor!L412)</f>
        <v>0</v>
      </c>
      <c r="M412" s="2">
        <f>SUM(Ashland:Windsor!M412)</f>
        <v>0</v>
      </c>
      <c r="N412" s="2">
        <f>SUM(Ashland:Windsor!N412)</f>
        <v>0</v>
      </c>
      <c r="O412" s="2">
        <f t="shared" si="28"/>
        <v>569.70000000000005</v>
      </c>
    </row>
    <row r="413" spans="1:15" x14ac:dyDescent="0.55000000000000004">
      <c r="A413" s="1" t="s">
        <v>398</v>
      </c>
      <c r="B413" s="2"/>
      <c r="C413" s="2">
        <f>SUM(Ashland:Windsor!C413)</f>
        <v>8869.6</v>
      </c>
      <c r="D413" s="2">
        <f>SUM(Ashland:Windsor!D413)</f>
        <v>9759.84</v>
      </c>
      <c r="E413" s="2">
        <f>SUM(Ashland:Windsor!E413)</f>
        <v>7529.5599999999995</v>
      </c>
      <c r="F413" s="2">
        <f>SUM(Ashland:Windsor!F413)</f>
        <v>8805.1</v>
      </c>
      <c r="G413" s="2">
        <f>SUM(Ashland:Windsor!G413)</f>
        <v>8047.4199999999992</v>
      </c>
      <c r="H413" s="2">
        <f>SUM(Ashland:Windsor!H413)</f>
        <v>8968.34</v>
      </c>
      <c r="I413" s="2">
        <f>SUM(Ashland:Windsor!I413)</f>
        <v>6256.3599999999988</v>
      </c>
      <c r="J413" s="2">
        <f>SUM(Ashland:Windsor!J413)</f>
        <v>9408.2000000000007</v>
      </c>
      <c r="K413" s="2">
        <f>SUM(Ashland:Windsor!K413)</f>
        <v>0</v>
      </c>
      <c r="L413" s="2">
        <f>SUM(Ashland:Windsor!L413)</f>
        <v>0</v>
      </c>
      <c r="M413" s="2">
        <f>SUM(Ashland:Windsor!M413)</f>
        <v>0</v>
      </c>
      <c r="N413" s="2">
        <f>SUM(Ashland:Windsor!N413)</f>
        <v>0</v>
      </c>
      <c r="O413" s="2">
        <f t="shared" si="28"/>
        <v>67644.42</v>
      </c>
    </row>
    <row r="414" spans="1:15" x14ac:dyDescent="0.55000000000000004">
      <c r="A414" s="1" t="s">
        <v>399</v>
      </c>
      <c r="B414" s="2"/>
      <c r="C414" s="2">
        <f>SUM(Ashland:Windsor!C414)</f>
        <v>7608.09</v>
      </c>
      <c r="D414" s="2">
        <f>SUM(Ashland:Windsor!D414)</f>
        <v>8159.34</v>
      </c>
      <c r="E414" s="2">
        <f>SUM(Ashland:Windsor!E414)</f>
        <v>8433.09</v>
      </c>
      <c r="F414" s="2">
        <f>SUM(Ashland:Windsor!F414)</f>
        <v>8710.59</v>
      </c>
      <c r="G414" s="2">
        <f>SUM(Ashland:Windsor!G414)</f>
        <v>8159.34</v>
      </c>
      <c r="H414" s="2">
        <f>SUM(Ashland:Windsor!H414)</f>
        <v>8159.34</v>
      </c>
      <c r="I414" s="2">
        <f>SUM(Ashland:Windsor!I414)</f>
        <v>8159.33</v>
      </c>
      <c r="J414" s="2">
        <f>SUM(Ashland:Windsor!J414)</f>
        <v>15161.89</v>
      </c>
      <c r="K414" s="2">
        <f>SUM(Ashland:Windsor!K414)</f>
        <v>0</v>
      </c>
      <c r="L414" s="2">
        <f>SUM(Ashland:Windsor!L414)</f>
        <v>0</v>
      </c>
      <c r="M414" s="2">
        <f>SUM(Ashland:Windsor!M414)</f>
        <v>0</v>
      </c>
      <c r="N414" s="2">
        <f>SUM(Ashland:Windsor!N414)</f>
        <v>0</v>
      </c>
      <c r="O414" s="2">
        <f t="shared" si="28"/>
        <v>72551.009999999995</v>
      </c>
    </row>
    <row r="415" spans="1:15" x14ac:dyDescent="0.55000000000000004">
      <c r="A415" s="1" t="s">
        <v>400</v>
      </c>
      <c r="B415" s="2"/>
      <c r="C415" s="2">
        <f>SUM(Ashland:Windsor!C415)</f>
        <v>1505.9</v>
      </c>
      <c r="D415" s="2">
        <f>SUM(Ashland:Windsor!D415)</f>
        <v>1779.7000000000003</v>
      </c>
      <c r="E415" s="2">
        <f>SUM(Ashland:Windsor!E415)</f>
        <v>1505.9</v>
      </c>
      <c r="F415" s="2">
        <f>SUM(Ashland:Windsor!F415)</f>
        <v>2470.4500000000007</v>
      </c>
      <c r="G415" s="2">
        <f>SUM(Ashland:Windsor!G415)</f>
        <v>2646.1200000000008</v>
      </c>
      <c r="H415" s="2">
        <f>SUM(Ashland:Windsor!H415)</f>
        <v>1642.7800000000002</v>
      </c>
      <c r="I415" s="2">
        <f>SUM(Ashland:Windsor!I415)</f>
        <v>1505.8600000000001</v>
      </c>
      <c r="J415" s="2">
        <f>SUM(Ashland:Windsor!J415)</f>
        <v>1642.75</v>
      </c>
      <c r="K415" s="2">
        <f>SUM(Ashland:Windsor!K415)</f>
        <v>0</v>
      </c>
      <c r="L415" s="2">
        <f>SUM(Ashland:Windsor!L415)</f>
        <v>0</v>
      </c>
      <c r="M415" s="2">
        <f>SUM(Ashland:Windsor!M415)</f>
        <v>0</v>
      </c>
      <c r="N415" s="2">
        <f>SUM(Ashland:Windsor!N415)</f>
        <v>0</v>
      </c>
      <c r="O415" s="2">
        <f t="shared" si="28"/>
        <v>14699.460000000003</v>
      </c>
    </row>
    <row r="416" spans="1:15" x14ac:dyDescent="0.55000000000000004">
      <c r="A416" s="1" t="s">
        <v>401</v>
      </c>
      <c r="B416" s="2"/>
      <c r="C416" s="2">
        <f>SUM(Ashland:Windsor!C416)</f>
        <v>0</v>
      </c>
      <c r="D416" s="2">
        <f>SUM(Ashland:Windsor!D416)</f>
        <v>0</v>
      </c>
      <c r="E416" s="2">
        <f>SUM(Ashland:Windsor!E416)</f>
        <v>0</v>
      </c>
      <c r="F416" s="2">
        <f>SUM(Ashland:Windsor!F416)</f>
        <v>0</v>
      </c>
      <c r="G416" s="2">
        <f>SUM(Ashland:Windsor!G416)</f>
        <v>0</v>
      </c>
      <c r="H416" s="2">
        <f>SUM(Ashland:Windsor!H416)</f>
        <v>0</v>
      </c>
      <c r="I416" s="2">
        <f>SUM(Ashland:Windsor!I416)</f>
        <v>0</v>
      </c>
      <c r="J416" s="2">
        <f>SUM(Ashland:Windsor!J416)</f>
        <v>0</v>
      </c>
      <c r="K416" s="2">
        <f>SUM(Ashland:Windsor!K416)</f>
        <v>0</v>
      </c>
      <c r="L416" s="2">
        <f>SUM(Ashland:Windsor!L416)</f>
        <v>0</v>
      </c>
      <c r="M416" s="2">
        <f>SUM(Ashland:Windsor!M416)</f>
        <v>0</v>
      </c>
      <c r="N416" s="2">
        <f>SUM(Ashland:Windsor!N416)</f>
        <v>0</v>
      </c>
      <c r="O416" s="2">
        <f t="shared" si="28"/>
        <v>0</v>
      </c>
    </row>
    <row r="417" spans="1:15" x14ac:dyDescent="0.55000000000000004">
      <c r="A417" s="1" t="s">
        <v>402</v>
      </c>
      <c r="B417" s="2"/>
      <c r="C417" s="2">
        <f>SUM(Ashland:Windsor!C417)</f>
        <v>42285.090000000004</v>
      </c>
      <c r="D417" s="2">
        <f>SUM(Ashland:Windsor!D417)</f>
        <v>37810.799999999996</v>
      </c>
      <c r="E417" s="2">
        <f>SUM(Ashland:Windsor!E417)</f>
        <v>43675.69</v>
      </c>
      <c r="F417" s="2">
        <f>SUM(Ashland:Windsor!F417)</f>
        <v>42208.130000000005</v>
      </c>
      <c r="G417" s="2">
        <f>SUM(Ashland:Windsor!G417)</f>
        <v>43807.509999999995</v>
      </c>
      <c r="H417" s="2">
        <f>SUM(Ashland:Windsor!H417)</f>
        <v>42769.08</v>
      </c>
      <c r="I417" s="2">
        <f>SUM(Ashland:Windsor!I417)</f>
        <v>44888.590000000004</v>
      </c>
      <c r="J417" s="2">
        <f>SUM(Ashland:Windsor!J417)</f>
        <v>43726.080000000002</v>
      </c>
      <c r="K417" s="2">
        <f>SUM(Ashland:Windsor!K417)</f>
        <v>0</v>
      </c>
      <c r="L417" s="2">
        <f>SUM(Ashland:Windsor!L417)</f>
        <v>0</v>
      </c>
      <c r="M417" s="2">
        <f>SUM(Ashland:Windsor!M417)</f>
        <v>0</v>
      </c>
      <c r="N417" s="2">
        <f>SUM(Ashland:Windsor!N417)</f>
        <v>0</v>
      </c>
      <c r="O417" s="2">
        <f t="shared" si="28"/>
        <v>341170.97000000009</v>
      </c>
    </row>
    <row r="418" spans="1:15" x14ac:dyDescent="0.55000000000000004">
      <c r="A418" s="1" t="s">
        <v>403</v>
      </c>
      <c r="B418" s="2"/>
      <c r="C418" s="2">
        <f>SUM(Ashland:Windsor!C418)</f>
        <v>1984.2799999999997</v>
      </c>
      <c r="D418" s="2">
        <f>SUM(Ashland:Windsor!D418)</f>
        <v>1692.91</v>
      </c>
      <c r="E418" s="2">
        <f>SUM(Ashland:Windsor!E418)</f>
        <v>2486.4499999999998</v>
      </c>
      <c r="F418" s="2">
        <f>SUM(Ashland:Windsor!F418)</f>
        <v>1197.69</v>
      </c>
      <c r="G418" s="2">
        <f>SUM(Ashland:Windsor!G418)</f>
        <v>2315.8399999999997</v>
      </c>
      <c r="H418" s="2">
        <f>SUM(Ashland:Windsor!H418)</f>
        <v>1686.59</v>
      </c>
      <c r="I418" s="2">
        <f>SUM(Ashland:Windsor!I418)</f>
        <v>1121.9699999999998</v>
      </c>
      <c r="J418" s="2">
        <f>SUM(Ashland:Windsor!J418)</f>
        <v>1926.12</v>
      </c>
      <c r="K418" s="2">
        <f>SUM(Ashland:Windsor!K418)</f>
        <v>0</v>
      </c>
      <c r="L418" s="2">
        <f>SUM(Ashland:Windsor!L418)</f>
        <v>0</v>
      </c>
      <c r="M418" s="2">
        <f>SUM(Ashland:Windsor!M418)</f>
        <v>0</v>
      </c>
      <c r="N418" s="2">
        <f>SUM(Ashland:Windsor!N418)</f>
        <v>0</v>
      </c>
      <c r="O418" s="2">
        <f t="shared" si="28"/>
        <v>14411.849999999999</v>
      </c>
    </row>
    <row r="419" spans="1:15" x14ac:dyDescent="0.55000000000000004">
      <c r="A419" s="1" t="s">
        <v>404</v>
      </c>
      <c r="B419" s="2"/>
      <c r="C419" s="2">
        <f>SUM(Ashland:Windsor!C419)</f>
        <v>6014.6900000000005</v>
      </c>
      <c r="D419" s="2">
        <f>SUM(Ashland:Windsor!D419)</f>
        <v>5190.71</v>
      </c>
      <c r="E419" s="2">
        <f>SUM(Ashland:Windsor!E419)</f>
        <v>7277.4</v>
      </c>
      <c r="F419" s="2">
        <f>SUM(Ashland:Windsor!F419)</f>
        <v>9076.7200000000012</v>
      </c>
      <c r="G419" s="2">
        <f>SUM(Ashland:Windsor!G419)</f>
        <v>6081.1900000000005</v>
      </c>
      <c r="H419" s="2">
        <f>SUM(Ashland:Windsor!H419)</f>
        <v>1302.7200000000003</v>
      </c>
      <c r="I419" s="2">
        <f>SUM(Ashland:Windsor!I419)</f>
        <v>6529.119999999999</v>
      </c>
      <c r="J419" s="2">
        <f>SUM(Ashland:Windsor!J419)</f>
        <v>7538.0499999999993</v>
      </c>
      <c r="K419" s="2">
        <f>SUM(Ashland:Windsor!K419)</f>
        <v>0</v>
      </c>
      <c r="L419" s="2">
        <f>SUM(Ashland:Windsor!L419)</f>
        <v>0</v>
      </c>
      <c r="M419" s="2">
        <f>SUM(Ashland:Windsor!M419)</f>
        <v>0</v>
      </c>
      <c r="N419" s="2">
        <f>SUM(Ashland:Windsor!N419)</f>
        <v>0</v>
      </c>
      <c r="O419" s="2">
        <f t="shared" si="28"/>
        <v>49010.600000000006</v>
      </c>
    </row>
    <row r="420" spans="1:15" x14ac:dyDescent="0.55000000000000004">
      <c r="A420" s="1" t="s">
        <v>405</v>
      </c>
      <c r="B420" s="2"/>
      <c r="C420" s="2">
        <f>SUM(Ashland:Windsor!C420)</f>
        <v>148477.15</v>
      </c>
      <c r="D420" s="2">
        <f>SUM(Ashland:Windsor!D420)</f>
        <v>135925.60999999999</v>
      </c>
      <c r="E420" s="2">
        <f>SUM(Ashland:Windsor!E420)</f>
        <v>149898.88</v>
      </c>
      <c r="F420" s="2">
        <f>SUM(Ashland:Windsor!F420)</f>
        <v>137911.4</v>
      </c>
      <c r="G420" s="2">
        <f>SUM(Ashland:Windsor!G420)</f>
        <v>143444.03</v>
      </c>
      <c r="H420" s="2">
        <f>SUM(Ashland:Windsor!H420)</f>
        <v>141797.4</v>
      </c>
      <c r="I420" s="2">
        <f>SUM(Ashland:Windsor!I420)</f>
        <v>148500.62999999998</v>
      </c>
      <c r="J420" s="2">
        <f>SUM(Ashland:Windsor!J420)</f>
        <v>145566.55000000002</v>
      </c>
      <c r="K420" s="2">
        <f>SUM(Ashland:Windsor!K420)</f>
        <v>0</v>
      </c>
      <c r="L420" s="2">
        <f>SUM(Ashland:Windsor!L420)</f>
        <v>0</v>
      </c>
      <c r="M420" s="2">
        <f>SUM(Ashland:Windsor!M420)</f>
        <v>0</v>
      </c>
      <c r="N420" s="2">
        <f>SUM(Ashland:Windsor!N420)</f>
        <v>0</v>
      </c>
      <c r="O420" s="2">
        <f t="shared" si="28"/>
        <v>1151521.6500000001</v>
      </c>
    </row>
    <row r="421" spans="1:15" x14ac:dyDescent="0.55000000000000004">
      <c r="A421" s="1" t="s">
        <v>406</v>
      </c>
      <c r="B421" s="2"/>
      <c r="C421" s="2">
        <f>SUM(Ashland:Windsor!C421)</f>
        <v>303</v>
      </c>
      <c r="D421" s="2">
        <f>SUM(Ashland:Windsor!D421)</f>
        <v>835.5</v>
      </c>
      <c r="E421" s="2">
        <f>SUM(Ashland:Windsor!E421)</f>
        <v>0</v>
      </c>
      <c r="F421" s="2">
        <f>SUM(Ashland:Windsor!F421)</f>
        <v>391</v>
      </c>
      <c r="G421" s="2">
        <f>SUM(Ashland:Windsor!G421)</f>
        <v>0</v>
      </c>
      <c r="H421" s="2">
        <f>SUM(Ashland:Windsor!H421)</f>
        <v>121.82</v>
      </c>
      <c r="I421" s="2">
        <f>SUM(Ashland:Windsor!I421)</f>
        <v>0</v>
      </c>
      <c r="J421" s="2">
        <f>SUM(Ashland:Windsor!J421)</f>
        <v>0</v>
      </c>
      <c r="K421" s="2">
        <f>SUM(Ashland:Windsor!K421)</f>
        <v>0</v>
      </c>
      <c r="L421" s="2">
        <f>SUM(Ashland:Windsor!L421)</f>
        <v>0</v>
      </c>
      <c r="M421" s="2">
        <f>SUM(Ashland:Windsor!M421)</f>
        <v>0</v>
      </c>
      <c r="N421" s="2">
        <f>SUM(Ashland:Windsor!N421)</f>
        <v>0</v>
      </c>
      <c r="O421" s="2">
        <f t="shared" si="28"/>
        <v>1651.32</v>
      </c>
    </row>
    <row r="422" spans="1:15" x14ac:dyDescent="0.55000000000000004">
      <c r="A422" s="1" t="s">
        <v>407</v>
      </c>
      <c r="B422" s="2"/>
      <c r="C422" s="2">
        <f>SUM(Ashland:Windsor!C422)</f>
        <v>9750</v>
      </c>
      <c r="D422" s="2">
        <f>SUM(Ashland:Windsor!D422)</f>
        <v>0</v>
      </c>
      <c r="E422" s="2">
        <f>SUM(Ashland:Windsor!E422)</f>
        <v>0</v>
      </c>
      <c r="F422" s="2">
        <f>SUM(Ashland:Windsor!F422)</f>
        <v>19500</v>
      </c>
      <c r="G422" s="2">
        <f>SUM(Ashland:Windsor!G422)</f>
        <v>24750</v>
      </c>
      <c r="H422" s="2">
        <f>SUM(Ashland:Windsor!H422)</f>
        <v>0</v>
      </c>
      <c r="I422" s="2">
        <f>SUM(Ashland:Windsor!I422)</f>
        <v>0</v>
      </c>
      <c r="J422" s="2">
        <f>SUM(Ashland:Windsor!J422)</f>
        <v>5000</v>
      </c>
      <c r="K422" s="2">
        <f>SUM(Ashland:Windsor!K422)</f>
        <v>0</v>
      </c>
      <c r="L422" s="2">
        <f>SUM(Ashland:Windsor!L422)</f>
        <v>0</v>
      </c>
      <c r="M422" s="2">
        <f>SUM(Ashland:Windsor!M422)</f>
        <v>0</v>
      </c>
      <c r="N422" s="2">
        <f>SUM(Ashland:Windsor!N422)</f>
        <v>0</v>
      </c>
      <c r="O422" s="2">
        <f t="shared" si="28"/>
        <v>59000</v>
      </c>
    </row>
    <row r="423" spans="1:15" x14ac:dyDescent="0.55000000000000004">
      <c r="A423" s="1" t="s">
        <v>408</v>
      </c>
      <c r="B423" s="2"/>
      <c r="C423" s="2">
        <f>SUM(Ashland:Windsor!C423)</f>
        <v>110</v>
      </c>
      <c r="D423" s="2">
        <f>SUM(Ashland:Windsor!D423)</f>
        <v>4952.05</v>
      </c>
      <c r="E423" s="2">
        <f>SUM(Ashland:Windsor!E423)</f>
        <v>541</v>
      </c>
      <c r="F423" s="2">
        <f>SUM(Ashland:Windsor!F423)</f>
        <v>0</v>
      </c>
      <c r="G423" s="2">
        <f>SUM(Ashland:Windsor!G423)</f>
        <v>1147.44</v>
      </c>
      <c r="H423" s="2">
        <f>SUM(Ashland:Windsor!H423)</f>
        <v>1435.53</v>
      </c>
      <c r="I423" s="2">
        <f>SUM(Ashland:Windsor!I423)</f>
        <v>70</v>
      </c>
      <c r="J423" s="2">
        <f>SUM(Ashland:Windsor!J423)</f>
        <v>11180</v>
      </c>
      <c r="K423" s="2">
        <f>SUM(Ashland:Windsor!K423)</f>
        <v>0</v>
      </c>
      <c r="L423" s="2">
        <f>SUM(Ashland:Windsor!L423)</f>
        <v>0</v>
      </c>
      <c r="M423" s="2">
        <f>SUM(Ashland:Windsor!M423)</f>
        <v>0</v>
      </c>
      <c r="N423" s="2">
        <f>SUM(Ashland:Windsor!N423)</f>
        <v>0</v>
      </c>
      <c r="O423" s="2">
        <f t="shared" si="28"/>
        <v>19436.02</v>
      </c>
    </row>
    <row r="424" spans="1:15" x14ac:dyDescent="0.55000000000000004">
      <c r="A424" s="1" t="s">
        <v>409</v>
      </c>
      <c r="B424" s="2"/>
      <c r="C424" s="2">
        <f>SUM(Ashland:Windsor!C424)</f>
        <v>111393.62000000002</v>
      </c>
      <c r="D424" s="2">
        <f>SUM(Ashland:Windsor!D424)</f>
        <v>98664.47</v>
      </c>
      <c r="E424" s="2">
        <f>SUM(Ashland:Windsor!E424)</f>
        <v>107479.02000000002</v>
      </c>
      <c r="F424" s="2">
        <f>SUM(Ashland:Windsor!F424)</f>
        <v>101924.57</v>
      </c>
      <c r="G424" s="2">
        <f>SUM(Ashland:Windsor!G424)</f>
        <v>104175.24000000002</v>
      </c>
      <c r="H424" s="2">
        <f>SUM(Ashland:Windsor!H424)</f>
        <v>100509.12</v>
      </c>
      <c r="I424" s="2">
        <f>SUM(Ashland:Windsor!I424)</f>
        <v>107016.51000000001</v>
      </c>
      <c r="J424" s="2">
        <f>SUM(Ashland:Windsor!J424)</f>
        <v>102597.61</v>
      </c>
      <c r="K424" s="2">
        <f>SUM(Ashland:Windsor!K424)</f>
        <v>0</v>
      </c>
      <c r="L424" s="2">
        <f>SUM(Ashland:Windsor!L424)</f>
        <v>0</v>
      </c>
      <c r="M424" s="2">
        <f>SUM(Ashland:Windsor!M424)</f>
        <v>0</v>
      </c>
      <c r="N424" s="2">
        <f>SUM(Ashland:Windsor!N424)</f>
        <v>0</v>
      </c>
      <c r="O424" s="2">
        <f t="shared" si="28"/>
        <v>833760.16</v>
      </c>
    </row>
    <row r="425" spans="1:15" x14ac:dyDescent="0.55000000000000004">
      <c r="A425" s="1" t="s">
        <v>410</v>
      </c>
      <c r="B425" s="2"/>
      <c r="C425" s="2">
        <f>SUM(Ashland:Windsor!C425)</f>
        <v>0</v>
      </c>
      <c r="D425" s="2">
        <f>SUM(Ashland:Windsor!D425)</f>
        <v>48.45</v>
      </c>
      <c r="E425" s="2">
        <f>SUM(Ashland:Windsor!E425)</f>
        <v>0</v>
      </c>
      <c r="F425" s="2">
        <f>SUM(Ashland:Windsor!F425)</f>
        <v>0</v>
      </c>
      <c r="G425" s="2">
        <f>SUM(Ashland:Windsor!G425)</f>
        <v>0</v>
      </c>
      <c r="H425" s="2">
        <f>SUM(Ashland:Windsor!H425)</f>
        <v>0</v>
      </c>
      <c r="I425" s="2">
        <f>SUM(Ashland:Windsor!I425)</f>
        <v>0</v>
      </c>
      <c r="J425" s="2">
        <f>SUM(Ashland:Windsor!J425)</f>
        <v>0</v>
      </c>
      <c r="K425" s="2">
        <f>SUM(Ashland:Windsor!K425)</f>
        <v>0</v>
      </c>
      <c r="L425" s="2">
        <f>SUM(Ashland:Windsor!L425)</f>
        <v>0</v>
      </c>
      <c r="M425" s="2">
        <f>SUM(Ashland:Windsor!M425)</f>
        <v>0</v>
      </c>
      <c r="N425" s="2">
        <f>SUM(Ashland:Windsor!N425)</f>
        <v>0</v>
      </c>
      <c r="O425" s="2">
        <f t="shared" si="28"/>
        <v>48.45</v>
      </c>
    </row>
    <row r="426" spans="1:15" x14ac:dyDescent="0.55000000000000004">
      <c r="A426" s="1" t="s">
        <v>411</v>
      </c>
      <c r="B426" s="2"/>
      <c r="C426" s="2">
        <f>SUM(Ashland:Windsor!C426)</f>
        <v>258.06</v>
      </c>
      <c r="D426" s="2">
        <f>SUM(Ashland:Windsor!D426)</f>
        <v>129.89999999999998</v>
      </c>
      <c r="E426" s="2">
        <f>SUM(Ashland:Windsor!E426)</f>
        <v>128.80000000000001</v>
      </c>
      <c r="F426" s="2">
        <f>SUM(Ashland:Windsor!F426)</f>
        <v>443.51</v>
      </c>
      <c r="G426" s="2">
        <f>SUM(Ashland:Windsor!G426)</f>
        <v>384.19000000000005</v>
      </c>
      <c r="H426" s="2">
        <f>SUM(Ashland:Windsor!H426)</f>
        <v>241.9</v>
      </c>
      <c r="I426" s="2">
        <f>SUM(Ashland:Windsor!I426)</f>
        <v>312.53999999999996</v>
      </c>
      <c r="J426" s="2">
        <f>SUM(Ashland:Windsor!J426)</f>
        <v>379.42999999999995</v>
      </c>
      <c r="K426" s="2">
        <f>SUM(Ashland:Windsor!K426)</f>
        <v>0</v>
      </c>
      <c r="L426" s="2">
        <f>SUM(Ashland:Windsor!L426)</f>
        <v>0</v>
      </c>
      <c r="M426" s="2">
        <f>SUM(Ashland:Windsor!M426)</f>
        <v>0</v>
      </c>
      <c r="N426" s="2">
        <f>SUM(Ashland:Windsor!N426)</f>
        <v>0</v>
      </c>
      <c r="O426" s="2">
        <f t="shared" si="28"/>
        <v>2278.33</v>
      </c>
    </row>
    <row r="427" spans="1:15" x14ac:dyDescent="0.55000000000000004">
      <c r="A427" s="1" t="s">
        <v>412</v>
      </c>
      <c r="B427" s="2"/>
      <c r="C427" s="2">
        <f>SUM(Ashland:Windsor!C427)</f>
        <v>0</v>
      </c>
      <c r="D427" s="2">
        <f>SUM(Ashland:Windsor!D427)</f>
        <v>0</v>
      </c>
      <c r="E427" s="2">
        <f>SUM(Ashland:Windsor!E427)</f>
        <v>0</v>
      </c>
      <c r="F427" s="2">
        <f>SUM(Ashland:Windsor!F427)</f>
        <v>0</v>
      </c>
      <c r="G427" s="2">
        <f>SUM(Ashland:Windsor!G427)</f>
        <v>0</v>
      </c>
      <c r="H427" s="2">
        <f>SUM(Ashland:Windsor!H427)</f>
        <v>0</v>
      </c>
      <c r="I427" s="2">
        <f>SUM(Ashland:Windsor!I427)</f>
        <v>0</v>
      </c>
      <c r="J427" s="2">
        <f>SUM(Ashland:Windsor!J427)</f>
        <v>0</v>
      </c>
      <c r="K427" s="2">
        <f>SUM(Ashland:Windsor!K427)</f>
        <v>0</v>
      </c>
      <c r="L427" s="2">
        <f>SUM(Ashland:Windsor!L427)</f>
        <v>0</v>
      </c>
      <c r="M427" s="2">
        <f>SUM(Ashland:Windsor!M427)</f>
        <v>0</v>
      </c>
      <c r="N427" s="2">
        <f>SUM(Ashland:Windsor!N427)</f>
        <v>0</v>
      </c>
      <c r="O427" s="2">
        <f t="shared" si="28"/>
        <v>0</v>
      </c>
    </row>
    <row r="428" spans="1:15" x14ac:dyDescent="0.55000000000000004">
      <c r="A428" s="1" t="s">
        <v>413</v>
      </c>
      <c r="B428" s="2"/>
      <c r="C428" s="2">
        <f>SUM(Ashland:Windsor!C428)</f>
        <v>56.4</v>
      </c>
      <c r="D428" s="2">
        <f>SUM(Ashland:Windsor!D428)</f>
        <v>535</v>
      </c>
      <c r="E428" s="2">
        <f>SUM(Ashland:Windsor!E428)</f>
        <v>657.44</v>
      </c>
      <c r="F428" s="2">
        <f>SUM(Ashland:Windsor!F428)</f>
        <v>420.25</v>
      </c>
      <c r="G428" s="2">
        <f>SUM(Ashland:Windsor!G428)</f>
        <v>740</v>
      </c>
      <c r="H428" s="2">
        <f>SUM(Ashland:Windsor!H428)</f>
        <v>430</v>
      </c>
      <c r="I428" s="2">
        <f>SUM(Ashland:Windsor!I428)</f>
        <v>540.71</v>
      </c>
      <c r="J428" s="2">
        <f>SUM(Ashland:Windsor!J428)</f>
        <v>398.73</v>
      </c>
      <c r="K428" s="2">
        <f>SUM(Ashland:Windsor!K428)</f>
        <v>0</v>
      </c>
      <c r="L428" s="2">
        <f>SUM(Ashland:Windsor!L428)</f>
        <v>0</v>
      </c>
      <c r="M428" s="2">
        <f>SUM(Ashland:Windsor!M428)</f>
        <v>0</v>
      </c>
      <c r="N428" s="2">
        <f>SUM(Ashland:Windsor!N428)</f>
        <v>0</v>
      </c>
      <c r="O428" s="2">
        <f t="shared" si="28"/>
        <v>3778.53</v>
      </c>
    </row>
    <row r="429" spans="1:15" x14ac:dyDescent="0.55000000000000004">
      <c r="A429" s="1" t="s">
        <v>414</v>
      </c>
      <c r="B429" s="2"/>
      <c r="C429" s="2">
        <f>SUM(Ashland:Windsor!C429)</f>
        <v>0</v>
      </c>
      <c r="D429" s="2">
        <f>SUM(Ashland:Windsor!D429)</f>
        <v>0</v>
      </c>
      <c r="E429" s="2">
        <f>SUM(Ashland:Windsor!E429)</f>
        <v>0</v>
      </c>
      <c r="F429" s="2">
        <f>SUM(Ashland:Windsor!F429)</f>
        <v>0</v>
      </c>
      <c r="G429" s="2">
        <f>SUM(Ashland:Windsor!G429)</f>
        <v>0</v>
      </c>
      <c r="H429" s="2">
        <f>SUM(Ashland:Windsor!H429)</f>
        <v>0</v>
      </c>
      <c r="I429" s="2">
        <f>SUM(Ashland:Windsor!I429)</f>
        <v>0</v>
      </c>
      <c r="J429" s="2">
        <f>SUM(Ashland:Windsor!J429)</f>
        <v>0</v>
      </c>
      <c r="K429" s="2">
        <f>SUM(Ashland:Windsor!K429)</f>
        <v>0</v>
      </c>
      <c r="L429" s="2">
        <f>SUM(Ashland:Windsor!L429)</f>
        <v>0</v>
      </c>
      <c r="M429" s="2">
        <f>SUM(Ashland:Windsor!M429)</f>
        <v>0</v>
      </c>
      <c r="N429" s="2">
        <f>SUM(Ashland:Windsor!N429)</f>
        <v>0</v>
      </c>
      <c r="O429" s="2">
        <f t="shared" si="28"/>
        <v>0</v>
      </c>
    </row>
    <row r="430" spans="1:15" x14ac:dyDescent="0.55000000000000004">
      <c r="A430" s="1" t="s">
        <v>415</v>
      </c>
      <c r="B430" s="2"/>
      <c r="C430" s="2">
        <f>SUM(Ashland:Windsor!C430)</f>
        <v>5513.4699999999993</v>
      </c>
      <c r="D430" s="2">
        <f>SUM(Ashland:Windsor!D430)</f>
        <v>7387.51</v>
      </c>
      <c r="E430" s="2">
        <f>SUM(Ashland:Windsor!E430)</f>
        <v>6585.9400000000005</v>
      </c>
      <c r="F430" s="2">
        <f>SUM(Ashland:Windsor!F430)</f>
        <v>6963.7800000000007</v>
      </c>
      <c r="G430" s="2">
        <f>SUM(Ashland:Windsor!G430)</f>
        <v>5594.369999999999</v>
      </c>
      <c r="H430" s="2">
        <f>SUM(Ashland:Windsor!H430)</f>
        <v>6811.2100000000009</v>
      </c>
      <c r="I430" s="2">
        <f>SUM(Ashland:Windsor!I430)</f>
        <v>6336.79</v>
      </c>
      <c r="J430" s="2">
        <f>SUM(Ashland:Windsor!J430)</f>
        <v>7042.49</v>
      </c>
      <c r="K430" s="2">
        <f>SUM(Ashland:Windsor!K430)</f>
        <v>0</v>
      </c>
      <c r="L430" s="2">
        <f>SUM(Ashland:Windsor!L430)</f>
        <v>0</v>
      </c>
      <c r="M430" s="2">
        <f>SUM(Ashland:Windsor!M430)</f>
        <v>0</v>
      </c>
      <c r="N430" s="2">
        <f>SUM(Ashland:Windsor!N430)</f>
        <v>0</v>
      </c>
      <c r="O430" s="2">
        <f t="shared" si="28"/>
        <v>52235.56</v>
      </c>
    </row>
    <row r="431" spans="1:15" x14ac:dyDescent="0.55000000000000004">
      <c r="A431" s="1" t="s">
        <v>416</v>
      </c>
      <c r="B431" s="2"/>
      <c r="C431" s="2">
        <f>SUM(Ashland:Windsor!C431)</f>
        <v>250295</v>
      </c>
      <c r="D431" s="2">
        <f>SUM(Ashland:Windsor!D431)</f>
        <v>250295</v>
      </c>
      <c r="E431" s="2">
        <f>SUM(Ashland:Windsor!E431)</f>
        <v>250295</v>
      </c>
      <c r="F431" s="2">
        <f>SUM(Ashland:Windsor!F431)</f>
        <v>250295</v>
      </c>
      <c r="G431" s="2">
        <f>SUM(Ashland:Windsor!G431)</f>
        <v>250295</v>
      </c>
      <c r="H431" s="2">
        <f>SUM(Ashland:Windsor!H431)</f>
        <v>250295</v>
      </c>
      <c r="I431" s="2">
        <f>SUM(Ashland:Windsor!I431)</f>
        <v>250295</v>
      </c>
      <c r="J431" s="2">
        <f>SUM(Ashland:Windsor!J431)</f>
        <v>208500</v>
      </c>
      <c r="K431" s="2">
        <f>SUM(Ashland:Windsor!K431)</f>
        <v>0</v>
      </c>
      <c r="L431" s="2">
        <f>SUM(Ashland:Windsor!L431)</f>
        <v>0</v>
      </c>
      <c r="M431" s="2">
        <f>SUM(Ashland:Windsor!M431)</f>
        <v>0</v>
      </c>
      <c r="N431" s="2">
        <f>SUM(Ashland:Windsor!N431)</f>
        <v>0</v>
      </c>
      <c r="O431" s="2">
        <f t="shared" si="28"/>
        <v>1960565</v>
      </c>
    </row>
    <row r="432" spans="1:15" x14ac:dyDescent="0.55000000000000004">
      <c r="A432" s="1" t="s">
        <v>417</v>
      </c>
      <c r="B432" s="2"/>
      <c r="C432" s="2">
        <f>SUM(Ashland:Windsor!C432)</f>
        <v>12565.920000000002</v>
      </c>
      <c r="D432" s="2">
        <f>SUM(Ashland:Windsor!D432)</f>
        <v>13692.640000000001</v>
      </c>
      <c r="E432" s="2">
        <f>SUM(Ashland:Windsor!E432)</f>
        <v>10160.16</v>
      </c>
      <c r="F432" s="2">
        <f>SUM(Ashland:Windsor!F432)</f>
        <v>13713.17</v>
      </c>
      <c r="G432" s="2">
        <f>SUM(Ashland:Windsor!G432)</f>
        <v>12600.439999999999</v>
      </c>
      <c r="H432" s="2">
        <f>SUM(Ashland:Windsor!H432)</f>
        <v>12524.920000000002</v>
      </c>
      <c r="I432" s="2">
        <f>SUM(Ashland:Windsor!I432)</f>
        <v>12371.76</v>
      </c>
      <c r="J432" s="2">
        <f>SUM(Ashland:Windsor!J432)</f>
        <v>14381.500000000002</v>
      </c>
      <c r="K432" s="2">
        <f>SUM(Ashland:Windsor!K432)</f>
        <v>0</v>
      </c>
      <c r="L432" s="2">
        <f>SUM(Ashland:Windsor!L432)</f>
        <v>0</v>
      </c>
      <c r="M432" s="2">
        <f>SUM(Ashland:Windsor!M432)</f>
        <v>0</v>
      </c>
      <c r="N432" s="2">
        <f>SUM(Ashland:Windsor!N432)</f>
        <v>0</v>
      </c>
      <c r="O432" s="2">
        <f t="shared" si="28"/>
        <v>102010.51</v>
      </c>
    </row>
    <row r="433" spans="1:16" x14ac:dyDescent="0.55000000000000004">
      <c r="A433" s="1" t="s">
        <v>418</v>
      </c>
      <c r="B433" s="2"/>
      <c r="C433" s="2">
        <f>SUM(Ashland:Windsor!C433)</f>
        <v>0</v>
      </c>
      <c r="D433" s="2">
        <f>SUM(Ashland:Windsor!D433)</f>
        <v>0</v>
      </c>
      <c r="E433" s="2">
        <f>SUM(Ashland:Windsor!E433)</f>
        <v>0</v>
      </c>
      <c r="F433" s="2">
        <f>SUM(Ashland:Windsor!F433)</f>
        <v>0</v>
      </c>
      <c r="G433" s="2">
        <f>SUM(Ashland:Windsor!G433)</f>
        <v>0</v>
      </c>
      <c r="H433" s="2">
        <f>SUM(Ashland:Windsor!H433)</f>
        <v>0</v>
      </c>
      <c r="I433" s="2">
        <f>SUM(Ashland:Windsor!I433)</f>
        <v>0</v>
      </c>
      <c r="J433" s="2">
        <f>SUM(Ashland:Windsor!J433)</f>
        <v>0</v>
      </c>
      <c r="K433" s="2">
        <f>SUM(Ashland:Windsor!K433)</f>
        <v>0</v>
      </c>
      <c r="L433" s="2">
        <f>SUM(Ashland:Windsor!L433)</f>
        <v>0</v>
      </c>
      <c r="M433" s="2">
        <f>SUM(Ashland:Windsor!M433)</f>
        <v>0</v>
      </c>
      <c r="N433" s="2">
        <f>SUM(Ashland:Windsor!N433)</f>
        <v>0</v>
      </c>
      <c r="O433" s="2">
        <f t="shared" si="28"/>
        <v>0</v>
      </c>
    </row>
    <row r="434" spans="1:16" x14ac:dyDescent="0.55000000000000004">
      <c r="A434" s="1" t="s">
        <v>419</v>
      </c>
      <c r="B434" s="2"/>
      <c r="C434" s="2">
        <f>SUM(Ashland:Windsor!C434)</f>
        <v>2728.6699999999996</v>
      </c>
      <c r="D434" s="2">
        <f>SUM(Ashland:Windsor!D434)</f>
        <v>3160.5199999999995</v>
      </c>
      <c r="E434" s="2">
        <f>SUM(Ashland:Windsor!E434)</f>
        <v>3295.1899999999996</v>
      </c>
      <c r="F434" s="2">
        <f>SUM(Ashland:Windsor!F434)</f>
        <v>3800.1800000000003</v>
      </c>
      <c r="G434" s="2">
        <f>SUM(Ashland:Windsor!G434)</f>
        <v>3340.7200000000003</v>
      </c>
      <c r="H434" s="2">
        <f>SUM(Ashland:Windsor!H434)</f>
        <v>3490.86</v>
      </c>
      <c r="I434" s="2">
        <f>SUM(Ashland:Windsor!I434)</f>
        <v>2946.5199999999995</v>
      </c>
      <c r="J434" s="2">
        <f>SUM(Ashland:Windsor!J434)</f>
        <v>3537.1299999999997</v>
      </c>
      <c r="K434" s="2">
        <f>SUM(Ashland:Windsor!K434)</f>
        <v>0</v>
      </c>
      <c r="L434" s="2">
        <f>SUM(Ashland:Windsor!L434)</f>
        <v>0</v>
      </c>
      <c r="M434" s="2">
        <f>SUM(Ashland:Windsor!M434)</f>
        <v>0</v>
      </c>
      <c r="N434" s="2">
        <f>SUM(Ashland:Windsor!N434)</f>
        <v>0</v>
      </c>
      <c r="O434" s="2">
        <f t="shared" si="28"/>
        <v>26299.79</v>
      </c>
    </row>
    <row r="435" spans="1:16" x14ac:dyDescent="0.55000000000000004">
      <c r="A435" s="1" t="s">
        <v>420</v>
      </c>
      <c r="B435" s="2"/>
      <c r="C435" s="2">
        <f>SUM(Ashland:Windsor!C435)</f>
        <v>0</v>
      </c>
      <c r="D435" s="2">
        <f>SUM(Ashland:Windsor!D435)</f>
        <v>0</v>
      </c>
      <c r="E435" s="2">
        <f>SUM(Ashland:Windsor!E435)</f>
        <v>0</v>
      </c>
      <c r="F435" s="2">
        <f>SUM(Ashland:Windsor!F435)</f>
        <v>0</v>
      </c>
      <c r="G435" s="2">
        <f>SUM(Ashland:Windsor!G435)</f>
        <v>0</v>
      </c>
      <c r="H435" s="2">
        <f>SUM(Ashland:Windsor!H435)</f>
        <v>0</v>
      </c>
      <c r="I435" s="2">
        <f>SUM(Ashland:Windsor!I435)</f>
        <v>0</v>
      </c>
      <c r="J435" s="2">
        <f>SUM(Ashland:Windsor!J435)</f>
        <v>0</v>
      </c>
      <c r="K435" s="2">
        <f>SUM(Ashland:Windsor!K435)</f>
        <v>0</v>
      </c>
      <c r="L435" s="2">
        <f>SUM(Ashland:Windsor!L435)</f>
        <v>0</v>
      </c>
      <c r="M435" s="2">
        <f>SUM(Ashland:Windsor!M435)</f>
        <v>0</v>
      </c>
      <c r="N435" s="2">
        <f>SUM(Ashland:Windsor!N435)</f>
        <v>0</v>
      </c>
      <c r="O435" s="2">
        <f t="shared" si="28"/>
        <v>0</v>
      </c>
    </row>
    <row r="436" spans="1:16" x14ac:dyDescent="0.55000000000000004">
      <c r="A436" s="1" t="s">
        <v>421</v>
      </c>
      <c r="B436" s="2"/>
      <c r="C436" s="2">
        <f>SUM(Ashland:Windsor!C436)</f>
        <v>0</v>
      </c>
      <c r="D436" s="2">
        <f>SUM(Ashland:Windsor!D436)</f>
        <v>0</v>
      </c>
      <c r="E436" s="2">
        <f>SUM(Ashland:Windsor!E436)</f>
        <v>0</v>
      </c>
      <c r="F436" s="2">
        <f>SUM(Ashland:Windsor!F436)</f>
        <v>0</v>
      </c>
      <c r="G436" s="2">
        <f>SUM(Ashland:Windsor!G436)</f>
        <v>0</v>
      </c>
      <c r="H436" s="2">
        <f>SUM(Ashland:Windsor!H436)</f>
        <v>0</v>
      </c>
      <c r="I436" s="2">
        <f>SUM(Ashland:Windsor!I436)</f>
        <v>0</v>
      </c>
      <c r="J436" s="2">
        <f>SUM(Ashland:Windsor!J436)</f>
        <v>0</v>
      </c>
      <c r="K436" s="2">
        <f>SUM(Ashland:Windsor!K436)</f>
        <v>0</v>
      </c>
      <c r="L436" s="2">
        <f>SUM(Ashland:Windsor!L436)</f>
        <v>0</v>
      </c>
      <c r="M436" s="2">
        <f>SUM(Ashland:Windsor!M436)</f>
        <v>0</v>
      </c>
      <c r="N436" s="2">
        <f>SUM(Ashland:Windsor!N436)</f>
        <v>0</v>
      </c>
      <c r="O436" s="2">
        <f t="shared" si="28"/>
        <v>0</v>
      </c>
    </row>
    <row r="437" spans="1:16" x14ac:dyDescent="0.55000000000000004">
      <c r="A437" s="1" t="s">
        <v>422</v>
      </c>
      <c r="B437" s="2"/>
      <c r="C437" s="2">
        <f>SUM(Ashland:Windsor!C437)</f>
        <v>162.47</v>
      </c>
      <c r="D437" s="2">
        <f>SUM(Ashland:Windsor!D437)</f>
        <v>26.9</v>
      </c>
      <c r="E437" s="2">
        <f>SUM(Ashland:Windsor!E437)</f>
        <v>27233.89</v>
      </c>
      <c r="F437" s="2">
        <f>SUM(Ashland:Windsor!F437)</f>
        <v>2589.9899999999998</v>
      </c>
      <c r="G437" s="2">
        <f>SUM(Ashland:Windsor!G437)</f>
        <v>9624</v>
      </c>
      <c r="H437" s="2">
        <f>SUM(Ashland:Windsor!H437)</f>
        <v>0</v>
      </c>
      <c r="I437" s="2">
        <f>SUM(Ashland:Windsor!I437)</f>
        <v>0</v>
      </c>
      <c r="J437" s="2">
        <f>SUM(Ashland:Windsor!J437)</f>
        <v>685.03</v>
      </c>
      <c r="K437" s="2">
        <f>SUM(Ashland:Windsor!K437)</f>
        <v>0</v>
      </c>
      <c r="L437" s="2">
        <f>SUM(Ashland:Windsor!L437)</f>
        <v>0</v>
      </c>
      <c r="M437" s="2">
        <f>SUM(Ashland:Windsor!M437)</f>
        <v>0</v>
      </c>
      <c r="N437" s="2">
        <f>SUM(Ashland:Windsor!N437)</f>
        <v>0</v>
      </c>
      <c r="O437" s="2">
        <f t="shared" si="28"/>
        <v>40322.28</v>
      </c>
    </row>
    <row r="438" spans="1:16" x14ac:dyDescent="0.55000000000000004">
      <c r="A438" s="1" t="s">
        <v>423</v>
      </c>
      <c r="C438" s="18">
        <f>SUM(C380:C437)</f>
        <v>751573.27</v>
      </c>
      <c r="D438" s="18">
        <f t="shared" ref="D438:N438" si="29">SUM(D380:D437)</f>
        <v>723072.16000000015</v>
      </c>
      <c r="E438" s="18">
        <f t="shared" si="29"/>
        <v>783418.67</v>
      </c>
      <c r="F438" s="18">
        <f t="shared" si="29"/>
        <v>764801.24000000022</v>
      </c>
      <c r="G438" s="18">
        <f t="shared" si="29"/>
        <v>797439.96</v>
      </c>
      <c r="H438" s="18">
        <f t="shared" si="29"/>
        <v>722068.42</v>
      </c>
      <c r="I438" s="18">
        <f t="shared" si="29"/>
        <v>746723.94</v>
      </c>
      <c r="J438" s="18">
        <f t="shared" si="29"/>
        <v>747876.58</v>
      </c>
      <c r="K438" s="18">
        <f t="shared" si="29"/>
        <v>0</v>
      </c>
      <c r="L438" s="18">
        <f t="shared" si="29"/>
        <v>0</v>
      </c>
      <c r="M438" s="18">
        <f t="shared" si="29"/>
        <v>0</v>
      </c>
      <c r="N438" s="18">
        <f t="shared" si="29"/>
        <v>0</v>
      </c>
      <c r="O438" s="18">
        <f>SUM(O380:O437)</f>
        <v>6036974.2400000002</v>
      </c>
      <c r="P438" s="13">
        <f>+O438-O38</f>
        <v>0</v>
      </c>
    </row>
    <row r="439" spans="1:16" x14ac:dyDescent="0.55000000000000004"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</row>
    <row r="440" spans="1:16" x14ac:dyDescent="0.55000000000000004">
      <c r="A440" s="1" t="s">
        <v>424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6" x14ac:dyDescent="0.55000000000000004">
      <c r="A441" s="1" t="s">
        <v>425</v>
      </c>
      <c r="B441" s="2"/>
      <c r="C441" s="2">
        <f>SUM(Ashland:Windsor!C441)</f>
        <v>80653.97</v>
      </c>
      <c r="D441" s="2">
        <f>SUM(Ashland:Windsor!D441)</f>
        <v>73680.89</v>
      </c>
      <c r="E441" s="2">
        <f>SUM(Ashland:Windsor!E441)</f>
        <v>81443.83</v>
      </c>
      <c r="F441" s="2">
        <f>SUM(Ashland:Windsor!F441)</f>
        <v>74784.100000000006</v>
      </c>
      <c r="G441" s="2">
        <f>SUM(Ashland:Windsor!G441)</f>
        <v>77857.790000000008</v>
      </c>
      <c r="H441" s="2">
        <f>SUM(Ashland:Windsor!H441)</f>
        <v>76943.009999999995</v>
      </c>
      <c r="I441" s="2">
        <f>SUM(Ashland:Windsor!I441)</f>
        <v>80597.539999999994</v>
      </c>
      <c r="J441" s="2">
        <f>SUM(Ashland:Windsor!J441)</f>
        <v>79036.989999999991</v>
      </c>
      <c r="K441" s="2">
        <f>SUM(Ashland:Windsor!K441)</f>
        <v>0</v>
      </c>
      <c r="L441" s="2">
        <f>SUM(Ashland:Windsor!L441)</f>
        <v>0</v>
      </c>
      <c r="M441" s="2">
        <f>SUM(Ashland:Windsor!M441)</f>
        <v>0</v>
      </c>
      <c r="N441" s="2">
        <f>SUM(Ashland:Windsor!N441)</f>
        <v>0</v>
      </c>
      <c r="O441" s="2">
        <f>SUM(C441:N441)</f>
        <v>624998.12000000011</v>
      </c>
    </row>
    <row r="442" spans="1:16" x14ac:dyDescent="0.55000000000000004">
      <c r="A442" s="1" t="s">
        <v>426</v>
      </c>
      <c r="B442" s="2"/>
      <c r="C442" s="2">
        <f>SUM(Ashland:Windsor!C442)</f>
        <v>0</v>
      </c>
      <c r="D442" s="2">
        <f>SUM(Ashland:Windsor!D442)</f>
        <v>0</v>
      </c>
      <c r="E442" s="2">
        <f>SUM(Ashland:Windsor!E442)</f>
        <v>0</v>
      </c>
      <c r="F442" s="2">
        <f>SUM(Ashland:Windsor!F442)</f>
        <v>0</v>
      </c>
      <c r="G442" s="2">
        <f>SUM(Ashland:Windsor!G442)</f>
        <v>0</v>
      </c>
      <c r="H442" s="2">
        <f>SUM(Ashland:Windsor!H442)</f>
        <v>0</v>
      </c>
      <c r="I442" s="2">
        <f>SUM(Ashland:Windsor!I442)</f>
        <v>0</v>
      </c>
      <c r="J442" s="2">
        <f>SUM(Ashland:Windsor!J442)</f>
        <v>0</v>
      </c>
      <c r="K442" s="2">
        <f>SUM(Ashland:Windsor!K442)</f>
        <v>0</v>
      </c>
      <c r="L442" s="2">
        <f>SUM(Ashland:Windsor!L442)</f>
        <v>0</v>
      </c>
      <c r="M442" s="2">
        <f>SUM(Ashland:Windsor!M442)</f>
        <v>0</v>
      </c>
      <c r="N442" s="2">
        <f>SUM(Ashland:Windsor!N442)</f>
        <v>0</v>
      </c>
      <c r="O442" s="2">
        <f t="shared" ref="O442:O450" si="30">SUM(C442:N442)</f>
        <v>0</v>
      </c>
    </row>
    <row r="443" spans="1:16" x14ac:dyDescent="0.55000000000000004">
      <c r="A443" s="1" t="s">
        <v>427</v>
      </c>
      <c r="B443" s="2"/>
      <c r="C443" s="2">
        <f>SUM(Ashland:Windsor!C443)</f>
        <v>18246.64</v>
      </c>
      <c r="D443" s="2">
        <f>SUM(Ashland:Windsor!D443)</f>
        <v>18246.64</v>
      </c>
      <c r="E443" s="2">
        <f>SUM(Ashland:Windsor!E443)</f>
        <v>18246.64</v>
      </c>
      <c r="F443" s="2">
        <f>SUM(Ashland:Windsor!F443)</f>
        <v>18246.64</v>
      </c>
      <c r="G443" s="2">
        <f>SUM(Ashland:Windsor!G443)</f>
        <v>18246.64</v>
      </c>
      <c r="H443" s="2">
        <f>SUM(Ashland:Windsor!H443)</f>
        <v>18246.64</v>
      </c>
      <c r="I443" s="2">
        <f>SUM(Ashland:Windsor!I443)</f>
        <v>18246.64</v>
      </c>
      <c r="J443" s="2">
        <f>SUM(Ashland:Windsor!J443)</f>
        <v>18246.64</v>
      </c>
      <c r="K443" s="2">
        <f>SUM(Ashland:Windsor!K443)</f>
        <v>0</v>
      </c>
      <c r="L443" s="2">
        <f>SUM(Ashland:Windsor!L443)</f>
        <v>0</v>
      </c>
      <c r="M443" s="2">
        <f>SUM(Ashland:Windsor!M443)</f>
        <v>0</v>
      </c>
      <c r="N443" s="2">
        <f>SUM(Ashland:Windsor!N443)</f>
        <v>0</v>
      </c>
      <c r="O443" s="2">
        <f t="shared" si="30"/>
        <v>145973.12</v>
      </c>
    </row>
    <row r="444" spans="1:16" x14ac:dyDescent="0.55000000000000004">
      <c r="A444" s="1" t="s">
        <v>428</v>
      </c>
      <c r="B444" s="2"/>
      <c r="C444" s="2">
        <f>SUM(Ashland:Windsor!C444)</f>
        <v>557146.23</v>
      </c>
      <c r="D444" s="2">
        <f>SUM(Ashland:Windsor!D444)</f>
        <v>461588.42999999993</v>
      </c>
      <c r="E444" s="2">
        <f>SUM(Ashland:Windsor!E444)</f>
        <v>512292.47999999986</v>
      </c>
      <c r="F444" s="2">
        <f>SUM(Ashland:Windsor!F444)</f>
        <v>512292.47999999986</v>
      </c>
      <c r="G444" s="2">
        <f>SUM(Ashland:Windsor!G444)</f>
        <v>512292.47999999986</v>
      </c>
      <c r="H444" s="2">
        <f>SUM(Ashland:Windsor!H444)</f>
        <v>512292.47999999986</v>
      </c>
      <c r="I444" s="2">
        <f>SUM(Ashland:Windsor!I444)</f>
        <v>512292.47999999986</v>
      </c>
      <c r="J444" s="2">
        <f>SUM(Ashland:Windsor!J444)</f>
        <v>512292.47999999986</v>
      </c>
      <c r="K444" s="2">
        <f>SUM(Ashland:Windsor!K444)</f>
        <v>0</v>
      </c>
      <c r="L444" s="2">
        <f>SUM(Ashland:Windsor!L444)</f>
        <v>0</v>
      </c>
      <c r="M444" s="2">
        <f>SUM(Ashland:Windsor!M444)</f>
        <v>0</v>
      </c>
      <c r="N444" s="2">
        <f>SUM(Ashland:Windsor!N444)</f>
        <v>0</v>
      </c>
      <c r="O444" s="2">
        <f t="shared" si="30"/>
        <v>4092489.5399999996</v>
      </c>
    </row>
    <row r="445" spans="1:16" x14ac:dyDescent="0.55000000000000004">
      <c r="A445" s="1" t="s">
        <v>429</v>
      </c>
      <c r="B445" s="2"/>
      <c r="C445" s="2">
        <f>SUM(Ashland:Windsor!C445)</f>
        <v>49927.710000000006</v>
      </c>
      <c r="D445" s="2">
        <f>SUM(Ashland:Windsor!D445)</f>
        <v>34530.120000000003</v>
      </c>
      <c r="E445" s="2">
        <f>SUM(Ashland:Windsor!E445)</f>
        <v>37691.560000000005</v>
      </c>
      <c r="F445" s="2">
        <f>SUM(Ashland:Windsor!F445)</f>
        <v>42679.55000000001</v>
      </c>
      <c r="G445" s="2">
        <f>SUM(Ashland:Windsor!G445)</f>
        <v>43298.58</v>
      </c>
      <c r="H445" s="2">
        <f>SUM(Ashland:Windsor!H445)</f>
        <v>38668.83</v>
      </c>
      <c r="I445" s="2">
        <f>SUM(Ashland:Windsor!I445)</f>
        <v>21647.360000000001</v>
      </c>
      <c r="J445" s="2">
        <f>SUM(Ashland:Windsor!J445)</f>
        <v>51581.77</v>
      </c>
      <c r="K445" s="2">
        <f>SUM(Ashland:Windsor!K445)</f>
        <v>0</v>
      </c>
      <c r="L445" s="2">
        <f>SUM(Ashland:Windsor!L445)</f>
        <v>0</v>
      </c>
      <c r="M445" s="2">
        <f>SUM(Ashland:Windsor!M445)</f>
        <v>0</v>
      </c>
      <c r="N445" s="2">
        <f>SUM(Ashland:Windsor!N445)</f>
        <v>0</v>
      </c>
      <c r="O445" s="2">
        <f t="shared" si="30"/>
        <v>320025.48000000004</v>
      </c>
    </row>
    <row r="446" spans="1:16" x14ac:dyDescent="0.55000000000000004">
      <c r="A446" s="1" t="s">
        <v>430</v>
      </c>
      <c r="B446" s="2"/>
      <c r="C446" s="2">
        <f>SUM(Ashland:Windsor!C446)</f>
        <v>0</v>
      </c>
      <c r="D446" s="2">
        <f>SUM(Ashland:Windsor!D446)</f>
        <v>0</v>
      </c>
      <c r="E446" s="2">
        <f>SUM(Ashland:Windsor!E446)</f>
        <v>0</v>
      </c>
      <c r="F446" s="2">
        <f>SUM(Ashland:Windsor!F446)</f>
        <v>0</v>
      </c>
      <c r="G446" s="2">
        <f>SUM(Ashland:Windsor!G446)</f>
        <v>0</v>
      </c>
      <c r="H446" s="2">
        <f>SUM(Ashland:Windsor!H446)</f>
        <v>0</v>
      </c>
      <c r="I446" s="2">
        <f>SUM(Ashland:Windsor!I446)</f>
        <v>0</v>
      </c>
      <c r="J446" s="2">
        <f>SUM(Ashland:Windsor!J446)</f>
        <v>0</v>
      </c>
      <c r="K446" s="2">
        <f>SUM(Ashland:Windsor!K446)</f>
        <v>0</v>
      </c>
      <c r="L446" s="2">
        <f>SUM(Ashland:Windsor!L446)</f>
        <v>0</v>
      </c>
      <c r="M446" s="2">
        <f>SUM(Ashland:Windsor!M446)</f>
        <v>0</v>
      </c>
      <c r="N446" s="2">
        <f>SUM(Ashland:Windsor!N446)</f>
        <v>0</v>
      </c>
      <c r="O446" s="2">
        <f t="shared" si="30"/>
        <v>0</v>
      </c>
    </row>
    <row r="447" spans="1:16" x14ac:dyDescent="0.55000000000000004">
      <c r="A447" s="1" t="s">
        <v>431</v>
      </c>
      <c r="B447" s="2"/>
      <c r="C447" s="2">
        <f>SUM(Ashland:Windsor!C447)</f>
        <v>0</v>
      </c>
      <c r="D447" s="2">
        <f>SUM(Ashland:Windsor!D447)</f>
        <v>0</v>
      </c>
      <c r="E447" s="2">
        <f>SUM(Ashland:Windsor!E447)</f>
        <v>0</v>
      </c>
      <c r="F447" s="2">
        <f>SUM(Ashland:Windsor!F447)</f>
        <v>0</v>
      </c>
      <c r="G447" s="2">
        <f>SUM(Ashland:Windsor!G447)</f>
        <v>0</v>
      </c>
      <c r="H447" s="2">
        <f>SUM(Ashland:Windsor!H447)</f>
        <v>0</v>
      </c>
      <c r="I447" s="2">
        <f>SUM(Ashland:Windsor!I447)</f>
        <v>0</v>
      </c>
      <c r="J447" s="2">
        <f>SUM(Ashland:Windsor!J447)</f>
        <v>0</v>
      </c>
      <c r="K447" s="2">
        <f>SUM(Ashland:Windsor!K447)</f>
        <v>0</v>
      </c>
      <c r="L447" s="2">
        <f>SUM(Ashland:Windsor!L447)</f>
        <v>0</v>
      </c>
      <c r="M447" s="2">
        <f>SUM(Ashland:Windsor!M447)</f>
        <v>0</v>
      </c>
      <c r="N447" s="2">
        <f>SUM(Ashland:Windsor!N447)</f>
        <v>0</v>
      </c>
      <c r="O447" s="2">
        <f t="shared" si="30"/>
        <v>0</v>
      </c>
    </row>
    <row r="448" spans="1:16" x14ac:dyDescent="0.55000000000000004">
      <c r="A448" s="1" t="s">
        <v>432</v>
      </c>
      <c r="B448" s="2"/>
      <c r="C448" s="2">
        <f>SUM(Ashland:Windsor!C448)</f>
        <v>0</v>
      </c>
      <c r="D448" s="2">
        <f>SUM(Ashland:Windsor!D448)</f>
        <v>0</v>
      </c>
      <c r="E448" s="2">
        <f>SUM(Ashland:Windsor!E448)</f>
        <v>0</v>
      </c>
      <c r="F448" s="2">
        <f>SUM(Ashland:Windsor!F448)</f>
        <v>0</v>
      </c>
      <c r="G448" s="2">
        <f>SUM(Ashland:Windsor!G448)</f>
        <v>0</v>
      </c>
      <c r="H448" s="2">
        <f>SUM(Ashland:Windsor!H448)</f>
        <v>0</v>
      </c>
      <c r="I448" s="2">
        <f>SUM(Ashland:Windsor!I448)</f>
        <v>0</v>
      </c>
      <c r="J448" s="2">
        <f>SUM(Ashland:Windsor!J448)</f>
        <v>0</v>
      </c>
      <c r="K448" s="2">
        <f>SUM(Ashland:Windsor!K448)</f>
        <v>0</v>
      </c>
      <c r="L448" s="2">
        <f>SUM(Ashland:Windsor!L448)</f>
        <v>0</v>
      </c>
      <c r="M448" s="2">
        <f>SUM(Ashland:Windsor!M448)</f>
        <v>0</v>
      </c>
      <c r="N448" s="2">
        <f>SUM(Ashland:Windsor!N448)</f>
        <v>0</v>
      </c>
      <c r="O448" s="2">
        <f t="shared" si="30"/>
        <v>0</v>
      </c>
    </row>
    <row r="449" spans="1:16" x14ac:dyDescent="0.55000000000000004">
      <c r="A449" s="1" t="s">
        <v>433</v>
      </c>
      <c r="B449" s="2"/>
      <c r="C449" s="2">
        <f>SUM(Ashland:Windsor!C449)</f>
        <v>20953.669999999998</v>
      </c>
      <c r="D449" s="2">
        <f>SUM(Ashland:Windsor!D449)</f>
        <v>18440.669999999998</v>
      </c>
      <c r="E449" s="2">
        <f>SUM(Ashland:Windsor!E449)</f>
        <v>21815.67</v>
      </c>
      <c r="F449" s="2">
        <f>SUM(Ashland:Windsor!F449)</f>
        <v>21468.989999999998</v>
      </c>
      <c r="G449" s="2">
        <f>SUM(Ashland:Windsor!G449)</f>
        <v>21815.67</v>
      </c>
      <c r="H449" s="2">
        <f>SUM(Ashland:Windsor!H449)</f>
        <v>21815.67</v>
      </c>
      <c r="I449" s="2">
        <f>SUM(Ashland:Windsor!I449)</f>
        <v>21555.66</v>
      </c>
      <c r="J449" s="2">
        <f>SUM(Ashland:Windsor!J449)</f>
        <v>21815.67</v>
      </c>
      <c r="K449" s="2">
        <f>SUM(Ashland:Windsor!K449)</f>
        <v>0</v>
      </c>
      <c r="L449" s="2">
        <f>SUM(Ashland:Windsor!L449)</f>
        <v>0</v>
      </c>
      <c r="M449" s="2">
        <f>SUM(Ashland:Windsor!M449)</f>
        <v>0</v>
      </c>
      <c r="N449" s="2">
        <f>SUM(Ashland:Windsor!N449)</f>
        <v>0</v>
      </c>
      <c r="O449" s="2">
        <f t="shared" si="30"/>
        <v>169681.66999999998</v>
      </c>
    </row>
    <row r="450" spans="1:16" x14ac:dyDescent="0.55000000000000004">
      <c r="A450" s="1" t="s">
        <v>434</v>
      </c>
      <c r="B450" s="2"/>
      <c r="C450" s="2">
        <f>SUM(Ashland:Windsor!C450)</f>
        <v>634.88000000000011</v>
      </c>
      <c r="D450" s="2">
        <f>SUM(Ashland:Windsor!D450)</f>
        <v>634.88000000000011</v>
      </c>
      <c r="E450" s="2">
        <f>SUM(Ashland:Windsor!E450)</f>
        <v>634.88000000000011</v>
      </c>
      <c r="F450" s="2">
        <f>SUM(Ashland:Windsor!F450)</f>
        <v>981.56000000000006</v>
      </c>
      <c r="G450" s="2">
        <f>SUM(Ashland:Windsor!G450)</f>
        <v>634.88000000000011</v>
      </c>
      <c r="H450" s="2">
        <f>SUM(Ashland:Windsor!H450)</f>
        <v>634.88000000000011</v>
      </c>
      <c r="I450" s="2">
        <f>SUM(Ashland:Windsor!I450)</f>
        <v>419.63</v>
      </c>
      <c r="J450" s="2">
        <f>SUM(Ashland:Windsor!J450)</f>
        <v>634.88000000000011</v>
      </c>
      <c r="K450" s="2">
        <f>SUM(Ashland:Windsor!K450)</f>
        <v>0</v>
      </c>
      <c r="L450" s="2">
        <f>SUM(Ashland:Windsor!L450)</f>
        <v>0</v>
      </c>
      <c r="M450" s="2">
        <f>SUM(Ashland:Windsor!M450)</f>
        <v>0</v>
      </c>
      <c r="N450" s="2">
        <f>SUM(Ashland:Windsor!N450)</f>
        <v>0</v>
      </c>
      <c r="O450" s="2">
        <f t="shared" si="30"/>
        <v>5210.4700000000012</v>
      </c>
    </row>
    <row r="451" spans="1:16" x14ac:dyDescent="0.55000000000000004">
      <c r="A451" s="1" t="s">
        <v>435</v>
      </c>
      <c r="C451" s="18">
        <f>SUM(C441:C450)</f>
        <v>727563.1</v>
      </c>
      <c r="D451" s="18">
        <f t="shared" ref="D451:N451" si="31">SUM(D441:D450)</f>
        <v>607121.63</v>
      </c>
      <c r="E451" s="18">
        <f t="shared" si="31"/>
        <v>672125.05999999994</v>
      </c>
      <c r="F451" s="18">
        <f t="shared" si="31"/>
        <v>670453.31999999995</v>
      </c>
      <c r="G451" s="18">
        <f t="shared" si="31"/>
        <v>674146.03999999992</v>
      </c>
      <c r="H451" s="18">
        <f t="shared" si="31"/>
        <v>668601.50999999989</v>
      </c>
      <c r="I451" s="18">
        <f t="shared" si="31"/>
        <v>654759.30999999994</v>
      </c>
      <c r="J451" s="18">
        <f t="shared" si="31"/>
        <v>683608.42999999993</v>
      </c>
      <c r="K451" s="18">
        <f t="shared" si="31"/>
        <v>0</v>
      </c>
      <c r="L451" s="18">
        <f t="shared" si="31"/>
        <v>0</v>
      </c>
      <c r="M451" s="18">
        <f t="shared" si="31"/>
        <v>0</v>
      </c>
      <c r="N451" s="18">
        <f t="shared" si="31"/>
        <v>0</v>
      </c>
      <c r="O451" s="18">
        <f>SUM(O441:O450)</f>
        <v>5358378.3999999994</v>
      </c>
      <c r="P451" s="13">
        <f>+O451-O39</f>
        <v>0</v>
      </c>
    </row>
    <row r="452" spans="1:16" x14ac:dyDescent="0.55000000000000004">
      <c r="A452" s="1" t="s">
        <v>32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6" ht="18" thickBot="1" x14ac:dyDescent="0.65">
      <c r="A453" s="8" t="s">
        <v>46</v>
      </c>
      <c r="B453" s="8"/>
      <c r="C453" s="16">
        <f>+C451+C438+C377+C352+C336+C319+C260+C242</f>
        <v>3636805.9200000009</v>
      </c>
      <c r="D453" s="16">
        <f t="shared" ref="D453:O453" si="32">+D451+D438+D377+D352+D336+D319+D260+D242</f>
        <v>3331470.8600000003</v>
      </c>
      <c r="E453" s="16">
        <f t="shared" si="32"/>
        <v>3619026.17</v>
      </c>
      <c r="F453" s="16">
        <f t="shared" si="32"/>
        <v>3400015.6500000004</v>
      </c>
      <c r="G453" s="16">
        <f t="shared" si="32"/>
        <v>3488100.14</v>
      </c>
      <c r="H453" s="16">
        <f t="shared" si="32"/>
        <v>3439207.1900000004</v>
      </c>
      <c r="I453" s="16">
        <f t="shared" si="32"/>
        <v>3452387.3100000005</v>
      </c>
      <c r="J453" s="16">
        <f t="shared" si="32"/>
        <v>3532222.1699999995</v>
      </c>
      <c r="K453" s="16">
        <f t="shared" si="32"/>
        <v>0</v>
      </c>
      <c r="L453" s="16">
        <f t="shared" si="32"/>
        <v>0</v>
      </c>
      <c r="M453" s="16">
        <f t="shared" si="32"/>
        <v>0</v>
      </c>
      <c r="N453" s="16">
        <f t="shared" si="32"/>
        <v>0</v>
      </c>
      <c r="O453" s="16">
        <f t="shared" si="32"/>
        <v>27899235.41</v>
      </c>
      <c r="P453" s="15">
        <f>+O453-O40</f>
        <v>0</v>
      </c>
    </row>
    <row r="454" spans="1:16" ht="17.7" thickTop="1" x14ac:dyDescent="0.55000000000000004">
      <c r="C454" s="20">
        <f>SUM(Ashland:Windsor!C453)</f>
        <v>3636805.92</v>
      </c>
      <c r="D454" s="20">
        <f>SUM(Ashland:Windsor!D453)</f>
        <v>3331470.86</v>
      </c>
      <c r="E454" s="20">
        <f>SUM(Ashland:Windsor!E453)</f>
        <v>3619026.17</v>
      </c>
      <c r="F454" s="20">
        <f>SUM(Ashland:Windsor!F453)</f>
        <v>3400015.6500000004</v>
      </c>
      <c r="G454" s="20">
        <f>SUM(Ashland:Windsor!G453)</f>
        <v>3488100.14</v>
      </c>
      <c r="H454" s="20">
        <f>SUM(Ashland:Windsor!H453)</f>
        <v>3439207.19</v>
      </c>
      <c r="I454" s="20">
        <f>SUM(Ashland:Windsor!I453)</f>
        <v>3452387.3099999996</v>
      </c>
      <c r="J454" s="20">
        <f>SUM(Ashland:Windsor!J453)</f>
        <v>3532222.17</v>
      </c>
      <c r="K454" s="20">
        <f>SUM(Ashland:Windsor!K453)</f>
        <v>0</v>
      </c>
      <c r="L454" s="20">
        <f>SUM(Ashland:Windsor!L453)</f>
        <v>0</v>
      </c>
      <c r="M454" s="20">
        <f>SUM(Ashland:Windsor!M453)</f>
        <v>0</v>
      </c>
      <c r="N454" s="20">
        <f>SUM(Ashland:Windsor!N453)</f>
        <v>0</v>
      </c>
      <c r="O454" s="20">
        <f>SUM(Ashland:Windsor!O453)</f>
        <v>27899235.41</v>
      </c>
    </row>
    <row r="455" spans="1:16" x14ac:dyDescent="0.55000000000000004">
      <c r="C455" s="15">
        <f>+C454-C453</f>
        <v>0</v>
      </c>
      <c r="D455" s="15">
        <f t="shared" ref="D455:O455" si="33">+D454-D453</f>
        <v>0</v>
      </c>
      <c r="E455" s="15">
        <f t="shared" si="33"/>
        <v>0</v>
      </c>
      <c r="F455" s="15">
        <f t="shared" si="33"/>
        <v>0</v>
      </c>
      <c r="G455" s="15">
        <f t="shared" si="33"/>
        <v>0</v>
      </c>
      <c r="H455" s="15">
        <f t="shared" si="33"/>
        <v>0</v>
      </c>
      <c r="I455" s="15">
        <f t="shared" si="33"/>
        <v>0</v>
      </c>
      <c r="J455" s="15">
        <f t="shared" si="33"/>
        <v>0</v>
      </c>
      <c r="K455" s="15">
        <f t="shared" si="33"/>
        <v>0</v>
      </c>
      <c r="L455" s="15">
        <f t="shared" si="33"/>
        <v>0</v>
      </c>
      <c r="M455" s="15">
        <f t="shared" si="33"/>
        <v>0</v>
      </c>
      <c r="N455" s="15">
        <f t="shared" si="33"/>
        <v>0</v>
      </c>
      <c r="O455" s="15">
        <f t="shared" si="33"/>
        <v>0</v>
      </c>
    </row>
  </sheetData>
  <printOptions horizontalCentered="1"/>
  <pageMargins left="0" right="0" top="0" bottom="0" header="0" footer="0"/>
  <pageSetup scale="32" orientation="landscape" r:id="rId1"/>
  <rowBreaks count="4" manualBreakCount="4">
    <brk id="41" max="14" man="1"/>
    <brk id="148" max="14" man="1"/>
    <brk id="260" max="14" man="1"/>
    <brk id="354" max="14" man="1"/>
  </rowBreaks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54"/>
  <sheetViews>
    <sheetView view="pageBreakPreview" topLeftCell="A7" zoomScale="60" zoomScaleNormal="47" workbookViewId="0">
      <selection sqref="A1:O453"/>
    </sheetView>
  </sheetViews>
  <sheetFormatPr defaultColWidth="8.88671875" defaultRowHeight="17.399999999999999" x14ac:dyDescent="0.55000000000000004"/>
  <cols>
    <col min="1" max="1" width="57.33203125" style="1" customWidth="1"/>
    <col min="2" max="2" width="2.6640625" style="1" customWidth="1"/>
    <col min="3" max="15" width="21.6640625" style="1" customWidth="1"/>
    <col min="16" max="16" width="15.109375" style="1" bestFit="1" customWidth="1"/>
    <col min="17" max="17" width="8.88671875" style="1"/>
    <col min="18" max="18" width="16.5546875" style="1" bestFit="1" customWidth="1"/>
    <col min="19" max="16384" width="8.88671875" style="1"/>
  </cols>
  <sheetData>
    <row r="1" spans="1:15" ht="17.7" x14ac:dyDescent="0.6">
      <c r="C1" s="2"/>
      <c r="D1" s="2"/>
      <c r="E1" s="2"/>
      <c r="F1" s="2"/>
      <c r="G1" s="2"/>
      <c r="H1" s="3" t="s">
        <v>436</v>
      </c>
      <c r="I1" s="2"/>
      <c r="J1" s="2"/>
      <c r="K1" s="2"/>
      <c r="L1" s="2"/>
      <c r="M1" s="2"/>
      <c r="N1" s="2"/>
      <c r="O1" s="2"/>
    </row>
    <row r="2" spans="1:15" x14ac:dyDescent="0.55000000000000004">
      <c r="C2" s="2"/>
      <c r="D2" s="2"/>
      <c r="E2" s="2"/>
      <c r="F2" s="2"/>
      <c r="G2" s="2"/>
      <c r="H2" s="4" t="s">
        <v>1</v>
      </c>
      <c r="I2" s="2"/>
      <c r="J2" s="2"/>
      <c r="K2" s="2"/>
      <c r="L2" s="2"/>
      <c r="M2" s="2"/>
      <c r="N2" s="2"/>
      <c r="O2" s="2"/>
    </row>
    <row r="3" spans="1:15" x14ac:dyDescent="0.55000000000000004">
      <c r="B3" s="5"/>
      <c r="C3" s="2"/>
      <c r="D3" s="2"/>
      <c r="E3" s="2"/>
      <c r="F3" s="2"/>
      <c r="G3" s="2"/>
      <c r="H3" s="6">
        <v>2021</v>
      </c>
      <c r="I3" s="2"/>
      <c r="J3" s="2"/>
      <c r="K3" s="2"/>
      <c r="L3" s="2"/>
      <c r="M3" s="2"/>
      <c r="N3" s="2"/>
      <c r="O3" s="2"/>
    </row>
    <row r="4" spans="1:15" ht="17.7" x14ac:dyDescent="0.6">
      <c r="B4" s="5"/>
      <c r="C4" s="2"/>
      <c r="D4" s="2"/>
      <c r="E4" s="2"/>
      <c r="F4" s="2"/>
      <c r="G4" s="2"/>
      <c r="H4" s="3"/>
      <c r="I4" s="2"/>
      <c r="J4" s="2"/>
      <c r="K4" s="2"/>
      <c r="L4" s="2"/>
      <c r="M4" s="2"/>
      <c r="N4" s="2"/>
      <c r="O4" s="2"/>
    </row>
    <row r="5" spans="1:15" x14ac:dyDescent="0.55000000000000004"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</row>
    <row r="6" spans="1:15" x14ac:dyDescent="0.55000000000000004">
      <c r="A6" s="1" t="s">
        <v>15</v>
      </c>
      <c r="C6" s="2">
        <v>31</v>
      </c>
      <c r="D6" s="2">
        <v>28</v>
      </c>
      <c r="E6" s="2">
        <v>31</v>
      </c>
      <c r="F6" s="2">
        <v>30</v>
      </c>
      <c r="G6" s="2">
        <v>31</v>
      </c>
      <c r="H6" s="2">
        <v>30</v>
      </c>
      <c r="I6" s="2">
        <v>31</v>
      </c>
      <c r="J6" s="2">
        <v>31</v>
      </c>
      <c r="K6" s="2">
        <v>30</v>
      </c>
      <c r="L6" s="2">
        <v>31</v>
      </c>
      <c r="M6" s="2">
        <v>30</v>
      </c>
      <c r="N6" s="2">
        <v>31</v>
      </c>
      <c r="O6" s="2">
        <v>365</v>
      </c>
    </row>
    <row r="7" spans="1:15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7.7" x14ac:dyDescent="0.6">
      <c r="A8" s="8" t="s">
        <v>16</v>
      </c>
      <c r="B8" s="8"/>
      <c r="C8" s="9">
        <v>52.161290322580648</v>
      </c>
      <c r="D8" s="9">
        <v>51.571428571428569</v>
      </c>
      <c r="E8" s="9">
        <v>53.258064516129032</v>
      </c>
      <c r="F8" s="9">
        <v>53.466666666666669</v>
      </c>
      <c r="G8" s="9">
        <v>51.58064516129032</v>
      </c>
      <c r="H8" s="9">
        <v>45.93333333333333</v>
      </c>
      <c r="I8" s="9">
        <v>44.161290322580648</v>
      </c>
      <c r="J8" s="9">
        <v>43.741935483870968</v>
      </c>
      <c r="K8" s="9">
        <v>0</v>
      </c>
      <c r="L8" s="9">
        <v>0</v>
      </c>
      <c r="M8" s="9">
        <v>0</v>
      </c>
      <c r="N8" s="9">
        <v>0</v>
      </c>
      <c r="O8" s="10" t="s">
        <v>17</v>
      </c>
    </row>
    <row r="9" spans="1:15" x14ac:dyDescent="0.55000000000000004"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0"/>
    </row>
    <row r="10" spans="1:15" ht="17.7" x14ac:dyDescent="0.6">
      <c r="A10" s="8" t="s">
        <v>18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0"/>
    </row>
    <row r="11" spans="1:15" x14ac:dyDescent="0.55000000000000004">
      <c r="A11" s="1" t="s">
        <v>19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 x14ac:dyDescent="0.55000000000000004">
      <c r="A12" s="1" t="s">
        <v>20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 x14ac:dyDescent="0.55000000000000004">
      <c r="A13" s="1" t="s">
        <v>21</v>
      </c>
      <c r="C13" s="2">
        <v>1478</v>
      </c>
      <c r="D13" s="2">
        <v>1284</v>
      </c>
      <c r="E13" s="2">
        <v>1432</v>
      </c>
      <c r="F13" s="2">
        <v>1397</v>
      </c>
      <c r="G13" s="2">
        <v>1307</v>
      </c>
      <c r="H13" s="2">
        <v>1459</v>
      </c>
      <c r="I13" s="2">
        <v>1253</v>
      </c>
      <c r="J13" s="2">
        <v>1232</v>
      </c>
      <c r="K13" s="2">
        <v>0</v>
      </c>
      <c r="L13" s="2">
        <v>0</v>
      </c>
      <c r="M13" s="2">
        <v>0</v>
      </c>
      <c r="N13" s="2">
        <v>0</v>
      </c>
      <c r="O13" s="2">
        <v>10842</v>
      </c>
    </row>
    <row r="14" spans="1:15" x14ac:dyDescent="0.55000000000000004">
      <c r="A14" s="1" t="s">
        <v>22</v>
      </c>
      <c r="C14" s="2">
        <v>0</v>
      </c>
      <c r="D14" s="2">
        <v>41</v>
      </c>
      <c r="E14" s="2">
        <v>33</v>
      </c>
      <c r="F14" s="2">
        <v>26</v>
      </c>
      <c r="G14" s="2">
        <v>144</v>
      </c>
      <c r="H14" s="2">
        <v>-169</v>
      </c>
      <c r="I14" s="2">
        <v>31</v>
      </c>
      <c r="J14" s="2">
        <v>31</v>
      </c>
      <c r="K14" s="2">
        <v>0</v>
      </c>
      <c r="L14" s="2">
        <v>0</v>
      </c>
      <c r="M14" s="2">
        <v>0</v>
      </c>
      <c r="N14" s="2">
        <v>0</v>
      </c>
      <c r="O14" s="2">
        <v>137</v>
      </c>
    </row>
    <row r="15" spans="1:15" x14ac:dyDescent="0.55000000000000004">
      <c r="A15" s="1" t="s">
        <v>23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 x14ac:dyDescent="0.55000000000000004">
      <c r="A16" s="1" t="s">
        <v>24</v>
      </c>
      <c r="C16" s="2">
        <v>75</v>
      </c>
      <c r="D16" s="2">
        <v>63</v>
      </c>
      <c r="E16" s="2">
        <v>102</v>
      </c>
      <c r="F16" s="2">
        <v>99</v>
      </c>
      <c r="G16" s="2">
        <v>55</v>
      </c>
      <c r="H16" s="2">
        <v>19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413</v>
      </c>
    </row>
    <row r="17" spans="1:18" x14ac:dyDescent="0.55000000000000004">
      <c r="A17" s="1" t="s">
        <v>25</v>
      </c>
      <c r="C17" s="2">
        <v>64</v>
      </c>
      <c r="D17" s="2">
        <v>56</v>
      </c>
      <c r="E17" s="2">
        <v>84</v>
      </c>
      <c r="F17" s="2">
        <v>82</v>
      </c>
      <c r="G17" s="2">
        <v>93</v>
      </c>
      <c r="H17" s="2">
        <v>69</v>
      </c>
      <c r="I17" s="2">
        <v>85</v>
      </c>
      <c r="J17" s="2">
        <v>93</v>
      </c>
      <c r="K17" s="2">
        <v>0</v>
      </c>
      <c r="L17" s="2">
        <v>0</v>
      </c>
      <c r="M17" s="2">
        <v>0</v>
      </c>
      <c r="N17" s="2">
        <v>0</v>
      </c>
      <c r="O17" s="2">
        <v>626</v>
      </c>
    </row>
    <row r="18" spans="1:18" x14ac:dyDescent="0.55000000000000004">
      <c r="A18" s="1" t="s">
        <v>26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8" x14ac:dyDescent="0.55000000000000004">
      <c r="A19" s="1" t="s">
        <v>27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8" x14ac:dyDescent="0.55000000000000004">
      <c r="A20" s="1" t="s">
        <v>28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8" x14ac:dyDescent="0.55000000000000004">
      <c r="A21" s="1" t="s">
        <v>29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8" x14ac:dyDescent="0.55000000000000004">
      <c r="A22" s="1" t="s">
        <v>30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8" ht="17.7" thickBot="1" x14ac:dyDescent="0.6">
      <c r="A23" s="1" t="s">
        <v>31</v>
      </c>
      <c r="C23" s="12">
        <v>1617</v>
      </c>
      <c r="D23" s="12">
        <v>1444</v>
      </c>
      <c r="E23" s="12">
        <v>1651</v>
      </c>
      <c r="F23" s="12">
        <v>1604</v>
      </c>
      <c r="G23" s="12">
        <v>1599</v>
      </c>
      <c r="H23" s="12">
        <v>1378</v>
      </c>
      <c r="I23" s="12">
        <v>1369</v>
      </c>
      <c r="J23" s="12">
        <v>1356</v>
      </c>
      <c r="K23" s="12">
        <v>0</v>
      </c>
      <c r="L23" s="12">
        <v>0</v>
      </c>
      <c r="M23" s="12">
        <v>0</v>
      </c>
      <c r="N23" s="12">
        <v>0</v>
      </c>
      <c r="O23" s="12">
        <v>12018</v>
      </c>
      <c r="P23" s="13">
        <v>19331</v>
      </c>
      <c r="Q23" s="13">
        <v>0</v>
      </c>
    </row>
    <row r="24" spans="1:18" ht="17.7" thickTop="1" x14ac:dyDescent="0.55000000000000004">
      <c r="A24" s="1" t="s">
        <v>32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8" ht="17.7" x14ac:dyDescent="0.6">
      <c r="A25" s="8" t="s">
        <v>33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8" x14ac:dyDescent="0.55000000000000004">
      <c r="A26" s="1" t="s">
        <v>34</v>
      </c>
      <c r="C26" s="2">
        <v>314350.91000000003</v>
      </c>
      <c r="D26" s="2">
        <v>279897.63</v>
      </c>
      <c r="E26" s="2">
        <v>321367.25000000006</v>
      </c>
      <c r="F26" s="2">
        <v>320321.57</v>
      </c>
      <c r="G26" s="2">
        <v>304013.37999999995</v>
      </c>
      <c r="H26" s="2">
        <v>261109.41</v>
      </c>
      <c r="I26" s="2">
        <v>247959.27</v>
      </c>
      <c r="J26" s="2">
        <v>245723.51999999999</v>
      </c>
      <c r="K26" s="2">
        <v>0</v>
      </c>
      <c r="L26" s="2">
        <v>0</v>
      </c>
      <c r="M26" s="2">
        <v>0</v>
      </c>
      <c r="N26" s="2">
        <v>0</v>
      </c>
      <c r="O26" s="2">
        <v>2294742.94</v>
      </c>
      <c r="P26" s="13"/>
    </row>
    <row r="27" spans="1:18" x14ac:dyDescent="0.55000000000000004">
      <c r="A27" s="1" t="s">
        <v>35</v>
      </c>
      <c r="C27" s="2">
        <v>1132.1299999999999</v>
      </c>
      <c r="D27" s="2">
        <v>1158.6100000000001</v>
      </c>
      <c r="E27" s="2">
        <v>3481.9800000000009</v>
      </c>
      <c r="F27" s="2">
        <v>2692.0899999999997</v>
      </c>
      <c r="G27" s="2">
        <v>1725.3799999999999</v>
      </c>
      <c r="H27" s="2">
        <v>2840.2099999999991</v>
      </c>
      <c r="I27" s="2">
        <v>1747.08</v>
      </c>
      <c r="J27" s="2">
        <v>2247.1899999999996</v>
      </c>
      <c r="K27" s="2">
        <v>0</v>
      </c>
      <c r="L27" s="2">
        <v>0</v>
      </c>
      <c r="M27" s="2">
        <v>0</v>
      </c>
      <c r="N27" s="2">
        <v>0</v>
      </c>
      <c r="O27" s="2">
        <v>17024.669999999998</v>
      </c>
      <c r="P27" s="13"/>
    </row>
    <row r="28" spans="1:18" x14ac:dyDescent="0.55000000000000004">
      <c r="A28" s="1" t="s">
        <v>36</v>
      </c>
      <c r="C28" s="2">
        <v>-29814.13</v>
      </c>
      <c r="D28" s="2">
        <v>-16266.130000000001</v>
      </c>
      <c r="E28" s="2">
        <v>-10153.61</v>
      </c>
      <c r="F28" s="2">
        <v>-3454.13</v>
      </c>
      <c r="G28" s="2">
        <v>-21407.63</v>
      </c>
      <c r="H28" s="2">
        <v>42142.3</v>
      </c>
      <c r="I28" s="2">
        <v>-10033.040000000001</v>
      </c>
      <c r="J28" s="2">
        <v>-3062.5600000000013</v>
      </c>
      <c r="K28" s="2">
        <v>0</v>
      </c>
      <c r="L28" s="2">
        <v>0</v>
      </c>
      <c r="M28" s="2">
        <v>0</v>
      </c>
      <c r="N28" s="2">
        <v>0</v>
      </c>
      <c r="O28" s="2">
        <v>-52048.930000000008</v>
      </c>
      <c r="P28" s="13"/>
    </row>
    <row r="29" spans="1:18" ht="17.7" thickBot="1" x14ac:dyDescent="0.6">
      <c r="A29" s="1" t="s">
        <v>37</v>
      </c>
      <c r="C29" s="14">
        <v>285668.91000000003</v>
      </c>
      <c r="D29" s="14">
        <v>264790.11</v>
      </c>
      <c r="E29" s="14">
        <v>314695.62000000005</v>
      </c>
      <c r="F29" s="14">
        <v>319559.53000000003</v>
      </c>
      <c r="G29" s="14">
        <v>284331.12999999995</v>
      </c>
      <c r="H29" s="14">
        <v>306091.92</v>
      </c>
      <c r="I29" s="14">
        <v>239673.30999999997</v>
      </c>
      <c r="J29" s="14">
        <v>244908.15</v>
      </c>
      <c r="K29" s="14">
        <v>0</v>
      </c>
      <c r="L29" s="14">
        <v>0</v>
      </c>
      <c r="M29" s="14">
        <v>0</v>
      </c>
      <c r="N29" s="14">
        <v>0</v>
      </c>
      <c r="O29" s="14">
        <v>2259718.6799999997</v>
      </c>
      <c r="P29" s="13">
        <v>3763855.9899999998</v>
      </c>
      <c r="Q29" s="13">
        <v>0</v>
      </c>
      <c r="R29" s="15"/>
    </row>
    <row r="30" spans="1:18" ht="17.7" thickTop="1" x14ac:dyDescent="0.55000000000000004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8" ht="17.7" x14ac:dyDescent="0.6">
      <c r="A31" s="8" t="s">
        <v>38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8" x14ac:dyDescent="0.55000000000000004">
      <c r="A32" s="1" t="s">
        <v>39</v>
      </c>
      <c r="C32" s="2">
        <v>91217.400000000009</v>
      </c>
      <c r="D32" s="2">
        <v>76640</v>
      </c>
      <c r="E32" s="2">
        <v>91733.15</v>
      </c>
      <c r="F32" s="2">
        <v>116283.11999999998</v>
      </c>
      <c r="G32" s="2">
        <v>84979.87999999999</v>
      </c>
      <c r="H32" s="2">
        <v>93570.199999999983</v>
      </c>
      <c r="I32" s="2">
        <v>77412.219999999987</v>
      </c>
      <c r="J32" s="2">
        <v>77288.619999999981</v>
      </c>
      <c r="K32" s="2">
        <v>0</v>
      </c>
      <c r="L32" s="2">
        <v>0</v>
      </c>
      <c r="M32" s="2">
        <v>0</v>
      </c>
      <c r="N32" s="2">
        <v>0</v>
      </c>
      <c r="O32" s="2">
        <v>709124.59</v>
      </c>
      <c r="P32" s="13"/>
    </row>
    <row r="33" spans="1:18" x14ac:dyDescent="0.55000000000000004">
      <c r="A33" s="1" t="s">
        <v>40</v>
      </c>
      <c r="C33" s="2">
        <v>13218.18</v>
      </c>
      <c r="D33" s="2">
        <v>19868.909999999996</v>
      </c>
      <c r="E33" s="2">
        <v>25463.170000000002</v>
      </c>
      <c r="F33" s="2">
        <v>31694.960000000003</v>
      </c>
      <c r="G33" s="2">
        <v>27624.27</v>
      </c>
      <c r="H33" s="2">
        <v>31362.229999999996</v>
      </c>
      <c r="I33" s="2">
        <v>26160.32</v>
      </c>
      <c r="J33" s="2">
        <v>24578.299999999996</v>
      </c>
      <c r="K33" s="2">
        <v>0</v>
      </c>
      <c r="L33" s="2">
        <v>0</v>
      </c>
      <c r="M33" s="2">
        <v>0</v>
      </c>
      <c r="N33" s="2">
        <v>0</v>
      </c>
      <c r="O33" s="2">
        <v>199970.34</v>
      </c>
      <c r="P33" s="13"/>
    </row>
    <row r="34" spans="1:18" x14ac:dyDescent="0.55000000000000004">
      <c r="A34" s="1" t="s">
        <v>35</v>
      </c>
      <c r="C34" s="2">
        <v>13879.400000000001</v>
      </c>
      <c r="D34" s="2">
        <v>10716.189999999999</v>
      </c>
      <c r="E34" s="2">
        <v>16546.829999999998</v>
      </c>
      <c r="F34" s="2">
        <v>16852.12</v>
      </c>
      <c r="G34" s="2">
        <v>6717.3</v>
      </c>
      <c r="H34" s="2">
        <v>6271.8099999999995</v>
      </c>
      <c r="I34" s="2">
        <v>3373.38</v>
      </c>
      <c r="J34" s="2">
        <v>4336.45</v>
      </c>
      <c r="K34" s="2">
        <v>0</v>
      </c>
      <c r="L34" s="2">
        <v>0</v>
      </c>
      <c r="M34" s="2">
        <v>0</v>
      </c>
      <c r="N34" s="2">
        <v>0</v>
      </c>
      <c r="O34" s="2">
        <v>78693.48</v>
      </c>
      <c r="P34" s="13"/>
    </row>
    <row r="35" spans="1:18" x14ac:dyDescent="0.55000000000000004">
      <c r="A35" s="1" t="s">
        <v>41</v>
      </c>
      <c r="C35" s="2">
        <v>5867.63</v>
      </c>
      <c r="D35" s="2">
        <v>5997.1900000000005</v>
      </c>
      <c r="E35" s="2">
        <v>4002.3799999999997</v>
      </c>
      <c r="F35" s="2">
        <v>3449.07</v>
      </c>
      <c r="G35" s="2">
        <v>5730.59</v>
      </c>
      <c r="H35" s="2">
        <v>4200.8600000000006</v>
      </c>
      <c r="I35" s="2">
        <v>3838.41</v>
      </c>
      <c r="J35" s="2">
        <v>4614.6200000000008</v>
      </c>
      <c r="K35" s="2">
        <v>0</v>
      </c>
      <c r="L35" s="2">
        <v>0</v>
      </c>
      <c r="M35" s="2">
        <v>0</v>
      </c>
      <c r="N35" s="2">
        <v>0</v>
      </c>
      <c r="O35" s="2">
        <v>37700.750000000007</v>
      </c>
      <c r="P35" s="13"/>
    </row>
    <row r="36" spans="1:18" x14ac:dyDescent="0.55000000000000004">
      <c r="A36" s="1" t="s">
        <v>42</v>
      </c>
      <c r="C36" s="2">
        <v>11885.039999999999</v>
      </c>
      <c r="D36" s="2">
        <v>10733.22</v>
      </c>
      <c r="E36" s="2">
        <v>11575.96</v>
      </c>
      <c r="F36" s="2">
        <v>11040.939999999999</v>
      </c>
      <c r="G36" s="2">
        <v>12889.14</v>
      </c>
      <c r="H36" s="2">
        <v>12644.66</v>
      </c>
      <c r="I36" s="2">
        <v>13555.23</v>
      </c>
      <c r="J36" s="2">
        <v>14236.35</v>
      </c>
      <c r="K36" s="2">
        <v>0</v>
      </c>
      <c r="L36" s="2">
        <v>0</v>
      </c>
      <c r="M36" s="2">
        <v>0</v>
      </c>
      <c r="N36" s="2">
        <v>0</v>
      </c>
      <c r="O36" s="2">
        <v>98560.540000000008</v>
      </c>
      <c r="P36" s="13"/>
    </row>
    <row r="37" spans="1:18" x14ac:dyDescent="0.55000000000000004">
      <c r="A37" s="1" t="s">
        <v>43</v>
      </c>
      <c r="C37" s="2">
        <v>29212.070000000003</v>
      </c>
      <c r="D37" s="2">
        <v>17759.61</v>
      </c>
      <c r="E37" s="2">
        <v>11011.04</v>
      </c>
      <c r="F37" s="2">
        <v>12401.71</v>
      </c>
      <c r="G37" s="2">
        <v>26159.500000000004</v>
      </c>
      <c r="H37" s="2">
        <v>48118.110000000008</v>
      </c>
      <c r="I37" s="2">
        <v>16566.55</v>
      </c>
      <c r="J37" s="2">
        <v>46498.600000000006</v>
      </c>
      <c r="K37" s="2">
        <v>0</v>
      </c>
      <c r="L37" s="2">
        <v>0</v>
      </c>
      <c r="M37" s="2">
        <v>0</v>
      </c>
      <c r="N37" s="2">
        <v>0</v>
      </c>
      <c r="O37" s="2">
        <v>207727.19</v>
      </c>
      <c r="P37" s="13"/>
    </row>
    <row r="38" spans="1:18" x14ac:dyDescent="0.55000000000000004">
      <c r="A38" s="1" t="s">
        <v>44</v>
      </c>
      <c r="C38" s="2">
        <v>74843.89</v>
      </c>
      <c r="D38" s="2">
        <v>72915.070000000007</v>
      </c>
      <c r="E38" s="2">
        <v>80387.150000000009</v>
      </c>
      <c r="F38" s="2">
        <v>84393.960000000021</v>
      </c>
      <c r="G38" s="2">
        <v>104991.33</v>
      </c>
      <c r="H38" s="2">
        <v>79025.819999999992</v>
      </c>
      <c r="I38" s="2">
        <v>76092.229999999981</v>
      </c>
      <c r="J38" s="2">
        <v>80240.459999999992</v>
      </c>
      <c r="K38" s="2">
        <v>0</v>
      </c>
      <c r="L38" s="2">
        <v>0</v>
      </c>
      <c r="M38" s="2">
        <v>0</v>
      </c>
      <c r="N38" s="2">
        <v>0</v>
      </c>
      <c r="O38" s="2">
        <v>652889.91</v>
      </c>
      <c r="P38" s="13"/>
    </row>
    <row r="39" spans="1:18" x14ac:dyDescent="0.55000000000000004">
      <c r="A39" s="1" t="s">
        <v>45</v>
      </c>
      <c r="C39" s="2">
        <v>61052.700000000004</v>
      </c>
      <c r="D39" s="2">
        <v>57873.48</v>
      </c>
      <c r="E39" s="2">
        <v>58491.43</v>
      </c>
      <c r="F39" s="2">
        <v>64758.87</v>
      </c>
      <c r="G39" s="2">
        <v>62675.840000000004</v>
      </c>
      <c r="H39" s="2">
        <v>63628.29</v>
      </c>
      <c r="I39" s="2">
        <v>56441.4</v>
      </c>
      <c r="J39" s="2">
        <v>63761.720000000008</v>
      </c>
      <c r="K39" s="2">
        <v>0</v>
      </c>
      <c r="L39" s="2">
        <v>0</v>
      </c>
      <c r="M39" s="2">
        <v>0</v>
      </c>
      <c r="N39" s="2">
        <v>0</v>
      </c>
      <c r="O39" s="2">
        <v>488683.73000000004</v>
      </c>
      <c r="P39" s="13"/>
    </row>
    <row r="40" spans="1:18" ht="17.7" thickBot="1" x14ac:dyDescent="0.6">
      <c r="A40" s="1" t="s">
        <v>46</v>
      </c>
      <c r="C40" s="14">
        <v>301176.31000000006</v>
      </c>
      <c r="D40" s="14">
        <v>272503.67</v>
      </c>
      <c r="E40" s="14">
        <v>299211.11</v>
      </c>
      <c r="F40" s="14">
        <v>340874.75</v>
      </c>
      <c r="G40" s="14">
        <v>331767.85000000003</v>
      </c>
      <c r="H40" s="14">
        <v>338821.98</v>
      </c>
      <c r="I40" s="14">
        <v>273439.74</v>
      </c>
      <c r="J40" s="14">
        <v>315555.12</v>
      </c>
      <c r="K40" s="14">
        <v>0</v>
      </c>
      <c r="L40" s="14">
        <v>0</v>
      </c>
      <c r="M40" s="14">
        <v>0</v>
      </c>
      <c r="N40" s="14">
        <v>0</v>
      </c>
      <c r="O40" s="14">
        <v>2473350.5299999998</v>
      </c>
      <c r="P40" s="13">
        <v>3616761.3000000003</v>
      </c>
      <c r="Q40" s="13">
        <v>0</v>
      </c>
    </row>
    <row r="41" spans="1:18" ht="18.3" thickTop="1" thickBot="1" x14ac:dyDescent="0.65">
      <c r="A41" s="8" t="s">
        <v>47</v>
      </c>
      <c r="B41" s="8"/>
      <c r="C41" s="16">
        <v>-15507.400000000023</v>
      </c>
      <c r="D41" s="16">
        <v>-7713.5599999999977</v>
      </c>
      <c r="E41" s="16">
        <v>15484.510000000068</v>
      </c>
      <c r="F41" s="16">
        <v>-21315.219999999972</v>
      </c>
      <c r="G41" s="16">
        <v>-47436.720000000088</v>
      </c>
      <c r="H41" s="16">
        <v>-32730.059999999998</v>
      </c>
      <c r="I41" s="16">
        <v>-33766.430000000022</v>
      </c>
      <c r="J41" s="16">
        <v>-70646.97</v>
      </c>
      <c r="K41" s="16">
        <v>0</v>
      </c>
      <c r="L41" s="16">
        <v>0</v>
      </c>
      <c r="M41" s="16">
        <v>0</v>
      </c>
      <c r="N41" s="16">
        <v>0</v>
      </c>
      <c r="O41" s="16">
        <v>-213631.85000000009</v>
      </c>
      <c r="P41" s="13">
        <v>147094.68999999948</v>
      </c>
      <c r="Q41" s="13">
        <v>0</v>
      </c>
      <c r="R41" s="15"/>
    </row>
    <row r="42" spans="1:18" ht="18" thickTop="1" x14ac:dyDescent="0.6">
      <c r="C42" s="2"/>
      <c r="D42" s="2"/>
      <c r="E42" s="2"/>
      <c r="F42" s="2"/>
      <c r="G42" s="2"/>
      <c r="H42" s="3" t="s">
        <v>436</v>
      </c>
      <c r="I42" s="2"/>
      <c r="J42" s="2"/>
      <c r="K42" s="2"/>
      <c r="L42" s="2"/>
      <c r="M42" s="2"/>
      <c r="N42" s="2"/>
      <c r="O42" s="2"/>
    </row>
    <row r="43" spans="1:18" x14ac:dyDescent="0.55000000000000004">
      <c r="C43" s="2"/>
      <c r="D43" s="2"/>
      <c r="E43" s="2"/>
      <c r="F43" s="2"/>
      <c r="G43" s="2"/>
      <c r="H43" s="4" t="s">
        <v>48</v>
      </c>
      <c r="I43" s="2"/>
      <c r="J43" s="2"/>
      <c r="K43" s="2"/>
      <c r="L43" s="2"/>
      <c r="M43" s="2"/>
      <c r="N43" s="2"/>
      <c r="O43" s="2"/>
    </row>
    <row r="44" spans="1:18" x14ac:dyDescent="0.55000000000000004">
      <c r="B44" s="5"/>
      <c r="C44" s="2"/>
      <c r="D44" s="2"/>
      <c r="E44" s="2"/>
      <c r="F44" s="2"/>
      <c r="G44" s="2"/>
      <c r="H44" s="6">
        <v>2021</v>
      </c>
      <c r="I44" s="2"/>
      <c r="J44" s="2"/>
      <c r="K44" s="2"/>
      <c r="L44" s="2"/>
      <c r="M44" s="2"/>
      <c r="N44" s="2"/>
      <c r="O44" s="2"/>
    </row>
    <row r="45" spans="1:18" ht="17.7" x14ac:dyDescent="0.6">
      <c r="B45" s="5"/>
      <c r="C45" s="2"/>
      <c r="D45" s="2"/>
      <c r="E45" s="2"/>
      <c r="F45" s="2"/>
      <c r="G45" s="2"/>
      <c r="H45" s="3"/>
      <c r="I45" s="2"/>
      <c r="J45" s="2"/>
      <c r="K45" s="2"/>
      <c r="L45" s="2"/>
      <c r="M45" s="2"/>
      <c r="N45" s="2"/>
      <c r="O45" s="2"/>
    </row>
    <row r="46" spans="1:18" x14ac:dyDescent="0.55000000000000004">
      <c r="C46" s="7" t="s">
        <v>2</v>
      </c>
      <c r="D46" s="7" t="s">
        <v>3</v>
      </c>
      <c r="E46" s="7" t="s">
        <v>4</v>
      </c>
      <c r="F46" s="7" t="s">
        <v>5</v>
      </c>
      <c r="G46" s="7" t="s">
        <v>6</v>
      </c>
      <c r="H46" s="7" t="s">
        <v>7</v>
      </c>
      <c r="I46" s="7" t="s">
        <v>8</v>
      </c>
      <c r="J46" s="7" t="s">
        <v>9</v>
      </c>
      <c r="K46" s="7" t="s">
        <v>10</v>
      </c>
      <c r="L46" s="7" t="s">
        <v>11</v>
      </c>
      <c r="M46" s="7" t="s">
        <v>12</v>
      </c>
      <c r="N46" s="7" t="s">
        <v>13</v>
      </c>
      <c r="O46" s="7" t="s">
        <v>14</v>
      </c>
    </row>
    <row r="47" spans="1:18" x14ac:dyDescent="0.55000000000000004">
      <c r="A47" s="1" t="s">
        <v>49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8" x14ac:dyDescent="0.55000000000000004">
      <c r="A48" s="1" t="s">
        <v>50</v>
      </c>
      <c r="B48" s="17"/>
      <c r="C48" s="2">
        <v>254097.76</v>
      </c>
      <c r="D48" s="2">
        <v>220745.28</v>
      </c>
      <c r="E48" s="2">
        <v>246189.44</v>
      </c>
      <c r="F48" s="2">
        <v>240172.24</v>
      </c>
      <c r="G48" s="2">
        <v>224699.44</v>
      </c>
      <c r="H48" s="2">
        <v>250831.28</v>
      </c>
      <c r="I48" s="2">
        <v>215415.76</v>
      </c>
      <c r="J48" s="2">
        <v>211805.44</v>
      </c>
      <c r="K48" s="2">
        <v>0</v>
      </c>
      <c r="L48" s="2">
        <v>0</v>
      </c>
      <c r="M48" s="2">
        <v>0</v>
      </c>
      <c r="N48" s="2">
        <v>0</v>
      </c>
      <c r="O48" s="2">
        <v>1863956.64</v>
      </c>
    </row>
    <row r="49" spans="1:15" x14ac:dyDescent="0.55000000000000004">
      <c r="A49" s="1" t="s">
        <v>51</v>
      </c>
      <c r="B49" s="17"/>
      <c r="C49" s="2">
        <v>0</v>
      </c>
      <c r="D49" s="2">
        <v>7048.72</v>
      </c>
      <c r="E49" s="2">
        <v>5710.66</v>
      </c>
      <c r="F49" s="2">
        <v>4469.92</v>
      </c>
      <c r="G49" s="2">
        <v>24864.79</v>
      </c>
      <c r="H49" s="2">
        <v>-23896.880000000001</v>
      </c>
      <c r="I49" s="2">
        <v>5329.52</v>
      </c>
      <c r="J49" s="2">
        <v>5329.52</v>
      </c>
      <c r="K49" s="2">
        <v>0</v>
      </c>
      <c r="L49" s="2">
        <v>0</v>
      </c>
      <c r="M49" s="2">
        <v>0</v>
      </c>
      <c r="N49" s="2">
        <v>0</v>
      </c>
      <c r="O49" s="2">
        <v>28856.250000000004</v>
      </c>
    </row>
    <row r="50" spans="1:15" x14ac:dyDescent="0.55000000000000004">
      <c r="A50" s="1" t="s">
        <v>52</v>
      </c>
      <c r="B50" s="17"/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</row>
    <row r="51" spans="1:15" x14ac:dyDescent="0.55000000000000004">
      <c r="A51" s="1" t="s">
        <v>53</v>
      </c>
      <c r="B51" s="17"/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</row>
    <row r="52" spans="1:15" x14ac:dyDescent="0.55000000000000004">
      <c r="A52" s="1" t="s">
        <v>54</v>
      </c>
      <c r="B52" s="17"/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</row>
    <row r="53" spans="1:15" x14ac:dyDescent="0.55000000000000004">
      <c r="A53" s="1" t="s">
        <v>55</v>
      </c>
      <c r="B53" s="17"/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</row>
    <row r="54" spans="1:15" x14ac:dyDescent="0.55000000000000004">
      <c r="A54" s="1" t="s">
        <v>56</v>
      </c>
      <c r="B54" s="17"/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</row>
    <row r="55" spans="1:15" x14ac:dyDescent="0.55000000000000004">
      <c r="A55" s="1" t="s">
        <v>57</v>
      </c>
      <c r="B55" s="17"/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</row>
    <row r="56" spans="1:15" x14ac:dyDescent="0.55000000000000004">
      <c r="A56" s="1" t="s">
        <v>58</v>
      </c>
      <c r="B56" s="17"/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</row>
    <row r="57" spans="1:15" x14ac:dyDescent="0.55000000000000004">
      <c r="A57" s="1" t="s">
        <v>59</v>
      </c>
      <c r="B57" s="17"/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181.57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181.57</v>
      </c>
    </row>
    <row r="58" spans="1:15" x14ac:dyDescent="0.55000000000000004">
      <c r="A58" s="1" t="s">
        <v>60</v>
      </c>
      <c r="B58" s="17"/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</row>
    <row r="59" spans="1:15" x14ac:dyDescent="0.55000000000000004">
      <c r="A59" s="1" t="s">
        <v>61</v>
      </c>
      <c r="B59" s="17"/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</row>
    <row r="60" spans="1:15" x14ac:dyDescent="0.55000000000000004">
      <c r="A60" s="1" t="s">
        <v>62</v>
      </c>
      <c r="B60" s="17"/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</row>
    <row r="61" spans="1:15" x14ac:dyDescent="0.55000000000000004">
      <c r="A61" s="1" t="s">
        <v>63</v>
      </c>
      <c r="B61" s="17"/>
      <c r="C61" s="2">
        <v>30000</v>
      </c>
      <c r="D61" s="2">
        <v>25200</v>
      </c>
      <c r="E61" s="2">
        <v>40800</v>
      </c>
      <c r="F61" s="2">
        <v>39600</v>
      </c>
      <c r="G61" s="2">
        <v>22000</v>
      </c>
      <c r="H61" s="2">
        <v>7600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165200</v>
      </c>
    </row>
    <row r="62" spans="1:15" x14ac:dyDescent="0.55000000000000004">
      <c r="A62" s="1" t="s">
        <v>64</v>
      </c>
      <c r="B62" s="17"/>
      <c r="C62" s="2">
        <v>10210.030000000001</v>
      </c>
      <c r="D62" s="2">
        <v>8235.82</v>
      </c>
      <c r="E62" s="2">
        <v>5185.8100000000004</v>
      </c>
      <c r="F62" s="2">
        <v>8421.68</v>
      </c>
      <c r="G62" s="2">
        <v>5640.05</v>
      </c>
      <c r="H62" s="2">
        <v>1924.17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39617.56</v>
      </c>
    </row>
    <row r="63" spans="1:15" x14ac:dyDescent="0.55000000000000004">
      <c r="A63" s="1" t="s">
        <v>65</v>
      </c>
      <c r="B63" s="17"/>
      <c r="C63" s="2">
        <v>6351.16</v>
      </c>
      <c r="D63" s="2">
        <v>2092.75</v>
      </c>
      <c r="E63" s="2">
        <v>8918.6299999999992</v>
      </c>
      <c r="F63" s="2">
        <v>8155.17</v>
      </c>
      <c r="G63" s="2">
        <v>4628.37</v>
      </c>
      <c r="H63" s="2">
        <v>2212.61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32358.69</v>
      </c>
    </row>
    <row r="64" spans="1:15" x14ac:dyDescent="0.55000000000000004">
      <c r="A64" s="1" t="s">
        <v>66</v>
      </c>
      <c r="B64" s="17"/>
      <c r="C64" s="2">
        <v>4372.0600000000004</v>
      </c>
      <c r="D64" s="2">
        <v>2104.4299999999998</v>
      </c>
      <c r="E64" s="2">
        <v>8816.3799999999992</v>
      </c>
      <c r="F64" s="2">
        <v>8114.07</v>
      </c>
      <c r="G64" s="2">
        <v>2147.2600000000002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25554.199999999997</v>
      </c>
    </row>
    <row r="65" spans="1:15" x14ac:dyDescent="0.55000000000000004">
      <c r="A65" s="1" t="s">
        <v>67</v>
      </c>
      <c r="B65" s="17"/>
      <c r="C65" s="2">
        <v>0</v>
      </c>
      <c r="D65" s="2">
        <v>0</v>
      </c>
      <c r="E65" s="2">
        <v>0</v>
      </c>
      <c r="F65" s="2">
        <v>5709.54</v>
      </c>
      <c r="G65" s="2">
        <v>2895.75</v>
      </c>
      <c r="H65" s="2">
        <v>1853.28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10458.570000000002</v>
      </c>
    </row>
    <row r="66" spans="1:15" x14ac:dyDescent="0.55000000000000004">
      <c r="A66" s="1" t="s">
        <v>68</v>
      </c>
      <c r="B66" s="17"/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</row>
    <row r="67" spans="1:15" x14ac:dyDescent="0.55000000000000004">
      <c r="A67" s="1" t="s">
        <v>69</v>
      </c>
      <c r="B67" s="17"/>
      <c r="C67" s="2">
        <v>5822.14</v>
      </c>
      <c r="D67" s="2">
        <v>3053.87</v>
      </c>
      <c r="E67" s="2">
        <v>514.21</v>
      </c>
      <c r="F67" s="2">
        <v>3661.95</v>
      </c>
      <c r="G67" s="2">
        <v>4549.9399999999996</v>
      </c>
      <c r="H67" s="2">
        <v>-50.7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17551.41</v>
      </c>
    </row>
    <row r="68" spans="1:15" x14ac:dyDescent="0.55000000000000004">
      <c r="A68" s="1" t="s">
        <v>70</v>
      </c>
      <c r="B68" s="17"/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</row>
    <row r="69" spans="1:15" x14ac:dyDescent="0.55000000000000004">
      <c r="A69" s="1" t="s">
        <v>71</v>
      </c>
      <c r="B69" s="17"/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</row>
    <row r="70" spans="1:15" x14ac:dyDescent="0.55000000000000004">
      <c r="A70" s="1" t="s">
        <v>72</v>
      </c>
      <c r="B70" s="17"/>
      <c r="C70" s="2">
        <v>140.24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140.24</v>
      </c>
    </row>
    <row r="71" spans="1:15" x14ac:dyDescent="0.55000000000000004">
      <c r="A71" s="1" t="s">
        <v>73</v>
      </c>
      <c r="B71" s="17"/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</row>
    <row r="72" spans="1:15" x14ac:dyDescent="0.55000000000000004">
      <c r="A72" s="1" t="s">
        <v>74</v>
      </c>
      <c r="B72" s="17"/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</row>
    <row r="73" spans="1:15" x14ac:dyDescent="0.55000000000000004">
      <c r="A73" s="1" t="s">
        <v>443</v>
      </c>
      <c r="B73" s="17"/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</row>
    <row r="74" spans="1:15" x14ac:dyDescent="0.55000000000000004">
      <c r="A74" s="1" t="s">
        <v>76</v>
      </c>
      <c r="B74" s="17"/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</row>
    <row r="75" spans="1:15" x14ac:dyDescent="0.55000000000000004">
      <c r="A75" s="1" t="s">
        <v>466</v>
      </c>
      <c r="B75" s="17"/>
      <c r="C75" s="2">
        <v>9040</v>
      </c>
      <c r="D75" s="2">
        <v>9040</v>
      </c>
      <c r="E75" s="2">
        <v>9040</v>
      </c>
      <c r="F75" s="2">
        <v>13560</v>
      </c>
      <c r="G75" s="2">
        <v>10820</v>
      </c>
      <c r="H75" s="2">
        <v>12600</v>
      </c>
      <c r="I75" s="2">
        <v>12600</v>
      </c>
      <c r="J75" s="2">
        <v>12600</v>
      </c>
      <c r="K75" s="2">
        <v>0</v>
      </c>
      <c r="L75" s="2">
        <v>0</v>
      </c>
      <c r="M75" s="2">
        <v>0</v>
      </c>
      <c r="N75" s="2">
        <v>0</v>
      </c>
      <c r="O75" s="2">
        <v>89300</v>
      </c>
    </row>
    <row r="76" spans="1:15" x14ac:dyDescent="0.55000000000000004">
      <c r="A76" s="1" t="s">
        <v>78</v>
      </c>
      <c r="B76" s="17"/>
      <c r="C76" s="2">
        <v>-16685.599999999999</v>
      </c>
      <c r="D76" s="2">
        <v>-7251.05</v>
      </c>
      <c r="E76" s="2">
        <v>-18249.22</v>
      </c>
      <c r="F76" s="2">
        <v>-25640.73</v>
      </c>
      <c r="G76" s="2">
        <v>-14221.32</v>
      </c>
      <c r="H76" s="2">
        <v>-4015.19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-86063.109999999986</v>
      </c>
    </row>
    <row r="77" spans="1:15" x14ac:dyDescent="0.55000000000000004">
      <c r="A77" s="1" t="s">
        <v>79</v>
      </c>
      <c r="B77" s="17"/>
      <c r="C77" s="2">
        <v>0.24</v>
      </c>
      <c r="D77" s="2">
        <v>0.28999999999999998</v>
      </c>
      <c r="E77" s="2">
        <v>0.06</v>
      </c>
      <c r="F77" s="2">
        <v>0.28999999999999998</v>
      </c>
      <c r="G77" s="2">
        <v>0.54</v>
      </c>
      <c r="H77" s="2">
        <v>0.35</v>
      </c>
      <c r="I77" s="2">
        <v>0.19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1.96</v>
      </c>
    </row>
    <row r="78" spans="1:15" x14ac:dyDescent="0.55000000000000004">
      <c r="A78" s="1" t="s">
        <v>80</v>
      </c>
      <c r="B78" s="17"/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</row>
    <row r="79" spans="1:15" x14ac:dyDescent="0.55000000000000004">
      <c r="A79" s="1" t="s">
        <v>470</v>
      </c>
      <c r="B79" s="17"/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</row>
    <row r="80" spans="1:15" x14ac:dyDescent="0.55000000000000004">
      <c r="A80" s="1" t="s">
        <v>82</v>
      </c>
      <c r="B80" s="17"/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</row>
    <row r="81" spans="1:15" x14ac:dyDescent="0.55000000000000004">
      <c r="A81" s="1" t="s">
        <v>83</v>
      </c>
      <c r="B81" s="17"/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</row>
    <row r="82" spans="1:15" x14ac:dyDescent="0.55000000000000004">
      <c r="A82" s="1" t="s">
        <v>444</v>
      </c>
      <c r="B82" s="17"/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</row>
    <row r="83" spans="1:15" x14ac:dyDescent="0.55000000000000004">
      <c r="A83" s="1" t="s">
        <v>445</v>
      </c>
      <c r="B83" s="17"/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</row>
    <row r="84" spans="1:15" x14ac:dyDescent="0.55000000000000004">
      <c r="A84" s="1" t="s">
        <v>472</v>
      </c>
      <c r="B84" s="17"/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</row>
    <row r="85" spans="1:15" x14ac:dyDescent="0.55000000000000004">
      <c r="A85" s="1" t="s">
        <v>87</v>
      </c>
      <c r="B85" s="17"/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</row>
    <row r="86" spans="1:15" x14ac:dyDescent="0.55000000000000004">
      <c r="A86" s="1" t="s">
        <v>456</v>
      </c>
      <c r="B86" s="17"/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</row>
    <row r="87" spans="1:15" x14ac:dyDescent="0.55000000000000004">
      <c r="A87" s="1" t="s">
        <v>457</v>
      </c>
      <c r="B87" s="17"/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</row>
    <row r="88" spans="1:15" x14ac:dyDescent="0.55000000000000004">
      <c r="A88" s="1" t="s">
        <v>90</v>
      </c>
      <c r="B88" s="17"/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</row>
    <row r="89" spans="1:15" x14ac:dyDescent="0.55000000000000004">
      <c r="A89" s="1" t="s">
        <v>91</v>
      </c>
      <c r="B89" s="17"/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</row>
    <row r="90" spans="1:15" x14ac:dyDescent="0.55000000000000004">
      <c r="A90" s="1" t="s">
        <v>92</v>
      </c>
      <c r="B90" s="17"/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</row>
    <row r="91" spans="1:15" x14ac:dyDescent="0.55000000000000004">
      <c r="A91" s="1" t="s">
        <v>93</v>
      </c>
      <c r="B91" s="17"/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</row>
    <row r="92" spans="1:15" x14ac:dyDescent="0.55000000000000004">
      <c r="A92" s="1" t="s">
        <v>94</v>
      </c>
      <c r="B92" s="17"/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</row>
    <row r="93" spans="1:15" x14ac:dyDescent="0.55000000000000004">
      <c r="A93" s="1" t="s">
        <v>95</v>
      </c>
      <c r="B93" s="17"/>
      <c r="C93" s="2">
        <v>11002.88</v>
      </c>
      <c r="D93" s="2">
        <v>9627.52</v>
      </c>
      <c r="E93" s="2">
        <v>14441.28</v>
      </c>
      <c r="F93" s="2">
        <v>14097.44</v>
      </c>
      <c r="G93" s="2">
        <v>15988.56</v>
      </c>
      <c r="H93" s="2">
        <v>11862.48</v>
      </c>
      <c r="I93" s="2">
        <v>14613.2</v>
      </c>
      <c r="J93" s="2">
        <v>15988.56</v>
      </c>
      <c r="K93" s="2">
        <v>0</v>
      </c>
      <c r="L93" s="2">
        <v>0</v>
      </c>
      <c r="M93" s="2">
        <v>0</v>
      </c>
      <c r="N93" s="2">
        <v>0</v>
      </c>
      <c r="O93" s="2">
        <v>107621.92</v>
      </c>
    </row>
    <row r="94" spans="1:15" x14ac:dyDescent="0.55000000000000004">
      <c r="A94" s="1" t="s">
        <v>96</v>
      </c>
      <c r="B94" s="17"/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</row>
    <row r="95" spans="1:15" x14ac:dyDescent="0.55000000000000004">
      <c r="A95" s="1" t="s">
        <v>97</v>
      </c>
      <c r="B95" s="17"/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6.44</v>
      </c>
      <c r="I95" s="2">
        <v>0.6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7.04</v>
      </c>
    </row>
    <row r="96" spans="1:15" x14ac:dyDescent="0.55000000000000004">
      <c r="A96" s="1" t="s">
        <v>98</v>
      </c>
      <c r="B96" s="17"/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</row>
    <row r="97" spans="1:16" x14ac:dyDescent="0.55000000000000004">
      <c r="A97" s="1" t="s">
        <v>99</v>
      </c>
      <c r="B97" s="17"/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</row>
    <row r="98" spans="1:16" x14ac:dyDescent="0.55000000000000004">
      <c r="A98" s="1" t="s">
        <v>100</v>
      </c>
      <c r="B98" s="17"/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</row>
    <row r="99" spans="1:16" x14ac:dyDescent="0.55000000000000004">
      <c r="A99" s="1" t="s">
        <v>101</v>
      </c>
      <c r="B99" s="17"/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</row>
    <row r="100" spans="1:16" x14ac:dyDescent="0.55000000000000004">
      <c r="A100" s="1" t="s">
        <v>102</v>
      </c>
      <c r="B100" s="17"/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</row>
    <row r="101" spans="1:16" x14ac:dyDescent="0.55000000000000004">
      <c r="A101" s="1" t="s">
        <v>103</v>
      </c>
      <c r="B101" s="17"/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</row>
    <row r="102" spans="1:16" x14ac:dyDescent="0.55000000000000004">
      <c r="A102" s="1" t="s">
        <v>104</v>
      </c>
      <c r="B102" s="17"/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</row>
    <row r="103" spans="1:16" x14ac:dyDescent="0.55000000000000004">
      <c r="A103" s="1" t="s">
        <v>105</v>
      </c>
      <c r="B103" s="17"/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</row>
    <row r="104" spans="1:16" x14ac:dyDescent="0.55000000000000004">
      <c r="A104" s="1" t="s">
        <v>106</v>
      </c>
      <c r="B104" s="17"/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</row>
    <row r="105" spans="1:16" x14ac:dyDescent="0.55000000000000004">
      <c r="A105" s="1" t="s">
        <v>107</v>
      </c>
      <c r="B105" s="17"/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</row>
    <row r="106" spans="1:16" x14ac:dyDescent="0.55000000000000004">
      <c r="A106" s="1" t="s">
        <v>108</v>
      </c>
      <c r="B106" s="17"/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</row>
    <row r="107" spans="1:16" x14ac:dyDescent="0.55000000000000004">
      <c r="A107" s="1" t="s">
        <v>109</v>
      </c>
      <c r="B107" s="17"/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</row>
    <row r="108" spans="1:16" x14ac:dyDescent="0.55000000000000004">
      <c r="A108" s="1" t="s">
        <v>110</v>
      </c>
      <c r="B108" s="17"/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</row>
    <row r="109" spans="1:16" x14ac:dyDescent="0.55000000000000004">
      <c r="A109" s="1" t="s">
        <v>111</v>
      </c>
      <c r="B109" s="17"/>
      <c r="C109" s="18">
        <v>314350.91000000003</v>
      </c>
      <c r="D109" s="18">
        <v>279897.63</v>
      </c>
      <c r="E109" s="18">
        <v>321367.25000000006</v>
      </c>
      <c r="F109" s="18">
        <v>320321.57</v>
      </c>
      <c r="G109" s="18">
        <v>304013.37999999995</v>
      </c>
      <c r="H109" s="18">
        <v>261109.41</v>
      </c>
      <c r="I109" s="18">
        <v>247959.27000000002</v>
      </c>
      <c r="J109" s="18">
        <v>245723.51999999999</v>
      </c>
      <c r="K109" s="18">
        <v>0</v>
      </c>
      <c r="L109" s="18">
        <v>0</v>
      </c>
      <c r="M109" s="18">
        <v>0</v>
      </c>
      <c r="N109" s="18">
        <v>0</v>
      </c>
      <c r="O109" s="18">
        <v>2294742.9400000004</v>
      </c>
      <c r="P109" s="13">
        <v>0</v>
      </c>
    </row>
    <row r="110" spans="1:16" x14ac:dyDescent="0.55000000000000004">
      <c r="A110" s="1" t="s">
        <v>32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6" x14ac:dyDescent="0.55000000000000004">
      <c r="A111" s="1" t="s">
        <v>112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6" x14ac:dyDescent="0.55000000000000004">
      <c r="A112" s="1" t="s">
        <v>113</v>
      </c>
      <c r="B112" s="2"/>
      <c r="C112" s="2">
        <v>762.87</v>
      </c>
      <c r="D112" s="2">
        <v>1977.9</v>
      </c>
      <c r="E112" s="2">
        <v>3758.01</v>
      </c>
      <c r="F112" s="2">
        <v>3206.97</v>
      </c>
      <c r="G112" s="2">
        <v>451.25</v>
      </c>
      <c r="H112" s="2">
        <v>4351.03</v>
      </c>
      <c r="I112" s="2">
        <v>3498.31</v>
      </c>
      <c r="J112" s="2">
        <v>3482.63</v>
      </c>
      <c r="K112" s="2">
        <v>0</v>
      </c>
      <c r="L112" s="2">
        <v>0</v>
      </c>
      <c r="M112" s="2">
        <v>0</v>
      </c>
      <c r="N112" s="2">
        <v>0</v>
      </c>
      <c r="O112" s="2">
        <v>21488.97</v>
      </c>
    </row>
    <row r="113" spans="1:15" x14ac:dyDescent="0.55000000000000004">
      <c r="A113" s="1" t="s">
        <v>114</v>
      </c>
      <c r="B113" s="2"/>
      <c r="C113" s="2">
        <v>1404.78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1404.78</v>
      </c>
    </row>
    <row r="114" spans="1:15" x14ac:dyDescent="0.55000000000000004">
      <c r="A114" s="1" t="s">
        <v>115</v>
      </c>
      <c r="B114" s="2"/>
      <c r="C114" s="2">
        <v>0</v>
      </c>
      <c r="D114" s="2">
        <v>0</v>
      </c>
      <c r="E114" s="2">
        <v>2050.2800000000002</v>
      </c>
      <c r="F114" s="2">
        <v>1275.0899999999999</v>
      </c>
      <c r="G114" s="2">
        <v>1737.45</v>
      </c>
      <c r="H114" s="2">
        <v>579.15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5641.9699999999993</v>
      </c>
    </row>
    <row r="115" spans="1:15" x14ac:dyDescent="0.55000000000000004">
      <c r="A115" s="1" t="s">
        <v>458</v>
      </c>
      <c r="B115" s="2"/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</row>
    <row r="116" spans="1:15" x14ac:dyDescent="0.55000000000000004">
      <c r="A116" s="1" t="s">
        <v>117</v>
      </c>
      <c r="B116" s="2"/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</row>
    <row r="117" spans="1:15" x14ac:dyDescent="0.55000000000000004">
      <c r="A117" s="1" t="s">
        <v>118</v>
      </c>
      <c r="B117" s="2"/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</row>
    <row r="118" spans="1:15" x14ac:dyDescent="0.55000000000000004">
      <c r="A118" s="1" t="s">
        <v>119</v>
      </c>
      <c r="B118" s="2"/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</row>
    <row r="119" spans="1:15" x14ac:dyDescent="0.55000000000000004">
      <c r="A119" s="1" t="s">
        <v>451</v>
      </c>
      <c r="B119" s="2"/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</row>
    <row r="120" spans="1:15" x14ac:dyDescent="0.55000000000000004">
      <c r="A120" s="1" t="s">
        <v>121</v>
      </c>
      <c r="B120" s="2"/>
      <c r="C120" s="2">
        <v>-989.61</v>
      </c>
      <c r="D120" s="2">
        <v>-845.98</v>
      </c>
      <c r="E120" s="2">
        <v>-2326.31</v>
      </c>
      <c r="F120" s="2">
        <v>-1804.85</v>
      </c>
      <c r="G120" s="2">
        <v>-775.04</v>
      </c>
      <c r="H120" s="2">
        <v>-2108.46</v>
      </c>
      <c r="I120" s="2">
        <v>-1601.97</v>
      </c>
      <c r="J120" s="2">
        <v>-1235.43</v>
      </c>
      <c r="K120" s="2">
        <v>0</v>
      </c>
      <c r="L120" s="2">
        <v>0</v>
      </c>
      <c r="M120" s="2">
        <v>0</v>
      </c>
      <c r="N120" s="2">
        <v>0</v>
      </c>
      <c r="O120" s="2">
        <v>-11687.65</v>
      </c>
    </row>
    <row r="121" spans="1:15" x14ac:dyDescent="0.55000000000000004">
      <c r="A121" s="1" t="s">
        <v>122</v>
      </c>
      <c r="B121" s="2"/>
      <c r="C121" s="2">
        <v>0.03</v>
      </c>
      <c r="D121" s="2">
        <v>29.02</v>
      </c>
      <c r="E121" s="2">
        <v>0</v>
      </c>
      <c r="F121" s="2">
        <v>14.88</v>
      </c>
      <c r="G121" s="2">
        <v>311.72000000000003</v>
      </c>
      <c r="H121" s="2">
        <v>18.489999999999998</v>
      </c>
      <c r="I121" s="2">
        <v>-149.26</v>
      </c>
      <c r="J121" s="2">
        <v>-0.01</v>
      </c>
      <c r="K121" s="2">
        <v>0</v>
      </c>
      <c r="L121" s="2">
        <v>0</v>
      </c>
      <c r="M121" s="2">
        <v>0</v>
      </c>
      <c r="N121" s="2">
        <v>0</v>
      </c>
      <c r="O121" s="2">
        <v>224.87000000000006</v>
      </c>
    </row>
    <row r="122" spans="1:15" x14ac:dyDescent="0.55000000000000004">
      <c r="A122" s="1" t="s">
        <v>123</v>
      </c>
      <c r="B122" s="2"/>
      <c r="C122" s="2">
        <v>-45.94</v>
      </c>
      <c r="D122" s="2">
        <v>-2.33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-48.269999999999996</v>
      </c>
    </row>
    <row r="123" spans="1:15" x14ac:dyDescent="0.55000000000000004">
      <c r="A123" s="1" t="s">
        <v>124</v>
      </c>
      <c r="B123" s="2"/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</row>
    <row r="124" spans="1:15" x14ac:dyDescent="0.55000000000000004">
      <c r="A124" s="1" t="s">
        <v>459</v>
      </c>
      <c r="B124" s="2"/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</row>
    <row r="125" spans="1:15" x14ac:dyDescent="0.55000000000000004">
      <c r="A125" s="1" t="s">
        <v>453</v>
      </c>
      <c r="B125" s="2"/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</row>
    <row r="126" spans="1:15" x14ac:dyDescent="0.55000000000000004">
      <c r="A126" s="1" t="s">
        <v>454</v>
      </c>
      <c r="B126" s="2"/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</row>
    <row r="127" spans="1:15" x14ac:dyDescent="0.55000000000000004">
      <c r="A127" s="1" t="s">
        <v>455</v>
      </c>
      <c r="B127" s="2"/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</row>
    <row r="128" spans="1:15" x14ac:dyDescent="0.55000000000000004">
      <c r="A128" s="1" t="s">
        <v>129</v>
      </c>
      <c r="B128" s="2"/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</row>
    <row r="129" spans="1:16" x14ac:dyDescent="0.55000000000000004">
      <c r="A129" s="1" t="s">
        <v>130</v>
      </c>
      <c r="B129" s="2"/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</row>
    <row r="130" spans="1:16" x14ac:dyDescent="0.55000000000000004">
      <c r="A130" s="1" t="s">
        <v>131</v>
      </c>
      <c r="B130" s="2"/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</row>
    <row r="131" spans="1:16" x14ac:dyDescent="0.55000000000000004">
      <c r="A131" s="1" t="s">
        <v>132</v>
      </c>
      <c r="C131" s="18">
        <v>1132.1299999999999</v>
      </c>
      <c r="D131" s="18">
        <v>1158.6100000000001</v>
      </c>
      <c r="E131" s="18">
        <v>3481.9800000000009</v>
      </c>
      <c r="F131" s="18">
        <v>2692.0899999999997</v>
      </c>
      <c r="G131" s="18">
        <v>1725.3799999999999</v>
      </c>
      <c r="H131" s="18">
        <v>2840.2099999999991</v>
      </c>
      <c r="I131" s="18">
        <v>1747.08</v>
      </c>
      <c r="J131" s="18">
        <v>2247.1899999999996</v>
      </c>
      <c r="K131" s="18">
        <v>0</v>
      </c>
      <c r="L131" s="18">
        <v>0</v>
      </c>
      <c r="M131" s="18">
        <v>0</v>
      </c>
      <c r="N131" s="18">
        <v>0</v>
      </c>
      <c r="O131" s="18">
        <v>17024.669999999998</v>
      </c>
      <c r="P131" s="13">
        <v>0</v>
      </c>
    </row>
    <row r="132" spans="1:16" x14ac:dyDescent="0.55000000000000004">
      <c r="A132" s="1" t="s">
        <v>32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6" x14ac:dyDescent="0.55000000000000004">
      <c r="A133" s="1" t="s">
        <v>133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6" x14ac:dyDescent="0.55000000000000004">
      <c r="A134" s="1" t="s">
        <v>134</v>
      </c>
      <c r="B134" s="2"/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</row>
    <row r="135" spans="1:16" x14ac:dyDescent="0.55000000000000004">
      <c r="A135" s="1" t="s">
        <v>135</v>
      </c>
      <c r="B135" s="2"/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</row>
    <row r="136" spans="1:16" x14ac:dyDescent="0.55000000000000004">
      <c r="A136" s="1" t="s">
        <v>136</v>
      </c>
      <c r="B136" s="2"/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</row>
    <row r="137" spans="1:16" x14ac:dyDescent="0.55000000000000004">
      <c r="A137" s="1" t="s">
        <v>137</v>
      </c>
      <c r="B137" s="2"/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</row>
    <row r="138" spans="1:16" x14ac:dyDescent="0.55000000000000004">
      <c r="A138" s="1" t="s">
        <v>138</v>
      </c>
      <c r="B138" s="2"/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</row>
    <row r="139" spans="1:16" x14ac:dyDescent="0.55000000000000004">
      <c r="A139" s="1" t="s">
        <v>139</v>
      </c>
      <c r="B139" s="2"/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</row>
    <row r="140" spans="1:16" x14ac:dyDescent="0.55000000000000004">
      <c r="A140" s="1" t="s">
        <v>140</v>
      </c>
      <c r="B140" s="2"/>
      <c r="C140" s="2">
        <v>-3414.13</v>
      </c>
      <c r="D140" s="2">
        <v>-3414.13</v>
      </c>
      <c r="E140" s="2">
        <v>-3414.13</v>
      </c>
      <c r="F140" s="2">
        <v>-3414.13</v>
      </c>
      <c r="G140" s="2">
        <v>-3414.13</v>
      </c>
      <c r="H140" s="2">
        <v>-3414.13</v>
      </c>
      <c r="I140" s="2">
        <v>-3414.13</v>
      </c>
      <c r="J140" s="2">
        <v>-3414.13</v>
      </c>
      <c r="K140" s="2">
        <v>0</v>
      </c>
      <c r="L140" s="2">
        <v>0</v>
      </c>
      <c r="M140" s="2">
        <v>0</v>
      </c>
      <c r="N140" s="2">
        <v>0</v>
      </c>
      <c r="O140" s="2">
        <v>-27313.040000000005</v>
      </c>
    </row>
    <row r="141" spans="1:16" x14ac:dyDescent="0.55000000000000004">
      <c r="A141" s="1" t="s">
        <v>467</v>
      </c>
      <c r="B141" s="2"/>
      <c r="C141" s="2">
        <v>-26400</v>
      </c>
      <c r="D141" s="2">
        <v>-13552</v>
      </c>
      <c r="E141" s="2">
        <v>-7225</v>
      </c>
      <c r="F141" s="2">
        <v>0</v>
      </c>
      <c r="G141" s="2">
        <v>-17993.5</v>
      </c>
      <c r="H141" s="2">
        <v>-16324</v>
      </c>
      <c r="I141" s="2">
        <v>-8162</v>
      </c>
      <c r="J141" s="2">
        <v>-5565</v>
      </c>
      <c r="K141" s="2">
        <v>0</v>
      </c>
      <c r="L141" s="2">
        <v>0</v>
      </c>
      <c r="M141" s="2">
        <v>0</v>
      </c>
      <c r="N141" s="2">
        <v>0</v>
      </c>
      <c r="O141" s="2">
        <v>-95221.5</v>
      </c>
    </row>
    <row r="142" spans="1:16" x14ac:dyDescent="0.55000000000000004">
      <c r="A142" s="1" t="s">
        <v>142</v>
      </c>
      <c r="B142" s="2"/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</row>
    <row r="143" spans="1:16" x14ac:dyDescent="0.55000000000000004">
      <c r="A143" s="1" t="s">
        <v>143</v>
      </c>
      <c r="B143" s="2"/>
      <c r="C143" s="2">
        <v>0</v>
      </c>
      <c r="D143" s="2">
        <v>700</v>
      </c>
      <c r="E143" s="2">
        <v>485.52</v>
      </c>
      <c r="F143" s="2">
        <v>-40</v>
      </c>
      <c r="G143" s="2">
        <v>0</v>
      </c>
      <c r="H143" s="2">
        <v>61880.43</v>
      </c>
      <c r="I143" s="2">
        <v>1543.09</v>
      </c>
      <c r="J143" s="2">
        <v>5916.57</v>
      </c>
      <c r="K143" s="2">
        <v>0</v>
      </c>
      <c r="L143" s="2">
        <v>0</v>
      </c>
      <c r="M143" s="2">
        <v>0</v>
      </c>
      <c r="N143" s="2">
        <v>0</v>
      </c>
      <c r="O143" s="2">
        <v>70485.609999999986</v>
      </c>
    </row>
    <row r="144" spans="1:16" x14ac:dyDescent="0.55000000000000004">
      <c r="A144" s="1" t="s">
        <v>144</v>
      </c>
      <c r="B144" s="2"/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</row>
    <row r="145" spans="1:16" x14ac:dyDescent="0.55000000000000004">
      <c r="A145" s="1" t="s">
        <v>471</v>
      </c>
      <c r="B145" s="2"/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</row>
    <row r="146" spans="1:16" x14ac:dyDescent="0.55000000000000004">
      <c r="A146" s="1" t="s">
        <v>146</v>
      </c>
      <c r="C146" s="18">
        <v>-29814.13</v>
      </c>
      <c r="D146" s="18">
        <v>-16266.130000000001</v>
      </c>
      <c r="E146" s="18">
        <v>-10153.61</v>
      </c>
      <c r="F146" s="18">
        <v>-3454.13</v>
      </c>
      <c r="G146" s="18">
        <v>-21407.63</v>
      </c>
      <c r="H146" s="18">
        <v>42142.3</v>
      </c>
      <c r="I146" s="18">
        <v>-10033.040000000001</v>
      </c>
      <c r="J146" s="18">
        <v>-3062.5600000000013</v>
      </c>
      <c r="K146" s="18">
        <v>0</v>
      </c>
      <c r="L146" s="18">
        <v>0</v>
      </c>
      <c r="M146" s="18">
        <v>0</v>
      </c>
      <c r="N146" s="18">
        <v>0</v>
      </c>
      <c r="O146" s="18">
        <v>-52048.930000000022</v>
      </c>
      <c r="P146" s="13">
        <v>0</v>
      </c>
    </row>
    <row r="147" spans="1:16" x14ac:dyDescent="0.55000000000000004">
      <c r="A147" s="1" t="s">
        <v>32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6" ht="18" thickBot="1" x14ac:dyDescent="0.65">
      <c r="A148" s="8" t="s">
        <v>37</v>
      </c>
      <c r="B148" s="8"/>
      <c r="C148" s="16">
        <v>285668.91000000003</v>
      </c>
      <c r="D148" s="16">
        <v>264790.11</v>
      </c>
      <c r="E148" s="16">
        <v>314695.62000000005</v>
      </c>
      <c r="F148" s="16">
        <v>319559.53000000003</v>
      </c>
      <c r="G148" s="16">
        <v>284331.12999999995</v>
      </c>
      <c r="H148" s="16">
        <v>306091.92</v>
      </c>
      <c r="I148" s="16">
        <v>239673.31000000003</v>
      </c>
      <c r="J148" s="16">
        <v>244908.15</v>
      </c>
      <c r="K148" s="16">
        <v>0</v>
      </c>
      <c r="L148" s="16">
        <v>0</v>
      </c>
      <c r="M148" s="16">
        <v>0</v>
      </c>
      <c r="N148" s="16">
        <v>0</v>
      </c>
      <c r="O148" s="16">
        <v>2259718.6800000002</v>
      </c>
      <c r="P148" s="15">
        <v>0</v>
      </c>
    </row>
    <row r="149" spans="1:16" ht="18" thickTop="1" x14ac:dyDescent="0.6">
      <c r="C149" s="2"/>
      <c r="D149" s="2"/>
      <c r="E149" s="2"/>
      <c r="F149" s="2"/>
      <c r="G149" s="2"/>
      <c r="H149" s="3" t="s">
        <v>436</v>
      </c>
      <c r="I149" s="2"/>
      <c r="J149" s="2"/>
      <c r="K149" s="2"/>
      <c r="L149" s="2"/>
      <c r="M149" s="2"/>
      <c r="N149" s="2"/>
      <c r="O149" s="2"/>
    </row>
    <row r="150" spans="1:16" x14ac:dyDescent="0.55000000000000004">
      <c r="C150" s="2"/>
      <c r="D150" s="2"/>
      <c r="E150" s="2"/>
      <c r="F150" s="2"/>
      <c r="G150" s="2"/>
      <c r="H150" s="4" t="s">
        <v>147</v>
      </c>
      <c r="I150" s="2"/>
      <c r="J150" s="2"/>
      <c r="K150" s="2"/>
      <c r="L150" s="2"/>
      <c r="M150" s="2"/>
      <c r="N150" s="2"/>
      <c r="O150" s="2"/>
    </row>
    <row r="151" spans="1:16" x14ac:dyDescent="0.55000000000000004">
      <c r="B151" s="5"/>
      <c r="C151" s="2"/>
      <c r="D151" s="2"/>
      <c r="E151" s="2"/>
      <c r="F151" s="2"/>
      <c r="G151" s="2"/>
      <c r="H151" s="6">
        <v>2021</v>
      </c>
      <c r="I151" s="2"/>
      <c r="J151" s="2"/>
      <c r="K151" s="2"/>
      <c r="L151" s="2"/>
      <c r="M151" s="2"/>
      <c r="N151" s="2"/>
      <c r="O151" s="2"/>
    </row>
    <row r="152" spans="1:16" ht="17.7" x14ac:dyDescent="0.6">
      <c r="B152" s="5"/>
      <c r="C152" s="2"/>
      <c r="D152" s="2"/>
      <c r="E152" s="2"/>
      <c r="F152" s="2"/>
      <c r="G152" s="2"/>
      <c r="H152" s="3"/>
      <c r="I152" s="2"/>
      <c r="J152" s="2"/>
      <c r="K152" s="2"/>
      <c r="L152" s="2"/>
      <c r="M152" s="2"/>
      <c r="N152" s="2"/>
      <c r="O152" s="2"/>
    </row>
    <row r="153" spans="1:16" x14ac:dyDescent="0.55000000000000004">
      <c r="C153" s="7" t="s">
        <v>2</v>
      </c>
      <c r="D153" s="7" t="s">
        <v>3</v>
      </c>
      <c r="E153" s="7" t="s">
        <v>4</v>
      </c>
      <c r="F153" s="7" t="s">
        <v>5</v>
      </c>
      <c r="G153" s="7" t="s">
        <v>6</v>
      </c>
      <c r="H153" s="7" t="s">
        <v>7</v>
      </c>
      <c r="I153" s="7" t="s">
        <v>8</v>
      </c>
      <c r="J153" s="7" t="s">
        <v>9</v>
      </c>
      <c r="K153" s="7" t="s">
        <v>10</v>
      </c>
      <c r="L153" s="7" t="s">
        <v>11</v>
      </c>
      <c r="M153" s="7" t="s">
        <v>12</v>
      </c>
      <c r="N153" s="7" t="s">
        <v>13</v>
      </c>
      <c r="O153" s="7" t="s">
        <v>14</v>
      </c>
    </row>
    <row r="154" spans="1:16" x14ac:dyDescent="0.55000000000000004">
      <c r="A154" s="1" t="s">
        <v>148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6" x14ac:dyDescent="0.55000000000000004">
      <c r="A155" s="1" t="s">
        <v>149</v>
      </c>
      <c r="B155" s="2"/>
      <c r="C155" s="2">
        <v>1500</v>
      </c>
      <c r="D155" s="2">
        <v>1500</v>
      </c>
      <c r="E155" s="2">
        <v>1500</v>
      </c>
      <c r="F155" s="2">
        <v>1500</v>
      </c>
      <c r="G155" s="2">
        <v>1500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7500</v>
      </c>
    </row>
    <row r="156" spans="1:16" x14ac:dyDescent="0.55000000000000004">
      <c r="A156" s="1" t="s">
        <v>150</v>
      </c>
      <c r="B156" s="2"/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</row>
    <row r="157" spans="1:16" x14ac:dyDescent="0.55000000000000004">
      <c r="A157" s="1" t="s">
        <v>151</v>
      </c>
      <c r="B157" s="2"/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</row>
    <row r="158" spans="1:16" x14ac:dyDescent="0.55000000000000004">
      <c r="A158" s="1" t="s">
        <v>152</v>
      </c>
      <c r="B158" s="2"/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</row>
    <row r="159" spans="1:16" x14ac:dyDescent="0.55000000000000004">
      <c r="A159" s="1" t="s">
        <v>153</v>
      </c>
      <c r="B159" s="2"/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</row>
    <row r="160" spans="1:16" x14ac:dyDescent="0.55000000000000004">
      <c r="A160" s="1" t="s">
        <v>154</v>
      </c>
      <c r="B160" s="2"/>
      <c r="C160" s="2">
        <v>374.5</v>
      </c>
      <c r="D160" s="2">
        <v>322</v>
      </c>
      <c r="E160" s="2">
        <v>455</v>
      </c>
      <c r="F160" s="2">
        <v>385</v>
      </c>
      <c r="G160" s="2">
        <v>364</v>
      </c>
      <c r="H160" s="2">
        <v>367.5</v>
      </c>
      <c r="I160" s="2">
        <v>339.5</v>
      </c>
      <c r="J160" s="2">
        <v>304.5</v>
      </c>
      <c r="K160" s="2">
        <v>0</v>
      </c>
      <c r="L160" s="2">
        <v>0</v>
      </c>
      <c r="M160" s="2">
        <v>0</v>
      </c>
      <c r="N160" s="2">
        <v>0</v>
      </c>
      <c r="O160" s="2">
        <v>2912</v>
      </c>
    </row>
    <row r="161" spans="1:15" x14ac:dyDescent="0.55000000000000004">
      <c r="A161" s="1" t="s">
        <v>155</v>
      </c>
      <c r="B161" s="2"/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</row>
    <row r="162" spans="1:15" x14ac:dyDescent="0.55000000000000004">
      <c r="A162" s="1" t="s">
        <v>156</v>
      </c>
      <c r="B162" s="2"/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</row>
    <row r="163" spans="1:15" x14ac:dyDescent="0.55000000000000004">
      <c r="A163" s="1" t="s">
        <v>157</v>
      </c>
      <c r="B163" s="2"/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</row>
    <row r="164" spans="1:15" x14ac:dyDescent="0.55000000000000004">
      <c r="A164" s="1" t="s">
        <v>158</v>
      </c>
      <c r="B164" s="2"/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</row>
    <row r="165" spans="1:15" x14ac:dyDescent="0.55000000000000004">
      <c r="A165" s="1" t="s">
        <v>159</v>
      </c>
      <c r="B165" s="2"/>
      <c r="C165" s="2">
        <v>4472.9399999999996</v>
      </c>
      <c r="D165" s="2">
        <v>7219.95</v>
      </c>
      <c r="E165" s="2">
        <v>1832.49</v>
      </c>
      <c r="F165" s="2">
        <v>2745.05</v>
      </c>
      <c r="G165" s="2">
        <v>2898.39</v>
      </c>
      <c r="H165" s="2">
        <v>1514.66</v>
      </c>
      <c r="I165" s="2">
        <v>0</v>
      </c>
      <c r="J165" s="2">
        <v>3553.3</v>
      </c>
      <c r="K165" s="2">
        <v>0</v>
      </c>
      <c r="L165" s="2">
        <v>0</v>
      </c>
      <c r="M165" s="2">
        <v>0</v>
      </c>
      <c r="N165" s="2">
        <v>0</v>
      </c>
      <c r="O165" s="2">
        <v>24236.78</v>
      </c>
    </row>
    <row r="166" spans="1:15" x14ac:dyDescent="0.55000000000000004">
      <c r="A166" s="1" t="s">
        <v>160</v>
      </c>
      <c r="B166" s="2"/>
      <c r="C166" s="2">
        <v>442.16</v>
      </c>
      <c r="D166" s="2">
        <v>400.59</v>
      </c>
      <c r="E166" s="2">
        <v>18</v>
      </c>
      <c r="F166" s="2">
        <v>0</v>
      </c>
      <c r="G166" s="2">
        <v>1046.22</v>
      </c>
      <c r="H166" s="2">
        <v>62.03</v>
      </c>
      <c r="I166" s="2">
        <v>-5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1964</v>
      </c>
    </row>
    <row r="167" spans="1:15" x14ac:dyDescent="0.55000000000000004">
      <c r="A167" s="1" t="s">
        <v>161</v>
      </c>
      <c r="B167" s="2"/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414.36</v>
      </c>
      <c r="I167" s="2">
        <v>142.01</v>
      </c>
      <c r="J167" s="2">
        <v>364.62</v>
      </c>
      <c r="K167" s="2">
        <v>0</v>
      </c>
      <c r="L167" s="2">
        <v>0</v>
      </c>
      <c r="M167" s="2">
        <v>0</v>
      </c>
      <c r="N167" s="2">
        <v>0</v>
      </c>
      <c r="O167" s="2">
        <v>920.99</v>
      </c>
    </row>
    <row r="168" spans="1:15" x14ac:dyDescent="0.55000000000000004">
      <c r="A168" s="1" t="s">
        <v>162</v>
      </c>
      <c r="B168" s="2"/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</row>
    <row r="169" spans="1:15" x14ac:dyDescent="0.55000000000000004">
      <c r="A169" s="1" t="s">
        <v>163</v>
      </c>
      <c r="B169" s="2"/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</row>
    <row r="170" spans="1:15" x14ac:dyDescent="0.55000000000000004">
      <c r="A170" s="1" t="s">
        <v>164</v>
      </c>
      <c r="B170" s="2"/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</row>
    <row r="171" spans="1:15" x14ac:dyDescent="0.55000000000000004">
      <c r="A171" s="1" t="s">
        <v>165</v>
      </c>
      <c r="B171" s="2"/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</row>
    <row r="172" spans="1:15" x14ac:dyDescent="0.55000000000000004">
      <c r="A172" s="1" t="s">
        <v>166</v>
      </c>
      <c r="B172" s="2"/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</row>
    <row r="173" spans="1:15" x14ac:dyDescent="0.55000000000000004">
      <c r="A173" s="1" t="s">
        <v>167</v>
      </c>
      <c r="B173" s="2"/>
      <c r="C173" s="2">
        <v>0</v>
      </c>
      <c r="D173" s="2">
        <v>0</v>
      </c>
      <c r="E173" s="2">
        <v>0</v>
      </c>
      <c r="F173" s="2">
        <v>0</v>
      </c>
      <c r="G173" s="2">
        <v>68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68</v>
      </c>
    </row>
    <row r="174" spans="1:15" x14ac:dyDescent="0.55000000000000004">
      <c r="A174" s="1" t="s">
        <v>168</v>
      </c>
      <c r="B174" s="2"/>
      <c r="C174" s="2">
        <v>43.55</v>
      </c>
      <c r="D174" s="2">
        <v>43.55</v>
      </c>
      <c r="E174" s="2">
        <v>-31.24</v>
      </c>
      <c r="F174" s="2">
        <v>0</v>
      </c>
      <c r="G174" s="2">
        <v>106.49</v>
      </c>
      <c r="H174" s="2">
        <v>0</v>
      </c>
      <c r="I174" s="2">
        <v>96.61</v>
      </c>
      <c r="J174" s="2">
        <v>96.61</v>
      </c>
      <c r="K174" s="2">
        <v>0</v>
      </c>
      <c r="L174" s="2">
        <v>0</v>
      </c>
      <c r="M174" s="2">
        <v>0</v>
      </c>
      <c r="N174" s="2">
        <v>0</v>
      </c>
      <c r="O174" s="2">
        <v>355.57</v>
      </c>
    </row>
    <row r="175" spans="1:15" x14ac:dyDescent="0.55000000000000004">
      <c r="A175" s="1" t="s">
        <v>169</v>
      </c>
      <c r="B175" s="2"/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</row>
    <row r="176" spans="1:15" x14ac:dyDescent="0.55000000000000004">
      <c r="A176" s="1" t="s">
        <v>170</v>
      </c>
      <c r="B176" s="2"/>
      <c r="C176" s="2">
        <v>3685.32</v>
      </c>
      <c r="D176" s="2">
        <v>3155.68</v>
      </c>
      <c r="E176" s="2">
        <v>3021.92</v>
      </c>
      <c r="F176" s="2">
        <v>2927.72</v>
      </c>
      <c r="G176" s="2">
        <v>3038.12</v>
      </c>
      <c r="H176" s="2">
        <v>2627.54</v>
      </c>
      <c r="I176" s="2">
        <v>2400.13</v>
      </c>
      <c r="J176" s="2">
        <v>1675.33</v>
      </c>
      <c r="K176" s="2">
        <v>0</v>
      </c>
      <c r="L176" s="2">
        <v>0</v>
      </c>
      <c r="M176" s="2">
        <v>0</v>
      </c>
      <c r="N176" s="2">
        <v>0</v>
      </c>
      <c r="O176" s="2">
        <v>22531.760000000002</v>
      </c>
    </row>
    <row r="177" spans="1:15" x14ac:dyDescent="0.55000000000000004">
      <c r="A177" s="1" t="s">
        <v>171</v>
      </c>
      <c r="B177" s="2"/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</row>
    <row r="178" spans="1:15" x14ac:dyDescent="0.55000000000000004">
      <c r="A178" s="1" t="s">
        <v>172</v>
      </c>
      <c r="B178" s="2"/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</row>
    <row r="179" spans="1:15" x14ac:dyDescent="0.55000000000000004">
      <c r="A179" s="1" t="s">
        <v>173</v>
      </c>
      <c r="B179" s="2"/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</row>
    <row r="180" spans="1:15" x14ac:dyDescent="0.55000000000000004">
      <c r="A180" s="1" t="s">
        <v>174</v>
      </c>
      <c r="B180" s="2"/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</row>
    <row r="181" spans="1:15" x14ac:dyDescent="0.55000000000000004">
      <c r="A181" s="1" t="s">
        <v>175</v>
      </c>
      <c r="B181" s="2"/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</row>
    <row r="182" spans="1:15" x14ac:dyDescent="0.55000000000000004">
      <c r="A182" s="1" t="s">
        <v>176</v>
      </c>
      <c r="B182" s="2"/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</row>
    <row r="183" spans="1:15" x14ac:dyDescent="0.55000000000000004">
      <c r="A183" s="1" t="s">
        <v>177</v>
      </c>
      <c r="B183" s="2"/>
      <c r="C183" s="2">
        <v>0</v>
      </c>
      <c r="D183" s="2">
        <v>0</v>
      </c>
      <c r="E183" s="2">
        <v>0</v>
      </c>
      <c r="F183" s="2">
        <v>0</v>
      </c>
      <c r="G183" s="2">
        <v>140</v>
      </c>
      <c r="H183" s="2">
        <v>0</v>
      </c>
      <c r="I183" s="2">
        <v>140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280</v>
      </c>
    </row>
    <row r="184" spans="1:15" x14ac:dyDescent="0.55000000000000004">
      <c r="A184" s="1" t="s">
        <v>178</v>
      </c>
      <c r="B184" s="2"/>
      <c r="C184" s="2">
        <v>43.56</v>
      </c>
      <c r="D184" s="2">
        <v>43.56</v>
      </c>
      <c r="E184" s="2">
        <v>58.03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145.15</v>
      </c>
    </row>
    <row r="185" spans="1:15" x14ac:dyDescent="0.55000000000000004">
      <c r="A185" s="1" t="s">
        <v>179</v>
      </c>
      <c r="B185" s="2"/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</row>
    <row r="186" spans="1:15" x14ac:dyDescent="0.55000000000000004">
      <c r="A186" s="1" t="s">
        <v>180</v>
      </c>
      <c r="B186" s="2"/>
      <c r="C186" s="2">
        <v>6423.98</v>
      </c>
      <c r="D186" s="2">
        <v>5355.49</v>
      </c>
      <c r="E186" s="2">
        <v>7500.03</v>
      </c>
      <c r="F186" s="2">
        <v>9011.7099999999991</v>
      </c>
      <c r="G186" s="2">
        <v>8006.17</v>
      </c>
      <c r="H186" s="2">
        <v>10332.07</v>
      </c>
      <c r="I186" s="2">
        <v>6500</v>
      </c>
      <c r="J186" s="2">
        <v>6500</v>
      </c>
      <c r="K186" s="2">
        <v>0</v>
      </c>
      <c r="L186" s="2">
        <v>0</v>
      </c>
      <c r="M186" s="2">
        <v>0</v>
      </c>
      <c r="N186" s="2">
        <v>0</v>
      </c>
      <c r="O186" s="2">
        <v>59629.45</v>
      </c>
    </row>
    <row r="187" spans="1:15" x14ac:dyDescent="0.55000000000000004">
      <c r="A187" s="1" t="s">
        <v>181</v>
      </c>
      <c r="B187" s="2"/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</row>
    <row r="188" spans="1:15" x14ac:dyDescent="0.55000000000000004">
      <c r="A188" s="1" t="s">
        <v>182</v>
      </c>
      <c r="B188" s="2"/>
      <c r="C188" s="2">
        <v>7519.92</v>
      </c>
      <c r="D188" s="2">
        <v>5389.36</v>
      </c>
      <c r="E188" s="2">
        <v>8333.74</v>
      </c>
      <c r="F188" s="2">
        <v>5511.97</v>
      </c>
      <c r="G188" s="2">
        <v>1885.21</v>
      </c>
      <c r="H188" s="2">
        <v>6000</v>
      </c>
      <c r="I188" s="2">
        <v>4497.3599999999997</v>
      </c>
      <c r="J188" s="2">
        <v>1518.99</v>
      </c>
      <c r="K188" s="2">
        <v>0</v>
      </c>
      <c r="L188" s="2">
        <v>0</v>
      </c>
      <c r="M188" s="2">
        <v>0</v>
      </c>
      <c r="N188" s="2">
        <v>0</v>
      </c>
      <c r="O188" s="2">
        <v>40656.549999999996</v>
      </c>
    </row>
    <row r="189" spans="1:15" x14ac:dyDescent="0.55000000000000004">
      <c r="A189" s="1" t="s">
        <v>183</v>
      </c>
      <c r="B189" s="2"/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</row>
    <row r="190" spans="1:15" x14ac:dyDescent="0.55000000000000004">
      <c r="A190" s="1" t="s">
        <v>184</v>
      </c>
      <c r="B190" s="2"/>
      <c r="C190" s="2">
        <v>0</v>
      </c>
      <c r="D190" s="2">
        <v>280</v>
      </c>
      <c r="E190" s="2">
        <v>11884.94</v>
      </c>
      <c r="F190" s="2">
        <v>15078.65</v>
      </c>
      <c r="G190" s="2">
        <v>8697.5</v>
      </c>
      <c r="H190" s="2">
        <v>14304.39</v>
      </c>
      <c r="I190" s="2">
        <v>10478.83</v>
      </c>
      <c r="J190" s="2">
        <v>2600.73</v>
      </c>
      <c r="K190" s="2">
        <v>0</v>
      </c>
      <c r="L190" s="2">
        <v>0</v>
      </c>
      <c r="M190" s="2">
        <v>0</v>
      </c>
      <c r="N190" s="2">
        <v>0</v>
      </c>
      <c r="O190" s="2">
        <v>63325.04</v>
      </c>
    </row>
    <row r="191" spans="1:15" x14ac:dyDescent="0.55000000000000004">
      <c r="A191" s="1" t="s">
        <v>460</v>
      </c>
      <c r="B191" s="2"/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</row>
    <row r="192" spans="1:15" x14ac:dyDescent="0.55000000000000004">
      <c r="A192" s="1" t="s">
        <v>186</v>
      </c>
      <c r="B192" s="2"/>
      <c r="C192" s="2">
        <v>12775.38</v>
      </c>
      <c r="D192" s="2">
        <v>9949.61</v>
      </c>
      <c r="E192" s="2">
        <v>13559.43</v>
      </c>
      <c r="F192" s="2">
        <v>11989.01</v>
      </c>
      <c r="G192" s="2">
        <v>11436.95</v>
      </c>
      <c r="H192" s="2">
        <v>6987.65</v>
      </c>
      <c r="I192" s="2">
        <v>10969.71</v>
      </c>
      <c r="J192" s="2">
        <v>15136.42</v>
      </c>
      <c r="K192" s="2">
        <v>0</v>
      </c>
      <c r="L192" s="2">
        <v>0</v>
      </c>
      <c r="M192" s="2">
        <v>0</v>
      </c>
      <c r="N192" s="2">
        <v>0</v>
      </c>
      <c r="O192" s="2">
        <v>92804.159999999989</v>
      </c>
    </row>
    <row r="193" spans="1:15" x14ac:dyDescent="0.55000000000000004">
      <c r="A193" s="1" t="s">
        <v>461</v>
      </c>
      <c r="B193" s="2"/>
      <c r="C193" s="2">
        <v>5246.68</v>
      </c>
      <c r="D193" s="2">
        <v>5576.93</v>
      </c>
      <c r="E193" s="2">
        <v>5478.11</v>
      </c>
      <c r="F193" s="2">
        <v>6118.63</v>
      </c>
      <c r="G193" s="2">
        <v>4033.05</v>
      </c>
      <c r="H193" s="2">
        <v>5074.75</v>
      </c>
      <c r="I193" s="2">
        <v>5798.04</v>
      </c>
      <c r="J193" s="2">
        <v>6816.65</v>
      </c>
      <c r="K193" s="2">
        <v>0</v>
      </c>
      <c r="L193" s="2">
        <v>0</v>
      </c>
      <c r="M193" s="2">
        <v>0</v>
      </c>
      <c r="N193" s="2">
        <v>0</v>
      </c>
      <c r="O193" s="2">
        <v>44142.840000000004</v>
      </c>
    </row>
    <row r="194" spans="1:15" x14ac:dyDescent="0.55000000000000004">
      <c r="A194" s="1" t="s">
        <v>188</v>
      </c>
      <c r="B194" s="2"/>
      <c r="C194" s="2">
        <v>26610.43</v>
      </c>
      <c r="D194" s="2">
        <v>21081.91</v>
      </c>
      <c r="E194" s="2">
        <v>22853.39</v>
      </c>
      <c r="F194" s="2">
        <v>22816.55</v>
      </c>
      <c r="G194" s="2">
        <v>22084.28</v>
      </c>
      <c r="H194" s="2">
        <v>22715.19</v>
      </c>
      <c r="I194" s="2">
        <v>21783.61</v>
      </c>
      <c r="J194" s="2">
        <v>22007.26</v>
      </c>
      <c r="K194" s="2">
        <v>0</v>
      </c>
      <c r="L194" s="2">
        <v>0</v>
      </c>
      <c r="M194" s="2">
        <v>0</v>
      </c>
      <c r="N194" s="2">
        <v>0</v>
      </c>
      <c r="O194" s="2">
        <v>181952.62</v>
      </c>
    </row>
    <row r="195" spans="1:15" x14ac:dyDescent="0.55000000000000004">
      <c r="A195" s="1" t="s">
        <v>189</v>
      </c>
      <c r="B195" s="2"/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</row>
    <row r="196" spans="1:15" x14ac:dyDescent="0.55000000000000004">
      <c r="A196" s="1" t="s">
        <v>190</v>
      </c>
      <c r="B196" s="2"/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</row>
    <row r="197" spans="1:15" x14ac:dyDescent="0.55000000000000004">
      <c r="A197" s="1" t="s">
        <v>446</v>
      </c>
      <c r="B197" s="2"/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</row>
    <row r="198" spans="1:15" x14ac:dyDescent="0.55000000000000004">
      <c r="A198" s="1" t="s">
        <v>192</v>
      </c>
      <c r="B198" s="2"/>
      <c r="C198" s="2">
        <v>5811.18</v>
      </c>
      <c r="D198" s="2">
        <v>6653.07</v>
      </c>
      <c r="E198" s="2">
        <v>7009.48</v>
      </c>
      <c r="F198" s="2">
        <v>4679.4799999999996</v>
      </c>
      <c r="G198" s="2">
        <v>6055.06</v>
      </c>
      <c r="H198" s="2">
        <v>7011.82</v>
      </c>
      <c r="I198" s="2">
        <v>7966.03</v>
      </c>
      <c r="J198" s="2">
        <v>4694.99</v>
      </c>
      <c r="K198" s="2">
        <v>0</v>
      </c>
      <c r="L198" s="2">
        <v>0</v>
      </c>
      <c r="M198" s="2">
        <v>0</v>
      </c>
      <c r="N198" s="2">
        <v>0</v>
      </c>
      <c r="O198" s="2">
        <v>49881.109999999993</v>
      </c>
    </row>
    <row r="199" spans="1:15" x14ac:dyDescent="0.55000000000000004">
      <c r="A199" s="1" t="s">
        <v>447</v>
      </c>
      <c r="B199" s="2"/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</row>
    <row r="200" spans="1:15" x14ac:dyDescent="0.55000000000000004">
      <c r="A200" s="1" t="s">
        <v>194</v>
      </c>
      <c r="B200" s="2"/>
      <c r="C200" s="2">
        <v>0</v>
      </c>
      <c r="D200" s="2">
        <v>0</v>
      </c>
      <c r="E200" s="2">
        <v>1912.52</v>
      </c>
      <c r="F200" s="2">
        <v>2538.63</v>
      </c>
      <c r="G200" s="2">
        <v>2458.2399999999998</v>
      </c>
      <c r="H200" s="2">
        <v>2292.89</v>
      </c>
      <c r="I200" s="2">
        <v>643.20000000000005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9845.48</v>
      </c>
    </row>
    <row r="201" spans="1:15" x14ac:dyDescent="0.55000000000000004">
      <c r="A201" s="1" t="s">
        <v>195</v>
      </c>
      <c r="B201" s="2"/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</row>
    <row r="202" spans="1:15" x14ac:dyDescent="0.55000000000000004">
      <c r="A202" s="1" t="s">
        <v>196</v>
      </c>
      <c r="B202" s="2"/>
      <c r="C202" s="2">
        <v>3431.53</v>
      </c>
      <c r="D202" s="2">
        <v>390.36</v>
      </c>
      <c r="E202" s="2">
        <v>1120.0899999999999</v>
      </c>
      <c r="F202" s="2">
        <v>6932.63</v>
      </c>
      <c r="G202" s="2">
        <v>964.4</v>
      </c>
      <c r="H202" s="2">
        <v>4124.84</v>
      </c>
      <c r="I202" s="2">
        <v>2252.17</v>
      </c>
      <c r="J202" s="2">
        <v>2031.25</v>
      </c>
      <c r="K202" s="2">
        <v>0</v>
      </c>
      <c r="L202" s="2">
        <v>0</v>
      </c>
      <c r="M202" s="2">
        <v>0</v>
      </c>
      <c r="N202" s="2">
        <v>0</v>
      </c>
      <c r="O202" s="2">
        <v>21247.269999999997</v>
      </c>
    </row>
    <row r="203" spans="1:15" x14ac:dyDescent="0.55000000000000004">
      <c r="A203" s="1" t="s">
        <v>197</v>
      </c>
      <c r="B203" s="2"/>
      <c r="C203" s="2">
        <v>1245.75</v>
      </c>
      <c r="D203" s="2">
        <v>0</v>
      </c>
      <c r="E203" s="2">
        <v>0</v>
      </c>
      <c r="F203" s="2">
        <v>285.83999999999997</v>
      </c>
      <c r="G203" s="2">
        <v>223.03</v>
      </c>
      <c r="H203" s="2">
        <v>931.88</v>
      </c>
      <c r="I203" s="2">
        <v>1596.73</v>
      </c>
      <c r="J203" s="2">
        <v>1089.28</v>
      </c>
      <c r="K203" s="2">
        <v>0</v>
      </c>
      <c r="L203" s="2">
        <v>0</v>
      </c>
      <c r="M203" s="2">
        <v>0</v>
      </c>
      <c r="N203" s="2">
        <v>0</v>
      </c>
      <c r="O203" s="2">
        <v>5372.5099999999993</v>
      </c>
    </row>
    <row r="204" spans="1:15" x14ac:dyDescent="0.55000000000000004">
      <c r="A204" s="1" t="s">
        <v>198</v>
      </c>
      <c r="B204" s="2"/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189.41</v>
      </c>
      <c r="J204" s="2">
        <v>90</v>
      </c>
      <c r="K204" s="2">
        <v>0</v>
      </c>
      <c r="L204" s="2">
        <v>0</v>
      </c>
      <c r="M204" s="2">
        <v>0</v>
      </c>
      <c r="N204" s="2">
        <v>0</v>
      </c>
      <c r="O204" s="2">
        <v>279.40999999999997</v>
      </c>
    </row>
    <row r="205" spans="1:15" x14ac:dyDescent="0.55000000000000004">
      <c r="A205" s="1" t="s">
        <v>199</v>
      </c>
      <c r="B205" s="2"/>
      <c r="C205" s="2">
        <v>59</v>
      </c>
      <c r="D205" s="2">
        <v>59</v>
      </c>
      <c r="E205" s="2">
        <v>420.85</v>
      </c>
      <c r="F205" s="2">
        <v>253.33</v>
      </c>
      <c r="G205" s="2">
        <v>90</v>
      </c>
      <c r="H205" s="2">
        <v>132</v>
      </c>
      <c r="I205" s="2">
        <v>216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1230.18</v>
      </c>
    </row>
    <row r="206" spans="1:15" x14ac:dyDescent="0.55000000000000004">
      <c r="A206" s="1" t="s">
        <v>200</v>
      </c>
      <c r="B206" s="2"/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</row>
    <row r="207" spans="1:15" x14ac:dyDescent="0.55000000000000004">
      <c r="A207" s="1" t="s">
        <v>201</v>
      </c>
      <c r="B207" s="2"/>
      <c r="C207" s="2">
        <v>1154.28</v>
      </c>
      <c r="D207" s="2">
        <v>1159.1500000000001</v>
      </c>
      <c r="E207" s="2">
        <v>1094.3399999999999</v>
      </c>
      <c r="F207" s="2">
        <v>2069.12</v>
      </c>
      <c r="G207" s="2">
        <v>2399.4</v>
      </c>
      <c r="H207" s="2">
        <v>3084.81</v>
      </c>
      <c r="I207" s="2">
        <v>-546.52</v>
      </c>
      <c r="J207" s="2">
        <v>1051.6199999999999</v>
      </c>
      <c r="K207" s="2">
        <v>0</v>
      </c>
      <c r="L207" s="2">
        <v>0</v>
      </c>
      <c r="M207" s="2">
        <v>0</v>
      </c>
      <c r="N207" s="2">
        <v>0</v>
      </c>
      <c r="O207" s="2">
        <v>11466.2</v>
      </c>
    </row>
    <row r="208" spans="1:15" x14ac:dyDescent="0.55000000000000004">
      <c r="A208" s="1" t="s">
        <v>202</v>
      </c>
      <c r="B208" s="2"/>
      <c r="C208" s="2">
        <v>0</v>
      </c>
      <c r="D208" s="2">
        <v>88.28</v>
      </c>
      <c r="E208" s="2">
        <v>313.8</v>
      </c>
      <c r="F208" s="2">
        <v>109.45</v>
      </c>
      <c r="G208" s="2">
        <v>0</v>
      </c>
      <c r="H208" s="2">
        <v>0</v>
      </c>
      <c r="I208" s="2">
        <v>0</v>
      </c>
      <c r="J208" s="2">
        <v>-74.489999999999995</v>
      </c>
      <c r="K208" s="2">
        <v>0</v>
      </c>
      <c r="L208" s="2">
        <v>0</v>
      </c>
      <c r="M208" s="2">
        <v>0</v>
      </c>
      <c r="N208" s="2">
        <v>0</v>
      </c>
      <c r="O208" s="2">
        <v>437.04</v>
      </c>
    </row>
    <row r="209" spans="1:15" x14ac:dyDescent="0.55000000000000004">
      <c r="A209" s="1" t="s">
        <v>203</v>
      </c>
      <c r="B209" s="2"/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3661.06</v>
      </c>
      <c r="K209" s="2">
        <v>0</v>
      </c>
      <c r="L209" s="2">
        <v>0</v>
      </c>
      <c r="M209" s="2">
        <v>0</v>
      </c>
      <c r="N209" s="2">
        <v>0</v>
      </c>
      <c r="O209" s="2">
        <v>3661.06</v>
      </c>
    </row>
    <row r="210" spans="1:15" x14ac:dyDescent="0.55000000000000004">
      <c r="A210" s="1" t="s">
        <v>204</v>
      </c>
      <c r="B210" s="2"/>
      <c r="C210" s="2">
        <v>1840.1</v>
      </c>
      <c r="D210" s="2">
        <v>843.43</v>
      </c>
      <c r="E210" s="2">
        <v>1171.01</v>
      </c>
      <c r="F210" s="2">
        <v>7094.23</v>
      </c>
      <c r="G210" s="2">
        <v>2146.61</v>
      </c>
      <c r="H210" s="2">
        <v>1431.4</v>
      </c>
      <c r="I210" s="2">
        <v>1697.84</v>
      </c>
      <c r="J210" s="2">
        <v>1793.94</v>
      </c>
      <c r="K210" s="2">
        <v>0</v>
      </c>
      <c r="L210" s="2">
        <v>0</v>
      </c>
      <c r="M210" s="2">
        <v>0</v>
      </c>
      <c r="N210" s="2">
        <v>0</v>
      </c>
      <c r="O210" s="2">
        <v>18018.560000000001</v>
      </c>
    </row>
    <row r="211" spans="1:15" x14ac:dyDescent="0.55000000000000004">
      <c r="A211" s="1" t="s">
        <v>205</v>
      </c>
      <c r="B211" s="2"/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</row>
    <row r="212" spans="1:15" x14ac:dyDescent="0.55000000000000004">
      <c r="A212" s="1" t="s">
        <v>206</v>
      </c>
      <c r="B212" s="2"/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</row>
    <row r="213" spans="1:15" x14ac:dyDescent="0.55000000000000004">
      <c r="A213" s="1" t="s">
        <v>207</v>
      </c>
      <c r="B213" s="2"/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2183.02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2183.02</v>
      </c>
    </row>
    <row r="214" spans="1:15" x14ac:dyDescent="0.55000000000000004">
      <c r="A214" s="1" t="s">
        <v>208</v>
      </c>
      <c r="B214" s="2"/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</row>
    <row r="215" spans="1:15" x14ac:dyDescent="0.55000000000000004">
      <c r="A215" s="1" t="s">
        <v>209</v>
      </c>
      <c r="B215" s="2"/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</row>
    <row r="216" spans="1:15" x14ac:dyDescent="0.55000000000000004">
      <c r="A216" s="1" t="s">
        <v>210</v>
      </c>
      <c r="B216" s="2"/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</row>
    <row r="217" spans="1:15" x14ac:dyDescent="0.55000000000000004">
      <c r="A217" s="1" t="s">
        <v>211</v>
      </c>
      <c r="B217" s="2"/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</row>
    <row r="218" spans="1:15" x14ac:dyDescent="0.55000000000000004">
      <c r="A218" s="1" t="s">
        <v>212</v>
      </c>
      <c r="B218" s="2"/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</row>
    <row r="219" spans="1:15" x14ac:dyDescent="0.55000000000000004">
      <c r="A219" s="1" t="s">
        <v>213</v>
      </c>
      <c r="B219" s="2"/>
      <c r="C219" s="2">
        <v>0</v>
      </c>
      <c r="D219" s="2">
        <v>1482.4</v>
      </c>
      <c r="E219" s="2">
        <v>1482.4</v>
      </c>
      <c r="F219" s="2">
        <v>614.5</v>
      </c>
      <c r="G219" s="2">
        <v>0</v>
      </c>
      <c r="H219" s="2">
        <v>0</v>
      </c>
      <c r="I219" s="2">
        <v>0</v>
      </c>
      <c r="J219" s="2">
        <v>588.54</v>
      </c>
      <c r="K219" s="2">
        <v>0</v>
      </c>
      <c r="L219" s="2">
        <v>0</v>
      </c>
      <c r="M219" s="2">
        <v>0</v>
      </c>
      <c r="N219" s="2">
        <v>0</v>
      </c>
      <c r="O219" s="2">
        <v>4167.84</v>
      </c>
    </row>
    <row r="220" spans="1:15" x14ac:dyDescent="0.55000000000000004">
      <c r="A220" s="1" t="s">
        <v>214</v>
      </c>
      <c r="B220" s="2"/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</row>
    <row r="221" spans="1:15" x14ac:dyDescent="0.55000000000000004">
      <c r="A221" s="1" t="s">
        <v>215</v>
      </c>
      <c r="B221" s="2"/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</row>
    <row r="222" spans="1:15" x14ac:dyDescent="0.55000000000000004">
      <c r="A222" s="1" t="s">
        <v>216</v>
      </c>
      <c r="B222" s="2"/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</row>
    <row r="223" spans="1:15" x14ac:dyDescent="0.55000000000000004">
      <c r="A223" s="1" t="s">
        <v>217</v>
      </c>
      <c r="B223" s="2"/>
      <c r="C223" s="2">
        <v>0</v>
      </c>
      <c r="D223" s="2">
        <v>0</v>
      </c>
      <c r="E223" s="2">
        <v>0</v>
      </c>
      <c r="F223" s="2">
        <v>296.48</v>
      </c>
      <c r="G223" s="2">
        <v>0</v>
      </c>
      <c r="H223" s="2">
        <v>0</v>
      </c>
      <c r="I223" s="2">
        <v>425.92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722.40000000000009</v>
      </c>
    </row>
    <row r="224" spans="1:15" x14ac:dyDescent="0.55000000000000004">
      <c r="A224" s="1" t="s">
        <v>218</v>
      </c>
      <c r="B224" s="2"/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</row>
    <row r="225" spans="1:15" x14ac:dyDescent="0.55000000000000004">
      <c r="A225" s="1" t="s">
        <v>219</v>
      </c>
      <c r="B225" s="2"/>
      <c r="C225" s="2">
        <v>924.61</v>
      </c>
      <c r="D225" s="2">
        <v>817.88</v>
      </c>
      <c r="E225" s="2">
        <v>-303.52999999999997</v>
      </c>
      <c r="F225" s="2">
        <v>1762.28</v>
      </c>
      <c r="G225" s="2">
        <v>1332.4</v>
      </c>
      <c r="H225" s="2">
        <v>1977.4</v>
      </c>
      <c r="I225" s="2">
        <v>-169.36</v>
      </c>
      <c r="J225" s="2">
        <v>735.57</v>
      </c>
      <c r="K225" s="2">
        <v>0</v>
      </c>
      <c r="L225" s="2">
        <v>0</v>
      </c>
      <c r="M225" s="2">
        <v>0</v>
      </c>
      <c r="N225" s="2">
        <v>0</v>
      </c>
      <c r="O225" s="2">
        <v>7077.2499999999991</v>
      </c>
    </row>
    <row r="226" spans="1:15" x14ac:dyDescent="0.55000000000000004">
      <c r="A226" s="1" t="s">
        <v>220</v>
      </c>
      <c r="B226" s="2"/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</row>
    <row r="227" spans="1:15" x14ac:dyDescent="0.55000000000000004">
      <c r="A227" s="1" t="s">
        <v>469</v>
      </c>
      <c r="B227" s="2"/>
      <c r="C227" s="2">
        <v>7612.53</v>
      </c>
      <c r="D227" s="2">
        <v>4827.8</v>
      </c>
      <c r="E227" s="2">
        <v>1048.3499999999999</v>
      </c>
      <c r="F227" s="2">
        <v>11562.86</v>
      </c>
      <c r="G227" s="2">
        <v>4006.36</v>
      </c>
      <c r="H227" s="2">
        <v>0</v>
      </c>
      <c r="I227" s="2">
        <v>0</v>
      </c>
      <c r="J227" s="2">
        <v>1052.45</v>
      </c>
      <c r="K227" s="2">
        <v>0</v>
      </c>
      <c r="L227" s="2">
        <v>0</v>
      </c>
      <c r="M227" s="2">
        <v>0</v>
      </c>
      <c r="N227" s="2">
        <v>0</v>
      </c>
      <c r="O227" s="2">
        <v>30110.350000000002</v>
      </c>
    </row>
    <row r="228" spans="1:15" x14ac:dyDescent="0.55000000000000004">
      <c r="A228" s="1" t="s">
        <v>222</v>
      </c>
      <c r="B228" s="2"/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</row>
    <row r="229" spans="1:15" x14ac:dyDescent="0.55000000000000004">
      <c r="A229" s="1" t="s">
        <v>223</v>
      </c>
      <c r="B229" s="2"/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</row>
    <row r="230" spans="1:15" x14ac:dyDescent="0.55000000000000004">
      <c r="A230" s="1" t="s">
        <v>224</v>
      </c>
      <c r="B230" s="2"/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</row>
    <row r="231" spans="1:15" x14ac:dyDescent="0.55000000000000004">
      <c r="A231" s="1" t="s">
        <v>225</v>
      </c>
      <c r="B231" s="2"/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</row>
    <row r="232" spans="1:15" x14ac:dyDescent="0.55000000000000004">
      <c r="A232" s="1" t="s">
        <v>226</v>
      </c>
      <c r="B232" s="2"/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</row>
    <row r="233" spans="1:15" x14ac:dyDescent="0.55000000000000004">
      <c r="A233" s="1" t="s">
        <v>227</v>
      </c>
      <c r="B233" s="2"/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</row>
    <row r="234" spans="1:15" x14ac:dyDescent="0.55000000000000004">
      <c r="A234" s="1" t="s">
        <v>228</v>
      </c>
      <c r="B234" s="2"/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</row>
    <row r="235" spans="1:15" x14ac:dyDescent="0.55000000000000004">
      <c r="A235" s="1" t="s">
        <v>229</v>
      </c>
      <c r="B235" s="2"/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</row>
    <row r="236" spans="1:15" x14ac:dyDescent="0.55000000000000004">
      <c r="A236" s="1" t="s">
        <v>230</v>
      </c>
      <c r="B236" s="2"/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</row>
    <row r="237" spans="1:15" x14ac:dyDescent="0.55000000000000004">
      <c r="A237" s="1" t="s">
        <v>231</v>
      </c>
      <c r="B237" s="2"/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</row>
    <row r="238" spans="1:15" x14ac:dyDescent="0.55000000000000004">
      <c r="A238" s="1" t="s">
        <v>232</v>
      </c>
      <c r="B238" s="2"/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</row>
    <row r="239" spans="1:15" x14ac:dyDescent="0.55000000000000004">
      <c r="A239" s="1" t="s">
        <v>233</v>
      </c>
      <c r="B239" s="2"/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</row>
    <row r="240" spans="1:15" x14ac:dyDescent="0.55000000000000004">
      <c r="A240" s="1" t="s">
        <v>234</v>
      </c>
      <c r="B240" s="2"/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</row>
    <row r="241" spans="1:16" x14ac:dyDescent="0.55000000000000004">
      <c r="A241" s="1" t="s">
        <v>235</v>
      </c>
      <c r="B241" s="2"/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</row>
    <row r="242" spans="1:16" x14ac:dyDescent="0.55000000000000004">
      <c r="A242" s="1" t="s">
        <v>236</v>
      </c>
      <c r="C242" s="18">
        <v>91217.400000000009</v>
      </c>
      <c r="D242" s="18">
        <v>76640</v>
      </c>
      <c r="E242" s="18">
        <v>91733.15</v>
      </c>
      <c r="F242" s="18">
        <v>116283.11999999998</v>
      </c>
      <c r="G242" s="18">
        <v>84979.87999999999</v>
      </c>
      <c r="H242" s="18">
        <v>93570.199999999983</v>
      </c>
      <c r="I242" s="18">
        <v>77412.219999999987</v>
      </c>
      <c r="J242" s="18">
        <v>77288.619999999981</v>
      </c>
      <c r="K242" s="18">
        <v>0</v>
      </c>
      <c r="L242" s="18">
        <v>0</v>
      </c>
      <c r="M242" s="18">
        <v>0</v>
      </c>
      <c r="N242" s="18">
        <v>0</v>
      </c>
      <c r="O242" s="18">
        <v>709124.5900000002</v>
      </c>
      <c r="P242" s="13">
        <v>0</v>
      </c>
    </row>
    <row r="243" spans="1:16" x14ac:dyDescent="0.55000000000000004"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</row>
    <row r="244" spans="1:16" x14ac:dyDescent="0.55000000000000004">
      <c r="A244" s="1" t="s">
        <v>237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6" x14ac:dyDescent="0.55000000000000004">
      <c r="A245" s="1" t="s">
        <v>238</v>
      </c>
      <c r="B245" s="2"/>
      <c r="C245" s="2">
        <v>9955.1299999999992</v>
      </c>
      <c r="D245" s="2">
        <v>8933.4599999999991</v>
      </c>
      <c r="E245" s="2">
        <v>11852.26</v>
      </c>
      <c r="F245" s="2">
        <v>14359.16</v>
      </c>
      <c r="G245" s="2">
        <v>13257.57</v>
      </c>
      <c r="H245" s="2">
        <v>15263.27</v>
      </c>
      <c r="I245" s="2">
        <v>14607.14</v>
      </c>
      <c r="J245" s="2">
        <v>13232.81</v>
      </c>
      <c r="K245" s="2">
        <v>0</v>
      </c>
      <c r="L245" s="2">
        <v>0</v>
      </c>
      <c r="M245" s="2">
        <v>0</v>
      </c>
      <c r="N245" s="2">
        <v>0</v>
      </c>
      <c r="O245" s="2">
        <v>101460.79999999999</v>
      </c>
    </row>
    <row r="246" spans="1:16" x14ac:dyDescent="0.55000000000000004">
      <c r="A246" s="1" t="s">
        <v>239</v>
      </c>
      <c r="B246" s="2"/>
      <c r="C246" s="2">
        <v>120</v>
      </c>
      <c r="D246" s="2">
        <v>1090.56</v>
      </c>
      <c r="E246" s="2">
        <v>120</v>
      </c>
      <c r="F246" s="2">
        <v>1056.81</v>
      </c>
      <c r="G246" s="2">
        <v>391.02</v>
      </c>
      <c r="H246" s="2">
        <v>120</v>
      </c>
      <c r="I246" s="2">
        <v>120</v>
      </c>
      <c r="J246" s="2">
        <v>1352</v>
      </c>
      <c r="K246" s="2">
        <v>0</v>
      </c>
      <c r="L246" s="2">
        <v>0</v>
      </c>
      <c r="M246" s="2">
        <v>0</v>
      </c>
      <c r="N246" s="2">
        <v>0</v>
      </c>
      <c r="O246" s="2">
        <v>4370.3899999999994</v>
      </c>
    </row>
    <row r="247" spans="1:16" x14ac:dyDescent="0.55000000000000004">
      <c r="A247" s="1" t="s">
        <v>240</v>
      </c>
      <c r="B247" s="2"/>
      <c r="C247" s="2">
        <v>0</v>
      </c>
      <c r="D247" s="2">
        <v>0</v>
      </c>
      <c r="E247" s="2">
        <v>353.31</v>
      </c>
      <c r="F247" s="2">
        <v>1260.1500000000001</v>
      </c>
      <c r="G247" s="2">
        <v>181.1</v>
      </c>
      <c r="H247" s="2">
        <v>1584.69</v>
      </c>
      <c r="I247" s="2">
        <v>207.97</v>
      </c>
      <c r="J247" s="2">
        <v>107.23</v>
      </c>
      <c r="K247" s="2">
        <v>0</v>
      </c>
      <c r="L247" s="2">
        <v>0</v>
      </c>
      <c r="M247" s="2">
        <v>0</v>
      </c>
      <c r="N247" s="2">
        <v>0</v>
      </c>
      <c r="O247" s="2">
        <v>3694.45</v>
      </c>
    </row>
    <row r="248" spans="1:16" x14ac:dyDescent="0.55000000000000004">
      <c r="A248" s="1" t="s">
        <v>241</v>
      </c>
      <c r="B248" s="2"/>
      <c r="C248" s="2">
        <v>175.78</v>
      </c>
      <c r="D248" s="2">
        <v>0</v>
      </c>
      <c r="E248" s="2">
        <v>950.47</v>
      </c>
      <c r="F248" s="2">
        <v>1583.25</v>
      </c>
      <c r="G248" s="2">
        <v>562.26</v>
      </c>
      <c r="H248" s="2">
        <v>3274.98</v>
      </c>
      <c r="I248" s="2">
        <v>1183.3699999999999</v>
      </c>
      <c r="J248" s="2">
        <v>677.18</v>
      </c>
      <c r="K248" s="2">
        <v>0</v>
      </c>
      <c r="L248" s="2">
        <v>0</v>
      </c>
      <c r="M248" s="2">
        <v>0</v>
      </c>
      <c r="N248" s="2">
        <v>0</v>
      </c>
      <c r="O248" s="2">
        <v>8407.2899999999991</v>
      </c>
    </row>
    <row r="249" spans="1:16" x14ac:dyDescent="0.55000000000000004">
      <c r="A249" s="1" t="s">
        <v>242</v>
      </c>
      <c r="B249" s="2"/>
      <c r="C249" s="2">
        <v>2562.0100000000002</v>
      </c>
      <c r="D249" s="2">
        <v>9548.89</v>
      </c>
      <c r="E249" s="2">
        <v>12143.29</v>
      </c>
      <c r="F249" s="2">
        <v>12684.86</v>
      </c>
      <c r="G249" s="2">
        <v>13141.47</v>
      </c>
      <c r="H249" s="2">
        <v>12748.79</v>
      </c>
      <c r="I249" s="2">
        <v>10022.26</v>
      </c>
      <c r="J249" s="2">
        <v>8783.98</v>
      </c>
      <c r="K249" s="2">
        <v>0</v>
      </c>
      <c r="L249" s="2">
        <v>0</v>
      </c>
      <c r="M249" s="2">
        <v>0</v>
      </c>
      <c r="N249" s="2">
        <v>0</v>
      </c>
      <c r="O249" s="2">
        <v>81635.55</v>
      </c>
    </row>
    <row r="250" spans="1:16" x14ac:dyDescent="0.55000000000000004">
      <c r="A250" s="1" t="s">
        <v>243</v>
      </c>
      <c r="B250" s="2"/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</row>
    <row r="251" spans="1:16" x14ac:dyDescent="0.55000000000000004">
      <c r="A251" s="1" t="s">
        <v>244</v>
      </c>
      <c r="B251" s="2"/>
      <c r="C251" s="2">
        <v>0</v>
      </c>
      <c r="D251" s="2">
        <v>296</v>
      </c>
      <c r="E251" s="2">
        <v>43.84</v>
      </c>
      <c r="F251" s="2">
        <v>200.31</v>
      </c>
      <c r="G251" s="2">
        <v>131.33000000000001</v>
      </c>
      <c r="H251" s="2">
        <v>368.22</v>
      </c>
      <c r="I251" s="2">
        <v>19.579999999999998</v>
      </c>
      <c r="J251" s="2">
        <v>137.1</v>
      </c>
      <c r="K251" s="2">
        <v>0</v>
      </c>
      <c r="L251" s="2">
        <v>0</v>
      </c>
      <c r="M251" s="2">
        <v>0</v>
      </c>
      <c r="N251" s="2">
        <v>0</v>
      </c>
      <c r="O251" s="2">
        <v>1196.3800000000001</v>
      </c>
    </row>
    <row r="252" spans="1:16" x14ac:dyDescent="0.55000000000000004">
      <c r="A252" s="1" t="s">
        <v>245</v>
      </c>
      <c r="B252" s="2"/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-2159.34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-2159.34</v>
      </c>
    </row>
    <row r="253" spans="1:16" x14ac:dyDescent="0.55000000000000004">
      <c r="A253" s="1" t="s">
        <v>246</v>
      </c>
      <c r="B253" s="2"/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</row>
    <row r="254" spans="1:16" x14ac:dyDescent="0.55000000000000004">
      <c r="A254" s="1" t="s">
        <v>247</v>
      </c>
      <c r="B254" s="2"/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</row>
    <row r="255" spans="1:16" x14ac:dyDescent="0.55000000000000004">
      <c r="A255" s="1" t="s">
        <v>248</v>
      </c>
      <c r="B255" s="2"/>
      <c r="C255" s="2">
        <v>405.26</v>
      </c>
      <c r="D255" s="2">
        <v>0</v>
      </c>
      <c r="E255" s="2">
        <v>0</v>
      </c>
      <c r="F255" s="2">
        <v>530.17999999999995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935.43999999999994</v>
      </c>
    </row>
    <row r="256" spans="1:16" x14ac:dyDescent="0.55000000000000004">
      <c r="A256" s="1" t="s">
        <v>249</v>
      </c>
      <c r="B256" s="2"/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</row>
    <row r="257" spans="1:16" x14ac:dyDescent="0.55000000000000004">
      <c r="A257" s="1" t="s">
        <v>250</v>
      </c>
      <c r="B257" s="2"/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288</v>
      </c>
      <c r="K257" s="2">
        <v>0</v>
      </c>
      <c r="L257" s="2">
        <v>0</v>
      </c>
      <c r="M257" s="2">
        <v>0</v>
      </c>
      <c r="N257" s="2">
        <v>0</v>
      </c>
      <c r="O257" s="2">
        <v>288</v>
      </c>
    </row>
    <row r="258" spans="1:16" x14ac:dyDescent="0.55000000000000004">
      <c r="A258" s="1" t="s">
        <v>251</v>
      </c>
      <c r="B258" s="2"/>
      <c r="C258" s="2">
        <v>0</v>
      </c>
      <c r="D258" s="2">
        <v>0</v>
      </c>
      <c r="E258" s="2">
        <v>0</v>
      </c>
      <c r="F258" s="2">
        <v>20.239999999999998</v>
      </c>
      <c r="G258" s="2">
        <v>-40.479999999999997</v>
      </c>
      <c r="H258" s="2">
        <v>161.62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141.38</v>
      </c>
    </row>
    <row r="259" spans="1:16" x14ac:dyDescent="0.55000000000000004">
      <c r="A259" s="1" t="s">
        <v>252</v>
      </c>
      <c r="B259" s="2"/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</row>
    <row r="260" spans="1:16" x14ac:dyDescent="0.55000000000000004">
      <c r="A260" s="1" t="s">
        <v>253</v>
      </c>
      <c r="C260" s="18">
        <v>13218.18</v>
      </c>
      <c r="D260" s="18">
        <v>19868.909999999996</v>
      </c>
      <c r="E260" s="18">
        <v>25463.170000000002</v>
      </c>
      <c r="F260" s="18">
        <v>31694.960000000003</v>
      </c>
      <c r="G260" s="18">
        <v>27624.27</v>
      </c>
      <c r="H260" s="18">
        <v>31362.229999999996</v>
      </c>
      <c r="I260" s="18">
        <v>26160.32</v>
      </c>
      <c r="J260" s="18">
        <v>24578.299999999996</v>
      </c>
      <c r="K260" s="18">
        <v>0</v>
      </c>
      <c r="L260" s="18">
        <v>0</v>
      </c>
      <c r="M260" s="18">
        <v>0</v>
      </c>
      <c r="N260" s="18">
        <v>0</v>
      </c>
      <c r="O260" s="18">
        <v>199970.34</v>
      </c>
      <c r="P260" s="13">
        <v>0</v>
      </c>
    </row>
    <row r="261" spans="1:16" x14ac:dyDescent="0.55000000000000004"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</row>
    <row r="262" spans="1:16" x14ac:dyDescent="0.55000000000000004">
      <c r="A262" s="1" t="s">
        <v>112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6" x14ac:dyDescent="0.55000000000000004">
      <c r="A263" s="1" t="s">
        <v>254</v>
      </c>
      <c r="B263" s="2"/>
      <c r="C263" s="2">
        <v>1617</v>
      </c>
      <c r="D263" s="2">
        <v>1441</v>
      </c>
      <c r="E263" s="2">
        <v>1651</v>
      </c>
      <c r="F263" s="2">
        <v>1604</v>
      </c>
      <c r="G263" s="2">
        <v>1603</v>
      </c>
      <c r="H263" s="2">
        <v>1421</v>
      </c>
      <c r="I263" s="2">
        <v>2740</v>
      </c>
      <c r="J263" s="2">
        <v>2710</v>
      </c>
      <c r="K263" s="2">
        <v>0</v>
      </c>
      <c r="L263" s="2">
        <v>0</v>
      </c>
      <c r="M263" s="2">
        <v>0</v>
      </c>
      <c r="N263" s="2">
        <v>0</v>
      </c>
      <c r="O263" s="2">
        <v>14787</v>
      </c>
    </row>
    <row r="264" spans="1:16" x14ac:dyDescent="0.55000000000000004">
      <c r="A264" s="1" t="s">
        <v>255</v>
      </c>
      <c r="B264" s="2"/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</row>
    <row r="265" spans="1:16" x14ac:dyDescent="0.55000000000000004">
      <c r="A265" s="1" t="s">
        <v>256</v>
      </c>
      <c r="B265" s="2"/>
      <c r="C265" s="2">
        <v>4117.99</v>
      </c>
      <c r="D265" s="2">
        <v>3131.62</v>
      </c>
      <c r="E265" s="2">
        <v>5030.7</v>
      </c>
      <c r="F265" s="2">
        <v>3195.61</v>
      </c>
      <c r="G265" s="2">
        <v>2102.91</v>
      </c>
      <c r="H265" s="2">
        <v>1539.07</v>
      </c>
      <c r="I265" s="2">
        <v>-703.05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18414.850000000002</v>
      </c>
    </row>
    <row r="266" spans="1:16" x14ac:dyDescent="0.55000000000000004">
      <c r="A266" s="1" t="s">
        <v>257</v>
      </c>
      <c r="B266" s="2"/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</row>
    <row r="267" spans="1:16" x14ac:dyDescent="0.55000000000000004">
      <c r="A267" s="1" t="s">
        <v>258</v>
      </c>
      <c r="B267" s="2"/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</row>
    <row r="268" spans="1:16" x14ac:dyDescent="0.55000000000000004">
      <c r="A268" s="1" t="s">
        <v>259</v>
      </c>
      <c r="B268" s="2"/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</row>
    <row r="269" spans="1:16" x14ac:dyDescent="0.55000000000000004">
      <c r="A269" s="1" t="s">
        <v>260</v>
      </c>
      <c r="B269" s="2"/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</row>
    <row r="270" spans="1:16" x14ac:dyDescent="0.55000000000000004">
      <c r="A270" s="1" t="s">
        <v>261</v>
      </c>
      <c r="B270" s="2"/>
      <c r="C270" s="2">
        <v>2685.52</v>
      </c>
      <c r="D270" s="2">
        <v>3184.7</v>
      </c>
      <c r="E270" s="2">
        <v>5036.8500000000004</v>
      </c>
      <c r="F270" s="2">
        <v>3185.8</v>
      </c>
      <c r="G270" s="2">
        <v>652.97</v>
      </c>
      <c r="H270" s="2">
        <v>-23.08</v>
      </c>
      <c r="I270" s="2">
        <v>-311.06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14411.699999999999</v>
      </c>
    </row>
    <row r="271" spans="1:16" x14ac:dyDescent="0.55000000000000004">
      <c r="A271" s="1" t="s">
        <v>262</v>
      </c>
      <c r="B271" s="2"/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</row>
    <row r="272" spans="1:16" x14ac:dyDescent="0.55000000000000004">
      <c r="A272" s="1" t="s">
        <v>263</v>
      </c>
      <c r="B272" s="2"/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</row>
    <row r="273" spans="1:15" x14ac:dyDescent="0.55000000000000004">
      <c r="A273" s="1" t="s">
        <v>264</v>
      </c>
      <c r="B273" s="2"/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</row>
    <row r="274" spans="1:15" x14ac:dyDescent="0.55000000000000004">
      <c r="A274" s="1" t="s">
        <v>265</v>
      </c>
      <c r="B274" s="2"/>
      <c r="C274" s="2">
        <v>3804.36</v>
      </c>
      <c r="D274" s="2">
        <v>2035.91</v>
      </c>
      <c r="E274" s="2">
        <v>2262.89</v>
      </c>
      <c r="F274" s="2">
        <v>4750.82</v>
      </c>
      <c r="G274" s="2">
        <v>-1263.45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11590.529999999999</v>
      </c>
    </row>
    <row r="275" spans="1:15" x14ac:dyDescent="0.55000000000000004">
      <c r="A275" s="1" t="s">
        <v>266</v>
      </c>
      <c r="B275" s="2"/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</row>
    <row r="276" spans="1:15" x14ac:dyDescent="0.55000000000000004">
      <c r="A276" s="1" t="s">
        <v>267</v>
      </c>
      <c r="B276" s="2"/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</row>
    <row r="277" spans="1:15" x14ac:dyDescent="0.55000000000000004">
      <c r="A277" s="1" t="s">
        <v>268</v>
      </c>
      <c r="B277" s="2"/>
      <c r="C277" s="2">
        <v>0</v>
      </c>
      <c r="D277" s="2">
        <v>0</v>
      </c>
      <c r="E277" s="2">
        <v>0</v>
      </c>
      <c r="F277" s="2">
        <v>2024.25</v>
      </c>
      <c r="G277" s="2">
        <v>1736.79</v>
      </c>
      <c r="H277" s="2">
        <v>1110.78</v>
      </c>
      <c r="I277" s="2">
        <v>-469.78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4402.04</v>
      </c>
    </row>
    <row r="278" spans="1:15" x14ac:dyDescent="0.55000000000000004">
      <c r="A278" s="1" t="s">
        <v>269</v>
      </c>
      <c r="B278" s="2"/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</row>
    <row r="279" spans="1:15" x14ac:dyDescent="0.55000000000000004">
      <c r="A279" s="1" t="s">
        <v>270</v>
      </c>
      <c r="B279" s="2"/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</row>
    <row r="280" spans="1:15" x14ac:dyDescent="0.55000000000000004">
      <c r="A280" s="1" t="s">
        <v>271</v>
      </c>
      <c r="B280" s="2"/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</row>
    <row r="281" spans="1:15" x14ac:dyDescent="0.55000000000000004">
      <c r="A281" s="1" t="s">
        <v>272</v>
      </c>
      <c r="B281" s="2"/>
      <c r="C281" s="2">
        <v>0</v>
      </c>
      <c r="D281" s="2">
        <v>0</v>
      </c>
      <c r="E281" s="2">
        <v>0</v>
      </c>
      <c r="F281" s="2">
        <v>0</v>
      </c>
      <c r="G281" s="2">
        <v>31.56</v>
      </c>
      <c r="H281" s="2">
        <v>150.66999999999999</v>
      </c>
      <c r="I281" s="2">
        <v>20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202.23</v>
      </c>
    </row>
    <row r="282" spans="1:15" x14ac:dyDescent="0.55000000000000004">
      <c r="A282" s="1" t="s">
        <v>273</v>
      </c>
      <c r="B282" s="2"/>
      <c r="C282" s="2">
        <v>643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643</v>
      </c>
    </row>
    <row r="283" spans="1:15" x14ac:dyDescent="0.55000000000000004">
      <c r="A283" s="1" t="s">
        <v>274</v>
      </c>
      <c r="B283" s="2"/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</row>
    <row r="284" spans="1:15" x14ac:dyDescent="0.55000000000000004">
      <c r="A284" s="1" t="s">
        <v>275</v>
      </c>
      <c r="B284" s="2"/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</row>
    <row r="285" spans="1:15" x14ac:dyDescent="0.55000000000000004">
      <c r="A285" s="1" t="s">
        <v>276</v>
      </c>
      <c r="B285" s="2"/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</row>
    <row r="286" spans="1:15" x14ac:dyDescent="0.55000000000000004">
      <c r="A286" s="1" t="s">
        <v>277</v>
      </c>
      <c r="B286" s="2"/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</row>
    <row r="287" spans="1:15" x14ac:dyDescent="0.55000000000000004">
      <c r="A287" s="1" t="s">
        <v>278</v>
      </c>
      <c r="B287" s="2"/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</row>
    <row r="288" spans="1:15" x14ac:dyDescent="0.55000000000000004">
      <c r="A288" s="1" t="s">
        <v>279</v>
      </c>
      <c r="B288" s="2"/>
      <c r="C288" s="2">
        <v>0</v>
      </c>
      <c r="D288" s="2">
        <v>0</v>
      </c>
      <c r="E288" s="2">
        <v>0</v>
      </c>
      <c r="F288" s="2">
        <v>0</v>
      </c>
      <c r="G288" s="2">
        <v>832.04</v>
      </c>
      <c r="H288" s="2">
        <v>169.95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1001.99</v>
      </c>
    </row>
    <row r="289" spans="1:15" x14ac:dyDescent="0.55000000000000004">
      <c r="A289" s="1" t="s">
        <v>280</v>
      </c>
      <c r="B289" s="2"/>
      <c r="C289" s="2">
        <v>356.01</v>
      </c>
      <c r="D289" s="2">
        <v>922.96</v>
      </c>
      <c r="E289" s="2">
        <v>1753.71</v>
      </c>
      <c r="F289" s="2">
        <v>1496.55</v>
      </c>
      <c r="G289" s="2">
        <v>210.58</v>
      </c>
      <c r="H289" s="2">
        <v>1565.38</v>
      </c>
      <c r="I289" s="2">
        <v>2097.27</v>
      </c>
      <c r="J289" s="2">
        <v>1248.71</v>
      </c>
      <c r="K289" s="2">
        <v>0</v>
      </c>
      <c r="L289" s="2">
        <v>0</v>
      </c>
      <c r="M289" s="2">
        <v>0</v>
      </c>
      <c r="N289" s="2">
        <v>0</v>
      </c>
      <c r="O289" s="2">
        <v>9651.1700000000019</v>
      </c>
    </row>
    <row r="290" spans="1:15" x14ac:dyDescent="0.55000000000000004">
      <c r="A290" s="1" t="s">
        <v>281</v>
      </c>
      <c r="B290" s="2"/>
      <c r="C290" s="2">
        <v>0</v>
      </c>
      <c r="D290" s="2">
        <v>0</v>
      </c>
      <c r="E290" s="2">
        <v>478.38</v>
      </c>
      <c r="F290" s="2">
        <v>595.09</v>
      </c>
      <c r="G290" s="2">
        <v>810.9</v>
      </c>
      <c r="H290" s="2">
        <v>270.3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2154.67</v>
      </c>
    </row>
    <row r="291" spans="1:15" x14ac:dyDescent="0.55000000000000004">
      <c r="A291" s="1" t="s">
        <v>282</v>
      </c>
      <c r="B291" s="2"/>
      <c r="C291" s="2">
        <v>655.52</v>
      </c>
      <c r="D291" s="2">
        <v>0</v>
      </c>
      <c r="E291" s="2">
        <v>0</v>
      </c>
      <c r="F291" s="2">
        <v>0</v>
      </c>
      <c r="G291" s="2">
        <v>0</v>
      </c>
      <c r="H291" s="2">
        <v>67.739999999999995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723.26</v>
      </c>
    </row>
    <row r="292" spans="1:15" x14ac:dyDescent="0.55000000000000004">
      <c r="A292" s="1" t="s">
        <v>283</v>
      </c>
      <c r="B292" s="2"/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</row>
    <row r="293" spans="1:15" x14ac:dyDescent="0.55000000000000004">
      <c r="A293" s="1" t="s">
        <v>284</v>
      </c>
      <c r="B293" s="2"/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</row>
    <row r="294" spans="1:15" x14ac:dyDescent="0.55000000000000004">
      <c r="A294" s="1" t="s">
        <v>285</v>
      </c>
      <c r="B294" s="2"/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</row>
    <row r="295" spans="1:15" x14ac:dyDescent="0.55000000000000004">
      <c r="A295" s="1" t="s">
        <v>286</v>
      </c>
      <c r="B295" s="2"/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</row>
    <row r="296" spans="1:15" x14ac:dyDescent="0.55000000000000004">
      <c r="A296" s="1" t="s">
        <v>287</v>
      </c>
      <c r="B296" s="2"/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377.74</v>
      </c>
      <c r="K296" s="2">
        <v>0</v>
      </c>
      <c r="L296" s="2">
        <v>0</v>
      </c>
      <c r="M296" s="2">
        <v>0</v>
      </c>
      <c r="N296" s="2">
        <v>0</v>
      </c>
      <c r="O296" s="2">
        <v>377.74</v>
      </c>
    </row>
    <row r="297" spans="1:15" x14ac:dyDescent="0.55000000000000004">
      <c r="A297" s="1" t="s">
        <v>288</v>
      </c>
      <c r="B297" s="2"/>
      <c r="C297" s="2">
        <v>0</v>
      </c>
      <c r="D297" s="2">
        <v>0</v>
      </c>
      <c r="E297" s="2">
        <v>333.3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333.3</v>
      </c>
    </row>
    <row r="298" spans="1:15" x14ac:dyDescent="0.55000000000000004">
      <c r="A298" s="1" t="s">
        <v>289</v>
      </c>
      <c r="B298" s="2"/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</row>
    <row r="299" spans="1:15" x14ac:dyDescent="0.55000000000000004">
      <c r="A299" s="1" t="s">
        <v>290</v>
      </c>
      <c r="B299" s="2"/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</row>
    <row r="300" spans="1:15" x14ac:dyDescent="0.55000000000000004">
      <c r="A300" s="1" t="s">
        <v>291</v>
      </c>
      <c r="B300" s="2"/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</row>
    <row r="301" spans="1:15" x14ac:dyDescent="0.55000000000000004">
      <c r="A301" s="1" t="s">
        <v>292</v>
      </c>
      <c r="B301" s="2"/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</row>
    <row r="302" spans="1:15" x14ac:dyDescent="0.55000000000000004">
      <c r="A302" s="1" t="s">
        <v>462</v>
      </c>
      <c r="B302" s="2"/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</row>
    <row r="303" spans="1:15" x14ac:dyDescent="0.55000000000000004">
      <c r="A303" s="1" t="s">
        <v>463</v>
      </c>
      <c r="B303" s="2"/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</row>
    <row r="304" spans="1:15" x14ac:dyDescent="0.55000000000000004">
      <c r="A304" s="1" t="s">
        <v>464</v>
      </c>
      <c r="B304" s="2"/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</row>
    <row r="305" spans="1:16" x14ac:dyDescent="0.55000000000000004">
      <c r="A305" s="1" t="s">
        <v>296</v>
      </c>
      <c r="B305" s="2"/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</row>
    <row r="306" spans="1:16" x14ac:dyDescent="0.55000000000000004">
      <c r="A306" s="1" t="s">
        <v>297</v>
      </c>
      <c r="B306" s="2"/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</row>
    <row r="307" spans="1:16" x14ac:dyDescent="0.55000000000000004">
      <c r="A307" s="1" t="s">
        <v>298</v>
      </c>
      <c r="B307" s="2"/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</row>
    <row r="308" spans="1:16" x14ac:dyDescent="0.55000000000000004">
      <c r="A308" s="1" t="s">
        <v>299</v>
      </c>
      <c r="B308" s="2"/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</row>
    <row r="309" spans="1:16" x14ac:dyDescent="0.55000000000000004">
      <c r="A309" s="1" t="s">
        <v>300</v>
      </c>
      <c r="B309" s="2"/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</row>
    <row r="310" spans="1:16" x14ac:dyDescent="0.55000000000000004">
      <c r="A310" s="1" t="s">
        <v>301</v>
      </c>
      <c r="B310" s="2"/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</row>
    <row r="311" spans="1:16" x14ac:dyDescent="0.55000000000000004">
      <c r="A311" s="1" t="s">
        <v>302</v>
      </c>
      <c r="B311" s="2"/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</row>
    <row r="312" spans="1:16" x14ac:dyDescent="0.55000000000000004">
      <c r="A312" s="1" t="s">
        <v>303</v>
      </c>
      <c r="B312" s="2"/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</row>
    <row r="313" spans="1:16" x14ac:dyDescent="0.55000000000000004">
      <c r="A313" s="1" t="s">
        <v>304</v>
      </c>
      <c r="B313" s="2"/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</row>
    <row r="314" spans="1:16" x14ac:dyDescent="0.55000000000000004">
      <c r="A314" s="1" t="s">
        <v>305</v>
      </c>
      <c r="B314" s="2"/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</row>
    <row r="315" spans="1:16" x14ac:dyDescent="0.55000000000000004">
      <c r="A315" s="1" t="s">
        <v>306</v>
      </c>
      <c r="B315" s="2"/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</row>
    <row r="316" spans="1:16" x14ac:dyDescent="0.55000000000000004">
      <c r="A316" s="1" t="s">
        <v>307</v>
      </c>
      <c r="B316" s="2"/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</row>
    <row r="317" spans="1:16" x14ac:dyDescent="0.55000000000000004">
      <c r="A317" s="1" t="s">
        <v>308</v>
      </c>
      <c r="B317" s="2"/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</row>
    <row r="318" spans="1:16" x14ac:dyDescent="0.55000000000000004">
      <c r="A318" s="1" t="s">
        <v>309</v>
      </c>
      <c r="B318" s="2"/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</row>
    <row r="319" spans="1:16" x14ac:dyDescent="0.55000000000000004">
      <c r="A319" s="1" t="s">
        <v>132</v>
      </c>
      <c r="C319" s="18">
        <v>13879.400000000001</v>
      </c>
      <c r="D319" s="18">
        <v>10716.189999999999</v>
      </c>
      <c r="E319" s="18">
        <v>16546.829999999998</v>
      </c>
      <c r="F319" s="18">
        <v>16852.12</v>
      </c>
      <c r="G319" s="18">
        <v>6717.3</v>
      </c>
      <c r="H319" s="18">
        <v>6271.8099999999995</v>
      </c>
      <c r="I319" s="18">
        <v>3373.38</v>
      </c>
      <c r="J319" s="18">
        <v>4336.45</v>
      </c>
      <c r="K319" s="18">
        <v>0</v>
      </c>
      <c r="L319" s="18">
        <v>0</v>
      </c>
      <c r="M319" s="18">
        <v>0</v>
      </c>
      <c r="N319" s="18">
        <v>0</v>
      </c>
      <c r="O319" s="18">
        <v>78693.48000000001</v>
      </c>
      <c r="P319" s="13">
        <v>0</v>
      </c>
    </row>
    <row r="320" spans="1:16" x14ac:dyDescent="0.55000000000000004"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</row>
    <row r="321" spans="1:16" x14ac:dyDescent="0.55000000000000004">
      <c r="A321" s="1" t="s">
        <v>310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6" x14ac:dyDescent="0.55000000000000004">
      <c r="A322" s="1" t="s">
        <v>311</v>
      </c>
      <c r="B322" s="2"/>
      <c r="C322" s="2">
        <v>4557.17</v>
      </c>
      <c r="D322" s="2">
        <v>3960.79</v>
      </c>
      <c r="E322" s="2">
        <v>3562.88</v>
      </c>
      <c r="F322" s="2">
        <v>3224.83</v>
      </c>
      <c r="G322" s="2">
        <v>3112.88</v>
      </c>
      <c r="H322" s="2">
        <v>3221.54</v>
      </c>
      <c r="I322" s="2">
        <v>3573.38</v>
      </c>
      <c r="J322" s="2">
        <v>1704.65</v>
      </c>
      <c r="K322" s="2">
        <v>0</v>
      </c>
      <c r="L322" s="2">
        <v>0</v>
      </c>
      <c r="M322" s="2">
        <v>0</v>
      </c>
      <c r="N322" s="2">
        <v>0</v>
      </c>
      <c r="O322" s="2">
        <v>26918.120000000003</v>
      </c>
    </row>
    <row r="323" spans="1:16" x14ac:dyDescent="0.55000000000000004">
      <c r="A323" s="1" t="s">
        <v>312</v>
      </c>
      <c r="B323" s="2"/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</row>
    <row r="324" spans="1:16" x14ac:dyDescent="0.55000000000000004">
      <c r="A324" s="1" t="s">
        <v>313</v>
      </c>
      <c r="B324" s="2"/>
      <c r="C324" s="2">
        <v>534.38</v>
      </c>
      <c r="D324" s="2">
        <v>1119.49</v>
      </c>
      <c r="E324" s="2">
        <v>0</v>
      </c>
      <c r="F324" s="2">
        <v>0</v>
      </c>
      <c r="G324" s="2">
        <v>1114.27</v>
      </c>
      <c r="H324" s="2">
        <v>513.01</v>
      </c>
      <c r="I324" s="2">
        <v>0</v>
      </c>
      <c r="J324" s="2">
        <v>1554.15</v>
      </c>
      <c r="K324" s="2">
        <v>0</v>
      </c>
      <c r="L324" s="2">
        <v>0</v>
      </c>
      <c r="M324" s="2">
        <v>0</v>
      </c>
      <c r="N324" s="2">
        <v>0</v>
      </c>
      <c r="O324" s="2">
        <v>4835.2999999999993</v>
      </c>
    </row>
    <row r="325" spans="1:16" x14ac:dyDescent="0.55000000000000004">
      <c r="A325" s="1" t="s">
        <v>314</v>
      </c>
      <c r="B325" s="2"/>
      <c r="C325" s="2">
        <v>341</v>
      </c>
      <c r="D325" s="2">
        <v>718.56</v>
      </c>
      <c r="E325" s="2">
        <v>0</v>
      </c>
      <c r="F325" s="2">
        <v>0</v>
      </c>
      <c r="G325" s="2">
        <v>711.84</v>
      </c>
      <c r="H325" s="2">
        <v>327.36</v>
      </c>
      <c r="I325" s="2">
        <v>0</v>
      </c>
      <c r="J325" s="2">
        <v>990.6</v>
      </c>
      <c r="K325" s="2">
        <v>0</v>
      </c>
      <c r="L325" s="2">
        <v>0</v>
      </c>
      <c r="M325" s="2">
        <v>0</v>
      </c>
      <c r="N325" s="2">
        <v>0</v>
      </c>
      <c r="O325" s="2">
        <v>3089.36</v>
      </c>
    </row>
    <row r="326" spans="1:16" x14ac:dyDescent="0.55000000000000004">
      <c r="A326" s="1" t="s">
        <v>315</v>
      </c>
      <c r="B326" s="2"/>
      <c r="C326" s="2">
        <v>152.91</v>
      </c>
      <c r="D326" s="2">
        <v>259.67</v>
      </c>
      <c r="E326" s="2">
        <v>470.78</v>
      </c>
      <c r="F326" s="2">
        <v>225.48</v>
      </c>
      <c r="G326" s="2">
        <v>303.24</v>
      </c>
      <c r="H326" s="2">
        <v>138.94999999999999</v>
      </c>
      <c r="I326" s="2">
        <v>265.02999999999997</v>
      </c>
      <c r="J326" s="2">
        <v>365.22</v>
      </c>
      <c r="K326" s="2">
        <v>0</v>
      </c>
      <c r="L326" s="2">
        <v>0</v>
      </c>
      <c r="M326" s="2">
        <v>0</v>
      </c>
      <c r="N326" s="2">
        <v>0</v>
      </c>
      <c r="O326" s="2">
        <v>2181.2799999999997</v>
      </c>
    </row>
    <row r="327" spans="1:16" x14ac:dyDescent="0.55000000000000004">
      <c r="A327" s="1" t="s">
        <v>316</v>
      </c>
      <c r="B327" s="2"/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</row>
    <row r="328" spans="1:16" x14ac:dyDescent="0.55000000000000004">
      <c r="A328" s="1" t="s">
        <v>317</v>
      </c>
      <c r="B328" s="2"/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</row>
    <row r="329" spans="1:16" x14ac:dyDescent="0.55000000000000004">
      <c r="A329" s="1" t="s">
        <v>318</v>
      </c>
      <c r="B329" s="2"/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</row>
    <row r="330" spans="1:16" x14ac:dyDescent="0.55000000000000004">
      <c r="A330" s="1" t="s">
        <v>319</v>
      </c>
      <c r="B330" s="2"/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</row>
    <row r="331" spans="1:16" x14ac:dyDescent="0.55000000000000004">
      <c r="A331" s="1" t="s">
        <v>320</v>
      </c>
      <c r="B331" s="2"/>
      <c r="C331" s="2">
        <v>0</v>
      </c>
      <c r="D331" s="2">
        <v>0</v>
      </c>
      <c r="E331" s="2">
        <v>0</v>
      </c>
      <c r="F331" s="2">
        <v>0</v>
      </c>
      <c r="G331" s="2">
        <v>489.6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489.6</v>
      </c>
    </row>
    <row r="332" spans="1:16" x14ac:dyDescent="0.55000000000000004">
      <c r="A332" s="1" t="s">
        <v>321</v>
      </c>
      <c r="B332" s="2"/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</row>
    <row r="333" spans="1:16" x14ac:dyDescent="0.55000000000000004">
      <c r="A333" s="1" t="s">
        <v>322</v>
      </c>
      <c r="B333" s="2"/>
      <c r="C333" s="2">
        <v>239.86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239.86</v>
      </c>
    </row>
    <row r="334" spans="1:16" x14ac:dyDescent="0.55000000000000004">
      <c r="A334" s="1" t="s">
        <v>323</v>
      </c>
      <c r="B334" s="2"/>
      <c r="C334" s="2">
        <v>42.31</v>
      </c>
      <c r="D334" s="2">
        <v>-61.32</v>
      </c>
      <c r="E334" s="2">
        <v>-31.28</v>
      </c>
      <c r="F334" s="2">
        <v>-1.24</v>
      </c>
      <c r="G334" s="2">
        <v>-1.24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-52.77</v>
      </c>
    </row>
    <row r="335" spans="1:16" x14ac:dyDescent="0.55000000000000004">
      <c r="A335" s="1" t="s">
        <v>324</v>
      </c>
      <c r="B335" s="2"/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</row>
    <row r="336" spans="1:16" x14ac:dyDescent="0.55000000000000004">
      <c r="A336" s="1" t="s">
        <v>325</v>
      </c>
      <c r="C336" s="18">
        <v>5867.63</v>
      </c>
      <c r="D336" s="18">
        <v>5997.1900000000005</v>
      </c>
      <c r="E336" s="18">
        <v>4002.3799999999997</v>
      </c>
      <c r="F336" s="18">
        <v>3449.07</v>
      </c>
      <c r="G336" s="18">
        <v>5730.59</v>
      </c>
      <c r="H336" s="18">
        <v>4200.8600000000006</v>
      </c>
      <c r="I336" s="18">
        <v>3838.41</v>
      </c>
      <c r="J336" s="18">
        <v>4614.6200000000008</v>
      </c>
      <c r="K336" s="18">
        <v>0</v>
      </c>
      <c r="L336" s="18">
        <v>0</v>
      </c>
      <c r="M336" s="18">
        <v>0</v>
      </c>
      <c r="N336" s="18">
        <v>0</v>
      </c>
      <c r="O336" s="18">
        <v>37700.75</v>
      </c>
      <c r="P336" s="13">
        <v>0</v>
      </c>
    </row>
    <row r="337" spans="1:16" x14ac:dyDescent="0.55000000000000004"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</row>
    <row r="338" spans="1:16" x14ac:dyDescent="0.55000000000000004">
      <c r="A338" s="1" t="s">
        <v>326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6" x14ac:dyDescent="0.55000000000000004">
      <c r="A339" s="1" t="s">
        <v>327</v>
      </c>
      <c r="B339" s="2"/>
      <c r="C339" s="2">
        <v>9314.9699999999993</v>
      </c>
      <c r="D339" s="2">
        <v>8719.3700000000008</v>
      </c>
      <c r="E339" s="2">
        <v>10306.74</v>
      </c>
      <c r="F339" s="2">
        <v>9768.9599999999991</v>
      </c>
      <c r="G339" s="2">
        <v>11290.01</v>
      </c>
      <c r="H339" s="2">
        <v>10511.66</v>
      </c>
      <c r="I339" s="2">
        <v>12579.14</v>
      </c>
      <c r="J339" s="2">
        <v>11916.64</v>
      </c>
      <c r="K339" s="2">
        <v>0</v>
      </c>
      <c r="L339" s="2">
        <v>0</v>
      </c>
      <c r="M339" s="2">
        <v>0</v>
      </c>
      <c r="N339" s="2">
        <v>0</v>
      </c>
      <c r="O339" s="2">
        <v>84407.49</v>
      </c>
    </row>
    <row r="340" spans="1:16" x14ac:dyDescent="0.55000000000000004">
      <c r="A340" s="1" t="s">
        <v>328</v>
      </c>
      <c r="B340" s="2"/>
      <c r="C340" s="2">
        <v>653.51</v>
      </c>
      <c r="D340" s="2">
        <v>395.73</v>
      </c>
      <c r="E340" s="2">
        <v>567.26</v>
      </c>
      <c r="F340" s="2">
        <v>389.51</v>
      </c>
      <c r="G340" s="2">
        <v>369</v>
      </c>
      <c r="H340" s="2">
        <v>923.5</v>
      </c>
      <c r="I340" s="2">
        <v>470.62</v>
      </c>
      <c r="J340" s="2">
        <v>558.95000000000005</v>
      </c>
      <c r="K340" s="2">
        <v>0</v>
      </c>
      <c r="L340" s="2">
        <v>0</v>
      </c>
      <c r="M340" s="2">
        <v>0</v>
      </c>
      <c r="N340" s="2">
        <v>0</v>
      </c>
      <c r="O340" s="2">
        <v>4328.08</v>
      </c>
    </row>
    <row r="341" spans="1:16" x14ac:dyDescent="0.55000000000000004">
      <c r="A341" s="1" t="s">
        <v>329</v>
      </c>
      <c r="B341" s="2"/>
      <c r="C341" s="2">
        <v>511.5</v>
      </c>
      <c r="D341" s="2">
        <v>1068.1400000000001</v>
      </c>
      <c r="E341" s="2">
        <v>0</v>
      </c>
      <c r="F341" s="2">
        <v>0</v>
      </c>
      <c r="G341" s="2">
        <v>1065.76</v>
      </c>
      <c r="H341" s="2">
        <v>491.04</v>
      </c>
      <c r="I341" s="2">
        <v>0</v>
      </c>
      <c r="J341" s="2">
        <v>1486.15</v>
      </c>
      <c r="K341" s="2">
        <v>0</v>
      </c>
      <c r="L341" s="2">
        <v>0</v>
      </c>
      <c r="M341" s="2">
        <v>0</v>
      </c>
      <c r="N341" s="2">
        <v>0</v>
      </c>
      <c r="O341" s="2">
        <v>4622.59</v>
      </c>
    </row>
    <row r="342" spans="1:16" x14ac:dyDescent="0.55000000000000004">
      <c r="A342" s="1" t="s">
        <v>330</v>
      </c>
      <c r="B342" s="2"/>
      <c r="C342" s="2">
        <v>1065.1600000000001</v>
      </c>
      <c r="D342" s="2">
        <v>549.99</v>
      </c>
      <c r="E342" s="2">
        <v>701.97</v>
      </c>
      <c r="F342" s="2">
        <v>746.08</v>
      </c>
      <c r="G342" s="2">
        <v>0</v>
      </c>
      <c r="H342" s="2">
        <v>475.8</v>
      </c>
      <c r="I342" s="2">
        <v>232.68</v>
      </c>
      <c r="J342" s="2">
        <v>274.62</v>
      </c>
      <c r="K342" s="2">
        <v>0</v>
      </c>
      <c r="L342" s="2">
        <v>0</v>
      </c>
      <c r="M342" s="2">
        <v>0</v>
      </c>
      <c r="N342" s="2">
        <v>0</v>
      </c>
      <c r="O342" s="2">
        <v>4046.2999999999997</v>
      </c>
    </row>
    <row r="343" spans="1:16" x14ac:dyDescent="0.55000000000000004">
      <c r="A343" s="1" t="s">
        <v>331</v>
      </c>
      <c r="B343" s="2"/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</row>
    <row r="344" spans="1:16" x14ac:dyDescent="0.55000000000000004">
      <c r="A344" s="1" t="s">
        <v>332</v>
      </c>
      <c r="B344" s="2"/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</row>
    <row r="345" spans="1:16" x14ac:dyDescent="0.55000000000000004">
      <c r="A345" s="1" t="s">
        <v>333</v>
      </c>
      <c r="B345" s="2"/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</row>
    <row r="346" spans="1:16" x14ac:dyDescent="0.55000000000000004">
      <c r="A346" s="1" t="s">
        <v>334</v>
      </c>
      <c r="B346" s="2"/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</row>
    <row r="347" spans="1:16" x14ac:dyDescent="0.55000000000000004">
      <c r="A347" s="1" t="s">
        <v>335</v>
      </c>
      <c r="B347" s="2"/>
      <c r="C347" s="2">
        <v>0</v>
      </c>
      <c r="D347" s="2">
        <v>0</v>
      </c>
      <c r="E347" s="2">
        <v>0</v>
      </c>
      <c r="F347" s="2">
        <v>0</v>
      </c>
      <c r="G347" s="2">
        <v>187.55</v>
      </c>
      <c r="H347" s="2">
        <v>136.4</v>
      </c>
      <c r="I347" s="2">
        <v>272.8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596.75</v>
      </c>
    </row>
    <row r="348" spans="1:16" x14ac:dyDescent="0.55000000000000004">
      <c r="A348" s="1" t="s">
        <v>336</v>
      </c>
      <c r="B348" s="2"/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</row>
    <row r="349" spans="1:16" x14ac:dyDescent="0.55000000000000004">
      <c r="A349" s="1" t="s">
        <v>337</v>
      </c>
      <c r="B349" s="2"/>
      <c r="C349" s="2">
        <v>339.91</v>
      </c>
      <c r="D349" s="2">
        <v>0</v>
      </c>
      <c r="E349" s="2">
        <v>0</v>
      </c>
      <c r="F349" s="2">
        <v>136.4</v>
      </c>
      <c r="G349" s="2">
        <v>136.4</v>
      </c>
      <c r="H349" s="2">
        <v>106.26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718.97</v>
      </c>
    </row>
    <row r="350" spans="1:16" x14ac:dyDescent="0.55000000000000004">
      <c r="A350" s="1" t="s">
        <v>338</v>
      </c>
      <c r="B350" s="2"/>
      <c r="C350" s="2">
        <v>-0.01</v>
      </c>
      <c r="D350" s="2">
        <v>-0.01</v>
      </c>
      <c r="E350" s="2">
        <v>-0.01</v>
      </c>
      <c r="F350" s="2">
        <v>-0.01</v>
      </c>
      <c r="G350" s="2">
        <v>-159.58000000000001</v>
      </c>
      <c r="H350" s="2">
        <v>0</v>
      </c>
      <c r="I350" s="2">
        <v>-0.01</v>
      </c>
      <c r="J350" s="2">
        <v>-0.01</v>
      </c>
      <c r="K350" s="2">
        <v>0</v>
      </c>
      <c r="L350" s="2">
        <v>0</v>
      </c>
      <c r="M350" s="2">
        <v>0</v>
      </c>
      <c r="N350" s="2">
        <v>0</v>
      </c>
      <c r="O350" s="2">
        <v>-159.63999999999999</v>
      </c>
    </row>
    <row r="351" spans="1:16" x14ac:dyDescent="0.55000000000000004">
      <c r="A351" s="1" t="s">
        <v>339</v>
      </c>
      <c r="B351" s="2"/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</row>
    <row r="352" spans="1:16" x14ac:dyDescent="0.55000000000000004">
      <c r="A352" s="1" t="s">
        <v>340</v>
      </c>
      <c r="C352" s="18">
        <v>11885.039999999999</v>
      </c>
      <c r="D352" s="18">
        <v>10733.22</v>
      </c>
      <c r="E352" s="18">
        <v>11575.96</v>
      </c>
      <c r="F352" s="18">
        <v>11040.939999999999</v>
      </c>
      <c r="G352" s="18">
        <v>12889.14</v>
      </c>
      <c r="H352" s="18">
        <v>12644.66</v>
      </c>
      <c r="I352" s="18">
        <v>13555.23</v>
      </c>
      <c r="J352" s="18">
        <v>14236.35</v>
      </c>
      <c r="K352" s="18">
        <v>0</v>
      </c>
      <c r="L352" s="18">
        <v>0</v>
      </c>
      <c r="M352" s="18">
        <v>0</v>
      </c>
      <c r="N352" s="18">
        <v>0</v>
      </c>
      <c r="O352" s="18">
        <v>98560.540000000008</v>
      </c>
      <c r="P352" s="13">
        <v>0</v>
      </c>
    </row>
    <row r="353" spans="1:15" x14ac:dyDescent="0.55000000000000004">
      <c r="A353" s="1" t="s">
        <v>32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x14ac:dyDescent="0.55000000000000004">
      <c r="A354" s="1" t="s">
        <v>32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x14ac:dyDescent="0.55000000000000004">
      <c r="A355" s="1" t="s">
        <v>341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x14ac:dyDescent="0.55000000000000004">
      <c r="A356" s="1" t="s">
        <v>342</v>
      </c>
      <c r="B356" s="2"/>
      <c r="C356" s="2">
        <v>2860.09</v>
      </c>
      <c r="D356" s="2">
        <v>2467.2800000000002</v>
      </c>
      <c r="E356" s="2">
        <v>718.6</v>
      </c>
      <c r="F356" s="2">
        <v>2270.58</v>
      </c>
      <c r="G356" s="2">
        <v>4326.67</v>
      </c>
      <c r="H356" s="2">
        <v>3067.72</v>
      </c>
      <c r="I356" s="2">
        <v>3423.22</v>
      </c>
      <c r="J356" s="2">
        <v>3504.76</v>
      </c>
      <c r="K356" s="2">
        <v>0</v>
      </c>
      <c r="L356" s="2">
        <v>0</v>
      </c>
      <c r="M356" s="2">
        <v>0</v>
      </c>
      <c r="N356" s="2">
        <v>0</v>
      </c>
      <c r="O356" s="2">
        <v>22638.92</v>
      </c>
    </row>
    <row r="357" spans="1:15" x14ac:dyDescent="0.55000000000000004">
      <c r="A357" s="1" t="s">
        <v>343</v>
      </c>
      <c r="B357" s="2"/>
      <c r="C357" s="2">
        <v>1516.88</v>
      </c>
      <c r="D357" s="2">
        <v>272.19</v>
      </c>
      <c r="E357" s="2">
        <v>0</v>
      </c>
      <c r="F357" s="2">
        <v>863.56</v>
      </c>
      <c r="G357" s="2">
        <v>433.51</v>
      </c>
      <c r="H357" s="2">
        <v>2365.8000000000002</v>
      </c>
      <c r="I357" s="2">
        <v>688.42</v>
      </c>
      <c r="J357" s="2">
        <v>8457.89</v>
      </c>
      <c r="K357" s="2">
        <v>0</v>
      </c>
      <c r="L357" s="2">
        <v>0</v>
      </c>
      <c r="M357" s="2">
        <v>0</v>
      </c>
      <c r="N357" s="2">
        <v>0</v>
      </c>
      <c r="O357" s="2">
        <v>14598.25</v>
      </c>
    </row>
    <row r="358" spans="1:15" x14ac:dyDescent="0.55000000000000004">
      <c r="A358" s="1" t="s">
        <v>344</v>
      </c>
      <c r="B358" s="2"/>
      <c r="C358" s="2">
        <v>209.91</v>
      </c>
      <c r="D358" s="2">
        <v>2458.83</v>
      </c>
      <c r="E358" s="2">
        <v>132.94999999999999</v>
      </c>
      <c r="F358" s="2">
        <v>566.73</v>
      </c>
      <c r="G358" s="2">
        <v>2441.6799999999998</v>
      </c>
      <c r="H358" s="2">
        <v>765.01</v>
      </c>
      <c r="I358" s="2">
        <v>984.69</v>
      </c>
      <c r="J358" s="2">
        <v>1826.47</v>
      </c>
      <c r="K358" s="2">
        <v>0</v>
      </c>
      <c r="L358" s="2">
        <v>0</v>
      </c>
      <c r="M358" s="2">
        <v>0</v>
      </c>
      <c r="N358" s="2">
        <v>0</v>
      </c>
      <c r="O358" s="2">
        <v>9386.2699999999986</v>
      </c>
    </row>
    <row r="359" spans="1:15" x14ac:dyDescent="0.55000000000000004">
      <c r="A359" s="1" t="s">
        <v>345</v>
      </c>
      <c r="B359" s="2"/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</row>
    <row r="360" spans="1:15" x14ac:dyDescent="0.55000000000000004">
      <c r="A360" s="1" t="s">
        <v>346</v>
      </c>
      <c r="B360" s="2"/>
      <c r="C360" s="2">
        <v>527.16</v>
      </c>
      <c r="D360" s="2">
        <v>0</v>
      </c>
      <c r="E360" s="2">
        <v>527.16</v>
      </c>
      <c r="F360" s="2">
        <v>0</v>
      </c>
      <c r="G360" s="2">
        <v>263.58</v>
      </c>
      <c r="H360" s="2">
        <v>527.16</v>
      </c>
      <c r="I360" s="2">
        <v>0</v>
      </c>
      <c r="J360" s="2">
        <v>263.58</v>
      </c>
      <c r="K360" s="2">
        <v>0</v>
      </c>
      <c r="L360" s="2">
        <v>0</v>
      </c>
      <c r="M360" s="2">
        <v>0</v>
      </c>
      <c r="N360" s="2">
        <v>0</v>
      </c>
      <c r="O360" s="2">
        <v>2108.64</v>
      </c>
    </row>
    <row r="361" spans="1:15" x14ac:dyDescent="0.55000000000000004">
      <c r="A361" s="1" t="s">
        <v>347</v>
      </c>
      <c r="B361" s="2"/>
      <c r="C361" s="2">
        <v>7108.37</v>
      </c>
      <c r="D361" s="2">
        <v>2962.8</v>
      </c>
      <c r="E361" s="2">
        <v>1227.01</v>
      </c>
      <c r="F361" s="2">
        <v>0</v>
      </c>
      <c r="G361" s="2">
        <v>417.74</v>
      </c>
      <c r="H361" s="2">
        <v>7782.05</v>
      </c>
      <c r="I361" s="2">
        <v>3995.6</v>
      </c>
      <c r="J361" s="2">
        <v>14626.8</v>
      </c>
      <c r="K361" s="2">
        <v>0</v>
      </c>
      <c r="L361" s="2">
        <v>0</v>
      </c>
      <c r="M361" s="2">
        <v>0</v>
      </c>
      <c r="N361" s="2">
        <v>0</v>
      </c>
      <c r="O361" s="2">
        <v>38120.369999999995</v>
      </c>
    </row>
    <row r="362" spans="1:15" x14ac:dyDescent="0.55000000000000004">
      <c r="A362" s="1" t="s">
        <v>348</v>
      </c>
      <c r="B362" s="2"/>
      <c r="C362" s="2">
        <v>0</v>
      </c>
      <c r="D362" s="2">
        <v>0</v>
      </c>
      <c r="E362" s="2">
        <v>0</v>
      </c>
      <c r="F362" s="2">
        <v>0</v>
      </c>
      <c r="G362" s="2">
        <v>3720.52</v>
      </c>
      <c r="H362" s="2">
        <v>930.13</v>
      </c>
      <c r="I362" s="2">
        <v>0</v>
      </c>
      <c r="J362" s="2">
        <v>2790.39</v>
      </c>
      <c r="K362" s="2">
        <v>0</v>
      </c>
      <c r="L362" s="2">
        <v>0</v>
      </c>
      <c r="M362" s="2">
        <v>0</v>
      </c>
      <c r="N362" s="2">
        <v>0</v>
      </c>
      <c r="O362" s="2">
        <v>7441.0399999999991</v>
      </c>
    </row>
    <row r="363" spans="1:15" x14ac:dyDescent="0.55000000000000004">
      <c r="A363" s="1" t="s">
        <v>349</v>
      </c>
      <c r="B363" s="2"/>
      <c r="C363" s="2">
        <v>96.78</v>
      </c>
      <c r="D363" s="2">
        <v>0</v>
      </c>
      <c r="E363" s="2">
        <v>0</v>
      </c>
      <c r="F363" s="2">
        <v>0</v>
      </c>
      <c r="G363" s="2">
        <v>4075</v>
      </c>
      <c r="H363" s="2">
        <v>7066</v>
      </c>
      <c r="I363" s="2">
        <v>0</v>
      </c>
      <c r="J363" s="2">
        <v>5442.97</v>
      </c>
      <c r="K363" s="2">
        <v>0</v>
      </c>
      <c r="L363" s="2">
        <v>0</v>
      </c>
      <c r="M363" s="2">
        <v>0</v>
      </c>
      <c r="N363" s="2">
        <v>0</v>
      </c>
      <c r="O363" s="2">
        <v>16680.75</v>
      </c>
    </row>
    <row r="364" spans="1:15" x14ac:dyDescent="0.55000000000000004">
      <c r="A364" s="1" t="s">
        <v>350</v>
      </c>
      <c r="B364" s="2"/>
      <c r="C364" s="2">
        <v>8311.68</v>
      </c>
      <c r="D364" s="2">
        <v>2455</v>
      </c>
      <c r="E364" s="2">
        <v>2413</v>
      </c>
      <c r="F364" s="2">
        <v>2900.7</v>
      </c>
      <c r="G364" s="2">
        <v>6025.48</v>
      </c>
      <c r="H364" s="2">
        <v>18019.34</v>
      </c>
      <c r="I364" s="2">
        <v>2195</v>
      </c>
      <c r="J364" s="2">
        <v>2542.7600000000002</v>
      </c>
      <c r="K364" s="2">
        <v>0</v>
      </c>
      <c r="L364" s="2">
        <v>0</v>
      </c>
      <c r="M364" s="2">
        <v>0</v>
      </c>
      <c r="N364" s="2">
        <v>0</v>
      </c>
      <c r="O364" s="2">
        <v>44862.96</v>
      </c>
    </row>
    <row r="365" spans="1:15" x14ac:dyDescent="0.55000000000000004">
      <c r="A365" s="1" t="s">
        <v>351</v>
      </c>
      <c r="B365" s="2"/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</row>
    <row r="366" spans="1:15" x14ac:dyDescent="0.55000000000000004">
      <c r="A366" s="1" t="s">
        <v>352</v>
      </c>
      <c r="B366" s="2"/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</row>
    <row r="367" spans="1:15" x14ac:dyDescent="0.55000000000000004">
      <c r="A367" s="1" t="s">
        <v>353</v>
      </c>
      <c r="B367" s="2"/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</row>
    <row r="368" spans="1:15" x14ac:dyDescent="0.55000000000000004">
      <c r="A368" s="1" t="s">
        <v>354</v>
      </c>
      <c r="B368" s="2"/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</row>
    <row r="369" spans="1:16" x14ac:dyDescent="0.55000000000000004">
      <c r="A369" s="1" t="s">
        <v>355</v>
      </c>
      <c r="B369" s="2"/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</row>
    <row r="370" spans="1:16" x14ac:dyDescent="0.55000000000000004">
      <c r="A370" s="1" t="s">
        <v>356</v>
      </c>
      <c r="B370" s="2"/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</row>
    <row r="371" spans="1:16" x14ac:dyDescent="0.55000000000000004">
      <c r="A371" s="1" t="s">
        <v>357</v>
      </c>
      <c r="B371" s="2"/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-70.84</v>
      </c>
      <c r="I371" s="2">
        <v>35.65</v>
      </c>
      <c r="J371" s="2">
        <v>35.65</v>
      </c>
      <c r="K371" s="2">
        <v>0</v>
      </c>
      <c r="L371" s="2">
        <v>0</v>
      </c>
      <c r="M371" s="2">
        <v>0</v>
      </c>
      <c r="N371" s="2">
        <v>0</v>
      </c>
      <c r="O371" s="2">
        <v>0.45999999999999375</v>
      </c>
    </row>
    <row r="372" spans="1:16" x14ac:dyDescent="0.55000000000000004">
      <c r="A372" s="1" t="s">
        <v>358</v>
      </c>
      <c r="B372" s="2"/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</row>
    <row r="373" spans="1:16" x14ac:dyDescent="0.55000000000000004">
      <c r="A373" s="1" t="s">
        <v>359</v>
      </c>
      <c r="B373" s="2"/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</row>
    <row r="374" spans="1:16" x14ac:dyDescent="0.55000000000000004">
      <c r="A374" s="1" t="s">
        <v>360</v>
      </c>
      <c r="B374" s="2"/>
      <c r="C374" s="2">
        <v>4425.96</v>
      </c>
      <c r="D374" s="2">
        <v>4305.25</v>
      </c>
      <c r="E374" s="2">
        <v>4886.01</v>
      </c>
      <c r="F374" s="2">
        <v>4066.82</v>
      </c>
      <c r="G374" s="2">
        <v>3565.08</v>
      </c>
      <c r="H374" s="2">
        <v>5424.97</v>
      </c>
      <c r="I374" s="2">
        <v>3428.06</v>
      </c>
      <c r="J374" s="2">
        <v>5813.57</v>
      </c>
      <c r="K374" s="2">
        <v>0</v>
      </c>
      <c r="L374" s="2">
        <v>0</v>
      </c>
      <c r="M374" s="2">
        <v>0</v>
      </c>
      <c r="N374" s="2">
        <v>0</v>
      </c>
      <c r="O374" s="2">
        <v>35915.72</v>
      </c>
    </row>
    <row r="375" spans="1:16" x14ac:dyDescent="0.55000000000000004">
      <c r="A375" s="1" t="s">
        <v>361</v>
      </c>
      <c r="B375" s="2"/>
      <c r="C375" s="2">
        <v>405.2</v>
      </c>
      <c r="D375" s="2">
        <v>364.81</v>
      </c>
      <c r="E375" s="2">
        <v>360.6</v>
      </c>
      <c r="F375" s="2">
        <v>200.14</v>
      </c>
      <c r="G375" s="2">
        <v>148.65</v>
      </c>
      <c r="H375" s="2">
        <v>147.59</v>
      </c>
      <c r="I375" s="2">
        <v>140.65</v>
      </c>
      <c r="J375" s="2">
        <v>129.43</v>
      </c>
      <c r="K375" s="2">
        <v>0</v>
      </c>
      <c r="L375" s="2">
        <v>0</v>
      </c>
      <c r="M375" s="2">
        <v>0</v>
      </c>
      <c r="N375" s="2">
        <v>0</v>
      </c>
      <c r="O375" s="2">
        <v>1897.0700000000002</v>
      </c>
    </row>
    <row r="376" spans="1:16" x14ac:dyDescent="0.55000000000000004">
      <c r="A376" s="1" t="s">
        <v>362</v>
      </c>
      <c r="B376" s="2"/>
      <c r="C376" s="2">
        <v>3750.04</v>
      </c>
      <c r="D376" s="2">
        <v>2473.4499999999998</v>
      </c>
      <c r="E376" s="2">
        <v>745.71</v>
      </c>
      <c r="F376" s="2">
        <v>1533.18</v>
      </c>
      <c r="G376" s="2">
        <v>741.59</v>
      </c>
      <c r="H376" s="2">
        <v>2093.1799999999998</v>
      </c>
      <c r="I376" s="2">
        <v>1675.26</v>
      </c>
      <c r="J376" s="2">
        <v>1064.33</v>
      </c>
      <c r="K376" s="2">
        <v>0</v>
      </c>
      <c r="L376" s="2">
        <v>0</v>
      </c>
      <c r="M376" s="2">
        <v>0</v>
      </c>
      <c r="N376" s="2">
        <v>0</v>
      </c>
      <c r="O376" s="2">
        <v>14076.74</v>
      </c>
    </row>
    <row r="377" spans="1:16" x14ac:dyDescent="0.55000000000000004">
      <c r="A377" s="1" t="s">
        <v>363</v>
      </c>
      <c r="C377" s="18">
        <v>29212.070000000003</v>
      </c>
      <c r="D377" s="18">
        <v>17759.61</v>
      </c>
      <c r="E377" s="18">
        <v>11011.04</v>
      </c>
      <c r="F377" s="18">
        <v>12401.71</v>
      </c>
      <c r="G377" s="18">
        <v>26159.500000000004</v>
      </c>
      <c r="H377" s="18">
        <v>48118.110000000008</v>
      </c>
      <c r="I377" s="18">
        <v>16566.55</v>
      </c>
      <c r="J377" s="18">
        <v>46498.600000000006</v>
      </c>
      <c r="K377" s="18">
        <v>0</v>
      </c>
      <c r="L377" s="18">
        <v>0</v>
      </c>
      <c r="M377" s="18">
        <v>0</v>
      </c>
      <c r="N377" s="18">
        <v>0</v>
      </c>
      <c r="O377" s="18">
        <v>207727.18999999997</v>
      </c>
      <c r="P377" s="13">
        <v>0</v>
      </c>
    </row>
    <row r="378" spans="1:16" x14ac:dyDescent="0.55000000000000004"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</row>
    <row r="379" spans="1:16" x14ac:dyDescent="0.55000000000000004">
      <c r="A379" s="1" t="s">
        <v>364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6" x14ac:dyDescent="0.55000000000000004">
      <c r="A380" s="1" t="s">
        <v>365</v>
      </c>
      <c r="B380" s="2"/>
      <c r="C380" s="2">
        <v>5373.54</v>
      </c>
      <c r="D380" s="2">
        <v>3001.96</v>
      </c>
      <c r="E380" s="2">
        <v>8958.1299999999992</v>
      </c>
      <c r="F380" s="2">
        <v>8902.19</v>
      </c>
      <c r="G380" s="2">
        <v>8333.34</v>
      </c>
      <c r="H380" s="2">
        <v>8333.34</v>
      </c>
      <c r="I380" s="2">
        <v>9166.99</v>
      </c>
      <c r="J380" s="2">
        <v>13048.1</v>
      </c>
      <c r="K380" s="2">
        <v>0</v>
      </c>
      <c r="L380" s="2">
        <v>0</v>
      </c>
      <c r="M380" s="2">
        <v>0</v>
      </c>
      <c r="N380" s="2">
        <v>0</v>
      </c>
      <c r="O380" s="2">
        <v>65117.59</v>
      </c>
    </row>
    <row r="381" spans="1:16" x14ac:dyDescent="0.55000000000000004">
      <c r="A381" s="1" t="s">
        <v>366</v>
      </c>
      <c r="B381" s="2"/>
      <c r="C381" s="2">
        <v>3864.3</v>
      </c>
      <c r="D381" s="2">
        <v>3490.12</v>
      </c>
      <c r="E381" s="2">
        <v>4167.2</v>
      </c>
      <c r="F381" s="2">
        <v>4102.2299999999996</v>
      </c>
      <c r="G381" s="2">
        <v>4296.84</v>
      </c>
      <c r="H381" s="2">
        <v>5614.03</v>
      </c>
      <c r="I381" s="2">
        <v>4506.78</v>
      </c>
      <c r="J381" s="2">
        <v>1523.93</v>
      </c>
      <c r="K381" s="2">
        <v>0</v>
      </c>
      <c r="L381" s="2">
        <v>0</v>
      </c>
      <c r="M381" s="2">
        <v>0</v>
      </c>
      <c r="N381" s="2">
        <v>0</v>
      </c>
      <c r="O381" s="2">
        <v>31565.429999999997</v>
      </c>
    </row>
    <row r="382" spans="1:16" x14ac:dyDescent="0.55000000000000004">
      <c r="A382" s="1" t="s">
        <v>367</v>
      </c>
      <c r="B382" s="2"/>
      <c r="C382" s="2">
        <v>1678.29</v>
      </c>
      <c r="D382" s="2">
        <v>1884.43</v>
      </c>
      <c r="E382" s="2">
        <v>2139.0700000000002</v>
      </c>
      <c r="F382" s="2">
        <v>4483.84</v>
      </c>
      <c r="G382" s="2">
        <v>4077.53</v>
      </c>
      <c r="H382" s="2">
        <v>3140.02</v>
      </c>
      <c r="I382" s="2">
        <v>2760.07</v>
      </c>
      <c r="J382" s="2">
        <v>2689.41</v>
      </c>
      <c r="K382" s="2">
        <v>0</v>
      </c>
      <c r="L382" s="2">
        <v>0</v>
      </c>
      <c r="M382" s="2">
        <v>0</v>
      </c>
      <c r="N382" s="2">
        <v>0</v>
      </c>
      <c r="O382" s="2">
        <v>22852.66</v>
      </c>
    </row>
    <row r="383" spans="1:16" x14ac:dyDescent="0.55000000000000004">
      <c r="A383" s="1" t="s">
        <v>368</v>
      </c>
      <c r="B383" s="2"/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</row>
    <row r="384" spans="1:16" x14ac:dyDescent="0.55000000000000004">
      <c r="A384" s="1" t="s">
        <v>369</v>
      </c>
      <c r="B384" s="2"/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</row>
    <row r="385" spans="1:15" x14ac:dyDescent="0.55000000000000004">
      <c r="A385" s="1" t="s">
        <v>370</v>
      </c>
      <c r="B385" s="2"/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</row>
    <row r="386" spans="1:15" x14ac:dyDescent="0.55000000000000004">
      <c r="A386" s="1" t="s">
        <v>371</v>
      </c>
      <c r="B386" s="2"/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</row>
    <row r="387" spans="1:15" x14ac:dyDescent="0.55000000000000004">
      <c r="A387" s="1" t="s">
        <v>372</v>
      </c>
      <c r="B387" s="2"/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</row>
    <row r="388" spans="1:15" x14ac:dyDescent="0.55000000000000004">
      <c r="A388" s="1" t="s">
        <v>373</v>
      </c>
      <c r="B388" s="2"/>
      <c r="C388" s="2">
        <v>0</v>
      </c>
      <c r="D388" s="2">
        <v>18</v>
      </c>
      <c r="E388" s="2">
        <v>-540</v>
      </c>
      <c r="F388" s="2">
        <v>540</v>
      </c>
      <c r="G388" s="2">
        <v>0</v>
      </c>
      <c r="H388" s="2">
        <v>-18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</row>
    <row r="389" spans="1:15" x14ac:dyDescent="0.55000000000000004">
      <c r="A389" s="1" t="s">
        <v>374</v>
      </c>
      <c r="B389" s="2"/>
      <c r="C389" s="2">
        <v>96</v>
      </c>
      <c r="D389" s="2">
        <v>96</v>
      </c>
      <c r="E389" s="2">
        <v>96</v>
      </c>
      <c r="F389" s="2">
        <v>96</v>
      </c>
      <c r="G389" s="2">
        <v>96</v>
      </c>
      <c r="H389" s="2">
        <v>96</v>
      </c>
      <c r="I389" s="2">
        <v>96</v>
      </c>
      <c r="J389" s="2">
        <v>96</v>
      </c>
      <c r="K389" s="2">
        <v>0</v>
      </c>
      <c r="L389" s="2">
        <v>0</v>
      </c>
      <c r="M389" s="2">
        <v>0</v>
      </c>
      <c r="N389" s="2">
        <v>0</v>
      </c>
      <c r="O389" s="2">
        <v>768</v>
      </c>
    </row>
    <row r="390" spans="1:15" x14ac:dyDescent="0.55000000000000004">
      <c r="A390" s="1" t="s">
        <v>375</v>
      </c>
      <c r="B390" s="2"/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</row>
    <row r="391" spans="1:15" x14ac:dyDescent="0.55000000000000004">
      <c r="A391" s="1" t="s">
        <v>376</v>
      </c>
      <c r="B391" s="2"/>
      <c r="C391" s="2">
        <v>0</v>
      </c>
      <c r="D391" s="2">
        <v>2553.58</v>
      </c>
      <c r="E391" s="2">
        <v>1552</v>
      </c>
      <c r="F391" s="2">
        <v>0</v>
      </c>
      <c r="G391" s="2">
        <v>0</v>
      </c>
      <c r="H391" s="2">
        <v>0</v>
      </c>
      <c r="I391" s="2">
        <v>208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4313.58</v>
      </c>
    </row>
    <row r="392" spans="1:15" x14ac:dyDescent="0.55000000000000004">
      <c r="A392" s="1" t="s">
        <v>377</v>
      </c>
      <c r="B392" s="2"/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</row>
    <row r="393" spans="1:15" x14ac:dyDescent="0.55000000000000004">
      <c r="A393" s="1" t="s">
        <v>378</v>
      </c>
      <c r="B393" s="2"/>
      <c r="C393" s="2">
        <v>0</v>
      </c>
      <c r="D393" s="2">
        <v>0</v>
      </c>
      <c r="E393" s="2">
        <v>104</v>
      </c>
      <c r="F393" s="2">
        <v>312</v>
      </c>
      <c r="G393" s="2">
        <v>96.25</v>
      </c>
      <c r="H393" s="2">
        <v>0</v>
      </c>
      <c r="I393" s="2">
        <v>0</v>
      </c>
      <c r="J393" s="2">
        <v>144</v>
      </c>
      <c r="K393" s="2">
        <v>0</v>
      </c>
      <c r="L393" s="2">
        <v>0</v>
      </c>
      <c r="M393" s="2">
        <v>0</v>
      </c>
      <c r="N393" s="2">
        <v>0</v>
      </c>
      <c r="O393" s="2">
        <v>656.25</v>
      </c>
    </row>
    <row r="394" spans="1:15" x14ac:dyDescent="0.55000000000000004">
      <c r="A394" s="1" t="s">
        <v>379</v>
      </c>
      <c r="B394" s="2"/>
      <c r="C394" s="2">
        <v>43.55</v>
      </c>
      <c r="D394" s="2">
        <v>104.63</v>
      </c>
      <c r="E394" s="2">
        <v>-37.270000000000003</v>
      </c>
      <c r="F394" s="2">
        <v>43.55</v>
      </c>
      <c r="G394" s="2">
        <v>739.55</v>
      </c>
      <c r="H394" s="2">
        <v>274.04000000000002</v>
      </c>
      <c r="I394" s="2">
        <v>-606.91999999999996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561.13</v>
      </c>
    </row>
    <row r="395" spans="1:15" x14ac:dyDescent="0.55000000000000004">
      <c r="A395" s="1" t="s">
        <v>380</v>
      </c>
      <c r="B395" s="2"/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</row>
    <row r="396" spans="1:15" x14ac:dyDescent="0.55000000000000004">
      <c r="A396" s="1" t="s">
        <v>381</v>
      </c>
      <c r="B396" s="2"/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</row>
    <row r="397" spans="1:15" x14ac:dyDescent="0.55000000000000004">
      <c r="A397" s="1" t="s">
        <v>382</v>
      </c>
      <c r="B397" s="2"/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</row>
    <row r="398" spans="1:15" x14ac:dyDescent="0.55000000000000004">
      <c r="A398" s="1" t="s">
        <v>383</v>
      </c>
      <c r="B398" s="2"/>
      <c r="C398" s="2">
        <v>0</v>
      </c>
      <c r="D398" s="2">
        <v>0</v>
      </c>
      <c r="E398" s="2">
        <v>0</v>
      </c>
      <c r="F398" s="2">
        <v>0</v>
      </c>
      <c r="G398" s="2">
        <v>9375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9375</v>
      </c>
    </row>
    <row r="399" spans="1:15" x14ac:dyDescent="0.55000000000000004">
      <c r="A399" s="1" t="s">
        <v>384</v>
      </c>
      <c r="B399" s="2"/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</row>
    <row r="400" spans="1:15" x14ac:dyDescent="0.55000000000000004">
      <c r="A400" s="1" t="s">
        <v>385</v>
      </c>
      <c r="B400" s="2"/>
      <c r="C400" s="2">
        <v>60</v>
      </c>
      <c r="D400" s="2">
        <v>60</v>
      </c>
      <c r="E400" s="2">
        <v>60</v>
      </c>
      <c r="F400" s="2">
        <v>60</v>
      </c>
      <c r="G400" s="2">
        <v>60</v>
      </c>
      <c r="H400" s="2">
        <v>60</v>
      </c>
      <c r="I400" s="2">
        <v>60</v>
      </c>
      <c r="J400" s="2">
        <v>60</v>
      </c>
      <c r="K400" s="2">
        <v>0</v>
      </c>
      <c r="L400" s="2">
        <v>0</v>
      </c>
      <c r="M400" s="2">
        <v>0</v>
      </c>
      <c r="N400" s="2">
        <v>0</v>
      </c>
      <c r="O400" s="2">
        <v>480</v>
      </c>
    </row>
    <row r="401" spans="1:15" x14ac:dyDescent="0.55000000000000004">
      <c r="A401" s="1" t="s">
        <v>386</v>
      </c>
      <c r="B401" s="2"/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</row>
    <row r="402" spans="1:15" x14ac:dyDescent="0.55000000000000004">
      <c r="A402" s="1" t="s">
        <v>387</v>
      </c>
      <c r="B402" s="2"/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</row>
    <row r="403" spans="1:15" x14ac:dyDescent="0.55000000000000004">
      <c r="A403" s="1" t="s">
        <v>388</v>
      </c>
      <c r="B403" s="2"/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</row>
    <row r="404" spans="1:15" x14ac:dyDescent="0.55000000000000004">
      <c r="A404" s="1" t="s">
        <v>389</v>
      </c>
      <c r="B404" s="2"/>
      <c r="C404" s="2">
        <v>455</v>
      </c>
      <c r="D404" s="2">
        <v>1505</v>
      </c>
      <c r="E404" s="2">
        <v>455</v>
      </c>
      <c r="F404" s="2">
        <v>455</v>
      </c>
      <c r="G404" s="2">
        <v>455</v>
      </c>
      <c r="H404" s="2">
        <v>455</v>
      </c>
      <c r="I404" s="2">
        <v>455</v>
      </c>
      <c r="J404" s="2">
        <v>455</v>
      </c>
      <c r="K404" s="2">
        <v>0</v>
      </c>
      <c r="L404" s="2">
        <v>0</v>
      </c>
      <c r="M404" s="2">
        <v>0</v>
      </c>
      <c r="N404" s="2">
        <v>0</v>
      </c>
      <c r="O404" s="2">
        <v>4690</v>
      </c>
    </row>
    <row r="405" spans="1:15" x14ac:dyDescent="0.55000000000000004">
      <c r="A405" s="1" t="s">
        <v>390</v>
      </c>
      <c r="B405" s="2"/>
      <c r="C405" s="2">
        <v>0</v>
      </c>
      <c r="D405" s="2">
        <v>0</v>
      </c>
      <c r="E405" s="2">
        <v>584.48</v>
      </c>
      <c r="F405" s="2">
        <v>0</v>
      </c>
      <c r="G405" s="2">
        <v>0</v>
      </c>
      <c r="H405" s="2">
        <v>428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1012.48</v>
      </c>
    </row>
    <row r="406" spans="1:15" x14ac:dyDescent="0.55000000000000004">
      <c r="A406" s="1" t="s">
        <v>391</v>
      </c>
      <c r="B406" s="2"/>
      <c r="C406" s="2">
        <v>188.23</v>
      </c>
      <c r="D406" s="2">
        <v>188.23</v>
      </c>
      <c r="E406" s="2">
        <v>161.88</v>
      </c>
      <c r="F406" s="2">
        <v>144.49</v>
      </c>
      <c r="G406" s="2">
        <v>161.62</v>
      </c>
      <c r="H406" s="2">
        <v>0</v>
      </c>
      <c r="I406" s="2">
        <v>185.26</v>
      </c>
      <c r="J406" s="2">
        <v>210.52</v>
      </c>
      <c r="K406" s="2">
        <v>0</v>
      </c>
      <c r="L406" s="2">
        <v>0</v>
      </c>
      <c r="M406" s="2">
        <v>0</v>
      </c>
      <c r="N406" s="2">
        <v>0</v>
      </c>
      <c r="O406" s="2">
        <v>1240.23</v>
      </c>
    </row>
    <row r="407" spans="1:15" x14ac:dyDescent="0.55000000000000004">
      <c r="A407" s="1" t="s">
        <v>392</v>
      </c>
      <c r="B407" s="2"/>
      <c r="C407" s="2">
        <v>1030.5</v>
      </c>
      <c r="D407" s="2">
        <v>622.59</v>
      </c>
      <c r="E407" s="2">
        <v>617.39</v>
      </c>
      <c r="F407" s="2">
        <v>631.32000000000005</v>
      </c>
      <c r="G407" s="2">
        <v>765.33</v>
      </c>
      <c r="H407" s="2">
        <v>0</v>
      </c>
      <c r="I407" s="2">
        <v>1403.52</v>
      </c>
      <c r="J407" s="2">
        <v>650.85</v>
      </c>
      <c r="K407" s="2">
        <v>0</v>
      </c>
      <c r="L407" s="2">
        <v>0</v>
      </c>
      <c r="M407" s="2">
        <v>0</v>
      </c>
      <c r="N407" s="2">
        <v>0</v>
      </c>
      <c r="O407" s="2">
        <v>5721.5</v>
      </c>
    </row>
    <row r="408" spans="1:15" x14ac:dyDescent="0.55000000000000004">
      <c r="A408" s="1" t="s">
        <v>393</v>
      </c>
      <c r="B408" s="2"/>
      <c r="C408" s="2">
        <v>263.67</v>
      </c>
      <c r="D408" s="2">
        <v>935.88</v>
      </c>
      <c r="E408" s="2">
        <v>234.65</v>
      </c>
      <c r="F408" s="2">
        <v>177.66</v>
      </c>
      <c r="G408" s="2">
        <v>278.08</v>
      </c>
      <c r="H408" s="2">
        <v>518.70000000000005</v>
      </c>
      <c r="I408" s="2">
        <v>1881.44</v>
      </c>
      <c r="J408" s="2">
        <v>2353.41</v>
      </c>
      <c r="K408" s="2">
        <v>0</v>
      </c>
      <c r="L408" s="2">
        <v>0</v>
      </c>
      <c r="M408" s="2">
        <v>0</v>
      </c>
      <c r="N408" s="2">
        <v>0</v>
      </c>
      <c r="O408" s="2">
        <v>6643.49</v>
      </c>
    </row>
    <row r="409" spans="1:15" x14ac:dyDescent="0.55000000000000004">
      <c r="A409" s="1" t="s">
        <v>394</v>
      </c>
      <c r="B409" s="2"/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</row>
    <row r="410" spans="1:15" x14ac:dyDescent="0.55000000000000004">
      <c r="A410" s="1" t="s">
        <v>395</v>
      </c>
      <c r="B410" s="2"/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</row>
    <row r="411" spans="1:15" x14ac:dyDescent="0.55000000000000004">
      <c r="A411" s="1" t="s">
        <v>396</v>
      </c>
      <c r="B411" s="2"/>
      <c r="C411" s="2">
        <v>270.01</v>
      </c>
      <c r="D411" s="2">
        <v>270.01</v>
      </c>
      <c r="E411" s="2">
        <v>270.01</v>
      </c>
      <c r="F411" s="2">
        <v>270.01</v>
      </c>
      <c r="G411" s="2">
        <v>270.01</v>
      </c>
      <c r="H411" s="2">
        <v>270.01</v>
      </c>
      <c r="I411" s="2">
        <v>270.01</v>
      </c>
      <c r="J411" s="2">
        <v>270.01</v>
      </c>
      <c r="K411" s="2">
        <v>0</v>
      </c>
      <c r="L411" s="2">
        <v>0</v>
      </c>
      <c r="M411" s="2">
        <v>0</v>
      </c>
      <c r="N411" s="2">
        <v>0</v>
      </c>
      <c r="O411" s="2">
        <v>2160.08</v>
      </c>
    </row>
    <row r="412" spans="1:15" x14ac:dyDescent="0.55000000000000004">
      <c r="A412" s="1" t="s">
        <v>397</v>
      </c>
      <c r="B412" s="2"/>
      <c r="C412" s="2">
        <v>0</v>
      </c>
      <c r="D412" s="2">
        <v>0</v>
      </c>
      <c r="E412" s="2">
        <v>0</v>
      </c>
      <c r="F412" s="2">
        <v>0</v>
      </c>
      <c r="G412" s="2">
        <v>478.27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478.27</v>
      </c>
    </row>
    <row r="413" spans="1:15" x14ac:dyDescent="0.55000000000000004">
      <c r="A413" s="1" t="s">
        <v>398</v>
      </c>
      <c r="B413" s="2"/>
      <c r="C413" s="2">
        <v>2030.79</v>
      </c>
      <c r="D413" s="2">
        <v>2030.79</v>
      </c>
      <c r="E413" s="2">
        <v>690.75</v>
      </c>
      <c r="F413" s="2">
        <v>1003.32</v>
      </c>
      <c r="G413" s="2">
        <v>690.75</v>
      </c>
      <c r="H413" s="2">
        <v>1694.07</v>
      </c>
      <c r="I413" s="2">
        <v>-1003.32</v>
      </c>
      <c r="J413" s="2">
        <v>2152.15</v>
      </c>
      <c r="K413" s="2">
        <v>0</v>
      </c>
      <c r="L413" s="2">
        <v>0</v>
      </c>
      <c r="M413" s="2">
        <v>0</v>
      </c>
      <c r="N413" s="2">
        <v>0</v>
      </c>
      <c r="O413" s="2">
        <v>9289.2999999999993</v>
      </c>
    </row>
    <row r="414" spans="1:15" x14ac:dyDescent="0.55000000000000004">
      <c r="A414" s="1" t="s">
        <v>399</v>
      </c>
      <c r="B414" s="2"/>
      <c r="C414" s="2">
        <v>882</v>
      </c>
      <c r="D414" s="2">
        <v>882</v>
      </c>
      <c r="E414" s="2">
        <v>882</v>
      </c>
      <c r="F414" s="2">
        <v>882</v>
      </c>
      <c r="G414" s="2">
        <v>882</v>
      </c>
      <c r="H414" s="2">
        <v>882</v>
      </c>
      <c r="I414" s="2">
        <v>882</v>
      </c>
      <c r="J414" s="2">
        <v>1872</v>
      </c>
      <c r="K414" s="2">
        <v>0</v>
      </c>
      <c r="L414" s="2">
        <v>0</v>
      </c>
      <c r="M414" s="2">
        <v>0</v>
      </c>
      <c r="N414" s="2">
        <v>0</v>
      </c>
      <c r="O414" s="2">
        <v>8046</v>
      </c>
    </row>
    <row r="415" spans="1:15" x14ac:dyDescent="0.55000000000000004">
      <c r="A415" s="1" t="s">
        <v>400</v>
      </c>
      <c r="B415" s="2"/>
      <c r="C415" s="2">
        <v>136.9</v>
      </c>
      <c r="D415" s="2">
        <v>136.9</v>
      </c>
      <c r="E415" s="2">
        <v>136.9</v>
      </c>
      <c r="F415" s="2">
        <v>827.65</v>
      </c>
      <c r="G415" s="2">
        <v>1140.22</v>
      </c>
      <c r="H415" s="2">
        <v>136.9</v>
      </c>
      <c r="I415" s="2">
        <v>0</v>
      </c>
      <c r="J415" s="2">
        <v>136.9</v>
      </c>
      <c r="K415" s="2">
        <v>0</v>
      </c>
      <c r="L415" s="2">
        <v>0</v>
      </c>
      <c r="M415" s="2">
        <v>0</v>
      </c>
      <c r="N415" s="2">
        <v>0</v>
      </c>
      <c r="O415" s="2">
        <v>2652.37</v>
      </c>
    </row>
    <row r="416" spans="1:15" x14ac:dyDescent="0.55000000000000004">
      <c r="A416" s="1" t="s">
        <v>401</v>
      </c>
      <c r="B416" s="2"/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</row>
    <row r="417" spans="1:15" x14ac:dyDescent="0.55000000000000004">
      <c r="A417" s="1" t="s">
        <v>402</v>
      </c>
      <c r="B417" s="2"/>
      <c r="C417" s="2">
        <v>3498.72</v>
      </c>
      <c r="D417" s="2">
        <v>3008.14</v>
      </c>
      <c r="E417" s="2">
        <v>4022.31</v>
      </c>
      <c r="F417" s="2">
        <v>4183.3500000000004</v>
      </c>
      <c r="G417" s="2">
        <v>3763.83</v>
      </c>
      <c r="H417" s="2">
        <v>4116.54</v>
      </c>
      <c r="I417" s="2">
        <v>3804.07</v>
      </c>
      <c r="J417" s="2">
        <v>3556.04</v>
      </c>
      <c r="K417" s="2">
        <v>0</v>
      </c>
      <c r="L417" s="2">
        <v>0</v>
      </c>
      <c r="M417" s="2">
        <v>0</v>
      </c>
      <c r="N417" s="2">
        <v>0</v>
      </c>
      <c r="O417" s="2">
        <v>29953</v>
      </c>
    </row>
    <row r="418" spans="1:15" x14ac:dyDescent="0.55000000000000004">
      <c r="A418" s="1" t="s">
        <v>403</v>
      </c>
      <c r="B418" s="2"/>
      <c r="C418" s="2">
        <v>126.23</v>
      </c>
      <c r="D418" s="2">
        <v>195.58</v>
      </c>
      <c r="E418" s="2">
        <v>191.89</v>
      </c>
      <c r="F418" s="2">
        <v>123.28</v>
      </c>
      <c r="G418" s="2">
        <v>157.43</v>
      </c>
      <c r="H418" s="2">
        <v>155.63999999999999</v>
      </c>
      <c r="I418" s="2">
        <v>97.59</v>
      </c>
      <c r="J418" s="2">
        <v>156.22</v>
      </c>
      <c r="K418" s="2">
        <v>0</v>
      </c>
      <c r="L418" s="2">
        <v>0</v>
      </c>
      <c r="M418" s="2">
        <v>0</v>
      </c>
      <c r="N418" s="2">
        <v>0</v>
      </c>
      <c r="O418" s="2">
        <v>1203.8600000000001</v>
      </c>
    </row>
    <row r="419" spans="1:15" x14ac:dyDescent="0.55000000000000004">
      <c r="A419" s="1" t="s">
        <v>404</v>
      </c>
      <c r="B419" s="2"/>
      <c r="C419" s="2">
        <v>677.46</v>
      </c>
      <c r="D419" s="2">
        <v>92.97</v>
      </c>
      <c r="E419" s="2">
        <v>884.91</v>
      </c>
      <c r="F419" s="2">
        <v>1692.54</v>
      </c>
      <c r="G419" s="2">
        <v>490.35</v>
      </c>
      <c r="H419" s="2">
        <v>860.12</v>
      </c>
      <c r="I419" s="2">
        <v>699.12</v>
      </c>
      <c r="J419" s="2">
        <v>153.38999999999999</v>
      </c>
      <c r="K419" s="2">
        <v>0</v>
      </c>
      <c r="L419" s="2">
        <v>0</v>
      </c>
      <c r="M419" s="2">
        <v>0</v>
      </c>
      <c r="N419" s="2">
        <v>0</v>
      </c>
      <c r="O419" s="2">
        <v>5550.8600000000006</v>
      </c>
    </row>
    <row r="420" spans="1:15" x14ac:dyDescent="0.55000000000000004">
      <c r="A420" s="1" t="s">
        <v>405</v>
      </c>
      <c r="B420" s="2"/>
      <c r="C420" s="2">
        <v>14143.43</v>
      </c>
      <c r="D420" s="2">
        <v>12500.85</v>
      </c>
      <c r="E420" s="2">
        <v>14426.25</v>
      </c>
      <c r="F420" s="2">
        <v>14268.64</v>
      </c>
      <c r="G420" s="2">
        <v>13602.42</v>
      </c>
      <c r="H420" s="2">
        <v>11775.69</v>
      </c>
      <c r="I420" s="2">
        <v>11026.47</v>
      </c>
      <c r="J420" s="2">
        <v>10941.68</v>
      </c>
      <c r="K420" s="2">
        <v>0</v>
      </c>
      <c r="L420" s="2">
        <v>0</v>
      </c>
      <c r="M420" s="2">
        <v>0</v>
      </c>
      <c r="N420" s="2">
        <v>0</v>
      </c>
      <c r="O420" s="2">
        <v>102685.43</v>
      </c>
    </row>
    <row r="421" spans="1:15" x14ac:dyDescent="0.55000000000000004">
      <c r="A421" s="1" t="s">
        <v>406</v>
      </c>
      <c r="B421" s="2"/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</row>
    <row r="422" spans="1:15" x14ac:dyDescent="0.55000000000000004">
      <c r="A422" s="1" t="s">
        <v>407</v>
      </c>
      <c r="B422" s="2"/>
      <c r="C422" s="2">
        <v>0</v>
      </c>
      <c r="D422" s="2">
        <v>0</v>
      </c>
      <c r="E422" s="2">
        <v>0</v>
      </c>
      <c r="F422" s="2">
        <v>0</v>
      </c>
      <c r="G422" s="2">
        <v>15000</v>
      </c>
      <c r="H422" s="2">
        <v>0</v>
      </c>
      <c r="I422" s="2">
        <v>0</v>
      </c>
      <c r="J422" s="2">
        <v>5000</v>
      </c>
      <c r="K422" s="2">
        <v>0</v>
      </c>
      <c r="L422" s="2">
        <v>0</v>
      </c>
      <c r="M422" s="2">
        <v>0</v>
      </c>
      <c r="N422" s="2">
        <v>0</v>
      </c>
      <c r="O422" s="2">
        <v>20000</v>
      </c>
    </row>
    <row r="423" spans="1:15" x14ac:dyDescent="0.55000000000000004">
      <c r="A423" s="1" t="s">
        <v>408</v>
      </c>
      <c r="B423" s="2"/>
      <c r="C423" s="2">
        <v>0</v>
      </c>
      <c r="D423" s="2">
        <v>470.4</v>
      </c>
      <c r="E423" s="2">
        <v>41.25</v>
      </c>
      <c r="F423" s="2">
        <v>0</v>
      </c>
      <c r="G423" s="2">
        <v>0</v>
      </c>
      <c r="H423" s="2">
        <v>0</v>
      </c>
      <c r="I423" s="2">
        <v>0</v>
      </c>
      <c r="J423" s="2">
        <v>1000</v>
      </c>
      <c r="K423" s="2">
        <v>0</v>
      </c>
      <c r="L423" s="2">
        <v>0</v>
      </c>
      <c r="M423" s="2">
        <v>0</v>
      </c>
      <c r="N423" s="2">
        <v>0</v>
      </c>
      <c r="O423" s="2">
        <v>1511.65</v>
      </c>
    </row>
    <row r="424" spans="1:15" x14ac:dyDescent="0.55000000000000004">
      <c r="A424" s="1" t="s">
        <v>409</v>
      </c>
      <c r="B424" s="2"/>
      <c r="C424" s="2">
        <v>9607.99</v>
      </c>
      <c r="D424" s="2">
        <v>8522.76</v>
      </c>
      <c r="E424" s="2">
        <v>10722.22</v>
      </c>
      <c r="F424" s="2">
        <v>10881.25</v>
      </c>
      <c r="G424" s="2">
        <v>9689.25</v>
      </c>
      <c r="H424" s="2">
        <v>10460.379999999999</v>
      </c>
      <c r="I424" s="2">
        <v>9828.6</v>
      </c>
      <c r="J424" s="2">
        <v>9082.7800000000007</v>
      </c>
      <c r="K424" s="2">
        <v>0</v>
      </c>
      <c r="L424" s="2">
        <v>0</v>
      </c>
      <c r="M424" s="2">
        <v>0</v>
      </c>
      <c r="N424" s="2">
        <v>0</v>
      </c>
      <c r="O424" s="2">
        <v>78795.23</v>
      </c>
    </row>
    <row r="425" spans="1:15" x14ac:dyDescent="0.55000000000000004">
      <c r="A425" s="1" t="s">
        <v>410</v>
      </c>
      <c r="B425" s="2"/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</row>
    <row r="426" spans="1:15" x14ac:dyDescent="0.55000000000000004">
      <c r="A426" s="1" t="s">
        <v>411</v>
      </c>
      <c r="B426" s="2"/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</row>
    <row r="427" spans="1:15" x14ac:dyDescent="0.55000000000000004">
      <c r="A427" s="1" t="s">
        <v>412</v>
      </c>
      <c r="B427" s="2"/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</row>
    <row r="428" spans="1:15" x14ac:dyDescent="0.55000000000000004">
      <c r="A428" s="1" t="s">
        <v>413</v>
      </c>
      <c r="B428" s="2"/>
      <c r="C428" s="2">
        <v>0</v>
      </c>
      <c r="D428" s="2">
        <v>0</v>
      </c>
      <c r="E428" s="2">
        <v>50</v>
      </c>
      <c r="F428" s="2">
        <v>0</v>
      </c>
      <c r="G428" s="2">
        <v>0</v>
      </c>
      <c r="H428" s="2">
        <v>0</v>
      </c>
      <c r="I428" s="2">
        <v>86.94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136.94</v>
      </c>
    </row>
    <row r="429" spans="1:15" x14ac:dyDescent="0.55000000000000004">
      <c r="A429" s="1" t="s">
        <v>414</v>
      </c>
      <c r="B429" s="2"/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</row>
    <row r="430" spans="1:15" x14ac:dyDescent="0.55000000000000004">
      <c r="A430" s="1" t="s">
        <v>448</v>
      </c>
      <c r="B430" s="2"/>
      <c r="C430" s="2">
        <v>233.43</v>
      </c>
      <c r="D430" s="2">
        <v>288.52999999999997</v>
      </c>
      <c r="E430" s="2">
        <v>209.55</v>
      </c>
      <c r="F430" s="2">
        <v>268.56</v>
      </c>
      <c r="G430" s="2">
        <v>294.36</v>
      </c>
      <c r="H430" s="2">
        <v>159.02000000000001</v>
      </c>
      <c r="I430" s="2">
        <v>293.20999999999998</v>
      </c>
      <c r="J430" s="2">
        <v>249.08</v>
      </c>
      <c r="K430" s="2">
        <v>0</v>
      </c>
      <c r="L430" s="2">
        <v>0</v>
      </c>
      <c r="M430" s="2">
        <v>0</v>
      </c>
      <c r="N430" s="2">
        <v>0</v>
      </c>
      <c r="O430" s="2">
        <v>1995.7399999999998</v>
      </c>
    </row>
    <row r="431" spans="1:15" x14ac:dyDescent="0.55000000000000004">
      <c r="A431" s="1" t="s">
        <v>416</v>
      </c>
      <c r="B431" s="2"/>
      <c r="C431" s="2">
        <v>27412</v>
      </c>
      <c r="D431" s="2">
        <v>27412</v>
      </c>
      <c r="E431" s="2">
        <v>27412</v>
      </c>
      <c r="F431" s="2">
        <v>27412</v>
      </c>
      <c r="G431" s="2">
        <v>27412</v>
      </c>
      <c r="H431" s="2">
        <v>27412</v>
      </c>
      <c r="I431" s="2">
        <v>27412</v>
      </c>
      <c r="J431" s="2">
        <v>21447</v>
      </c>
      <c r="K431" s="2">
        <v>0</v>
      </c>
      <c r="L431" s="2">
        <v>0</v>
      </c>
      <c r="M431" s="2">
        <v>0</v>
      </c>
      <c r="N431" s="2">
        <v>0</v>
      </c>
      <c r="O431" s="2">
        <v>213331</v>
      </c>
    </row>
    <row r="432" spans="1:15" x14ac:dyDescent="0.55000000000000004">
      <c r="A432" s="1" t="s">
        <v>417</v>
      </c>
      <c r="B432" s="2"/>
      <c r="C432" s="2">
        <v>2451.06</v>
      </c>
      <c r="D432" s="2">
        <v>2458.5</v>
      </c>
      <c r="E432" s="2">
        <v>1736.59</v>
      </c>
      <c r="F432" s="2">
        <v>2317.1</v>
      </c>
      <c r="G432" s="2">
        <v>2217.87</v>
      </c>
      <c r="H432" s="2">
        <v>2034.29</v>
      </c>
      <c r="I432" s="2">
        <v>2411.37</v>
      </c>
      <c r="J432" s="2">
        <v>2138.9299999999998</v>
      </c>
      <c r="K432" s="2">
        <v>0</v>
      </c>
      <c r="L432" s="2">
        <v>0</v>
      </c>
      <c r="M432" s="2">
        <v>0</v>
      </c>
      <c r="N432" s="2">
        <v>0</v>
      </c>
      <c r="O432" s="2">
        <v>17765.71</v>
      </c>
    </row>
    <row r="433" spans="1:16" x14ac:dyDescent="0.55000000000000004">
      <c r="A433" s="1" t="s">
        <v>418</v>
      </c>
      <c r="B433" s="2"/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</row>
    <row r="434" spans="1:16" x14ac:dyDescent="0.55000000000000004">
      <c r="A434" s="1" t="s">
        <v>419</v>
      </c>
      <c r="B434" s="2"/>
      <c r="C434" s="2">
        <v>158.32</v>
      </c>
      <c r="D434" s="2">
        <v>158.32</v>
      </c>
      <c r="E434" s="2">
        <v>157.99</v>
      </c>
      <c r="F434" s="2">
        <v>157.99</v>
      </c>
      <c r="G434" s="2">
        <v>168.03</v>
      </c>
      <c r="H434" s="2">
        <v>168.03</v>
      </c>
      <c r="I434" s="2">
        <v>168.03</v>
      </c>
      <c r="J434" s="2">
        <v>168.03</v>
      </c>
      <c r="K434" s="2">
        <v>0</v>
      </c>
      <c r="L434" s="2">
        <v>0</v>
      </c>
      <c r="M434" s="2">
        <v>0</v>
      </c>
      <c r="N434" s="2">
        <v>0</v>
      </c>
      <c r="O434" s="2">
        <v>1304.74</v>
      </c>
    </row>
    <row r="435" spans="1:16" x14ac:dyDescent="0.55000000000000004">
      <c r="A435" s="1" t="s">
        <v>420</v>
      </c>
      <c r="B435" s="2"/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</row>
    <row r="436" spans="1:16" x14ac:dyDescent="0.55000000000000004">
      <c r="A436" s="1" t="s">
        <v>421</v>
      </c>
      <c r="B436" s="2"/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</row>
    <row r="437" spans="1:16" x14ac:dyDescent="0.55000000000000004">
      <c r="A437" s="1" t="s">
        <v>422</v>
      </c>
      <c r="B437" s="2"/>
      <c r="C437" s="2">
        <v>162.47</v>
      </c>
      <c r="D437" s="2">
        <v>26.9</v>
      </c>
      <c r="E437" s="2">
        <v>0</v>
      </c>
      <c r="F437" s="2">
        <v>157.99</v>
      </c>
      <c r="G437" s="2">
        <v>0</v>
      </c>
      <c r="H437" s="2">
        <v>0</v>
      </c>
      <c r="I437" s="2">
        <v>0</v>
      </c>
      <c r="J437" s="2">
        <v>685.03</v>
      </c>
      <c r="K437" s="2">
        <v>0</v>
      </c>
      <c r="L437" s="2">
        <v>0</v>
      </c>
      <c r="M437" s="2">
        <v>0</v>
      </c>
      <c r="N437" s="2">
        <v>0</v>
      </c>
      <c r="O437" s="2">
        <v>1032.3899999999999</v>
      </c>
    </row>
    <row r="438" spans="1:16" x14ac:dyDescent="0.55000000000000004">
      <c r="A438" s="1" t="s">
        <v>423</v>
      </c>
      <c r="C438" s="18">
        <v>74843.89</v>
      </c>
      <c r="D438" s="18">
        <v>72915.070000000007</v>
      </c>
      <c r="E438" s="18">
        <v>80387.150000000009</v>
      </c>
      <c r="F438" s="18">
        <v>84393.960000000021</v>
      </c>
      <c r="G438" s="18">
        <v>104991.33</v>
      </c>
      <c r="H438" s="18">
        <v>79025.819999999992</v>
      </c>
      <c r="I438" s="18">
        <v>76092.229999999981</v>
      </c>
      <c r="J438" s="18">
        <v>80240.459999999992</v>
      </c>
      <c r="K438" s="18">
        <v>0</v>
      </c>
      <c r="L438" s="18">
        <v>0</v>
      </c>
      <c r="M438" s="18">
        <v>0</v>
      </c>
      <c r="N438" s="18">
        <v>0</v>
      </c>
      <c r="O438" s="18">
        <v>652889.90999999992</v>
      </c>
      <c r="P438" s="13">
        <v>0</v>
      </c>
    </row>
    <row r="439" spans="1:16" x14ac:dyDescent="0.55000000000000004"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</row>
    <row r="440" spans="1:16" x14ac:dyDescent="0.55000000000000004">
      <c r="A440" s="1" t="s">
        <v>424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6" x14ac:dyDescent="0.55000000000000004">
      <c r="A441" s="1" t="s">
        <v>468</v>
      </c>
      <c r="B441" s="2"/>
      <c r="C441" s="2">
        <v>7663.02</v>
      </c>
      <c r="D441" s="2">
        <v>6750.47</v>
      </c>
      <c r="E441" s="2">
        <v>7820.14</v>
      </c>
      <c r="F441" s="2">
        <v>7732.58</v>
      </c>
      <c r="G441" s="2">
        <v>7362.45</v>
      </c>
      <c r="H441" s="2">
        <v>6347.61</v>
      </c>
      <c r="I441" s="2">
        <v>5931.37</v>
      </c>
      <c r="J441" s="2">
        <v>5884.27</v>
      </c>
      <c r="K441" s="2">
        <v>0</v>
      </c>
      <c r="L441" s="2">
        <v>0</v>
      </c>
      <c r="M441" s="2">
        <v>0</v>
      </c>
      <c r="N441" s="2">
        <v>0</v>
      </c>
      <c r="O441" s="2">
        <v>55491.91</v>
      </c>
    </row>
    <row r="442" spans="1:16" x14ac:dyDescent="0.55000000000000004">
      <c r="A442" s="1" t="s">
        <v>426</v>
      </c>
      <c r="B442" s="2"/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</row>
    <row r="443" spans="1:16" x14ac:dyDescent="0.55000000000000004">
      <c r="A443" s="1" t="s">
        <v>427</v>
      </c>
      <c r="B443" s="2"/>
      <c r="C443" s="2">
        <v>2519.63</v>
      </c>
      <c r="D443" s="2">
        <v>2519.63</v>
      </c>
      <c r="E443" s="2">
        <v>2519.63</v>
      </c>
      <c r="F443" s="2">
        <v>2519.63</v>
      </c>
      <c r="G443" s="2">
        <v>2519.63</v>
      </c>
      <c r="H443" s="2">
        <v>2519.63</v>
      </c>
      <c r="I443" s="2">
        <v>2519.63</v>
      </c>
      <c r="J443" s="2">
        <v>2519.63</v>
      </c>
      <c r="K443" s="2">
        <v>0</v>
      </c>
      <c r="L443" s="2">
        <v>0</v>
      </c>
      <c r="M443" s="2">
        <v>0</v>
      </c>
      <c r="N443" s="2">
        <v>0</v>
      </c>
      <c r="O443" s="2">
        <v>20157.040000000005</v>
      </c>
    </row>
    <row r="444" spans="1:16" x14ac:dyDescent="0.55000000000000004">
      <c r="A444" s="1" t="s">
        <v>428</v>
      </c>
      <c r="B444" s="2"/>
      <c r="C444" s="2">
        <v>41830.660000000003</v>
      </c>
      <c r="D444" s="2">
        <v>42625.4</v>
      </c>
      <c r="E444" s="2">
        <v>42625.4</v>
      </c>
      <c r="F444" s="2">
        <v>42625.4</v>
      </c>
      <c r="G444" s="2">
        <v>42625.4</v>
      </c>
      <c r="H444" s="2">
        <v>42625.4</v>
      </c>
      <c r="I444" s="2">
        <v>42625.4</v>
      </c>
      <c r="J444" s="2">
        <v>42625.4</v>
      </c>
      <c r="K444" s="2">
        <v>0</v>
      </c>
      <c r="L444" s="2">
        <v>0</v>
      </c>
      <c r="M444" s="2">
        <v>0</v>
      </c>
      <c r="N444" s="2">
        <v>0</v>
      </c>
      <c r="O444" s="2">
        <v>340208.46</v>
      </c>
    </row>
    <row r="445" spans="1:16" x14ac:dyDescent="0.55000000000000004">
      <c r="A445" s="1" t="s">
        <v>429</v>
      </c>
      <c r="B445" s="2"/>
      <c r="C445" s="2">
        <v>3707.13</v>
      </c>
      <c r="D445" s="2">
        <v>645.72</v>
      </c>
      <c r="E445" s="2">
        <v>194</v>
      </c>
      <c r="F445" s="2">
        <v>6549</v>
      </c>
      <c r="G445" s="2">
        <v>4836.1000000000004</v>
      </c>
      <c r="H445" s="2">
        <v>6803.39</v>
      </c>
      <c r="I445" s="2">
        <v>132</v>
      </c>
      <c r="J445" s="2">
        <v>7400.16</v>
      </c>
      <c r="K445" s="2">
        <v>0</v>
      </c>
      <c r="L445" s="2">
        <v>0</v>
      </c>
      <c r="M445" s="2">
        <v>0</v>
      </c>
      <c r="N445" s="2">
        <v>0</v>
      </c>
      <c r="O445" s="2">
        <v>30267.5</v>
      </c>
    </row>
    <row r="446" spans="1:16" x14ac:dyDescent="0.55000000000000004">
      <c r="A446" s="1" t="s">
        <v>430</v>
      </c>
      <c r="B446" s="2"/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</row>
    <row r="447" spans="1:16" x14ac:dyDescent="0.55000000000000004">
      <c r="A447" s="1" t="s">
        <v>431</v>
      </c>
      <c r="B447" s="2"/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</row>
    <row r="448" spans="1:16" x14ac:dyDescent="0.55000000000000004">
      <c r="A448" s="1" t="s">
        <v>432</v>
      </c>
      <c r="B448" s="2"/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</row>
    <row r="449" spans="1:16" x14ac:dyDescent="0.55000000000000004">
      <c r="A449" s="1" t="s">
        <v>433</v>
      </c>
      <c r="B449" s="2"/>
      <c r="C449" s="2">
        <v>5233</v>
      </c>
      <c r="D449" s="2">
        <v>5233</v>
      </c>
      <c r="E449" s="2">
        <v>5233</v>
      </c>
      <c r="F449" s="2">
        <v>5233</v>
      </c>
      <c r="G449" s="2">
        <v>5233</v>
      </c>
      <c r="H449" s="2">
        <v>5233</v>
      </c>
      <c r="I449" s="2">
        <v>5233</v>
      </c>
      <c r="J449" s="2">
        <v>5233</v>
      </c>
      <c r="K449" s="2">
        <v>0</v>
      </c>
      <c r="L449" s="2">
        <v>0</v>
      </c>
      <c r="M449" s="2">
        <v>0</v>
      </c>
      <c r="N449" s="2">
        <v>0</v>
      </c>
      <c r="O449" s="2">
        <v>41864</v>
      </c>
    </row>
    <row r="450" spans="1:16" x14ac:dyDescent="0.55000000000000004">
      <c r="A450" s="1" t="s">
        <v>434</v>
      </c>
      <c r="B450" s="2"/>
      <c r="C450" s="2">
        <v>99.26</v>
      </c>
      <c r="D450" s="2">
        <v>99.26</v>
      </c>
      <c r="E450" s="2">
        <v>99.26</v>
      </c>
      <c r="F450" s="2">
        <v>99.26</v>
      </c>
      <c r="G450" s="2">
        <v>99.26</v>
      </c>
      <c r="H450" s="2">
        <v>99.26</v>
      </c>
      <c r="I450" s="2">
        <v>0</v>
      </c>
      <c r="J450" s="2">
        <v>99.26</v>
      </c>
      <c r="K450" s="2">
        <v>0</v>
      </c>
      <c r="L450" s="2">
        <v>0</v>
      </c>
      <c r="M450" s="2">
        <v>0</v>
      </c>
      <c r="N450" s="2">
        <v>0</v>
      </c>
      <c r="O450" s="2">
        <v>694.82</v>
      </c>
    </row>
    <row r="451" spans="1:16" x14ac:dyDescent="0.55000000000000004">
      <c r="A451" s="1" t="s">
        <v>435</v>
      </c>
      <c r="C451" s="18">
        <v>61052.700000000004</v>
      </c>
      <c r="D451" s="18">
        <v>57873.48</v>
      </c>
      <c r="E451" s="18">
        <v>58491.43</v>
      </c>
      <c r="F451" s="18">
        <v>64758.87</v>
      </c>
      <c r="G451" s="18">
        <v>62675.840000000004</v>
      </c>
      <c r="H451" s="18">
        <v>63628.29</v>
      </c>
      <c r="I451" s="18">
        <v>56441.4</v>
      </c>
      <c r="J451" s="18">
        <v>63761.720000000008</v>
      </c>
      <c r="K451" s="18">
        <v>0</v>
      </c>
      <c r="L451" s="18">
        <v>0</v>
      </c>
      <c r="M451" s="18">
        <v>0</v>
      </c>
      <c r="N451" s="18">
        <v>0</v>
      </c>
      <c r="O451" s="18">
        <v>488683.73000000004</v>
      </c>
      <c r="P451" s="13">
        <v>0</v>
      </c>
    </row>
    <row r="452" spans="1:16" x14ac:dyDescent="0.55000000000000004">
      <c r="A452" s="1" t="s">
        <v>32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6" ht="18" thickBot="1" x14ac:dyDescent="0.65">
      <c r="A453" s="8" t="s">
        <v>46</v>
      </c>
      <c r="B453" s="8"/>
      <c r="C453" s="16">
        <v>301176.31</v>
      </c>
      <c r="D453" s="16">
        <v>272503.67000000004</v>
      </c>
      <c r="E453" s="16">
        <v>299211.11</v>
      </c>
      <c r="F453" s="16">
        <v>340874.75</v>
      </c>
      <c r="G453" s="16">
        <v>331767.84999999998</v>
      </c>
      <c r="H453" s="16">
        <v>338821.98</v>
      </c>
      <c r="I453" s="16">
        <v>273439.74</v>
      </c>
      <c r="J453" s="16">
        <v>315555.12</v>
      </c>
      <c r="K453" s="16">
        <v>0</v>
      </c>
      <c r="L453" s="16">
        <v>0</v>
      </c>
      <c r="M453" s="16">
        <v>0</v>
      </c>
      <c r="N453" s="16">
        <v>0</v>
      </c>
      <c r="O453" s="16">
        <v>2473350.5300000003</v>
      </c>
      <c r="P453" s="15">
        <v>0</v>
      </c>
    </row>
    <row r="454" spans="1:16" ht="17.7" thickTop="1" x14ac:dyDescent="0.55000000000000004"/>
  </sheetData>
  <printOptions horizontalCentered="1"/>
  <pageMargins left="0" right="0" top="0.25" bottom="0" header="0" footer="0"/>
  <pageSetup scale="38" orientation="landscape" r:id="rId1"/>
  <headerFooter alignWithMargins="0"/>
  <rowBreaks count="5" manualBreakCount="5">
    <brk id="41" max="14" man="1"/>
    <brk id="109" max="14" man="1"/>
    <brk id="148" max="14" man="1"/>
    <brk id="319" max="14" man="1"/>
    <brk id="377" max="14" man="1"/>
  </rowBreaks>
  <customProperties>
    <customPr name="Epm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54"/>
  <sheetViews>
    <sheetView view="pageBreakPreview" topLeftCell="A16" zoomScale="60" zoomScaleNormal="47" workbookViewId="0">
      <selection sqref="A1:O453"/>
    </sheetView>
  </sheetViews>
  <sheetFormatPr defaultColWidth="8.88671875" defaultRowHeight="17.399999999999999" x14ac:dyDescent="0.55000000000000004"/>
  <cols>
    <col min="1" max="1" width="57.33203125" style="1" customWidth="1"/>
    <col min="2" max="2" width="2.6640625" style="1" customWidth="1"/>
    <col min="3" max="15" width="21.6640625" style="1" customWidth="1"/>
    <col min="16" max="16" width="15.109375" style="1" bestFit="1" customWidth="1"/>
    <col min="17" max="17" width="8.88671875" style="1"/>
    <col min="18" max="18" width="16.5546875" style="1" bestFit="1" customWidth="1"/>
    <col min="19" max="16384" width="8.88671875" style="1"/>
  </cols>
  <sheetData>
    <row r="1" spans="1:15" ht="17.7" x14ac:dyDescent="0.6">
      <c r="C1" s="2"/>
      <c r="D1" s="2"/>
      <c r="E1" s="2"/>
      <c r="F1" s="2"/>
      <c r="G1" s="2"/>
      <c r="H1" s="3" t="s">
        <v>437</v>
      </c>
      <c r="I1" s="2"/>
      <c r="J1" s="2"/>
      <c r="K1" s="2"/>
      <c r="L1" s="2"/>
      <c r="M1" s="2"/>
      <c r="N1" s="2"/>
      <c r="O1" s="2"/>
    </row>
    <row r="2" spans="1:15" x14ac:dyDescent="0.55000000000000004">
      <c r="C2" s="2"/>
      <c r="D2" s="2"/>
      <c r="E2" s="2"/>
      <c r="F2" s="2"/>
      <c r="G2" s="2"/>
      <c r="H2" s="4" t="s">
        <v>1</v>
      </c>
      <c r="I2" s="2"/>
      <c r="J2" s="2"/>
      <c r="K2" s="2"/>
      <c r="L2" s="2"/>
      <c r="M2" s="2"/>
      <c r="N2" s="2"/>
      <c r="O2" s="2"/>
    </row>
    <row r="3" spans="1:15" x14ac:dyDescent="0.55000000000000004">
      <c r="B3" s="5"/>
      <c r="C3" s="2"/>
      <c r="D3" s="2"/>
      <c r="E3" s="2"/>
      <c r="F3" s="2"/>
      <c r="G3" s="2"/>
      <c r="H3" s="6">
        <v>2021</v>
      </c>
      <c r="I3" s="2"/>
      <c r="J3" s="2"/>
      <c r="K3" s="2"/>
      <c r="L3" s="2"/>
      <c r="M3" s="2"/>
      <c r="N3" s="2"/>
      <c r="O3" s="2"/>
    </row>
    <row r="4" spans="1:15" ht="17.7" x14ac:dyDescent="0.6">
      <c r="B4" s="5"/>
      <c r="C4" s="2"/>
      <c r="D4" s="2"/>
      <c r="E4" s="2"/>
      <c r="F4" s="2"/>
      <c r="G4" s="2"/>
      <c r="H4" s="3"/>
      <c r="I4" s="2"/>
      <c r="J4" s="2"/>
      <c r="K4" s="2"/>
      <c r="L4" s="2"/>
      <c r="M4" s="2"/>
      <c r="N4" s="2"/>
      <c r="O4" s="2"/>
    </row>
    <row r="5" spans="1:15" x14ac:dyDescent="0.55000000000000004"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</row>
    <row r="6" spans="1:15" x14ac:dyDescent="0.55000000000000004">
      <c r="A6" s="1" t="s">
        <v>15</v>
      </c>
      <c r="C6" s="2">
        <v>31</v>
      </c>
      <c r="D6" s="2">
        <v>28</v>
      </c>
      <c r="E6" s="2">
        <v>31</v>
      </c>
      <c r="F6" s="2">
        <v>30</v>
      </c>
      <c r="G6" s="2">
        <v>31</v>
      </c>
      <c r="H6" s="2">
        <v>30</v>
      </c>
      <c r="I6" s="2">
        <v>31</v>
      </c>
      <c r="J6" s="2">
        <v>31</v>
      </c>
      <c r="K6" s="2">
        <v>30</v>
      </c>
      <c r="L6" s="2">
        <v>31</v>
      </c>
      <c r="M6" s="2">
        <v>30</v>
      </c>
      <c r="N6" s="2">
        <v>31</v>
      </c>
      <c r="O6" s="2">
        <v>365</v>
      </c>
    </row>
    <row r="7" spans="1:15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7.7" x14ac:dyDescent="0.6">
      <c r="A8" s="8" t="s">
        <v>16</v>
      </c>
      <c r="B8" s="8"/>
      <c r="C8" s="9">
        <v>41.41935483870968</v>
      </c>
      <c r="D8" s="9">
        <v>41.75</v>
      </c>
      <c r="E8" s="9">
        <v>39.838709677419352</v>
      </c>
      <c r="F8" s="9">
        <v>37.700000000000003</v>
      </c>
      <c r="G8" s="9">
        <v>41.451612903225808</v>
      </c>
      <c r="H8" s="9">
        <v>44.9</v>
      </c>
      <c r="I8" s="9">
        <v>49.225806451612904</v>
      </c>
      <c r="J8" s="9">
        <v>49.806451612903224</v>
      </c>
      <c r="K8" s="9">
        <v>0</v>
      </c>
      <c r="L8" s="9">
        <v>0</v>
      </c>
      <c r="M8" s="9">
        <v>0</v>
      </c>
      <c r="N8" s="9">
        <v>0</v>
      </c>
      <c r="O8" s="10" t="s">
        <v>17</v>
      </c>
    </row>
    <row r="9" spans="1:15" x14ac:dyDescent="0.55000000000000004"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0"/>
    </row>
    <row r="10" spans="1:15" ht="17.7" x14ac:dyDescent="0.6">
      <c r="A10" s="8" t="s">
        <v>18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0"/>
    </row>
    <row r="11" spans="1:15" x14ac:dyDescent="0.55000000000000004">
      <c r="A11" s="1" t="s">
        <v>19</v>
      </c>
      <c r="C11" s="2">
        <v>178</v>
      </c>
      <c r="D11" s="2">
        <v>132</v>
      </c>
      <c r="E11" s="2">
        <v>96</v>
      </c>
      <c r="F11" s="2">
        <v>120</v>
      </c>
      <c r="G11" s="2">
        <v>104</v>
      </c>
      <c r="H11" s="2">
        <v>189</v>
      </c>
      <c r="I11" s="2">
        <v>138</v>
      </c>
      <c r="J11" s="2">
        <v>206</v>
      </c>
      <c r="K11" s="2">
        <v>0</v>
      </c>
      <c r="L11" s="2">
        <v>0</v>
      </c>
      <c r="M11" s="2">
        <v>0</v>
      </c>
      <c r="N11" s="2">
        <v>0</v>
      </c>
      <c r="O11" s="2">
        <v>1163</v>
      </c>
    </row>
    <row r="12" spans="1:15" x14ac:dyDescent="0.55000000000000004">
      <c r="A12" s="1" t="s">
        <v>20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 x14ac:dyDescent="0.55000000000000004">
      <c r="A13" s="1" t="s">
        <v>21</v>
      </c>
      <c r="C13" s="2">
        <v>726</v>
      </c>
      <c r="D13" s="2">
        <v>771</v>
      </c>
      <c r="E13" s="2">
        <v>787</v>
      </c>
      <c r="F13" s="2">
        <v>672</v>
      </c>
      <c r="G13" s="2">
        <v>792</v>
      </c>
      <c r="H13" s="2">
        <v>779</v>
      </c>
      <c r="I13" s="2">
        <v>975</v>
      </c>
      <c r="J13" s="2">
        <v>1146</v>
      </c>
      <c r="K13" s="2">
        <v>0</v>
      </c>
      <c r="L13" s="2">
        <v>0</v>
      </c>
      <c r="M13" s="2">
        <v>0</v>
      </c>
      <c r="N13" s="2">
        <v>0</v>
      </c>
      <c r="O13" s="2">
        <v>6648</v>
      </c>
    </row>
    <row r="14" spans="1:15" x14ac:dyDescent="0.55000000000000004">
      <c r="A14" s="1" t="s">
        <v>22</v>
      </c>
      <c r="C14" s="2">
        <v>41</v>
      </c>
      <c r="D14" s="2">
        <v>-2</v>
      </c>
      <c r="E14" s="2">
        <v>26</v>
      </c>
      <c r="F14" s="2">
        <v>27</v>
      </c>
      <c r="G14" s="2">
        <v>47</v>
      </c>
      <c r="H14" s="2">
        <v>57</v>
      </c>
      <c r="I14" s="2">
        <v>43</v>
      </c>
      <c r="J14" s="2">
        <v>-118</v>
      </c>
      <c r="K14" s="2">
        <v>0</v>
      </c>
      <c r="L14" s="2">
        <v>0</v>
      </c>
      <c r="M14" s="2">
        <v>0</v>
      </c>
      <c r="N14" s="2">
        <v>0</v>
      </c>
      <c r="O14" s="2">
        <v>121</v>
      </c>
    </row>
    <row r="15" spans="1:15" x14ac:dyDescent="0.55000000000000004">
      <c r="A15" s="1" t="s">
        <v>23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 x14ac:dyDescent="0.55000000000000004">
      <c r="A16" s="1" t="s">
        <v>24</v>
      </c>
      <c r="C16" s="2">
        <v>219</v>
      </c>
      <c r="D16" s="2">
        <v>186</v>
      </c>
      <c r="E16" s="2">
        <v>231</v>
      </c>
      <c r="F16" s="2">
        <v>177</v>
      </c>
      <c r="G16" s="2">
        <v>182</v>
      </c>
      <c r="H16" s="2">
        <v>170</v>
      </c>
      <c r="I16" s="2">
        <v>244</v>
      </c>
      <c r="J16" s="2">
        <v>212</v>
      </c>
      <c r="K16" s="2">
        <v>0</v>
      </c>
      <c r="L16" s="2">
        <v>0</v>
      </c>
      <c r="M16" s="2">
        <v>0</v>
      </c>
      <c r="N16" s="2">
        <v>0</v>
      </c>
      <c r="O16" s="2">
        <v>1621</v>
      </c>
    </row>
    <row r="17" spans="1:18" x14ac:dyDescent="0.55000000000000004">
      <c r="A17" s="1" t="s">
        <v>25</v>
      </c>
      <c r="C17" s="2">
        <v>120</v>
      </c>
      <c r="D17" s="2">
        <v>82</v>
      </c>
      <c r="E17" s="2">
        <v>95</v>
      </c>
      <c r="F17" s="2">
        <v>135</v>
      </c>
      <c r="G17" s="2">
        <v>160</v>
      </c>
      <c r="H17" s="2">
        <v>152</v>
      </c>
      <c r="I17" s="2">
        <v>126</v>
      </c>
      <c r="J17" s="2">
        <v>98</v>
      </c>
      <c r="K17" s="2">
        <v>0</v>
      </c>
      <c r="L17" s="2">
        <v>0</v>
      </c>
      <c r="M17" s="2">
        <v>0</v>
      </c>
      <c r="N17" s="2">
        <v>0</v>
      </c>
      <c r="O17" s="2">
        <v>968</v>
      </c>
    </row>
    <row r="18" spans="1:18" x14ac:dyDescent="0.55000000000000004">
      <c r="A18" s="1" t="s">
        <v>26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8" x14ac:dyDescent="0.55000000000000004">
      <c r="A19" s="1" t="s">
        <v>27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8" x14ac:dyDescent="0.55000000000000004">
      <c r="A20" s="1" t="s">
        <v>28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8" x14ac:dyDescent="0.55000000000000004">
      <c r="A21" s="1" t="s">
        <v>29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8" x14ac:dyDescent="0.55000000000000004">
      <c r="A22" s="1" t="s">
        <v>30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8" ht="17.7" thickBot="1" x14ac:dyDescent="0.6">
      <c r="A23" s="1" t="s">
        <v>31</v>
      </c>
      <c r="C23" s="12">
        <v>1284</v>
      </c>
      <c r="D23" s="12">
        <v>1169</v>
      </c>
      <c r="E23" s="12">
        <v>1235</v>
      </c>
      <c r="F23" s="12">
        <v>1131</v>
      </c>
      <c r="G23" s="12">
        <v>1285</v>
      </c>
      <c r="H23" s="12">
        <v>1347</v>
      </c>
      <c r="I23" s="12">
        <v>1526</v>
      </c>
      <c r="J23" s="12">
        <v>1544</v>
      </c>
      <c r="K23" s="12">
        <v>0</v>
      </c>
      <c r="L23" s="12">
        <v>0</v>
      </c>
      <c r="M23" s="12">
        <v>0</v>
      </c>
      <c r="N23" s="12">
        <v>0</v>
      </c>
      <c r="O23" s="12">
        <v>10521</v>
      </c>
      <c r="P23" s="13">
        <v>17568</v>
      </c>
      <c r="Q23" s="13">
        <v>0</v>
      </c>
    </row>
    <row r="24" spans="1:18" ht="17.7" thickTop="1" x14ac:dyDescent="0.55000000000000004">
      <c r="A24" s="1" t="s">
        <v>32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8" ht="17.7" x14ac:dyDescent="0.6">
      <c r="A25" s="8" t="s">
        <v>33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8" x14ac:dyDescent="0.55000000000000004">
      <c r="A26" s="1" t="s">
        <v>34</v>
      </c>
      <c r="C26" s="2">
        <v>254391.85</v>
      </c>
      <c r="D26" s="2">
        <v>267141.58</v>
      </c>
      <c r="E26" s="2">
        <v>289981.08</v>
      </c>
      <c r="F26" s="2">
        <v>245315.45999999993</v>
      </c>
      <c r="G26" s="2">
        <v>270703.17999999993</v>
      </c>
      <c r="H26" s="2">
        <v>277707.95</v>
      </c>
      <c r="I26" s="2">
        <v>320154.67000000004</v>
      </c>
      <c r="J26" s="2">
        <v>325508.99000000005</v>
      </c>
      <c r="K26" s="2">
        <v>0</v>
      </c>
      <c r="L26" s="2">
        <v>0</v>
      </c>
      <c r="M26" s="2">
        <v>0</v>
      </c>
      <c r="N26" s="2">
        <v>0</v>
      </c>
      <c r="O26" s="2">
        <v>2250904.7600000002</v>
      </c>
      <c r="P26" s="13"/>
    </row>
    <row r="27" spans="1:18" x14ac:dyDescent="0.55000000000000004">
      <c r="A27" s="1" t="s">
        <v>35</v>
      </c>
      <c r="C27" s="2">
        <v>24996.989999999994</v>
      </c>
      <c r="D27" s="2">
        <v>8299.41</v>
      </c>
      <c r="E27" s="2">
        <v>13788.009999999998</v>
      </c>
      <c r="F27" s="2">
        <v>12274.929999999998</v>
      </c>
      <c r="G27" s="2">
        <v>9138.09</v>
      </c>
      <c r="H27" s="2">
        <v>11240.840000000002</v>
      </c>
      <c r="I27" s="2">
        <v>8733.6</v>
      </c>
      <c r="J27" s="2">
        <v>5191.4799999999996</v>
      </c>
      <c r="K27" s="2">
        <v>0</v>
      </c>
      <c r="L27" s="2">
        <v>0</v>
      </c>
      <c r="M27" s="2">
        <v>0</v>
      </c>
      <c r="N27" s="2">
        <v>0</v>
      </c>
      <c r="O27" s="2">
        <v>93663.349999999991</v>
      </c>
      <c r="P27" s="13"/>
    </row>
    <row r="28" spans="1:18" x14ac:dyDescent="0.55000000000000004">
      <c r="A28" s="1" t="s">
        <v>36</v>
      </c>
      <c r="C28" s="2">
        <v>-13007.29</v>
      </c>
      <c r="D28" s="2">
        <v>-10191.290000000001</v>
      </c>
      <c r="E28" s="2">
        <v>-7388.29</v>
      </c>
      <c r="F28" s="2">
        <v>-10531.79</v>
      </c>
      <c r="G28" s="2">
        <v>-5719.84</v>
      </c>
      <c r="H28" s="2">
        <v>-22978.55</v>
      </c>
      <c r="I28" s="2">
        <v>-2671.09</v>
      </c>
      <c r="J28" s="2">
        <v>-17310.989999999998</v>
      </c>
      <c r="K28" s="2">
        <v>0</v>
      </c>
      <c r="L28" s="2">
        <v>0</v>
      </c>
      <c r="M28" s="2">
        <v>0</v>
      </c>
      <c r="N28" s="2">
        <v>0</v>
      </c>
      <c r="O28" s="2">
        <v>-89799.13</v>
      </c>
      <c r="P28" s="13"/>
    </row>
    <row r="29" spans="1:18" ht="17.7" thickBot="1" x14ac:dyDescent="0.6">
      <c r="A29" s="1" t="s">
        <v>37</v>
      </c>
      <c r="C29" s="14">
        <v>266381.55000000005</v>
      </c>
      <c r="D29" s="14">
        <v>265249.7</v>
      </c>
      <c r="E29" s="14">
        <v>296380.80000000005</v>
      </c>
      <c r="F29" s="14">
        <v>247058.59999999992</v>
      </c>
      <c r="G29" s="14">
        <v>274121.42999999993</v>
      </c>
      <c r="H29" s="14">
        <v>265970.24000000005</v>
      </c>
      <c r="I29" s="14">
        <v>326217.18</v>
      </c>
      <c r="J29" s="14">
        <v>313389.48000000004</v>
      </c>
      <c r="K29" s="14">
        <v>0</v>
      </c>
      <c r="L29" s="14">
        <v>0</v>
      </c>
      <c r="M29" s="14">
        <v>0</v>
      </c>
      <c r="N29" s="14">
        <v>0</v>
      </c>
      <c r="O29" s="14">
        <v>2254768.9800000004</v>
      </c>
      <c r="P29" s="13">
        <v>3597293.5200000005</v>
      </c>
      <c r="Q29" s="13">
        <v>0</v>
      </c>
      <c r="R29" s="15"/>
    </row>
    <row r="30" spans="1:18" ht="17.7" thickTop="1" x14ac:dyDescent="0.55000000000000004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8" ht="17.7" x14ac:dyDescent="0.6">
      <c r="A31" s="8" t="s">
        <v>38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8" x14ac:dyDescent="0.55000000000000004">
      <c r="A32" s="1" t="s">
        <v>39</v>
      </c>
      <c r="C32" s="2">
        <v>81086.5</v>
      </c>
      <c r="D32" s="2">
        <v>90457.719999999987</v>
      </c>
      <c r="E32" s="2">
        <v>88966.550000000017</v>
      </c>
      <c r="F32" s="2">
        <v>85692.37</v>
      </c>
      <c r="G32" s="2">
        <v>79911.290000000008</v>
      </c>
      <c r="H32" s="2">
        <v>85142.37000000001</v>
      </c>
      <c r="I32" s="2">
        <v>93817.150000000009</v>
      </c>
      <c r="J32" s="2">
        <v>87424.050000000017</v>
      </c>
      <c r="K32" s="2">
        <v>0</v>
      </c>
      <c r="L32" s="2">
        <v>0</v>
      </c>
      <c r="M32" s="2">
        <v>0</v>
      </c>
      <c r="N32" s="2">
        <v>0</v>
      </c>
      <c r="O32" s="2">
        <v>692498.00000000012</v>
      </c>
      <c r="P32" s="13"/>
    </row>
    <row r="33" spans="1:18" x14ac:dyDescent="0.55000000000000004">
      <c r="A33" s="1" t="s">
        <v>40</v>
      </c>
      <c r="C33" s="2">
        <v>21911.670000000002</v>
      </c>
      <c r="D33" s="2">
        <v>22334.479999999996</v>
      </c>
      <c r="E33" s="2">
        <v>21550.560000000001</v>
      </c>
      <c r="F33" s="2">
        <v>19512.890000000003</v>
      </c>
      <c r="G33" s="2">
        <v>21507.480000000003</v>
      </c>
      <c r="H33" s="2">
        <v>20930.849999999999</v>
      </c>
      <c r="I33" s="2">
        <v>24387.119999999999</v>
      </c>
      <c r="J33" s="2">
        <v>24765.929999999997</v>
      </c>
      <c r="K33" s="2">
        <v>0</v>
      </c>
      <c r="L33" s="2">
        <v>0</v>
      </c>
      <c r="M33" s="2">
        <v>0</v>
      </c>
      <c r="N33" s="2">
        <v>0</v>
      </c>
      <c r="O33" s="2">
        <v>176900.97999999998</v>
      </c>
      <c r="P33" s="13"/>
    </row>
    <row r="34" spans="1:18" x14ac:dyDescent="0.55000000000000004">
      <c r="A34" s="1" t="s">
        <v>35</v>
      </c>
      <c r="C34" s="2">
        <v>35623.290000000008</v>
      </c>
      <c r="D34" s="2">
        <v>33611.950000000004</v>
      </c>
      <c r="E34" s="2">
        <v>40592.62000000001</v>
      </c>
      <c r="F34" s="2">
        <v>34919.54</v>
      </c>
      <c r="G34" s="2">
        <v>30250.58</v>
      </c>
      <c r="H34" s="2">
        <v>26871.93</v>
      </c>
      <c r="I34" s="2">
        <v>32801.86</v>
      </c>
      <c r="J34" s="2">
        <v>28171.780000000006</v>
      </c>
      <c r="K34" s="2">
        <v>0</v>
      </c>
      <c r="L34" s="2">
        <v>0</v>
      </c>
      <c r="M34" s="2">
        <v>0</v>
      </c>
      <c r="N34" s="2">
        <v>0</v>
      </c>
      <c r="O34" s="2">
        <v>262843.55000000005</v>
      </c>
      <c r="P34" s="13"/>
    </row>
    <row r="35" spans="1:18" x14ac:dyDescent="0.55000000000000004">
      <c r="A35" s="1" t="s">
        <v>41</v>
      </c>
      <c r="C35" s="2">
        <v>1044.99</v>
      </c>
      <c r="D35" s="2">
        <v>1705.1100000000001</v>
      </c>
      <c r="E35" s="2">
        <v>905.57999999999993</v>
      </c>
      <c r="F35" s="2">
        <v>1119.55</v>
      </c>
      <c r="G35" s="2">
        <v>1864.7599999999998</v>
      </c>
      <c r="H35" s="2">
        <v>1748.0099999999998</v>
      </c>
      <c r="I35" s="2">
        <v>2888.77</v>
      </c>
      <c r="J35" s="2">
        <v>2277.87</v>
      </c>
      <c r="K35" s="2">
        <v>0</v>
      </c>
      <c r="L35" s="2">
        <v>0</v>
      </c>
      <c r="M35" s="2">
        <v>0</v>
      </c>
      <c r="N35" s="2">
        <v>0</v>
      </c>
      <c r="O35" s="2">
        <v>13554.64</v>
      </c>
      <c r="P35" s="13"/>
    </row>
    <row r="36" spans="1:18" x14ac:dyDescent="0.55000000000000004">
      <c r="A36" s="1" t="s">
        <v>42</v>
      </c>
      <c r="C36" s="2">
        <v>9840.41</v>
      </c>
      <c r="D36" s="2">
        <v>11979.349999999999</v>
      </c>
      <c r="E36" s="2">
        <v>12663.18</v>
      </c>
      <c r="F36" s="2">
        <v>10884.82</v>
      </c>
      <c r="G36" s="2">
        <v>12828.02</v>
      </c>
      <c r="H36" s="2">
        <v>12008.96</v>
      </c>
      <c r="I36" s="2">
        <v>10297.07</v>
      </c>
      <c r="J36" s="2">
        <v>10761.220000000001</v>
      </c>
      <c r="K36" s="2">
        <v>0</v>
      </c>
      <c r="L36" s="2">
        <v>0</v>
      </c>
      <c r="M36" s="2">
        <v>0</v>
      </c>
      <c r="N36" s="2">
        <v>0</v>
      </c>
      <c r="O36" s="2">
        <v>91263.03</v>
      </c>
      <c r="P36" s="13"/>
    </row>
    <row r="37" spans="1:18" x14ac:dyDescent="0.55000000000000004">
      <c r="A37" s="1" t="s">
        <v>43</v>
      </c>
      <c r="C37" s="2">
        <v>18479.36</v>
      </c>
      <c r="D37" s="2">
        <v>20664.059999999998</v>
      </c>
      <c r="E37" s="2">
        <v>33176.270000000004</v>
      </c>
      <c r="F37" s="2">
        <v>14166.75</v>
      </c>
      <c r="G37" s="2">
        <v>17265.97</v>
      </c>
      <c r="H37" s="2">
        <v>15759.560000000001</v>
      </c>
      <c r="I37" s="2">
        <v>17512.170000000002</v>
      </c>
      <c r="J37" s="2">
        <v>17386.810000000001</v>
      </c>
      <c r="K37" s="2">
        <v>0</v>
      </c>
      <c r="L37" s="2">
        <v>0</v>
      </c>
      <c r="M37" s="2">
        <v>0</v>
      </c>
      <c r="N37" s="2">
        <v>0</v>
      </c>
      <c r="O37" s="2">
        <v>154410.95000000001</v>
      </c>
      <c r="P37" s="13"/>
    </row>
    <row r="38" spans="1:18" x14ac:dyDescent="0.55000000000000004">
      <c r="A38" s="1" t="s">
        <v>44</v>
      </c>
      <c r="C38" s="2">
        <v>60260.17</v>
      </c>
      <c r="D38" s="2">
        <v>61623.58</v>
      </c>
      <c r="E38" s="2">
        <v>63594.28</v>
      </c>
      <c r="F38" s="2">
        <v>59672.82</v>
      </c>
      <c r="G38" s="2">
        <v>61669.450000000004</v>
      </c>
      <c r="H38" s="2">
        <v>61152.780000000006</v>
      </c>
      <c r="I38" s="2">
        <v>65945.02</v>
      </c>
      <c r="J38" s="2">
        <v>65341.45</v>
      </c>
      <c r="K38" s="2">
        <v>0</v>
      </c>
      <c r="L38" s="2">
        <v>0</v>
      </c>
      <c r="M38" s="2">
        <v>0</v>
      </c>
      <c r="N38" s="2">
        <v>0</v>
      </c>
      <c r="O38" s="2">
        <v>499259.55000000005</v>
      </c>
      <c r="P38" s="13"/>
    </row>
    <row r="39" spans="1:18" x14ac:dyDescent="0.55000000000000004">
      <c r="A39" s="1" t="s">
        <v>45</v>
      </c>
      <c r="C39" s="2">
        <v>84565.47</v>
      </c>
      <c r="D39" s="2">
        <v>82572.209999999992</v>
      </c>
      <c r="E39" s="2">
        <v>83435.48</v>
      </c>
      <c r="F39" s="2">
        <v>81371.679999999993</v>
      </c>
      <c r="G39" s="2">
        <v>81197.779999999984</v>
      </c>
      <c r="H39" s="2">
        <v>81601.009999999995</v>
      </c>
      <c r="I39" s="2">
        <v>82036.499999999985</v>
      </c>
      <c r="J39" s="2">
        <v>83003.76999999999</v>
      </c>
      <c r="K39" s="2">
        <v>0</v>
      </c>
      <c r="L39" s="2">
        <v>0</v>
      </c>
      <c r="M39" s="2">
        <v>0</v>
      </c>
      <c r="N39" s="2">
        <v>0</v>
      </c>
      <c r="O39" s="2">
        <v>659783.89999999991</v>
      </c>
      <c r="P39" s="13"/>
    </row>
    <row r="40" spans="1:18" ht="17.7" thickBot="1" x14ac:dyDescent="0.6">
      <c r="A40" s="1" t="s">
        <v>46</v>
      </c>
      <c r="C40" s="14">
        <v>312811.86</v>
      </c>
      <c r="D40" s="14">
        <v>324948.45999999996</v>
      </c>
      <c r="E40" s="14">
        <v>344884.52</v>
      </c>
      <c r="F40" s="14">
        <v>307340.42</v>
      </c>
      <c r="G40" s="14">
        <v>306495.33</v>
      </c>
      <c r="H40" s="14">
        <v>305215.46999999997</v>
      </c>
      <c r="I40" s="14">
        <v>329685.66000000003</v>
      </c>
      <c r="J40" s="14">
        <v>319132.88</v>
      </c>
      <c r="K40" s="14">
        <v>0</v>
      </c>
      <c r="L40" s="14">
        <v>0</v>
      </c>
      <c r="M40" s="14">
        <v>0</v>
      </c>
      <c r="N40" s="14">
        <v>0</v>
      </c>
      <c r="O40" s="14">
        <v>2550514.6</v>
      </c>
      <c r="P40" s="13">
        <v>3601888.8</v>
      </c>
      <c r="Q40" s="13">
        <v>0</v>
      </c>
    </row>
    <row r="41" spans="1:18" ht="18.3" thickTop="1" thickBot="1" x14ac:dyDescent="0.65">
      <c r="A41" s="8" t="s">
        <v>47</v>
      </c>
      <c r="B41" s="8"/>
      <c r="C41" s="16">
        <v>-46430.309999999939</v>
      </c>
      <c r="D41" s="16">
        <v>-59698.759999999951</v>
      </c>
      <c r="E41" s="16">
        <v>-48503.719999999972</v>
      </c>
      <c r="F41" s="16">
        <v>-60281.820000000065</v>
      </c>
      <c r="G41" s="16">
        <v>-32373.900000000081</v>
      </c>
      <c r="H41" s="16">
        <v>-39245.229999999923</v>
      </c>
      <c r="I41" s="16">
        <v>-3468.4800000000396</v>
      </c>
      <c r="J41" s="16">
        <v>-5743.3999999999651</v>
      </c>
      <c r="K41" s="16">
        <v>0</v>
      </c>
      <c r="L41" s="16">
        <v>0</v>
      </c>
      <c r="M41" s="16">
        <v>0</v>
      </c>
      <c r="N41" s="16">
        <v>0</v>
      </c>
      <c r="O41" s="16">
        <v>-295745.61999999965</v>
      </c>
      <c r="P41" s="13">
        <v>-4595.2799999993294</v>
      </c>
      <c r="Q41" s="13">
        <v>0</v>
      </c>
      <c r="R41" s="15"/>
    </row>
    <row r="42" spans="1:18" ht="18" thickTop="1" x14ac:dyDescent="0.6">
      <c r="C42" s="2"/>
      <c r="D42" s="2"/>
      <c r="E42" s="2"/>
      <c r="F42" s="2"/>
      <c r="G42" s="2"/>
      <c r="H42" s="3" t="s">
        <v>437</v>
      </c>
      <c r="I42" s="2"/>
      <c r="J42" s="2"/>
      <c r="K42" s="2"/>
      <c r="L42" s="2"/>
      <c r="M42" s="2"/>
      <c r="N42" s="2"/>
      <c r="O42" s="2"/>
    </row>
    <row r="43" spans="1:18" x14ac:dyDescent="0.55000000000000004">
      <c r="C43" s="2"/>
      <c r="D43" s="2"/>
      <c r="E43" s="2"/>
      <c r="F43" s="2"/>
      <c r="G43" s="2"/>
      <c r="H43" s="4" t="s">
        <v>48</v>
      </c>
      <c r="I43" s="2"/>
      <c r="J43" s="2"/>
      <c r="K43" s="2"/>
      <c r="L43" s="2"/>
      <c r="M43" s="2"/>
      <c r="N43" s="2"/>
      <c r="O43" s="2"/>
    </row>
    <row r="44" spans="1:18" x14ac:dyDescent="0.55000000000000004">
      <c r="B44" s="5"/>
      <c r="C44" s="2"/>
      <c r="D44" s="2"/>
      <c r="E44" s="2"/>
      <c r="F44" s="2"/>
      <c r="G44" s="2"/>
      <c r="H44" s="6">
        <v>2021</v>
      </c>
      <c r="I44" s="2"/>
      <c r="J44" s="2"/>
      <c r="K44" s="2"/>
      <c r="L44" s="2"/>
      <c r="M44" s="2"/>
      <c r="N44" s="2"/>
      <c r="O44" s="2"/>
    </row>
    <row r="45" spans="1:18" ht="17.7" x14ac:dyDescent="0.6">
      <c r="B45" s="5"/>
      <c r="C45" s="2"/>
      <c r="D45" s="2"/>
      <c r="E45" s="2"/>
      <c r="F45" s="2"/>
      <c r="G45" s="2"/>
      <c r="H45" s="3"/>
      <c r="I45" s="2"/>
      <c r="J45" s="2"/>
      <c r="K45" s="2"/>
      <c r="L45" s="2"/>
      <c r="M45" s="2"/>
      <c r="N45" s="2"/>
      <c r="O45" s="2"/>
    </row>
    <row r="46" spans="1:18" x14ac:dyDescent="0.55000000000000004">
      <c r="C46" s="7" t="s">
        <v>2</v>
      </c>
      <c r="D46" s="7" t="s">
        <v>3</v>
      </c>
      <c r="E46" s="7" t="s">
        <v>4</v>
      </c>
      <c r="F46" s="7" t="s">
        <v>5</v>
      </c>
      <c r="G46" s="7" t="s">
        <v>6</v>
      </c>
      <c r="H46" s="7" t="s">
        <v>7</v>
      </c>
      <c r="I46" s="7" t="s">
        <v>8</v>
      </c>
      <c r="J46" s="7" t="s">
        <v>9</v>
      </c>
      <c r="K46" s="7" t="s">
        <v>10</v>
      </c>
      <c r="L46" s="7" t="s">
        <v>11</v>
      </c>
      <c r="M46" s="7" t="s">
        <v>12</v>
      </c>
      <c r="N46" s="7" t="s">
        <v>13</v>
      </c>
      <c r="O46" s="7" t="s">
        <v>14</v>
      </c>
    </row>
    <row r="47" spans="1:18" x14ac:dyDescent="0.55000000000000004">
      <c r="A47" s="1" t="s">
        <v>49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8" x14ac:dyDescent="0.55000000000000004">
      <c r="A48" s="1" t="s">
        <v>50</v>
      </c>
      <c r="B48" s="17"/>
      <c r="C48" s="2">
        <v>123407.28</v>
      </c>
      <c r="D48" s="2">
        <v>118333.08</v>
      </c>
      <c r="E48" s="2">
        <v>120788.76</v>
      </c>
      <c r="F48" s="2">
        <v>103138.56</v>
      </c>
      <c r="G48" s="2">
        <v>121556.16</v>
      </c>
      <c r="H48" s="2">
        <v>119560.92</v>
      </c>
      <c r="I48" s="2">
        <v>149643</v>
      </c>
      <c r="J48" s="2">
        <v>175888.08</v>
      </c>
      <c r="K48" s="2">
        <v>0</v>
      </c>
      <c r="L48" s="2">
        <v>0</v>
      </c>
      <c r="M48" s="2">
        <v>0</v>
      </c>
      <c r="N48" s="2">
        <v>0</v>
      </c>
      <c r="O48" s="2">
        <v>1032315.84</v>
      </c>
    </row>
    <row r="49" spans="1:15" x14ac:dyDescent="0.55000000000000004">
      <c r="A49" s="1" t="s">
        <v>51</v>
      </c>
      <c r="B49" s="17"/>
      <c r="C49" s="2">
        <v>6292.68</v>
      </c>
      <c r="D49" s="2">
        <v>-106.43</v>
      </c>
      <c r="E49" s="2">
        <v>4154.18</v>
      </c>
      <c r="F49" s="2">
        <v>4143.96</v>
      </c>
      <c r="G49" s="2">
        <v>7213.56</v>
      </c>
      <c r="H49" s="2">
        <v>8748.36</v>
      </c>
      <c r="I49" s="2">
        <v>6599.64</v>
      </c>
      <c r="J49" s="2">
        <v>-18138.400000000001</v>
      </c>
      <c r="K49" s="2">
        <v>0</v>
      </c>
      <c r="L49" s="2">
        <v>0</v>
      </c>
      <c r="M49" s="2">
        <v>0</v>
      </c>
      <c r="N49" s="2">
        <v>0</v>
      </c>
      <c r="O49" s="2">
        <v>18907.550000000003</v>
      </c>
    </row>
    <row r="50" spans="1:15" x14ac:dyDescent="0.55000000000000004">
      <c r="A50" s="1" t="s">
        <v>52</v>
      </c>
      <c r="B50" s="17"/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</row>
    <row r="51" spans="1:15" x14ac:dyDescent="0.55000000000000004">
      <c r="A51" s="1" t="s">
        <v>53</v>
      </c>
      <c r="B51" s="17"/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</row>
    <row r="52" spans="1:15" x14ac:dyDescent="0.55000000000000004">
      <c r="A52" s="1" t="s">
        <v>54</v>
      </c>
      <c r="B52" s="17"/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</row>
    <row r="53" spans="1:15" x14ac:dyDescent="0.55000000000000004">
      <c r="A53" s="1" t="s">
        <v>55</v>
      </c>
      <c r="B53" s="17"/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</row>
    <row r="54" spans="1:15" x14ac:dyDescent="0.55000000000000004">
      <c r="A54" s="1" t="s">
        <v>56</v>
      </c>
      <c r="B54" s="17"/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</row>
    <row r="55" spans="1:15" x14ac:dyDescent="0.55000000000000004">
      <c r="A55" s="1" t="s">
        <v>57</v>
      </c>
      <c r="B55" s="17"/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</row>
    <row r="56" spans="1:15" x14ac:dyDescent="0.55000000000000004">
      <c r="A56" s="1" t="s">
        <v>58</v>
      </c>
      <c r="B56" s="17"/>
      <c r="C56" s="2">
        <v>775</v>
      </c>
      <c r="D56" s="2">
        <v>700</v>
      </c>
      <c r="E56" s="2">
        <v>775</v>
      </c>
      <c r="F56" s="2">
        <v>-4325</v>
      </c>
      <c r="G56" s="2">
        <v>2173</v>
      </c>
      <c r="H56" s="2">
        <v>1230</v>
      </c>
      <c r="I56" s="2">
        <v>1271</v>
      </c>
      <c r="J56" s="2">
        <v>1271</v>
      </c>
      <c r="K56" s="2">
        <v>0</v>
      </c>
      <c r="L56" s="2">
        <v>0</v>
      </c>
      <c r="M56" s="2">
        <v>0</v>
      </c>
      <c r="N56" s="2">
        <v>0</v>
      </c>
      <c r="O56" s="2">
        <v>3870</v>
      </c>
    </row>
    <row r="57" spans="1:15" x14ac:dyDescent="0.55000000000000004">
      <c r="A57" s="1" t="s">
        <v>59</v>
      </c>
      <c r="B57" s="17"/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</row>
    <row r="58" spans="1:15" x14ac:dyDescent="0.55000000000000004">
      <c r="A58" s="1" t="s">
        <v>60</v>
      </c>
      <c r="B58" s="17"/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</row>
    <row r="59" spans="1:15" x14ac:dyDescent="0.55000000000000004">
      <c r="A59" s="1" t="s">
        <v>61</v>
      </c>
      <c r="B59" s="17"/>
      <c r="C59" s="2">
        <v>0</v>
      </c>
      <c r="D59" s="2">
        <v>-593.58000000000004</v>
      </c>
      <c r="E59" s="2">
        <v>432.97</v>
      </c>
      <c r="F59" s="2">
        <v>-777.89</v>
      </c>
      <c r="G59" s="2">
        <v>938.5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</row>
    <row r="60" spans="1:15" x14ac:dyDescent="0.55000000000000004">
      <c r="A60" s="1" t="s">
        <v>62</v>
      </c>
      <c r="B60" s="17"/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</row>
    <row r="61" spans="1:15" x14ac:dyDescent="0.55000000000000004">
      <c r="A61" s="1" t="s">
        <v>63</v>
      </c>
      <c r="B61" s="17"/>
      <c r="C61" s="2">
        <v>56000</v>
      </c>
      <c r="D61" s="2">
        <v>74400</v>
      </c>
      <c r="E61" s="2">
        <v>92400</v>
      </c>
      <c r="F61" s="2">
        <v>70800</v>
      </c>
      <c r="G61" s="2">
        <v>72800</v>
      </c>
      <c r="H61" s="2">
        <v>68000</v>
      </c>
      <c r="I61" s="2">
        <v>97600</v>
      </c>
      <c r="J61" s="2">
        <v>84400</v>
      </c>
      <c r="K61" s="2">
        <v>0</v>
      </c>
      <c r="L61" s="2">
        <v>0</v>
      </c>
      <c r="M61" s="2">
        <v>0</v>
      </c>
      <c r="N61" s="2">
        <v>0</v>
      </c>
      <c r="O61" s="2">
        <v>616400</v>
      </c>
    </row>
    <row r="62" spans="1:15" x14ac:dyDescent="0.55000000000000004">
      <c r="A62" s="1" t="s">
        <v>64</v>
      </c>
      <c r="B62" s="17"/>
      <c r="C62" s="2">
        <v>11704.93</v>
      </c>
      <c r="D62" s="2">
        <v>31863.08</v>
      </c>
      <c r="E62" s="2">
        <v>31967.439999999999</v>
      </c>
      <c r="F62" s="2">
        <v>17434.07</v>
      </c>
      <c r="G62" s="2">
        <v>18264.919999999998</v>
      </c>
      <c r="H62" s="2">
        <v>16819.330000000002</v>
      </c>
      <c r="I62" s="2">
        <v>22921.25</v>
      </c>
      <c r="J62" s="2">
        <v>17338.89</v>
      </c>
      <c r="K62" s="2">
        <v>0</v>
      </c>
      <c r="L62" s="2">
        <v>0</v>
      </c>
      <c r="M62" s="2">
        <v>0</v>
      </c>
      <c r="N62" s="2">
        <v>0</v>
      </c>
      <c r="O62" s="2">
        <v>168313.90999999997</v>
      </c>
    </row>
    <row r="63" spans="1:15" x14ac:dyDescent="0.55000000000000004">
      <c r="A63" s="1" t="s">
        <v>65</v>
      </c>
      <c r="B63" s="17"/>
      <c r="C63" s="2">
        <v>12776.97</v>
      </c>
      <c r="D63" s="2">
        <v>17007.77</v>
      </c>
      <c r="E63" s="2">
        <v>27818.98</v>
      </c>
      <c r="F63" s="2">
        <v>23555.74</v>
      </c>
      <c r="G63" s="2">
        <v>22184.94</v>
      </c>
      <c r="H63" s="2">
        <v>20838.22</v>
      </c>
      <c r="I63" s="2">
        <v>27029.78</v>
      </c>
      <c r="J63" s="2">
        <v>22967.38</v>
      </c>
      <c r="K63" s="2">
        <v>0</v>
      </c>
      <c r="L63" s="2">
        <v>0</v>
      </c>
      <c r="M63" s="2">
        <v>0</v>
      </c>
      <c r="N63" s="2">
        <v>0</v>
      </c>
      <c r="O63" s="2">
        <v>174179.78000000003</v>
      </c>
    </row>
    <row r="64" spans="1:15" x14ac:dyDescent="0.55000000000000004">
      <c r="A64" s="1" t="s">
        <v>66</v>
      </c>
      <c r="B64" s="17"/>
      <c r="C64" s="2">
        <v>15173.82</v>
      </c>
      <c r="D64" s="2">
        <v>18204.7</v>
      </c>
      <c r="E64" s="2">
        <v>28162.95</v>
      </c>
      <c r="F64" s="2">
        <v>23080.49</v>
      </c>
      <c r="G64" s="2">
        <v>19421.310000000001</v>
      </c>
      <c r="H64" s="2">
        <v>21193.78</v>
      </c>
      <c r="I64" s="2">
        <v>23099.360000000001</v>
      </c>
      <c r="J64" s="2">
        <v>25086.35</v>
      </c>
      <c r="K64" s="2">
        <v>0</v>
      </c>
      <c r="L64" s="2">
        <v>0</v>
      </c>
      <c r="M64" s="2">
        <v>0</v>
      </c>
      <c r="N64" s="2">
        <v>0</v>
      </c>
      <c r="O64" s="2">
        <v>173422.76</v>
      </c>
    </row>
    <row r="65" spans="1:15" x14ac:dyDescent="0.55000000000000004">
      <c r="A65" s="1" t="s">
        <v>67</v>
      </c>
      <c r="B65" s="17"/>
      <c r="C65" s="2">
        <v>-1833.28</v>
      </c>
      <c r="D65" s="2">
        <v>2659.6</v>
      </c>
      <c r="E65" s="2">
        <v>11485.16</v>
      </c>
      <c r="F65" s="2">
        <v>13180.28</v>
      </c>
      <c r="G65" s="2">
        <v>8464.44</v>
      </c>
      <c r="H65" s="2">
        <v>7418.41</v>
      </c>
      <c r="I65" s="2">
        <v>11353.53</v>
      </c>
      <c r="J65" s="2">
        <v>9051.68</v>
      </c>
      <c r="K65" s="2">
        <v>0</v>
      </c>
      <c r="L65" s="2">
        <v>0</v>
      </c>
      <c r="M65" s="2">
        <v>0</v>
      </c>
      <c r="N65" s="2">
        <v>0</v>
      </c>
      <c r="O65" s="2">
        <v>61779.82</v>
      </c>
    </row>
    <row r="66" spans="1:15" x14ac:dyDescent="0.55000000000000004">
      <c r="A66" s="1" t="s">
        <v>68</v>
      </c>
      <c r="B66" s="17"/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</row>
    <row r="67" spans="1:15" x14ac:dyDescent="0.55000000000000004">
      <c r="A67" s="1" t="s">
        <v>69</v>
      </c>
      <c r="B67" s="17"/>
      <c r="C67" s="2">
        <v>-6883.21</v>
      </c>
      <c r="D67" s="2">
        <v>9332.39</v>
      </c>
      <c r="E67" s="2">
        <v>0</v>
      </c>
      <c r="F67" s="2">
        <v>8644</v>
      </c>
      <c r="G67" s="2">
        <v>6400.66</v>
      </c>
      <c r="H67" s="2">
        <v>3863.78</v>
      </c>
      <c r="I67" s="2">
        <v>4322.8900000000003</v>
      </c>
      <c r="J67" s="2">
        <v>5608.03</v>
      </c>
      <c r="K67" s="2">
        <v>0</v>
      </c>
      <c r="L67" s="2">
        <v>0</v>
      </c>
      <c r="M67" s="2">
        <v>0</v>
      </c>
      <c r="N67" s="2">
        <v>0</v>
      </c>
      <c r="O67" s="2">
        <v>31288.539999999997</v>
      </c>
    </row>
    <row r="68" spans="1:15" x14ac:dyDescent="0.55000000000000004">
      <c r="A68" s="1" t="s">
        <v>70</v>
      </c>
      <c r="B68" s="17"/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</row>
    <row r="69" spans="1:15" x14ac:dyDescent="0.55000000000000004">
      <c r="A69" s="1" t="s">
        <v>71</v>
      </c>
      <c r="B69" s="17"/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</row>
    <row r="70" spans="1:15" x14ac:dyDescent="0.55000000000000004">
      <c r="A70" s="1" t="s">
        <v>72</v>
      </c>
      <c r="B70" s="17"/>
      <c r="C70" s="2">
        <v>381.86</v>
      </c>
      <c r="D70" s="2">
        <v>100.74</v>
      </c>
      <c r="E70" s="2">
        <v>8550.67</v>
      </c>
      <c r="F70" s="2">
        <v>136</v>
      </c>
      <c r="G70" s="2">
        <v>192.35</v>
      </c>
      <c r="H70" s="2">
        <v>156.59</v>
      </c>
      <c r="I70" s="2">
        <v>177.32</v>
      </c>
      <c r="J70" s="2">
        <v>398.69</v>
      </c>
      <c r="K70" s="2">
        <v>0</v>
      </c>
      <c r="L70" s="2">
        <v>0</v>
      </c>
      <c r="M70" s="2">
        <v>0</v>
      </c>
      <c r="N70" s="2">
        <v>0</v>
      </c>
      <c r="O70" s="2">
        <v>10094.220000000001</v>
      </c>
    </row>
    <row r="71" spans="1:15" x14ac:dyDescent="0.55000000000000004">
      <c r="A71" s="1" t="s">
        <v>73</v>
      </c>
      <c r="B71" s="17"/>
      <c r="C71" s="2">
        <v>411.75</v>
      </c>
      <c r="D71" s="2">
        <v>216</v>
      </c>
      <c r="E71" s="2">
        <v>540</v>
      </c>
      <c r="F71" s="2">
        <v>519</v>
      </c>
      <c r="G71" s="2">
        <v>607.5</v>
      </c>
      <c r="H71" s="2">
        <v>432</v>
      </c>
      <c r="I71" s="2">
        <v>324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3050.25</v>
      </c>
    </row>
    <row r="72" spans="1:15" x14ac:dyDescent="0.55000000000000004">
      <c r="A72" s="1" t="s">
        <v>74</v>
      </c>
      <c r="B72" s="17"/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</row>
    <row r="73" spans="1:15" x14ac:dyDescent="0.55000000000000004">
      <c r="A73" s="1" t="s">
        <v>443</v>
      </c>
      <c r="B73" s="17"/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</row>
    <row r="74" spans="1:15" x14ac:dyDescent="0.55000000000000004">
      <c r="A74" s="1" t="s">
        <v>76</v>
      </c>
      <c r="B74" s="17"/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</row>
    <row r="75" spans="1:15" x14ac:dyDescent="0.55000000000000004">
      <c r="A75" s="1" t="s">
        <v>466</v>
      </c>
      <c r="B75" s="17"/>
      <c r="C75" s="2">
        <v>9240</v>
      </c>
      <c r="D75" s="2">
        <v>9240</v>
      </c>
      <c r="E75" s="2">
        <v>9240</v>
      </c>
      <c r="F75" s="2">
        <v>13860</v>
      </c>
      <c r="G75" s="2">
        <v>9240</v>
      </c>
      <c r="H75" s="2">
        <v>9860</v>
      </c>
      <c r="I75" s="2">
        <v>0</v>
      </c>
      <c r="J75" s="2">
        <v>15720</v>
      </c>
      <c r="K75" s="2">
        <v>0</v>
      </c>
      <c r="L75" s="2">
        <v>0</v>
      </c>
      <c r="M75" s="2">
        <v>0</v>
      </c>
      <c r="N75" s="2">
        <v>0</v>
      </c>
      <c r="O75" s="2">
        <v>76400</v>
      </c>
    </row>
    <row r="76" spans="1:15" x14ac:dyDescent="0.55000000000000004">
      <c r="A76" s="1" t="s">
        <v>78</v>
      </c>
      <c r="B76" s="17"/>
      <c r="C76" s="2">
        <v>-20027.91</v>
      </c>
      <c r="D76" s="2">
        <v>-47521.2</v>
      </c>
      <c r="E76" s="2">
        <v>-76557.759999999995</v>
      </c>
      <c r="F76" s="2">
        <v>-69115.509999999995</v>
      </c>
      <c r="G76" s="2">
        <v>-57271.199999999997</v>
      </c>
      <c r="H76" s="2">
        <v>-53902.78</v>
      </c>
      <c r="I76" s="2">
        <v>-66306.880000000005</v>
      </c>
      <c r="J76" s="2">
        <v>-63112.13</v>
      </c>
      <c r="K76" s="2">
        <v>0</v>
      </c>
      <c r="L76" s="2">
        <v>0</v>
      </c>
      <c r="M76" s="2">
        <v>0</v>
      </c>
      <c r="N76" s="2">
        <v>0</v>
      </c>
      <c r="O76" s="2">
        <v>-453815.37</v>
      </c>
    </row>
    <row r="77" spans="1:15" x14ac:dyDescent="0.55000000000000004">
      <c r="A77" s="1" t="s">
        <v>79</v>
      </c>
      <c r="B77" s="17"/>
      <c r="C77" s="2">
        <v>-0.31</v>
      </c>
      <c r="D77" s="2">
        <v>-6.6</v>
      </c>
      <c r="E77" s="2">
        <v>-4.99</v>
      </c>
      <c r="F77" s="2">
        <v>1.36</v>
      </c>
      <c r="G77" s="2">
        <v>-9.4</v>
      </c>
      <c r="H77" s="2">
        <v>-9.3000000000000007</v>
      </c>
      <c r="I77" s="2">
        <v>-8.34</v>
      </c>
      <c r="J77" s="2">
        <v>842.21</v>
      </c>
      <c r="K77" s="2">
        <v>0</v>
      </c>
      <c r="L77" s="2">
        <v>0</v>
      </c>
      <c r="M77" s="2">
        <v>0</v>
      </c>
      <c r="N77" s="2">
        <v>0</v>
      </c>
      <c r="O77" s="2">
        <v>804.63</v>
      </c>
    </row>
    <row r="78" spans="1:15" x14ac:dyDescent="0.55000000000000004">
      <c r="A78" s="1" t="s">
        <v>80</v>
      </c>
      <c r="B78" s="17"/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</row>
    <row r="79" spans="1:15" x14ac:dyDescent="0.55000000000000004">
      <c r="A79" s="1" t="s">
        <v>470</v>
      </c>
      <c r="B79" s="17"/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</row>
    <row r="80" spans="1:15" x14ac:dyDescent="0.55000000000000004">
      <c r="A80" s="1" t="s">
        <v>82</v>
      </c>
      <c r="B80" s="17"/>
      <c r="C80" s="2">
        <v>27902</v>
      </c>
      <c r="D80" s="2">
        <v>20972</v>
      </c>
      <c r="E80" s="2">
        <v>15848</v>
      </c>
      <c r="F80" s="2">
        <v>20515</v>
      </c>
      <c r="G80" s="2">
        <v>14177</v>
      </c>
      <c r="H80" s="2">
        <v>30300</v>
      </c>
      <c r="I80" s="2">
        <v>22889</v>
      </c>
      <c r="J80" s="2">
        <v>33296</v>
      </c>
      <c r="K80" s="2">
        <v>0</v>
      </c>
      <c r="L80" s="2">
        <v>0</v>
      </c>
      <c r="M80" s="2">
        <v>0</v>
      </c>
      <c r="N80" s="2">
        <v>0</v>
      </c>
      <c r="O80" s="2">
        <v>185899</v>
      </c>
    </row>
    <row r="81" spans="1:15" x14ac:dyDescent="0.55000000000000004">
      <c r="A81" s="1" t="s">
        <v>83</v>
      </c>
      <c r="B81" s="17"/>
      <c r="C81" s="2">
        <v>652.66999999999996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652.66999999999996</v>
      </c>
    </row>
    <row r="82" spans="1:15" x14ac:dyDescent="0.55000000000000004">
      <c r="A82" s="1" t="s">
        <v>444</v>
      </c>
      <c r="B82" s="17"/>
      <c r="C82" s="2">
        <v>-1389.66</v>
      </c>
      <c r="D82" s="2">
        <v>0</v>
      </c>
      <c r="E82" s="2">
        <v>-76.849999999999994</v>
      </c>
      <c r="F82" s="2">
        <v>0</v>
      </c>
      <c r="G82" s="2">
        <v>0</v>
      </c>
      <c r="H82" s="2">
        <v>0</v>
      </c>
      <c r="I82" s="2">
        <v>0</v>
      </c>
      <c r="J82" s="2">
        <v>-890</v>
      </c>
      <c r="K82" s="2">
        <v>0</v>
      </c>
      <c r="L82" s="2">
        <v>0</v>
      </c>
      <c r="M82" s="2">
        <v>0</v>
      </c>
      <c r="N82" s="2">
        <v>0</v>
      </c>
      <c r="O82" s="2">
        <v>-2356.5100000000002</v>
      </c>
    </row>
    <row r="83" spans="1:15" x14ac:dyDescent="0.55000000000000004">
      <c r="A83" s="1" t="s">
        <v>445</v>
      </c>
      <c r="B83" s="17"/>
      <c r="C83" s="2">
        <v>1389.66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1389.66</v>
      </c>
    </row>
    <row r="84" spans="1:15" x14ac:dyDescent="0.55000000000000004">
      <c r="A84" s="1" t="s">
        <v>472</v>
      </c>
      <c r="B84" s="17"/>
      <c r="C84" s="2">
        <v>0</v>
      </c>
      <c r="D84" s="2">
        <v>-76.849999999999994</v>
      </c>
      <c r="E84" s="2">
        <v>76.849999999999994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</row>
    <row r="85" spans="1:15" x14ac:dyDescent="0.55000000000000004">
      <c r="A85" s="1" t="s">
        <v>87</v>
      </c>
      <c r="B85" s="17"/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</row>
    <row r="86" spans="1:15" x14ac:dyDescent="0.55000000000000004">
      <c r="A86" s="1" t="s">
        <v>456</v>
      </c>
      <c r="B86" s="17"/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169.8</v>
      </c>
      <c r="K86" s="2">
        <v>0</v>
      </c>
      <c r="L86" s="2">
        <v>0</v>
      </c>
      <c r="M86" s="2">
        <v>0</v>
      </c>
      <c r="N86" s="2">
        <v>0</v>
      </c>
      <c r="O86" s="2">
        <v>169.8</v>
      </c>
    </row>
    <row r="87" spans="1:15" x14ac:dyDescent="0.55000000000000004">
      <c r="A87" s="1" t="s">
        <v>457</v>
      </c>
      <c r="B87" s="17"/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</row>
    <row r="88" spans="1:15" x14ac:dyDescent="0.55000000000000004">
      <c r="A88" s="1" t="s">
        <v>90</v>
      </c>
      <c r="B88" s="17"/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</row>
    <row r="89" spans="1:15" x14ac:dyDescent="0.55000000000000004">
      <c r="A89" s="1" t="s">
        <v>91</v>
      </c>
      <c r="B89" s="17"/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</row>
    <row r="90" spans="1:15" x14ac:dyDescent="0.55000000000000004">
      <c r="A90" s="1" t="s">
        <v>92</v>
      </c>
      <c r="B90" s="17"/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</row>
    <row r="91" spans="1:15" x14ac:dyDescent="0.55000000000000004">
      <c r="A91" s="1" t="s">
        <v>93</v>
      </c>
      <c r="B91" s="17"/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</row>
    <row r="92" spans="1:15" x14ac:dyDescent="0.55000000000000004">
      <c r="A92" s="1" t="s">
        <v>94</v>
      </c>
      <c r="B92" s="17"/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</row>
    <row r="93" spans="1:15" x14ac:dyDescent="0.55000000000000004">
      <c r="A93" s="1" t="s">
        <v>95</v>
      </c>
      <c r="B93" s="17"/>
      <c r="C93" s="2">
        <v>18417.599999999999</v>
      </c>
      <c r="D93" s="2">
        <v>12416.88</v>
      </c>
      <c r="E93" s="2">
        <v>14379.72</v>
      </c>
      <c r="F93" s="2">
        <v>20525.400000000001</v>
      </c>
      <c r="G93" s="2">
        <v>24349.439999999999</v>
      </c>
      <c r="H93" s="2">
        <v>23198.639999999999</v>
      </c>
      <c r="I93" s="2">
        <v>19239.12</v>
      </c>
      <c r="J93" s="2">
        <v>15087.16</v>
      </c>
      <c r="K93" s="2">
        <v>0</v>
      </c>
      <c r="L93" s="2">
        <v>0</v>
      </c>
      <c r="M93" s="2">
        <v>0</v>
      </c>
      <c r="N93" s="2">
        <v>0</v>
      </c>
      <c r="O93" s="2">
        <v>147613.96000000002</v>
      </c>
    </row>
    <row r="94" spans="1:15" x14ac:dyDescent="0.55000000000000004">
      <c r="A94" s="1" t="s">
        <v>96</v>
      </c>
      <c r="B94" s="17"/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</row>
    <row r="95" spans="1:15" x14ac:dyDescent="0.55000000000000004">
      <c r="A95" s="1" t="s">
        <v>97</v>
      </c>
      <c r="B95" s="17"/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</row>
    <row r="96" spans="1:15" x14ac:dyDescent="0.55000000000000004">
      <c r="A96" s="1" t="s">
        <v>98</v>
      </c>
      <c r="B96" s="17"/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524.25</v>
      </c>
      <c r="K96" s="2">
        <v>0</v>
      </c>
      <c r="L96" s="2">
        <v>0</v>
      </c>
      <c r="M96" s="2">
        <v>0</v>
      </c>
      <c r="N96" s="2">
        <v>0</v>
      </c>
      <c r="O96" s="2">
        <v>524.25</v>
      </c>
    </row>
    <row r="97" spans="1:16" x14ac:dyDescent="0.55000000000000004">
      <c r="A97" s="1" t="s">
        <v>99</v>
      </c>
      <c r="B97" s="17"/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</row>
    <row r="98" spans="1:16" x14ac:dyDescent="0.55000000000000004">
      <c r="A98" s="1" t="s">
        <v>100</v>
      </c>
      <c r="B98" s="17"/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</row>
    <row r="99" spans="1:16" x14ac:dyDescent="0.55000000000000004">
      <c r="A99" s="1" t="s">
        <v>101</v>
      </c>
      <c r="B99" s="17"/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</row>
    <row r="100" spans="1:16" x14ac:dyDescent="0.55000000000000004">
      <c r="A100" s="1" t="s">
        <v>102</v>
      </c>
      <c r="B100" s="17"/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</row>
    <row r="101" spans="1:16" x14ac:dyDescent="0.55000000000000004">
      <c r="A101" s="1" t="s">
        <v>103</v>
      </c>
      <c r="B101" s="17"/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</row>
    <row r="102" spans="1:16" x14ac:dyDescent="0.55000000000000004">
      <c r="A102" s="1" t="s">
        <v>104</v>
      </c>
      <c r="B102" s="17"/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</row>
    <row r="103" spans="1:16" x14ac:dyDescent="0.55000000000000004">
      <c r="A103" s="1" t="s">
        <v>105</v>
      </c>
      <c r="B103" s="17"/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</row>
    <row r="104" spans="1:16" x14ac:dyDescent="0.55000000000000004">
      <c r="A104" s="1" t="s">
        <v>106</v>
      </c>
      <c r="B104" s="17"/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</row>
    <row r="105" spans="1:16" x14ac:dyDescent="0.55000000000000004">
      <c r="A105" s="1" t="s">
        <v>107</v>
      </c>
      <c r="B105" s="17"/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</row>
    <row r="106" spans="1:16" x14ac:dyDescent="0.55000000000000004">
      <c r="A106" s="1" t="s">
        <v>108</v>
      </c>
      <c r="B106" s="17"/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</row>
    <row r="107" spans="1:16" x14ac:dyDescent="0.55000000000000004">
      <c r="A107" s="1" t="s">
        <v>109</v>
      </c>
      <c r="B107" s="17"/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</row>
    <row r="108" spans="1:16" x14ac:dyDescent="0.55000000000000004">
      <c r="A108" s="1" t="s">
        <v>110</v>
      </c>
      <c r="B108" s="17"/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</row>
    <row r="109" spans="1:16" x14ac:dyDescent="0.55000000000000004">
      <c r="A109" s="1" t="s">
        <v>111</v>
      </c>
      <c r="B109" s="17"/>
      <c r="C109" s="18">
        <v>254391.85</v>
      </c>
      <c r="D109" s="18">
        <v>267141.58</v>
      </c>
      <c r="E109" s="18">
        <v>289981.07999999996</v>
      </c>
      <c r="F109" s="18">
        <v>245315.45999999993</v>
      </c>
      <c r="G109" s="18">
        <v>270703.17999999993</v>
      </c>
      <c r="H109" s="18">
        <v>277707.95</v>
      </c>
      <c r="I109" s="18">
        <v>320154.67000000004</v>
      </c>
      <c r="J109" s="18">
        <v>325508.99</v>
      </c>
      <c r="K109" s="18">
        <v>0</v>
      </c>
      <c r="L109" s="18">
        <v>0</v>
      </c>
      <c r="M109" s="18">
        <v>0</v>
      </c>
      <c r="N109" s="18">
        <v>0</v>
      </c>
      <c r="O109" s="18">
        <v>2250904.7599999998</v>
      </c>
      <c r="P109" s="13">
        <v>0</v>
      </c>
    </row>
    <row r="110" spans="1:16" x14ac:dyDescent="0.55000000000000004">
      <c r="A110" s="1" t="s">
        <v>32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6" x14ac:dyDescent="0.55000000000000004">
      <c r="A111" s="1" t="s">
        <v>112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6" x14ac:dyDescent="0.55000000000000004">
      <c r="A112" s="1" t="s">
        <v>113</v>
      </c>
      <c r="B112" s="2"/>
      <c r="C112" s="2">
        <v>16473.37</v>
      </c>
      <c r="D112" s="2">
        <v>3458.88</v>
      </c>
      <c r="E112" s="2">
        <v>7009.78</v>
      </c>
      <c r="F112" s="2">
        <v>4275.32</v>
      </c>
      <c r="G112" s="2">
        <v>3993.35</v>
      </c>
      <c r="H112" s="2">
        <v>7010.41</v>
      </c>
      <c r="I112" s="2">
        <v>6305.3</v>
      </c>
      <c r="J112" s="2">
        <v>6360.69</v>
      </c>
      <c r="K112" s="2">
        <v>0</v>
      </c>
      <c r="L112" s="2">
        <v>0</v>
      </c>
      <c r="M112" s="2">
        <v>0</v>
      </c>
      <c r="N112" s="2">
        <v>0</v>
      </c>
      <c r="O112" s="2">
        <v>54887.100000000006</v>
      </c>
    </row>
    <row r="113" spans="1:15" x14ac:dyDescent="0.55000000000000004">
      <c r="A113" s="1" t="s">
        <v>114</v>
      </c>
      <c r="B113" s="2"/>
      <c r="C113" s="2">
        <v>15581.64</v>
      </c>
      <c r="D113" s="2">
        <v>4910.38</v>
      </c>
      <c r="E113" s="2">
        <v>8199.0400000000009</v>
      </c>
      <c r="F113" s="2">
        <v>8095.6</v>
      </c>
      <c r="G113" s="2">
        <v>5493.78</v>
      </c>
      <c r="H113" s="2">
        <v>4623.5</v>
      </c>
      <c r="I113" s="2">
        <v>3081.37</v>
      </c>
      <c r="J113" s="2">
        <v>3624.89</v>
      </c>
      <c r="K113" s="2">
        <v>0</v>
      </c>
      <c r="L113" s="2">
        <v>0</v>
      </c>
      <c r="M113" s="2">
        <v>0</v>
      </c>
      <c r="N113" s="2">
        <v>0</v>
      </c>
      <c r="O113" s="2">
        <v>53610.200000000004</v>
      </c>
    </row>
    <row r="114" spans="1:15" x14ac:dyDescent="0.55000000000000004">
      <c r="A114" s="1" t="s">
        <v>115</v>
      </c>
      <c r="B114" s="2"/>
      <c r="C114" s="2">
        <v>12714.15</v>
      </c>
      <c r="D114" s="2">
        <v>4066.43</v>
      </c>
      <c r="E114" s="2">
        <v>7375.07</v>
      </c>
      <c r="F114" s="2">
        <v>8585.32</v>
      </c>
      <c r="G114" s="2">
        <v>6166.6</v>
      </c>
      <c r="H114" s="2">
        <v>7738.88</v>
      </c>
      <c r="I114" s="2">
        <v>5562.32</v>
      </c>
      <c r="J114" s="2">
        <v>241.52</v>
      </c>
      <c r="K114" s="2">
        <v>0</v>
      </c>
      <c r="L114" s="2">
        <v>0</v>
      </c>
      <c r="M114" s="2">
        <v>0</v>
      </c>
      <c r="N114" s="2">
        <v>0</v>
      </c>
      <c r="O114" s="2">
        <v>52450.289999999994</v>
      </c>
    </row>
    <row r="115" spans="1:15" x14ac:dyDescent="0.55000000000000004">
      <c r="A115" s="1" t="s">
        <v>458</v>
      </c>
      <c r="B115" s="2"/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</row>
    <row r="116" spans="1:15" x14ac:dyDescent="0.55000000000000004">
      <c r="A116" s="1" t="s">
        <v>117</v>
      </c>
      <c r="B116" s="2"/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</row>
    <row r="117" spans="1:15" x14ac:dyDescent="0.55000000000000004">
      <c r="A117" s="1" t="s">
        <v>118</v>
      </c>
      <c r="B117" s="2"/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</row>
    <row r="118" spans="1:15" x14ac:dyDescent="0.55000000000000004">
      <c r="A118" s="1" t="s">
        <v>119</v>
      </c>
      <c r="B118" s="2"/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</row>
    <row r="119" spans="1:15" x14ac:dyDescent="0.55000000000000004">
      <c r="A119" s="1" t="s">
        <v>451</v>
      </c>
      <c r="B119" s="2"/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</row>
    <row r="120" spans="1:15" x14ac:dyDescent="0.55000000000000004">
      <c r="A120" s="1" t="s">
        <v>121</v>
      </c>
      <c r="B120" s="2"/>
      <c r="C120" s="2">
        <v>-19776.09</v>
      </c>
      <c r="D120" s="2">
        <v>-5231.97</v>
      </c>
      <c r="E120" s="2">
        <v>-9521.91</v>
      </c>
      <c r="F120" s="2">
        <v>-8700.57</v>
      </c>
      <c r="G120" s="2">
        <v>-6533.96</v>
      </c>
      <c r="H120" s="2">
        <v>-8142.69</v>
      </c>
      <c r="I120" s="2">
        <v>-6204.88</v>
      </c>
      <c r="J120" s="2">
        <v>-4518.63</v>
      </c>
      <c r="K120" s="2">
        <v>0</v>
      </c>
      <c r="L120" s="2">
        <v>0</v>
      </c>
      <c r="M120" s="2">
        <v>0</v>
      </c>
      <c r="N120" s="2">
        <v>0</v>
      </c>
      <c r="O120" s="2">
        <v>-68630.7</v>
      </c>
    </row>
    <row r="121" spans="1:15" x14ac:dyDescent="0.55000000000000004">
      <c r="A121" s="1" t="s">
        <v>122</v>
      </c>
      <c r="B121" s="2"/>
      <c r="C121" s="2">
        <v>3.92</v>
      </c>
      <c r="D121" s="2">
        <v>1192.0999999999999</v>
      </c>
      <c r="E121" s="2">
        <v>814.48</v>
      </c>
      <c r="F121" s="2">
        <v>19.260000000000002</v>
      </c>
      <c r="G121" s="2">
        <v>18.32</v>
      </c>
      <c r="H121" s="2">
        <v>10.74</v>
      </c>
      <c r="I121" s="2">
        <v>-10.51</v>
      </c>
      <c r="J121" s="2">
        <v>-2445.3200000000002</v>
      </c>
      <c r="K121" s="2">
        <v>0</v>
      </c>
      <c r="L121" s="2">
        <v>0</v>
      </c>
      <c r="M121" s="2">
        <v>0</v>
      </c>
      <c r="N121" s="2">
        <v>0</v>
      </c>
      <c r="O121" s="2">
        <v>-397.01000000000067</v>
      </c>
    </row>
    <row r="122" spans="1:15" x14ac:dyDescent="0.55000000000000004">
      <c r="A122" s="1" t="s">
        <v>123</v>
      </c>
      <c r="B122" s="2"/>
      <c r="C122" s="2">
        <v>0</v>
      </c>
      <c r="D122" s="2">
        <v>-96.41</v>
      </c>
      <c r="E122" s="2">
        <v>-88.45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-184.86</v>
      </c>
    </row>
    <row r="123" spans="1:15" x14ac:dyDescent="0.55000000000000004">
      <c r="A123" s="1" t="s">
        <v>124</v>
      </c>
      <c r="B123" s="2"/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</row>
    <row r="124" spans="1:15" x14ac:dyDescent="0.55000000000000004">
      <c r="A124" s="1" t="s">
        <v>459</v>
      </c>
      <c r="B124" s="2"/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1122.3699999999999</v>
      </c>
      <c r="K124" s="2">
        <v>0</v>
      </c>
      <c r="L124" s="2">
        <v>0</v>
      </c>
      <c r="M124" s="2">
        <v>0</v>
      </c>
      <c r="N124" s="2">
        <v>0</v>
      </c>
      <c r="O124" s="2">
        <v>1122.3699999999999</v>
      </c>
    </row>
    <row r="125" spans="1:15" x14ac:dyDescent="0.55000000000000004">
      <c r="A125" s="1" t="s">
        <v>453</v>
      </c>
      <c r="B125" s="2"/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805.96</v>
      </c>
      <c r="K125" s="2">
        <v>0</v>
      </c>
      <c r="L125" s="2">
        <v>0</v>
      </c>
      <c r="M125" s="2">
        <v>0</v>
      </c>
      <c r="N125" s="2">
        <v>0</v>
      </c>
      <c r="O125" s="2">
        <v>805.96</v>
      </c>
    </row>
    <row r="126" spans="1:15" x14ac:dyDescent="0.55000000000000004">
      <c r="A126" s="1" t="s">
        <v>454</v>
      </c>
      <c r="B126" s="2"/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</row>
    <row r="127" spans="1:15" x14ac:dyDescent="0.55000000000000004">
      <c r="A127" s="1" t="s">
        <v>455</v>
      </c>
      <c r="B127" s="2"/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</row>
    <row r="128" spans="1:15" x14ac:dyDescent="0.55000000000000004">
      <c r="A128" s="1" t="s">
        <v>129</v>
      </c>
      <c r="B128" s="2"/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</row>
    <row r="129" spans="1:16" x14ac:dyDescent="0.55000000000000004">
      <c r="A129" s="1" t="s">
        <v>130</v>
      </c>
      <c r="B129" s="2"/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</row>
    <row r="130" spans="1:16" x14ac:dyDescent="0.55000000000000004">
      <c r="A130" s="1" t="s">
        <v>131</v>
      </c>
      <c r="B130" s="2"/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</row>
    <row r="131" spans="1:16" x14ac:dyDescent="0.55000000000000004">
      <c r="A131" s="1" t="s">
        <v>132</v>
      </c>
      <c r="C131" s="18">
        <v>24996.989999999994</v>
      </c>
      <c r="D131" s="18">
        <v>8299.41</v>
      </c>
      <c r="E131" s="18">
        <v>13788.009999999998</v>
      </c>
      <c r="F131" s="18">
        <v>12274.929999999998</v>
      </c>
      <c r="G131" s="18">
        <v>9138.09</v>
      </c>
      <c r="H131" s="18">
        <v>11240.840000000002</v>
      </c>
      <c r="I131" s="18">
        <v>8733.6</v>
      </c>
      <c r="J131" s="18">
        <v>5191.4800000000005</v>
      </c>
      <c r="K131" s="18">
        <v>0</v>
      </c>
      <c r="L131" s="18">
        <v>0</v>
      </c>
      <c r="M131" s="18">
        <v>0</v>
      </c>
      <c r="N131" s="18">
        <v>0</v>
      </c>
      <c r="O131" s="18">
        <v>93663.350000000035</v>
      </c>
      <c r="P131" s="13">
        <v>0</v>
      </c>
    </row>
    <row r="132" spans="1:16" x14ac:dyDescent="0.55000000000000004">
      <c r="A132" s="1" t="s">
        <v>32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6" x14ac:dyDescent="0.55000000000000004">
      <c r="A133" s="1" t="s">
        <v>133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6" x14ac:dyDescent="0.55000000000000004">
      <c r="A134" s="1" t="s">
        <v>134</v>
      </c>
      <c r="B134" s="2"/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</row>
    <row r="135" spans="1:16" x14ac:dyDescent="0.55000000000000004">
      <c r="A135" s="1" t="s">
        <v>135</v>
      </c>
      <c r="B135" s="2"/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</row>
    <row r="136" spans="1:16" x14ac:dyDescent="0.55000000000000004">
      <c r="A136" s="1" t="s">
        <v>136</v>
      </c>
      <c r="B136" s="2"/>
      <c r="C136" s="2">
        <v>0</v>
      </c>
      <c r="D136" s="2">
        <v>0</v>
      </c>
      <c r="E136" s="2">
        <v>376</v>
      </c>
      <c r="F136" s="2">
        <v>396</v>
      </c>
      <c r="G136" s="2">
        <v>288</v>
      </c>
      <c r="H136" s="2">
        <v>304</v>
      </c>
      <c r="I136" s="2">
        <v>304</v>
      </c>
      <c r="J136" s="2">
        <v>332</v>
      </c>
      <c r="K136" s="2">
        <v>0</v>
      </c>
      <c r="L136" s="2">
        <v>0</v>
      </c>
      <c r="M136" s="2">
        <v>0</v>
      </c>
      <c r="N136" s="2">
        <v>0</v>
      </c>
      <c r="O136" s="2">
        <v>2000</v>
      </c>
    </row>
    <row r="137" spans="1:16" x14ac:dyDescent="0.55000000000000004">
      <c r="A137" s="1" t="s">
        <v>137</v>
      </c>
      <c r="B137" s="2"/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</row>
    <row r="138" spans="1:16" x14ac:dyDescent="0.55000000000000004">
      <c r="A138" s="1" t="s">
        <v>138</v>
      </c>
      <c r="B138" s="2"/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</row>
    <row r="139" spans="1:16" x14ac:dyDescent="0.55000000000000004">
      <c r="A139" s="1" t="s">
        <v>139</v>
      </c>
      <c r="B139" s="2"/>
      <c r="C139" s="2">
        <v>44</v>
      </c>
      <c r="D139" s="2">
        <v>44</v>
      </c>
      <c r="E139" s="2">
        <v>44</v>
      </c>
      <c r="F139" s="2">
        <v>44</v>
      </c>
      <c r="G139" s="2">
        <v>44</v>
      </c>
      <c r="H139" s="2">
        <v>44</v>
      </c>
      <c r="I139" s="2">
        <v>44</v>
      </c>
      <c r="J139" s="2">
        <v>52.8</v>
      </c>
      <c r="K139" s="2">
        <v>0</v>
      </c>
      <c r="L139" s="2">
        <v>0</v>
      </c>
      <c r="M139" s="2">
        <v>0</v>
      </c>
      <c r="N139" s="2">
        <v>0</v>
      </c>
      <c r="O139" s="2">
        <v>360.8</v>
      </c>
    </row>
    <row r="140" spans="1:16" x14ac:dyDescent="0.55000000000000004">
      <c r="A140" s="1" t="s">
        <v>140</v>
      </c>
      <c r="B140" s="2"/>
      <c r="C140" s="2">
        <v>-27.29</v>
      </c>
      <c r="D140" s="2">
        <v>-27.29</v>
      </c>
      <c r="E140" s="2">
        <v>-27.29</v>
      </c>
      <c r="F140" s="2">
        <v>-27.29</v>
      </c>
      <c r="G140" s="2">
        <v>-27.29</v>
      </c>
      <c r="H140" s="2">
        <v>-27.29</v>
      </c>
      <c r="I140" s="2">
        <v>-27.29</v>
      </c>
      <c r="J140" s="2">
        <v>-27.29</v>
      </c>
      <c r="K140" s="2">
        <v>0</v>
      </c>
      <c r="L140" s="2">
        <v>0</v>
      </c>
      <c r="M140" s="2">
        <v>0</v>
      </c>
      <c r="N140" s="2">
        <v>0</v>
      </c>
      <c r="O140" s="2">
        <v>-218.31999999999996</v>
      </c>
    </row>
    <row r="141" spans="1:16" x14ac:dyDescent="0.55000000000000004">
      <c r="A141" s="1" t="s">
        <v>467</v>
      </c>
      <c r="B141" s="2"/>
      <c r="C141" s="2">
        <v>-13024</v>
      </c>
      <c r="D141" s="2">
        <v>-10208</v>
      </c>
      <c r="E141" s="2">
        <v>-7791</v>
      </c>
      <c r="F141" s="2">
        <v>-10944.5</v>
      </c>
      <c r="G141" s="2">
        <v>-20405</v>
      </c>
      <c r="H141" s="2">
        <v>-23929.5</v>
      </c>
      <c r="I141" s="2">
        <v>-12985</v>
      </c>
      <c r="J141" s="2">
        <v>-12428.5</v>
      </c>
      <c r="K141" s="2">
        <v>0</v>
      </c>
      <c r="L141" s="2">
        <v>0</v>
      </c>
      <c r="M141" s="2">
        <v>0</v>
      </c>
      <c r="N141" s="2">
        <v>0</v>
      </c>
      <c r="O141" s="2">
        <v>-111715.5</v>
      </c>
    </row>
    <row r="142" spans="1:16" x14ac:dyDescent="0.55000000000000004">
      <c r="A142" s="1" t="s">
        <v>142</v>
      </c>
      <c r="B142" s="2"/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</row>
    <row r="143" spans="1:16" x14ac:dyDescent="0.55000000000000004">
      <c r="A143" s="1" t="s">
        <v>143</v>
      </c>
      <c r="B143" s="2"/>
      <c r="C143" s="2">
        <v>0</v>
      </c>
      <c r="D143" s="2">
        <v>0</v>
      </c>
      <c r="E143" s="2">
        <v>10</v>
      </c>
      <c r="F143" s="2">
        <v>0</v>
      </c>
      <c r="G143" s="2">
        <v>14380.45</v>
      </c>
      <c r="H143" s="2">
        <v>630.24</v>
      </c>
      <c r="I143" s="2">
        <v>9993.2000000000007</v>
      </c>
      <c r="J143" s="2">
        <v>-5240</v>
      </c>
      <c r="K143" s="2">
        <v>0</v>
      </c>
      <c r="L143" s="2">
        <v>0</v>
      </c>
      <c r="M143" s="2">
        <v>0</v>
      </c>
      <c r="N143" s="2">
        <v>0</v>
      </c>
      <c r="O143" s="2">
        <v>19773.89</v>
      </c>
    </row>
    <row r="144" spans="1:16" x14ac:dyDescent="0.55000000000000004">
      <c r="A144" s="1" t="s">
        <v>144</v>
      </c>
      <c r="B144" s="2"/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</row>
    <row r="145" spans="1:16" x14ac:dyDescent="0.55000000000000004">
      <c r="A145" s="1" t="s">
        <v>471</v>
      </c>
      <c r="B145" s="2"/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</row>
    <row r="146" spans="1:16" x14ac:dyDescent="0.55000000000000004">
      <c r="A146" s="1" t="s">
        <v>146</v>
      </c>
      <c r="C146" s="18">
        <v>-13007.29</v>
      </c>
      <c r="D146" s="18">
        <v>-10191.290000000001</v>
      </c>
      <c r="E146" s="18">
        <v>-7388.29</v>
      </c>
      <c r="F146" s="18">
        <v>-10531.79</v>
      </c>
      <c r="G146" s="18">
        <v>-5719.84</v>
      </c>
      <c r="H146" s="18">
        <v>-22978.55</v>
      </c>
      <c r="I146" s="18">
        <v>-2671.09</v>
      </c>
      <c r="J146" s="18">
        <v>-17310.989999999998</v>
      </c>
      <c r="K146" s="18">
        <v>0</v>
      </c>
      <c r="L146" s="18">
        <v>0</v>
      </c>
      <c r="M146" s="18">
        <v>0</v>
      </c>
      <c r="N146" s="18">
        <v>0</v>
      </c>
      <c r="O146" s="18">
        <v>-89799.13</v>
      </c>
      <c r="P146" s="13">
        <v>0</v>
      </c>
    </row>
    <row r="147" spans="1:16" x14ac:dyDescent="0.55000000000000004">
      <c r="A147" s="1" t="s">
        <v>32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6" ht="18" thickBot="1" x14ac:dyDescent="0.65">
      <c r="A148" s="8" t="s">
        <v>37</v>
      </c>
      <c r="B148" s="8"/>
      <c r="C148" s="16">
        <v>266381.55</v>
      </c>
      <c r="D148" s="16">
        <v>265249.7</v>
      </c>
      <c r="E148" s="16">
        <v>296380.79999999993</v>
      </c>
      <c r="F148" s="16">
        <v>247058.59999999992</v>
      </c>
      <c r="G148" s="16">
        <v>274121.42999999993</v>
      </c>
      <c r="H148" s="16">
        <v>265970.24</v>
      </c>
      <c r="I148" s="16">
        <v>326217.18000000005</v>
      </c>
      <c r="J148" s="16">
        <v>313389.48</v>
      </c>
      <c r="K148" s="16">
        <v>0</v>
      </c>
      <c r="L148" s="16">
        <v>0</v>
      </c>
      <c r="M148" s="16">
        <v>0</v>
      </c>
      <c r="N148" s="16">
        <v>0</v>
      </c>
      <c r="O148" s="16">
        <v>2254768.98</v>
      </c>
      <c r="P148" s="15">
        <v>0</v>
      </c>
    </row>
    <row r="149" spans="1:16" ht="18" thickTop="1" x14ac:dyDescent="0.6">
      <c r="C149" s="2"/>
      <c r="D149" s="2"/>
      <c r="E149" s="2"/>
      <c r="F149" s="2"/>
      <c r="G149" s="2"/>
      <c r="H149" s="3" t="s">
        <v>437</v>
      </c>
      <c r="I149" s="2"/>
      <c r="J149" s="2"/>
      <c r="K149" s="2"/>
      <c r="L149" s="2"/>
      <c r="M149" s="2"/>
      <c r="N149" s="2"/>
      <c r="O149" s="2"/>
    </row>
    <row r="150" spans="1:16" x14ac:dyDescent="0.55000000000000004">
      <c r="C150" s="2"/>
      <c r="D150" s="2"/>
      <c r="E150" s="2"/>
      <c r="F150" s="2"/>
      <c r="G150" s="2"/>
      <c r="H150" s="4" t="s">
        <v>147</v>
      </c>
      <c r="I150" s="2"/>
      <c r="J150" s="2"/>
      <c r="K150" s="2"/>
      <c r="L150" s="2"/>
      <c r="M150" s="2"/>
      <c r="N150" s="2"/>
      <c r="O150" s="2"/>
    </row>
    <row r="151" spans="1:16" x14ac:dyDescent="0.55000000000000004">
      <c r="B151" s="5"/>
      <c r="C151" s="2"/>
      <c r="D151" s="2"/>
      <c r="E151" s="2"/>
      <c r="F151" s="2"/>
      <c r="G151" s="2"/>
      <c r="H151" s="6">
        <v>2021</v>
      </c>
      <c r="I151" s="2"/>
      <c r="J151" s="2"/>
      <c r="K151" s="2"/>
      <c r="L151" s="2"/>
      <c r="M151" s="2"/>
      <c r="N151" s="2"/>
      <c r="O151" s="2"/>
    </row>
    <row r="152" spans="1:16" ht="17.7" x14ac:dyDescent="0.6">
      <c r="B152" s="5"/>
      <c r="C152" s="2"/>
      <c r="D152" s="2"/>
      <c r="E152" s="2"/>
      <c r="F152" s="2"/>
      <c r="G152" s="2"/>
      <c r="H152" s="3"/>
      <c r="I152" s="2"/>
      <c r="J152" s="2"/>
      <c r="K152" s="2"/>
      <c r="L152" s="2"/>
      <c r="M152" s="2"/>
      <c r="N152" s="2"/>
      <c r="O152" s="2"/>
    </row>
    <row r="153" spans="1:16" x14ac:dyDescent="0.55000000000000004">
      <c r="C153" s="7" t="s">
        <v>2</v>
      </c>
      <c r="D153" s="7" t="s">
        <v>3</v>
      </c>
      <c r="E153" s="7" t="s">
        <v>4</v>
      </c>
      <c r="F153" s="7" t="s">
        <v>5</v>
      </c>
      <c r="G153" s="7" t="s">
        <v>6</v>
      </c>
      <c r="H153" s="7" t="s">
        <v>7</v>
      </c>
      <c r="I153" s="7" t="s">
        <v>8</v>
      </c>
      <c r="J153" s="7" t="s">
        <v>9</v>
      </c>
      <c r="K153" s="7" t="s">
        <v>10</v>
      </c>
      <c r="L153" s="7" t="s">
        <v>11</v>
      </c>
      <c r="M153" s="7" t="s">
        <v>12</v>
      </c>
      <c r="N153" s="7" t="s">
        <v>13</v>
      </c>
      <c r="O153" s="7" t="s">
        <v>14</v>
      </c>
    </row>
    <row r="154" spans="1:16" x14ac:dyDescent="0.55000000000000004">
      <c r="A154" s="1" t="s">
        <v>148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6" x14ac:dyDescent="0.55000000000000004">
      <c r="A155" s="1" t="s">
        <v>149</v>
      </c>
      <c r="B155" s="2"/>
      <c r="C155" s="2">
        <v>1100</v>
      </c>
      <c r="D155" s="2">
        <v>1100</v>
      </c>
      <c r="E155" s="2">
        <v>1100</v>
      </c>
      <c r="F155" s="2">
        <v>1100</v>
      </c>
      <c r="G155" s="2">
        <v>1000</v>
      </c>
      <c r="H155" s="2">
        <v>1000</v>
      </c>
      <c r="I155" s="2">
        <v>1000</v>
      </c>
      <c r="J155" s="2">
        <v>1000</v>
      </c>
      <c r="K155" s="2">
        <v>0</v>
      </c>
      <c r="L155" s="2">
        <v>0</v>
      </c>
      <c r="M155" s="2">
        <v>0</v>
      </c>
      <c r="N155" s="2">
        <v>0</v>
      </c>
      <c r="O155" s="2">
        <v>8400</v>
      </c>
    </row>
    <row r="156" spans="1:16" x14ac:dyDescent="0.55000000000000004">
      <c r="A156" s="1" t="s">
        <v>150</v>
      </c>
      <c r="B156" s="2"/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</row>
    <row r="157" spans="1:16" x14ac:dyDescent="0.55000000000000004">
      <c r="A157" s="1" t="s">
        <v>151</v>
      </c>
      <c r="B157" s="2"/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</row>
    <row r="158" spans="1:16" x14ac:dyDescent="0.55000000000000004">
      <c r="A158" s="1" t="s">
        <v>152</v>
      </c>
      <c r="B158" s="2"/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</row>
    <row r="159" spans="1:16" x14ac:dyDescent="0.55000000000000004">
      <c r="A159" s="1" t="s">
        <v>153</v>
      </c>
      <c r="B159" s="2"/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</row>
    <row r="160" spans="1:16" x14ac:dyDescent="0.55000000000000004">
      <c r="A160" s="1" t="s">
        <v>154</v>
      </c>
      <c r="B160" s="2"/>
      <c r="C160" s="2">
        <v>430</v>
      </c>
      <c r="D160" s="2">
        <v>444.5</v>
      </c>
      <c r="E160" s="2">
        <v>395</v>
      </c>
      <c r="F160" s="2">
        <v>397</v>
      </c>
      <c r="G160" s="2">
        <v>449.5</v>
      </c>
      <c r="H160" s="2">
        <v>490</v>
      </c>
      <c r="I160" s="2">
        <v>553</v>
      </c>
      <c r="J160" s="2">
        <v>532</v>
      </c>
      <c r="K160" s="2">
        <v>0</v>
      </c>
      <c r="L160" s="2">
        <v>0</v>
      </c>
      <c r="M160" s="2">
        <v>0</v>
      </c>
      <c r="N160" s="2">
        <v>0</v>
      </c>
      <c r="O160" s="2">
        <v>3691</v>
      </c>
    </row>
    <row r="161" spans="1:15" x14ac:dyDescent="0.55000000000000004">
      <c r="A161" s="1" t="s">
        <v>155</v>
      </c>
      <c r="B161" s="2"/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</row>
    <row r="162" spans="1:15" x14ac:dyDescent="0.55000000000000004">
      <c r="A162" s="1" t="s">
        <v>156</v>
      </c>
      <c r="B162" s="2"/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</row>
    <row r="163" spans="1:15" x14ac:dyDescent="0.55000000000000004">
      <c r="A163" s="1" t="s">
        <v>157</v>
      </c>
      <c r="B163" s="2"/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</row>
    <row r="164" spans="1:15" x14ac:dyDescent="0.55000000000000004">
      <c r="A164" s="1" t="s">
        <v>158</v>
      </c>
      <c r="B164" s="2"/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</row>
    <row r="165" spans="1:15" x14ac:dyDescent="0.55000000000000004">
      <c r="A165" s="1" t="s">
        <v>159</v>
      </c>
      <c r="B165" s="2"/>
      <c r="C165" s="2">
        <v>943.47</v>
      </c>
      <c r="D165" s="2">
        <v>1030.18</v>
      </c>
      <c r="E165" s="2">
        <v>1646.97</v>
      </c>
      <c r="F165" s="2">
        <v>1421.39</v>
      </c>
      <c r="G165" s="2">
        <v>1217.33</v>
      </c>
      <c r="H165" s="2">
        <v>1398.74</v>
      </c>
      <c r="I165" s="2">
        <v>1454.88</v>
      </c>
      <c r="J165" s="2">
        <v>1081.67</v>
      </c>
      <c r="K165" s="2">
        <v>0</v>
      </c>
      <c r="L165" s="2">
        <v>0</v>
      </c>
      <c r="M165" s="2">
        <v>0</v>
      </c>
      <c r="N165" s="2">
        <v>0</v>
      </c>
      <c r="O165" s="2">
        <v>10194.629999999999</v>
      </c>
    </row>
    <row r="166" spans="1:15" x14ac:dyDescent="0.55000000000000004">
      <c r="A166" s="1" t="s">
        <v>160</v>
      </c>
      <c r="B166" s="2"/>
      <c r="C166" s="2">
        <v>96.29</v>
      </c>
      <c r="D166" s="2">
        <v>56.94</v>
      </c>
      <c r="E166" s="2">
        <v>89.25</v>
      </c>
      <c r="F166" s="2">
        <v>119.66</v>
      </c>
      <c r="G166" s="2">
        <v>99.1</v>
      </c>
      <c r="H166" s="2">
        <v>516.66999999999996</v>
      </c>
      <c r="I166" s="2">
        <v>157.51</v>
      </c>
      <c r="J166" s="2">
        <v>119.95</v>
      </c>
      <c r="K166" s="2">
        <v>0</v>
      </c>
      <c r="L166" s="2">
        <v>0</v>
      </c>
      <c r="M166" s="2">
        <v>0</v>
      </c>
      <c r="N166" s="2">
        <v>0</v>
      </c>
      <c r="O166" s="2">
        <v>1255.3700000000001</v>
      </c>
    </row>
    <row r="167" spans="1:15" x14ac:dyDescent="0.55000000000000004">
      <c r="A167" s="1" t="s">
        <v>161</v>
      </c>
      <c r="B167" s="2"/>
      <c r="C167" s="2">
        <v>0</v>
      </c>
      <c r="D167" s="2">
        <v>0</v>
      </c>
      <c r="E167" s="2">
        <v>0</v>
      </c>
      <c r="F167" s="2">
        <v>0</v>
      </c>
      <c r="G167" s="2">
        <v>172.35</v>
      </c>
      <c r="H167" s="2">
        <v>71.14</v>
      </c>
      <c r="I167" s="2">
        <v>0</v>
      </c>
      <c r="J167" s="2">
        <v>60</v>
      </c>
      <c r="K167" s="2">
        <v>0</v>
      </c>
      <c r="L167" s="2">
        <v>0</v>
      </c>
      <c r="M167" s="2">
        <v>0</v>
      </c>
      <c r="N167" s="2">
        <v>0</v>
      </c>
      <c r="O167" s="2">
        <v>303.49</v>
      </c>
    </row>
    <row r="168" spans="1:15" x14ac:dyDescent="0.55000000000000004">
      <c r="A168" s="1" t="s">
        <v>162</v>
      </c>
      <c r="B168" s="2"/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</row>
    <row r="169" spans="1:15" x14ac:dyDescent="0.55000000000000004">
      <c r="A169" s="1" t="s">
        <v>163</v>
      </c>
      <c r="B169" s="2"/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</row>
    <row r="170" spans="1:15" x14ac:dyDescent="0.55000000000000004">
      <c r="A170" s="1" t="s">
        <v>164</v>
      </c>
      <c r="B170" s="2"/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</row>
    <row r="171" spans="1:15" x14ac:dyDescent="0.55000000000000004">
      <c r="A171" s="1" t="s">
        <v>165</v>
      </c>
      <c r="B171" s="2"/>
      <c r="C171" s="2">
        <v>0</v>
      </c>
      <c r="D171" s="2">
        <v>0</v>
      </c>
      <c r="E171" s="2">
        <v>0</v>
      </c>
      <c r="F171" s="2">
        <v>82.4</v>
      </c>
      <c r="G171" s="2">
        <v>412</v>
      </c>
      <c r="H171" s="2">
        <v>0</v>
      </c>
      <c r="I171" s="2">
        <v>0</v>
      </c>
      <c r="J171" s="2">
        <v>288.39999999999998</v>
      </c>
      <c r="K171" s="2">
        <v>0</v>
      </c>
      <c r="L171" s="2">
        <v>0</v>
      </c>
      <c r="M171" s="2">
        <v>0</v>
      </c>
      <c r="N171" s="2">
        <v>0</v>
      </c>
      <c r="O171" s="2">
        <v>782.8</v>
      </c>
    </row>
    <row r="172" spans="1:15" x14ac:dyDescent="0.55000000000000004">
      <c r="A172" s="1" t="s">
        <v>166</v>
      </c>
      <c r="B172" s="2"/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</row>
    <row r="173" spans="1:15" x14ac:dyDescent="0.55000000000000004">
      <c r="A173" s="1" t="s">
        <v>167</v>
      </c>
      <c r="B173" s="2"/>
      <c r="C173" s="2">
        <v>0</v>
      </c>
      <c r="D173" s="2">
        <v>0</v>
      </c>
      <c r="E173" s="2">
        <v>584.12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584.12</v>
      </c>
    </row>
    <row r="174" spans="1:15" x14ac:dyDescent="0.55000000000000004">
      <c r="A174" s="1" t="s">
        <v>168</v>
      </c>
      <c r="B174" s="2"/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</row>
    <row r="175" spans="1:15" x14ac:dyDescent="0.55000000000000004">
      <c r="A175" s="1" t="s">
        <v>169</v>
      </c>
      <c r="B175" s="2"/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</row>
    <row r="176" spans="1:15" x14ac:dyDescent="0.55000000000000004">
      <c r="A176" s="1" t="s">
        <v>170</v>
      </c>
      <c r="B176" s="2"/>
      <c r="C176" s="2">
        <v>2252.52</v>
      </c>
      <c r="D176" s="2">
        <v>1924.21</v>
      </c>
      <c r="E176" s="2">
        <v>1972.83</v>
      </c>
      <c r="F176" s="2">
        <v>2062.33</v>
      </c>
      <c r="G176" s="2">
        <v>2087.9899999999998</v>
      </c>
      <c r="H176" s="2">
        <v>2328.85</v>
      </c>
      <c r="I176" s="2">
        <v>1895.7</v>
      </c>
      <c r="J176" s="2">
        <v>2452.98</v>
      </c>
      <c r="K176" s="2">
        <v>0</v>
      </c>
      <c r="L176" s="2">
        <v>0</v>
      </c>
      <c r="M176" s="2">
        <v>0</v>
      </c>
      <c r="N176" s="2">
        <v>0</v>
      </c>
      <c r="O176" s="2">
        <v>16977.41</v>
      </c>
    </row>
    <row r="177" spans="1:15" x14ac:dyDescent="0.55000000000000004">
      <c r="A177" s="1" t="s">
        <v>171</v>
      </c>
      <c r="B177" s="2"/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</row>
    <row r="178" spans="1:15" x14ac:dyDescent="0.55000000000000004">
      <c r="A178" s="1" t="s">
        <v>172</v>
      </c>
      <c r="B178" s="2"/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</row>
    <row r="179" spans="1:15" x14ac:dyDescent="0.55000000000000004">
      <c r="A179" s="1" t="s">
        <v>173</v>
      </c>
      <c r="B179" s="2"/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</row>
    <row r="180" spans="1:15" x14ac:dyDescent="0.55000000000000004">
      <c r="A180" s="1" t="s">
        <v>174</v>
      </c>
      <c r="B180" s="2"/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</row>
    <row r="181" spans="1:15" x14ac:dyDescent="0.55000000000000004">
      <c r="A181" s="1" t="s">
        <v>175</v>
      </c>
      <c r="B181" s="2"/>
      <c r="C181" s="2">
        <v>0</v>
      </c>
      <c r="D181" s="2">
        <v>330.48</v>
      </c>
      <c r="E181" s="2">
        <v>330.48</v>
      </c>
      <c r="F181" s="2">
        <v>220.32</v>
      </c>
      <c r="G181" s="2">
        <v>0</v>
      </c>
      <c r="H181" s="2">
        <v>0</v>
      </c>
      <c r="I181" s="2">
        <v>0</v>
      </c>
      <c r="J181" s="2">
        <v>110.16</v>
      </c>
      <c r="K181" s="2">
        <v>0</v>
      </c>
      <c r="L181" s="2">
        <v>0</v>
      </c>
      <c r="M181" s="2">
        <v>0</v>
      </c>
      <c r="N181" s="2">
        <v>0</v>
      </c>
      <c r="O181" s="2">
        <v>991.43999999999994</v>
      </c>
    </row>
    <row r="182" spans="1:15" x14ac:dyDescent="0.55000000000000004">
      <c r="A182" s="1" t="s">
        <v>176</v>
      </c>
      <c r="B182" s="2"/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</row>
    <row r="183" spans="1:15" x14ac:dyDescent="0.55000000000000004">
      <c r="A183" s="1" t="s">
        <v>177</v>
      </c>
      <c r="B183" s="2"/>
      <c r="C183" s="2">
        <v>0</v>
      </c>
      <c r="D183" s="2">
        <v>0</v>
      </c>
      <c r="E183" s="2">
        <v>110.16</v>
      </c>
      <c r="F183" s="2">
        <v>0</v>
      </c>
      <c r="G183" s="2">
        <v>0</v>
      </c>
      <c r="H183" s="2">
        <v>41.31</v>
      </c>
      <c r="I183" s="2">
        <v>110.16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261.63</v>
      </c>
    </row>
    <row r="184" spans="1:15" x14ac:dyDescent="0.55000000000000004">
      <c r="A184" s="1" t="s">
        <v>178</v>
      </c>
      <c r="B184" s="2"/>
      <c r="C184" s="2">
        <v>228.71</v>
      </c>
      <c r="D184" s="2">
        <v>228.71</v>
      </c>
      <c r="E184" s="2">
        <v>228.71</v>
      </c>
      <c r="F184" s="2">
        <v>228.71</v>
      </c>
      <c r="G184" s="2">
        <v>-313.39999999999998</v>
      </c>
      <c r="H184" s="2">
        <v>238.38</v>
      </c>
      <c r="I184" s="2">
        <v>238.37</v>
      </c>
      <c r="J184" s="2">
        <v>238.4</v>
      </c>
      <c r="K184" s="2">
        <v>0</v>
      </c>
      <c r="L184" s="2">
        <v>0</v>
      </c>
      <c r="M184" s="2">
        <v>0</v>
      </c>
      <c r="N184" s="2">
        <v>0</v>
      </c>
      <c r="O184" s="2">
        <v>1316.5900000000001</v>
      </c>
    </row>
    <row r="185" spans="1:15" x14ac:dyDescent="0.55000000000000004">
      <c r="A185" s="1" t="s">
        <v>179</v>
      </c>
      <c r="B185" s="2"/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</row>
    <row r="186" spans="1:15" x14ac:dyDescent="0.55000000000000004">
      <c r="A186" s="1" t="s">
        <v>180</v>
      </c>
      <c r="B186" s="2"/>
      <c r="C186" s="2">
        <v>4896.8599999999997</v>
      </c>
      <c r="D186" s="2">
        <v>12665.96</v>
      </c>
      <c r="E186" s="2">
        <v>7652.12</v>
      </c>
      <c r="F186" s="2">
        <v>5179.3999999999996</v>
      </c>
      <c r="G186" s="2">
        <v>2589.6999999999998</v>
      </c>
      <c r="H186" s="2">
        <v>5179.3999999999996</v>
      </c>
      <c r="I186" s="2">
        <v>5179.3999999999996</v>
      </c>
      <c r="J186" s="2">
        <v>5179.3999999999996</v>
      </c>
      <c r="K186" s="2">
        <v>0</v>
      </c>
      <c r="L186" s="2">
        <v>0</v>
      </c>
      <c r="M186" s="2">
        <v>0</v>
      </c>
      <c r="N186" s="2">
        <v>0</v>
      </c>
      <c r="O186" s="2">
        <v>48522.239999999998</v>
      </c>
    </row>
    <row r="187" spans="1:15" x14ac:dyDescent="0.55000000000000004">
      <c r="A187" s="1" t="s">
        <v>181</v>
      </c>
      <c r="B187" s="2"/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</row>
    <row r="188" spans="1:15" x14ac:dyDescent="0.55000000000000004">
      <c r="A188" s="1" t="s">
        <v>182</v>
      </c>
      <c r="B188" s="2"/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</row>
    <row r="189" spans="1:15" x14ac:dyDescent="0.55000000000000004">
      <c r="A189" s="1" t="s">
        <v>183</v>
      </c>
      <c r="B189" s="2"/>
      <c r="C189" s="2">
        <v>41.2</v>
      </c>
      <c r="D189" s="2">
        <v>799.97</v>
      </c>
      <c r="E189" s="2">
        <v>1730.49</v>
      </c>
      <c r="F189" s="2">
        <v>1432.67</v>
      </c>
      <c r="G189" s="2">
        <v>2163.75</v>
      </c>
      <c r="H189" s="2">
        <v>1901.51</v>
      </c>
      <c r="I189" s="2">
        <v>1760.58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9830.17</v>
      </c>
    </row>
    <row r="190" spans="1:15" x14ac:dyDescent="0.55000000000000004">
      <c r="A190" s="1" t="s">
        <v>184</v>
      </c>
      <c r="B190" s="2"/>
      <c r="C190" s="2">
        <v>4582.04</v>
      </c>
      <c r="D190" s="2">
        <v>6347.84</v>
      </c>
      <c r="E190" s="2">
        <v>7060.06</v>
      </c>
      <c r="F190" s="2">
        <v>9414.94</v>
      </c>
      <c r="G190" s="2">
        <v>13909.55</v>
      </c>
      <c r="H190" s="2">
        <v>12613.36</v>
      </c>
      <c r="I190" s="2">
        <v>16709.810000000001</v>
      </c>
      <c r="J190" s="2">
        <v>14443.24</v>
      </c>
      <c r="K190" s="2">
        <v>0</v>
      </c>
      <c r="L190" s="2">
        <v>0</v>
      </c>
      <c r="M190" s="2">
        <v>0</v>
      </c>
      <c r="N190" s="2">
        <v>0</v>
      </c>
      <c r="O190" s="2">
        <v>85080.840000000011</v>
      </c>
    </row>
    <row r="191" spans="1:15" x14ac:dyDescent="0.55000000000000004">
      <c r="A191" s="1" t="s">
        <v>460</v>
      </c>
      <c r="B191" s="2"/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</row>
    <row r="192" spans="1:15" x14ac:dyDescent="0.55000000000000004">
      <c r="A192" s="1" t="s">
        <v>186</v>
      </c>
      <c r="B192" s="2"/>
      <c r="C192" s="2">
        <v>11065.72</v>
      </c>
      <c r="D192" s="2">
        <v>9289.74</v>
      </c>
      <c r="E192" s="2">
        <v>9017.99</v>
      </c>
      <c r="F192" s="2">
        <v>7925.85</v>
      </c>
      <c r="G192" s="2">
        <v>7562.5</v>
      </c>
      <c r="H192" s="2">
        <v>11321.26</v>
      </c>
      <c r="I192" s="2">
        <v>4835.29</v>
      </c>
      <c r="J192" s="2">
        <v>2291.87</v>
      </c>
      <c r="K192" s="2">
        <v>0</v>
      </c>
      <c r="L192" s="2">
        <v>0</v>
      </c>
      <c r="M192" s="2">
        <v>0</v>
      </c>
      <c r="N192" s="2">
        <v>0</v>
      </c>
      <c r="O192" s="2">
        <v>63310.22</v>
      </c>
    </row>
    <row r="193" spans="1:15" x14ac:dyDescent="0.55000000000000004">
      <c r="A193" s="1" t="s">
        <v>461</v>
      </c>
      <c r="B193" s="2"/>
      <c r="C193" s="2">
        <v>2002.97</v>
      </c>
      <c r="D193" s="2">
        <v>1677.97</v>
      </c>
      <c r="E193" s="2">
        <v>1517.03</v>
      </c>
      <c r="F193" s="2">
        <v>551.25</v>
      </c>
      <c r="G193" s="2">
        <v>168.75</v>
      </c>
      <c r="H193" s="2">
        <v>140.63</v>
      </c>
      <c r="I193" s="2">
        <v>3446.99</v>
      </c>
      <c r="J193" s="2">
        <v>4090.96</v>
      </c>
      <c r="K193" s="2">
        <v>0</v>
      </c>
      <c r="L193" s="2">
        <v>0</v>
      </c>
      <c r="M193" s="2">
        <v>0</v>
      </c>
      <c r="N193" s="2">
        <v>0</v>
      </c>
      <c r="O193" s="2">
        <v>13596.55</v>
      </c>
    </row>
    <row r="194" spans="1:15" x14ac:dyDescent="0.55000000000000004">
      <c r="A194" s="1" t="s">
        <v>188</v>
      </c>
      <c r="B194" s="2"/>
      <c r="C194" s="2">
        <v>36894.83</v>
      </c>
      <c r="D194" s="2">
        <v>32564.45</v>
      </c>
      <c r="E194" s="2">
        <v>35459.51</v>
      </c>
      <c r="F194" s="2">
        <v>35153.24</v>
      </c>
      <c r="G194" s="2">
        <v>29135.95</v>
      </c>
      <c r="H194" s="2">
        <v>30200.19</v>
      </c>
      <c r="I194" s="2">
        <v>30715.51</v>
      </c>
      <c r="J194" s="2">
        <v>30653.33</v>
      </c>
      <c r="K194" s="2">
        <v>0</v>
      </c>
      <c r="L194" s="2">
        <v>0</v>
      </c>
      <c r="M194" s="2">
        <v>0</v>
      </c>
      <c r="N194" s="2">
        <v>0</v>
      </c>
      <c r="O194" s="2">
        <v>260777.01</v>
      </c>
    </row>
    <row r="195" spans="1:15" x14ac:dyDescent="0.55000000000000004">
      <c r="A195" s="1" t="s">
        <v>189</v>
      </c>
      <c r="B195" s="2"/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</row>
    <row r="196" spans="1:15" x14ac:dyDescent="0.55000000000000004">
      <c r="A196" s="1" t="s">
        <v>190</v>
      </c>
      <c r="B196" s="2"/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</row>
    <row r="197" spans="1:15" x14ac:dyDescent="0.55000000000000004">
      <c r="A197" s="1" t="s">
        <v>446</v>
      </c>
      <c r="B197" s="2"/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</row>
    <row r="198" spans="1:15" x14ac:dyDescent="0.55000000000000004">
      <c r="A198" s="1" t="s">
        <v>192</v>
      </c>
      <c r="B198" s="2"/>
      <c r="C198" s="2">
        <v>5950.06</v>
      </c>
      <c r="D198" s="2">
        <v>4469.6099999999997</v>
      </c>
      <c r="E198" s="2">
        <v>3246.16</v>
      </c>
      <c r="F198" s="2">
        <v>3772.84</v>
      </c>
      <c r="G198" s="2">
        <v>4577.3999999999996</v>
      </c>
      <c r="H198" s="2">
        <v>6302.65</v>
      </c>
      <c r="I198" s="2">
        <v>10058.799999999999</v>
      </c>
      <c r="J198" s="2">
        <v>7490.06</v>
      </c>
      <c r="K198" s="2">
        <v>0</v>
      </c>
      <c r="L198" s="2">
        <v>0</v>
      </c>
      <c r="M198" s="2">
        <v>0</v>
      </c>
      <c r="N198" s="2">
        <v>0</v>
      </c>
      <c r="O198" s="2">
        <v>45867.58</v>
      </c>
    </row>
    <row r="199" spans="1:15" x14ac:dyDescent="0.55000000000000004">
      <c r="A199" s="1" t="s">
        <v>447</v>
      </c>
      <c r="B199" s="2"/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</row>
    <row r="200" spans="1:15" x14ac:dyDescent="0.55000000000000004">
      <c r="A200" s="1" t="s">
        <v>194</v>
      </c>
      <c r="B200" s="2"/>
      <c r="C200" s="2">
        <v>1397.65</v>
      </c>
      <c r="D200" s="2">
        <v>2114.1799999999998</v>
      </c>
      <c r="E200" s="2">
        <v>1493.61</v>
      </c>
      <c r="F200" s="2">
        <v>1477.36</v>
      </c>
      <c r="G200" s="2">
        <v>1600.26</v>
      </c>
      <c r="H200" s="2">
        <v>618.82000000000005</v>
      </c>
      <c r="I200" s="2">
        <v>2231.89</v>
      </c>
      <c r="J200" s="2">
        <v>2701.73</v>
      </c>
      <c r="K200" s="2">
        <v>0</v>
      </c>
      <c r="L200" s="2">
        <v>0</v>
      </c>
      <c r="M200" s="2">
        <v>0</v>
      </c>
      <c r="N200" s="2">
        <v>0</v>
      </c>
      <c r="O200" s="2">
        <v>13635.499999999998</v>
      </c>
    </row>
    <row r="201" spans="1:15" x14ac:dyDescent="0.55000000000000004">
      <c r="A201" s="1" t="s">
        <v>195</v>
      </c>
      <c r="B201" s="2"/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</row>
    <row r="202" spans="1:15" x14ac:dyDescent="0.55000000000000004">
      <c r="A202" s="1" t="s">
        <v>196</v>
      </c>
      <c r="B202" s="2"/>
      <c r="C202" s="2">
        <v>525.75</v>
      </c>
      <c r="D202" s="2">
        <v>1158.6500000000001</v>
      </c>
      <c r="E202" s="2">
        <v>1151.81</v>
      </c>
      <c r="F202" s="2">
        <v>200.62</v>
      </c>
      <c r="G202" s="2">
        <v>0</v>
      </c>
      <c r="H202" s="2">
        <v>1033.8</v>
      </c>
      <c r="I202" s="2">
        <v>675.79</v>
      </c>
      <c r="J202" s="2">
        <v>1261.8800000000001</v>
      </c>
      <c r="K202" s="2">
        <v>0</v>
      </c>
      <c r="L202" s="2">
        <v>0</v>
      </c>
      <c r="M202" s="2">
        <v>0</v>
      </c>
      <c r="N202" s="2">
        <v>0</v>
      </c>
      <c r="O202" s="2">
        <v>6008.3</v>
      </c>
    </row>
    <row r="203" spans="1:15" x14ac:dyDescent="0.55000000000000004">
      <c r="A203" s="1" t="s">
        <v>197</v>
      </c>
      <c r="B203" s="2"/>
      <c r="C203" s="2">
        <v>876.35</v>
      </c>
      <c r="D203" s="2">
        <v>1150.83</v>
      </c>
      <c r="E203" s="2">
        <v>833.16</v>
      </c>
      <c r="F203" s="2">
        <v>885.06</v>
      </c>
      <c r="G203" s="2">
        <v>356.72</v>
      </c>
      <c r="H203" s="2">
        <v>1247.6500000000001</v>
      </c>
      <c r="I203" s="2">
        <v>973.71</v>
      </c>
      <c r="J203" s="2">
        <v>395.17</v>
      </c>
      <c r="K203" s="2">
        <v>0</v>
      </c>
      <c r="L203" s="2">
        <v>0</v>
      </c>
      <c r="M203" s="2">
        <v>0</v>
      </c>
      <c r="N203" s="2">
        <v>0</v>
      </c>
      <c r="O203" s="2">
        <v>6718.6500000000005</v>
      </c>
    </row>
    <row r="204" spans="1:15" x14ac:dyDescent="0.55000000000000004">
      <c r="A204" s="1" t="s">
        <v>198</v>
      </c>
      <c r="B204" s="2"/>
      <c r="C204" s="2">
        <v>0</v>
      </c>
      <c r="D204" s="2">
        <v>0</v>
      </c>
      <c r="E204" s="2">
        <v>0</v>
      </c>
      <c r="F204" s="2">
        <v>738.28</v>
      </c>
      <c r="G204" s="2">
        <v>0</v>
      </c>
      <c r="H204" s="2">
        <v>130.36000000000001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868.64</v>
      </c>
    </row>
    <row r="205" spans="1:15" x14ac:dyDescent="0.55000000000000004">
      <c r="A205" s="1" t="s">
        <v>199</v>
      </c>
      <c r="B205" s="2"/>
      <c r="C205" s="2">
        <v>1791</v>
      </c>
      <c r="D205" s="2">
        <v>654.5</v>
      </c>
      <c r="E205" s="2">
        <v>942.5</v>
      </c>
      <c r="F205" s="2">
        <v>916.5</v>
      </c>
      <c r="G205" s="2">
        <v>1614.46</v>
      </c>
      <c r="H205" s="2">
        <v>1097.2</v>
      </c>
      <c r="I205" s="2">
        <v>1125.81</v>
      </c>
      <c r="J205" s="2">
        <v>1386</v>
      </c>
      <c r="K205" s="2">
        <v>0</v>
      </c>
      <c r="L205" s="2">
        <v>0</v>
      </c>
      <c r="M205" s="2">
        <v>0</v>
      </c>
      <c r="N205" s="2">
        <v>0</v>
      </c>
      <c r="O205" s="2">
        <v>9527.9699999999993</v>
      </c>
    </row>
    <row r="206" spans="1:15" x14ac:dyDescent="0.55000000000000004">
      <c r="A206" s="1" t="s">
        <v>200</v>
      </c>
      <c r="B206" s="2"/>
      <c r="C206" s="2">
        <v>0</v>
      </c>
      <c r="D206" s="2">
        <v>0</v>
      </c>
      <c r="E206" s="2">
        <v>0</v>
      </c>
      <c r="F206" s="2">
        <v>0</v>
      </c>
      <c r="G206" s="2">
        <v>215.71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215.71</v>
      </c>
    </row>
    <row r="207" spans="1:15" x14ac:dyDescent="0.55000000000000004">
      <c r="A207" s="1" t="s">
        <v>201</v>
      </c>
      <c r="B207" s="2"/>
      <c r="C207" s="2">
        <v>49.27</v>
      </c>
      <c r="D207" s="2">
        <v>556.98</v>
      </c>
      <c r="E207" s="2">
        <v>920.64</v>
      </c>
      <c r="F207" s="2">
        <v>1298.81</v>
      </c>
      <c r="G207" s="2">
        <v>-24.75</v>
      </c>
      <c r="H207" s="2">
        <v>573.16</v>
      </c>
      <c r="I207" s="2">
        <v>498.74</v>
      </c>
      <c r="J207" s="2">
        <v>845.85</v>
      </c>
      <c r="K207" s="2">
        <v>0</v>
      </c>
      <c r="L207" s="2">
        <v>0</v>
      </c>
      <c r="M207" s="2">
        <v>0</v>
      </c>
      <c r="N207" s="2">
        <v>0</v>
      </c>
      <c r="O207" s="2">
        <v>4718.7</v>
      </c>
    </row>
    <row r="208" spans="1:15" x14ac:dyDescent="0.55000000000000004">
      <c r="A208" s="1" t="s">
        <v>202</v>
      </c>
      <c r="B208" s="2"/>
      <c r="C208" s="2">
        <v>0</v>
      </c>
      <c r="D208" s="2">
        <v>0</v>
      </c>
      <c r="E208" s="2">
        <v>885.57</v>
      </c>
      <c r="F208" s="2">
        <v>5585.67</v>
      </c>
      <c r="G208" s="2">
        <v>47</v>
      </c>
      <c r="H208" s="2">
        <v>10.88</v>
      </c>
      <c r="I208" s="2">
        <v>3</v>
      </c>
      <c r="J208" s="2">
        <v>678.03</v>
      </c>
      <c r="K208" s="2">
        <v>0</v>
      </c>
      <c r="L208" s="2">
        <v>0</v>
      </c>
      <c r="M208" s="2">
        <v>0</v>
      </c>
      <c r="N208" s="2">
        <v>0</v>
      </c>
      <c r="O208" s="2">
        <v>7210.15</v>
      </c>
    </row>
    <row r="209" spans="1:15" x14ac:dyDescent="0.55000000000000004">
      <c r="A209" s="1" t="s">
        <v>203</v>
      </c>
      <c r="B209" s="2"/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</row>
    <row r="210" spans="1:15" x14ac:dyDescent="0.55000000000000004">
      <c r="A210" s="1" t="s">
        <v>204</v>
      </c>
      <c r="B210" s="2"/>
      <c r="C210" s="2">
        <v>430.89</v>
      </c>
      <c r="D210" s="2">
        <v>1224.83</v>
      </c>
      <c r="E210" s="2">
        <v>1202.3800000000001</v>
      </c>
      <c r="F210" s="2">
        <v>633.07000000000005</v>
      </c>
      <c r="G210" s="2">
        <v>0</v>
      </c>
      <c r="H210" s="2">
        <v>1415.66</v>
      </c>
      <c r="I210" s="2">
        <v>1478.09</v>
      </c>
      <c r="J210" s="2">
        <v>526.85</v>
      </c>
      <c r="K210" s="2">
        <v>0</v>
      </c>
      <c r="L210" s="2">
        <v>0</v>
      </c>
      <c r="M210" s="2">
        <v>0</v>
      </c>
      <c r="N210" s="2">
        <v>0</v>
      </c>
      <c r="O210" s="2">
        <v>6911.77</v>
      </c>
    </row>
    <row r="211" spans="1:15" x14ac:dyDescent="0.55000000000000004">
      <c r="A211" s="1" t="s">
        <v>205</v>
      </c>
      <c r="B211" s="2"/>
      <c r="C211" s="2">
        <v>0</v>
      </c>
      <c r="D211" s="2">
        <v>300</v>
      </c>
      <c r="E211" s="2">
        <v>0</v>
      </c>
      <c r="F211" s="2">
        <v>0</v>
      </c>
      <c r="G211" s="2">
        <v>20</v>
      </c>
      <c r="H211" s="2">
        <v>0</v>
      </c>
      <c r="I211" s="2">
        <v>68.3</v>
      </c>
      <c r="J211" s="2">
        <v>517.21</v>
      </c>
      <c r="K211" s="2">
        <v>0</v>
      </c>
      <c r="L211" s="2">
        <v>0</v>
      </c>
      <c r="M211" s="2">
        <v>0</v>
      </c>
      <c r="N211" s="2">
        <v>0</v>
      </c>
      <c r="O211" s="2">
        <v>905.51</v>
      </c>
    </row>
    <row r="212" spans="1:15" x14ac:dyDescent="0.55000000000000004">
      <c r="A212" s="1" t="s">
        <v>206</v>
      </c>
      <c r="B212" s="2"/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</row>
    <row r="213" spans="1:15" x14ac:dyDescent="0.55000000000000004">
      <c r="A213" s="1" t="s">
        <v>207</v>
      </c>
      <c r="B213" s="2"/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2636.8</v>
      </c>
      <c r="I213" s="2">
        <v>2881.94</v>
      </c>
      <c r="J213" s="2">
        <v>4138.25</v>
      </c>
      <c r="K213" s="2">
        <v>0</v>
      </c>
      <c r="L213" s="2">
        <v>0</v>
      </c>
      <c r="M213" s="2">
        <v>0</v>
      </c>
      <c r="N213" s="2">
        <v>0</v>
      </c>
      <c r="O213" s="2">
        <v>9656.99</v>
      </c>
    </row>
    <row r="214" spans="1:15" x14ac:dyDescent="0.55000000000000004">
      <c r="A214" s="1" t="s">
        <v>208</v>
      </c>
      <c r="B214" s="2"/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</row>
    <row r="215" spans="1:15" x14ac:dyDescent="0.55000000000000004">
      <c r="A215" s="1" t="s">
        <v>209</v>
      </c>
      <c r="B215" s="2"/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</row>
    <row r="216" spans="1:15" x14ac:dyDescent="0.55000000000000004">
      <c r="A216" s="1" t="s">
        <v>210</v>
      </c>
      <c r="B216" s="2"/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</row>
    <row r="217" spans="1:15" x14ac:dyDescent="0.55000000000000004">
      <c r="A217" s="1" t="s">
        <v>211</v>
      </c>
      <c r="B217" s="2"/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</row>
    <row r="218" spans="1:15" x14ac:dyDescent="0.55000000000000004">
      <c r="A218" s="1" t="s">
        <v>212</v>
      </c>
      <c r="B218" s="2"/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</row>
    <row r="219" spans="1:15" x14ac:dyDescent="0.55000000000000004">
      <c r="A219" s="1" t="s">
        <v>213</v>
      </c>
      <c r="B219" s="2"/>
      <c r="C219" s="2">
        <v>360</v>
      </c>
      <c r="D219" s="2">
        <v>1351.12</v>
      </c>
      <c r="E219" s="2">
        <v>508.5</v>
      </c>
      <c r="F219" s="2">
        <v>528.48</v>
      </c>
      <c r="G219" s="2">
        <v>3993.82</v>
      </c>
      <c r="H219" s="2">
        <v>880.2</v>
      </c>
      <c r="I219" s="2">
        <v>1480.1</v>
      </c>
      <c r="J219" s="2">
        <v>738</v>
      </c>
      <c r="K219" s="2">
        <v>0</v>
      </c>
      <c r="L219" s="2">
        <v>0</v>
      </c>
      <c r="M219" s="2">
        <v>0</v>
      </c>
      <c r="N219" s="2">
        <v>0</v>
      </c>
      <c r="O219" s="2">
        <v>9840.2199999999993</v>
      </c>
    </row>
    <row r="220" spans="1:15" x14ac:dyDescent="0.55000000000000004">
      <c r="A220" s="1" t="s">
        <v>214</v>
      </c>
      <c r="B220" s="2"/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</row>
    <row r="221" spans="1:15" x14ac:dyDescent="0.55000000000000004">
      <c r="A221" s="1" t="s">
        <v>215</v>
      </c>
      <c r="B221" s="2"/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</row>
    <row r="222" spans="1:15" x14ac:dyDescent="0.55000000000000004">
      <c r="A222" s="1" t="s">
        <v>216</v>
      </c>
      <c r="B222" s="2"/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</row>
    <row r="223" spans="1:15" x14ac:dyDescent="0.55000000000000004">
      <c r="A223" s="1" t="s">
        <v>217</v>
      </c>
      <c r="B223" s="2"/>
      <c r="C223" s="2">
        <v>2078.9299999999998</v>
      </c>
      <c r="D223" s="2">
        <v>1902.86</v>
      </c>
      <c r="E223" s="2">
        <v>122.61</v>
      </c>
      <c r="F223" s="2">
        <v>130.19999999999999</v>
      </c>
      <c r="G223" s="2">
        <v>1378.4</v>
      </c>
      <c r="H223" s="2">
        <v>487.63</v>
      </c>
      <c r="I223" s="2">
        <v>1464.7</v>
      </c>
      <c r="J223" s="2">
        <v>1648.2</v>
      </c>
      <c r="K223" s="2">
        <v>0</v>
      </c>
      <c r="L223" s="2">
        <v>0</v>
      </c>
      <c r="M223" s="2">
        <v>0</v>
      </c>
      <c r="N223" s="2">
        <v>0</v>
      </c>
      <c r="O223" s="2">
        <v>9213.5300000000007</v>
      </c>
    </row>
    <row r="224" spans="1:15" x14ac:dyDescent="0.55000000000000004">
      <c r="A224" s="1" t="s">
        <v>218</v>
      </c>
      <c r="B224" s="2"/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</row>
    <row r="225" spans="1:15" x14ac:dyDescent="0.55000000000000004">
      <c r="A225" s="1" t="s">
        <v>219</v>
      </c>
      <c r="B225" s="2"/>
      <c r="C225" s="2">
        <v>3091.99</v>
      </c>
      <c r="D225" s="2">
        <v>-692.31</v>
      </c>
      <c r="E225" s="2">
        <v>8002.11</v>
      </c>
      <c r="F225" s="2">
        <v>3679.91</v>
      </c>
      <c r="G225" s="2">
        <v>3903.94</v>
      </c>
      <c r="H225" s="2">
        <v>1266.1199999999999</v>
      </c>
      <c r="I225" s="2">
        <v>2819.08</v>
      </c>
      <c r="J225" s="2">
        <v>2439.2399999999998</v>
      </c>
      <c r="K225" s="2">
        <v>0</v>
      </c>
      <c r="L225" s="2">
        <v>0</v>
      </c>
      <c r="M225" s="2">
        <v>0</v>
      </c>
      <c r="N225" s="2">
        <v>0</v>
      </c>
      <c r="O225" s="2">
        <v>24510.079999999994</v>
      </c>
    </row>
    <row r="226" spans="1:15" x14ac:dyDescent="0.55000000000000004">
      <c r="A226" s="1" t="s">
        <v>220</v>
      </c>
      <c r="B226" s="2"/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</row>
    <row r="227" spans="1:15" x14ac:dyDescent="0.55000000000000004">
      <c r="A227" s="1" t="s">
        <v>469</v>
      </c>
      <c r="B227" s="2"/>
      <c r="C227" s="2">
        <v>0</v>
      </c>
      <c r="D227" s="2">
        <v>7805.52</v>
      </c>
      <c r="E227" s="2">
        <v>762.78</v>
      </c>
      <c r="F227" s="2">
        <v>556.41</v>
      </c>
      <c r="G227" s="2">
        <v>1573.26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10697.970000000001</v>
      </c>
    </row>
    <row r="228" spans="1:15" x14ac:dyDescent="0.55000000000000004">
      <c r="A228" s="1" t="s">
        <v>222</v>
      </c>
      <c r="B228" s="2"/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</row>
    <row r="229" spans="1:15" x14ac:dyDescent="0.55000000000000004">
      <c r="A229" s="1" t="s">
        <v>223</v>
      </c>
      <c r="B229" s="2"/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</row>
    <row r="230" spans="1:15" x14ac:dyDescent="0.55000000000000004">
      <c r="A230" s="1" t="s">
        <v>224</v>
      </c>
      <c r="B230" s="2"/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</row>
    <row r="231" spans="1:15" x14ac:dyDescent="0.55000000000000004">
      <c r="A231" s="1" t="s">
        <v>225</v>
      </c>
      <c r="B231" s="2"/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</row>
    <row r="232" spans="1:15" x14ac:dyDescent="0.55000000000000004">
      <c r="A232" s="1" t="s">
        <v>226</v>
      </c>
      <c r="B232" s="2"/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</row>
    <row r="233" spans="1:15" x14ac:dyDescent="0.55000000000000004">
      <c r="A233" s="1" t="s">
        <v>227</v>
      </c>
      <c r="B233" s="2"/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115.22</v>
      </c>
      <c r="K233" s="2">
        <v>0</v>
      </c>
      <c r="L233" s="2">
        <v>0</v>
      </c>
      <c r="M233" s="2">
        <v>0</v>
      </c>
      <c r="N233" s="2">
        <v>0</v>
      </c>
      <c r="O233" s="2">
        <v>115.22</v>
      </c>
    </row>
    <row r="234" spans="1:15" x14ac:dyDescent="0.55000000000000004">
      <c r="A234" s="1" t="s">
        <v>228</v>
      </c>
      <c r="B234" s="2"/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</row>
    <row r="235" spans="1:15" x14ac:dyDescent="0.55000000000000004">
      <c r="A235" s="1" t="s">
        <v>229</v>
      </c>
      <c r="B235" s="2"/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</row>
    <row r="236" spans="1:15" x14ac:dyDescent="0.55000000000000004">
      <c r="A236" s="1" t="s">
        <v>230</v>
      </c>
      <c r="B236" s="2"/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</row>
    <row r="237" spans="1:15" x14ac:dyDescent="0.55000000000000004">
      <c r="A237" s="1" t="s">
        <v>231</v>
      </c>
      <c r="B237" s="2"/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</row>
    <row r="238" spans="1:15" x14ac:dyDescent="0.55000000000000004">
      <c r="A238" s="1" t="s">
        <v>232</v>
      </c>
      <c r="B238" s="2"/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</row>
    <row r="239" spans="1:15" x14ac:dyDescent="0.55000000000000004">
      <c r="A239" s="1" t="s">
        <v>233</v>
      </c>
      <c r="B239" s="2"/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</row>
    <row r="240" spans="1:15" x14ac:dyDescent="0.55000000000000004">
      <c r="A240" s="1" t="s">
        <v>234</v>
      </c>
      <c r="B240" s="2"/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</row>
    <row r="241" spans="1:16" x14ac:dyDescent="0.55000000000000004">
      <c r="A241" s="1" t="s">
        <v>235</v>
      </c>
      <c r="B241" s="2"/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</row>
    <row r="242" spans="1:16" x14ac:dyDescent="0.55000000000000004">
      <c r="A242" s="1" t="s">
        <v>236</v>
      </c>
      <c r="C242" s="18">
        <v>81086.5</v>
      </c>
      <c r="D242" s="18">
        <v>90457.719999999987</v>
      </c>
      <c r="E242" s="18">
        <v>88966.550000000017</v>
      </c>
      <c r="F242" s="18">
        <v>85692.37</v>
      </c>
      <c r="G242" s="18">
        <v>79911.290000000008</v>
      </c>
      <c r="H242" s="18">
        <v>85142.37000000001</v>
      </c>
      <c r="I242" s="18">
        <v>93817.150000000009</v>
      </c>
      <c r="J242" s="18">
        <v>87424.050000000017</v>
      </c>
      <c r="K242" s="18">
        <v>0</v>
      </c>
      <c r="L242" s="18">
        <v>0</v>
      </c>
      <c r="M242" s="18">
        <v>0</v>
      </c>
      <c r="N242" s="18">
        <v>0</v>
      </c>
      <c r="O242" s="18">
        <v>692497.99999999988</v>
      </c>
      <c r="P242" s="13">
        <v>0</v>
      </c>
    </row>
    <row r="243" spans="1:16" x14ac:dyDescent="0.55000000000000004"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</row>
    <row r="244" spans="1:16" x14ac:dyDescent="0.55000000000000004">
      <c r="A244" s="1" t="s">
        <v>237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6" x14ac:dyDescent="0.55000000000000004">
      <c r="A245" s="1" t="s">
        <v>238</v>
      </c>
      <c r="B245" s="2"/>
      <c r="C245" s="2">
        <v>10333.52</v>
      </c>
      <c r="D245" s="2">
        <v>9883.66</v>
      </c>
      <c r="E245" s="2">
        <v>9837.81</v>
      </c>
      <c r="F245" s="2">
        <v>9731.15</v>
      </c>
      <c r="G245" s="2">
        <v>11852.57</v>
      </c>
      <c r="H245" s="2">
        <v>9993.64</v>
      </c>
      <c r="I245" s="2">
        <v>11007.55</v>
      </c>
      <c r="J245" s="2">
        <v>11599.06</v>
      </c>
      <c r="K245" s="2">
        <v>0</v>
      </c>
      <c r="L245" s="2">
        <v>0</v>
      </c>
      <c r="M245" s="2">
        <v>0</v>
      </c>
      <c r="N245" s="2">
        <v>0</v>
      </c>
      <c r="O245" s="2">
        <v>84238.959999999992</v>
      </c>
    </row>
    <row r="246" spans="1:16" x14ac:dyDescent="0.55000000000000004">
      <c r="A246" s="1" t="s">
        <v>239</v>
      </c>
      <c r="B246" s="2"/>
      <c r="C246" s="2">
        <v>120</v>
      </c>
      <c r="D246" s="2">
        <v>2823.14</v>
      </c>
      <c r="E246" s="2">
        <v>1167.29</v>
      </c>
      <c r="F246" s="2">
        <v>761.77</v>
      </c>
      <c r="G246" s="2">
        <v>120</v>
      </c>
      <c r="H246" s="2">
        <v>120</v>
      </c>
      <c r="I246" s="2">
        <v>120</v>
      </c>
      <c r="J246" s="2">
        <v>120</v>
      </c>
      <c r="K246" s="2">
        <v>0</v>
      </c>
      <c r="L246" s="2">
        <v>0</v>
      </c>
      <c r="M246" s="2">
        <v>0</v>
      </c>
      <c r="N246" s="2">
        <v>0</v>
      </c>
      <c r="O246" s="2">
        <v>5352.2000000000007</v>
      </c>
    </row>
    <row r="247" spans="1:16" x14ac:dyDescent="0.55000000000000004">
      <c r="A247" s="1" t="s">
        <v>240</v>
      </c>
      <c r="B247" s="2"/>
      <c r="C247" s="2">
        <v>76.010000000000005</v>
      </c>
      <c r="D247" s="2">
        <v>313.24</v>
      </c>
      <c r="E247" s="2">
        <v>208.51</v>
      </c>
      <c r="F247" s="2">
        <v>1708.37</v>
      </c>
      <c r="G247" s="2">
        <v>0</v>
      </c>
      <c r="H247" s="2">
        <v>195</v>
      </c>
      <c r="I247" s="2">
        <v>0</v>
      </c>
      <c r="J247" s="2">
        <v>18.739999999999998</v>
      </c>
      <c r="K247" s="2">
        <v>0</v>
      </c>
      <c r="L247" s="2">
        <v>0</v>
      </c>
      <c r="M247" s="2">
        <v>0</v>
      </c>
      <c r="N247" s="2">
        <v>0</v>
      </c>
      <c r="O247" s="2">
        <v>2519.87</v>
      </c>
    </row>
    <row r="248" spans="1:16" x14ac:dyDescent="0.55000000000000004">
      <c r="A248" s="1" t="s">
        <v>241</v>
      </c>
      <c r="B248" s="2"/>
      <c r="C248" s="2">
        <v>781.92</v>
      </c>
      <c r="D248" s="2">
        <v>90.52</v>
      </c>
      <c r="E248" s="2">
        <v>161.44999999999999</v>
      </c>
      <c r="F248" s="2">
        <v>148.37</v>
      </c>
      <c r="G248" s="2">
        <v>154.68</v>
      </c>
      <c r="H248" s="2">
        <v>420.24</v>
      </c>
      <c r="I248" s="2">
        <v>2298.98</v>
      </c>
      <c r="J248" s="2">
        <v>456.98</v>
      </c>
      <c r="K248" s="2">
        <v>0</v>
      </c>
      <c r="L248" s="2">
        <v>0</v>
      </c>
      <c r="M248" s="2">
        <v>0</v>
      </c>
      <c r="N248" s="2">
        <v>0</v>
      </c>
      <c r="O248" s="2">
        <v>4513.1399999999994</v>
      </c>
    </row>
    <row r="249" spans="1:16" x14ac:dyDescent="0.55000000000000004">
      <c r="A249" s="1" t="s">
        <v>242</v>
      </c>
      <c r="B249" s="2"/>
      <c r="C249" s="2">
        <v>9447.5400000000009</v>
      </c>
      <c r="D249" s="2">
        <v>7194.43</v>
      </c>
      <c r="E249" s="2">
        <v>9256.09</v>
      </c>
      <c r="F249" s="2">
        <v>5858.17</v>
      </c>
      <c r="G249" s="2">
        <v>8586.51</v>
      </c>
      <c r="H249" s="2">
        <v>9351.18</v>
      </c>
      <c r="I249" s="2">
        <v>9084.39</v>
      </c>
      <c r="J249" s="2">
        <v>11759.06</v>
      </c>
      <c r="K249" s="2">
        <v>0</v>
      </c>
      <c r="L249" s="2">
        <v>0</v>
      </c>
      <c r="M249" s="2">
        <v>0</v>
      </c>
      <c r="N249" s="2">
        <v>0</v>
      </c>
      <c r="O249" s="2">
        <v>70537.37000000001</v>
      </c>
    </row>
    <row r="250" spans="1:16" x14ac:dyDescent="0.55000000000000004">
      <c r="A250" s="1" t="s">
        <v>243</v>
      </c>
      <c r="B250" s="2"/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</row>
    <row r="251" spans="1:16" x14ac:dyDescent="0.55000000000000004">
      <c r="A251" s="1" t="s">
        <v>244</v>
      </c>
      <c r="B251" s="2"/>
      <c r="C251" s="2">
        <v>514.78</v>
      </c>
      <c r="D251" s="2">
        <v>912.23</v>
      </c>
      <c r="E251" s="2">
        <v>501.79</v>
      </c>
      <c r="F251" s="2">
        <v>1064.77</v>
      </c>
      <c r="G251" s="2">
        <v>163.79</v>
      </c>
      <c r="H251" s="2">
        <v>1008.99</v>
      </c>
      <c r="I251" s="2">
        <v>1119.57</v>
      </c>
      <c r="J251" s="2">
        <v>776.46</v>
      </c>
      <c r="K251" s="2">
        <v>0</v>
      </c>
      <c r="L251" s="2">
        <v>0</v>
      </c>
      <c r="M251" s="2">
        <v>0</v>
      </c>
      <c r="N251" s="2">
        <v>0</v>
      </c>
      <c r="O251" s="2">
        <v>6062.3799999999992</v>
      </c>
    </row>
    <row r="252" spans="1:16" x14ac:dyDescent="0.55000000000000004">
      <c r="A252" s="1" t="s">
        <v>245</v>
      </c>
      <c r="B252" s="2"/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</row>
    <row r="253" spans="1:16" x14ac:dyDescent="0.55000000000000004">
      <c r="A253" s="1" t="s">
        <v>246</v>
      </c>
      <c r="B253" s="2"/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</row>
    <row r="254" spans="1:16" x14ac:dyDescent="0.55000000000000004">
      <c r="A254" s="1" t="s">
        <v>247</v>
      </c>
      <c r="B254" s="2"/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</row>
    <row r="255" spans="1:16" x14ac:dyDescent="0.55000000000000004">
      <c r="A255" s="1" t="s">
        <v>248</v>
      </c>
      <c r="B255" s="2"/>
      <c r="C255" s="2">
        <v>0</v>
      </c>
      <c r="D255" s="2">
        <v>508.8</v>
      </c>
      <c r="E255" s="2">
        <v>298.7</v>
      </c>
      <c r="F255" s="2">
        <v>0</v>
      </c>
      <c r="G255" s="2">
        <v>561.16</v>
      </c>
      <c r="H255" s="2">
        <v>0</v>
      </c>
      <c r="I255" s="2">
        <v>195.7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1564.36</v>
      </c>
    </row>
    <row r="256" spans="1:16" x14ac:dyDescent="0.55000000000000004">
      <c r="A256" s="1" t="s">
        <v>249</v>
      </c>
      <c r="B256" s="2"/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</row>
    <row r="257" spans="1:16" x14ac:dyDescent="0.55000000000000004">
      <c r="A257" s="1" t="s">
        <v>250</v>
      </c>
      <c r="B257" s="2"/>
      <c r="C257" s="2">
        <v>430</v>
      </c>
      <c r="D257" s="2">
        <v>434.27</v>
      </c>
      <c r="E257" s="2">
        <v>0</v>
      </c>
      <c r="F257" s="2">
        <v>206</v>
      </c>
      <c r="G257" s="2">
        <v>75.25</v>
      </c>
      <c r="H257" s="2">
        <v>0</v>
      </c>
      <c r="I257" s="2">
        <v>525.29999999999995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1670.82</v>
      </c>
    </row>
    <row r="258" spans="1:16" x14ac:dyDescent="0.55000000000000004">
      <c r="A258" s="1" t="s">
        <v>251</v>
      </c>
      <c r="B258" s="2"/>
      <c r="C258" s="2">
        <v>207.9</v>
      </c>
      <c r="D258" s="2">
        <v>174.19</v>
      </c>
      <c r="E258" s="2">
        <v>118.92</v>
      </c>
      <c r="F258" s="2">
        <v>34.29</v>
      </c>
      <c r="G258" s="2">
        <v>-6.48</v>
      </c>
      <c r="H258" s="2">
        <v>-158.19999999999999</v>
      </c>
      <c r="I258" s="2">
        <v>35.630000000000003</v>
      </c>
      <c r="J258" s="2">
        <v>35.630000000000003</v>
      </c>
      <c r="K258" s="2">
        <v>0</v>
      </c>
      <c r="L258" s="2">
        <v>0</v>
      </c>
      <c r="M258" s="2">
        <v>0</v>
      </c>
      <c r="N258" s="2">
        <v>0</v>
      </c>
      <c r="O258" s="2">
        <v>441.88000000000005</v>
      </c>
    </row>
    <row r="259" spans="1:16" x14ac:dyDescent="0.55000000000000004">
      <c r="A259" s="1" t="s">
        <v>252</v>
      </c>
      <c r="B259" s="2"/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</row>
    <row r="260" spans="1:16" x14ac:dyDescent="0.55000000000000004">
      <c r="A260" s="1" t="s">
        <v>253</v>
      </c>
      <c r="C260" s="18">
        <v>21911.670000000002</v>
      </c>
      <c r="D260" s="18">
        <v>22334.479999999996</v>
      </c>
      <c r="E260" s="18">
        <v>21550.560000000001</v>
      </c>
      <c r="F260" s="18">
        <v>19512.890000000003</v>
      </c>
      <c r="G260" s="18">
        <v>21507.480000000003</v>
      </c>
      <c r="H260" s="18">
        <v>20930.849999999999</v>
      </c>
      <c r="I260" s="18">
        <v>24387.119999999999</v>
      </c>
      <c r="J260" s="18">
        <v>24765.929999999997</v>
      </c>
      <c r="K260" s="18">
        <v>0</v>
      </c>
      <c r="L260" s="18">
        <v>0</v>
      </c>
      <c r="M260" s="18">
        <v>0</v>
      </c>
      <c r="N260" s="18">
        <v>0</v>
      </c>
      <c r="O260" s="18">
        <v>176900.97999999998</v>
      </c>
      <c r="P260" s="13">
        <v>0</v>
      </c>
    </row>
    <row r="261" spans="1:16" x14ac:dyDescent="0.55000000000000004"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</row>
    <row r="262" spans="1:16" x14ac:dyDescent="0.55000000000000004">
      <c r="A262" s="1" t="s">
        <v>112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6" x14ac:dyDescent="0.55000000000000004">
      <c r="A263" s="1" t="s">
        <v>254</v>
      </c>
      <c r="B263" s="2"/>
      <c r="C263" s="2">
        <v>1293</v>
      </c>
      <c r="D263" s="2">
        <v>1176</v>
      </c>
      <c r="E263" s="2">
        <v>1236</v>
      </c>
      <c r="F263" s="2">
        <v>1134</v>
      </c>
      <c r="G263" s="2">
        <v>1287</v>
      </c>
      <c r="H263" s="2">
        <v>1350</v>
      </c>
      <c r="I263" s="2">
        <v>3050</v>
      </c>
      <c r="J263" s="2">
        <v>3088</v>
      </c>
      <c r="K263" s="2">
        <v>0</v>
      </c>
      <c r="L263" s="2">
        <v>0</v>
      </c>
      <c r="M263" s="2">
        <v>0</v>
      </c>
      <c r="N263" s="2">
        <v>0</v>
      </c>
      <c r="O263" s="2">
        <v>13614</v>
      </c>
    </row>
    <row r="264" spans="1:16" x14ac:dyDescent="0.55000000000000004">
      <c r="A264" s="1" t="s">
        <v>255</v>
      </c>
      <c r="B264" s="2"/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</row>
    <row r="265" spans="1:16" x14ac:dyDescent="0.55000000000000004">
      <c r="A265" s="1" t="s">
        <v>256</v>
      </c>
      <c r="B265" s="2"/>
      <c r="C265" s="2">
        <v>8533.59</v>
      </c>
      <c r="D265" s="2">
        <v>8894.09</v>
      </c>
      <c r="E265" s="2">
        <v>9271.0400000000009</v>
      </c>
      <c r="F265" s="2">
        <v>6184.48</v>
      </c>
      <c r="G265" s="2">
        <v>7307.22</v>
      </c>
      <c r="H265" s="2">
        <v>6529.7</v>
      </c>
      <c r="I265" s="2">
        <v>9654.5400000000009</v>
      </c>
      <c r="J265" s="2">
        <v>7648.61</v>
      </c>
      <c r="K265" s="2">
        <v>0</v>
      </c>
      <c r="L265" s="2">
        <v>0</v>
      </c>
      <c r="M265" s="2">
        <v>0</v>
      </c>
      <c r="N265" s="2">
        <v>0</v>
      </c>
      <c r="O265" s="2">
        <v>64023.27</v>
      </c>
    </row>
    <row r="266" spans="1:16" x14ac:dyDescent="0.55000000000000004">
      <c r="A266" s="1" t="s">
        <v>257</v>
      </c>
      <c r="B266" s="2"/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</row>
    <row r="267" spans="1:16" x14ac:dyDescent="0.55000000000000004">
      <c r="A267" s="1" t="s">
        <v>258</v>
      </c>
      <c r="B267" s="2"/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</row>
    <row r="268" spans="1:16" x14ac:dyDescent="0.55000000000000004">
      <c r="A268" s="1" t="s">
        <v>259</v>
      </c>
      <c r="B268" s="2"/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</row>
    <row r="269" spans="1:16" x14ac:dyDescent="0.55000000000000004">
      <c r="A269" s="1" t="s">
        <v>260</v>
      </c>
      <c r="B269" s="2"/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</row>
    <row r="270" spans="1:16" x14ac:dyDescent="0.55000000000000004">
      <c r="A270" s="1" t="s">
        <v>261</v>
      </c>
      <c r="B270" s="2"/>
      <c r="C270" s="2">
        <v>8989.86</v>
      </c>
      <c r="D270" s="2">
        <v>9391.66</v>
      </c>
      <c r="E270" s="2">
        <v>9756.7000000000007</v>
      </c>
      <c r="F270" s="2">
        <v>6708.78</v>
      </c>
      <c r="G270" s="2">
        <v>7002.61</v>
      </c>
      <c r="H270" s="2">
        <v>6929.75</v>
      </c>
      <c r="I270" s="2">
        <v>8529.36</v>
      </c>
      <c r="J270" s="2">
        <v>8527.9699999999993</v>
      </c>
      <c r="K270" s="2">
        <v>0</v>
      </c>
      <c r="L270" s="2">
        <v>0</v>
      </c>
      <c r="M270" s="2">
        <v>0</v>
      </c>
      <c r="N270" s="2">
        <v>0</v>
      </c>
      <c r="O270" s="2">
        <v>65836.69</v>
      </c>
    </row>
    <row r="271" spans="1:16" x14ac:dyDescent="0.55000000000000004">
      <c r="A271" s="1" t="s">
        <v>262</v>
      </c>
      <c r="B271" s="2"/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</row>
    <row r="272" spans="1:16" x14ac:dyDescent="0.55000000000000004">
      <c r="A272" s="1" t="s">
        <v>263</v>
      </c>
      <c r="B272" s="2"/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</row>
    <row r="273" spans="1:15" x14ac:dyDescent="0.55000000000000004">
      <c r="A273" s="1" t="s">
        <v>264</v>
      </c>
      <c r="B273" s="2"/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</row>
    <row r="274" spans="1:15" x14ac:dyDescent="0.55000000000000004">
      <c r="A274" s="1" t="s">
        <v>265</v>
      </c>
      <c r="B274" s="2"/>
      <c r="C274" s="2">
        <v>6112.85</v>
      </c>
      <c r="D274" s="2">
        <v>6221.61</v>
      </c>
      <c r="E274" s="2">
        <v>5564.04</v>
      </c>
      <c r="F274" s="2">
        <v>5767.2</v>
      </c>
      <c r="G274" s="2">
        <v>4029.54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27695.24</v>
      </c>
    </row>
    <row r="275" spans="1:15" x14ac:dyDescent="0.55000000000000004">
      <c r="A275" s="1" t="s">
        <v>266</v>
      </c>
      <c r="B275" s="2"/>
      <c r="C275" s="2">
        <v>0</v>
      </c>
      <c r="D275" s="2">
        <v>0</v>
      </c>
      <c r="E275" s="2">
        <v>0</v>
      </c>
      <c r="F275" s="2">
        <v>50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50</v>
      </c>
    </row>
    <row r="276" spans="1:15" x14ac:dyDescent="0.55000000000000004">
      <c r="A276" s="1" t="s">
        <v>267</v>
      </c>
      <c r="B276" s="2"/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</row>
    <row r="277" spans="1:15" x14ac:dyDescent="0.55000000000000004">
      <c r="A277" s="1" t="s">
        <v>268</v>
      </c>
      <c r="B277" s="2"/>
      <c r="C277" s="2">
        <v>1590.58</v>
      </c>
      <c r="D277" s="2">
        <v>1097.32</v>
      </c>
      <c r="E277" s="2">
        <v>2907.06</v>
      </c>
      <c r="F277" s="2">
        <v>2862.04</v>
      </c>
      <c r="G277" s="2">
        <v>2251.89</v>
      </c>
      <c r="H277" s="2">
        <v>1932.72</v>
      </c>
      <c r="I277" s="2">
        <v>3441.76</v>
      </c>
      <c r="J277" s="2">
        <v>2532.9499999999998</v>
      </c>
      <c r="K277" s="2">
        <v>0</v>
      </c>
      <c r="L277" s="2">
        <v>0</v>
      </c>
      <c r="M277" s="2">
        <v>0</v>
      </c>
      <c r="N277" s="2">
        <v>0</v>
      </c>
      <c r="O277" s="2">
        <v>18616.32</v>
      </c>
    </row>
    <row r="278" spans="1:15" x14ac:dyDescent="0.55000000000000004">
      <c r="A278" s="1" t="s">
        <v>269</v>
      </c>
      <c r="B278" s="2"/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</row>
    <row r="279" spans="1:15" x14ac:dyDescent="0.55000000000000004">
      <c r="A279" s="1" t="s">
        <v>270</v>
      </c>
      <c r="B279" s="2"/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</row>
    <row r="280" spans="1:15" x14ac:dyDescent="0.55000000000000004">
      <c r="A280" s="1" t="s">
        <v>271</v>
      </c>
      <c r="B280" s="2"/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</row>
    <row r="281" spans="1:15" x14ac:dyDescent="0.55000000000000004">
      <c r="A281" s="1" t="s">
        <v>272</v>
      </c>
      <c r="B281" s="2"/>
      <c r="C281" s="2">
        <v>67.349999999999994</v>
      </c>
      <c r="D281" s="2">
        <v>373.38</v>
      </c>
      <c r="E281" s="2">
        <v>198.62</v>
      </c>
      <c r="F281" s="2">
        <v>111.9</v>
      </c>
      <c r="G281" s="2">
        <v>188.24</v>
      </c>
      <c r="H281" s="2">
        <v>122.77</v>
      </c>
      <c r="I281" s="2">
        <v>175.57</v>
      </c>
      <c r="J281" s="2">
        <v>266.08</v>
      </c>
      <c r="K281" s="2">
        <v>0</v>
      </c>
      <c r="L281" s="2">
        <v>0</v>
      </c>
      <c r="M281" s="2">
        <v>0</v>
      </c>
      <c r="N281" s="2">
        <v>0</v>
      </c>
      <c r="O281" s="2">
        <v>1503.9099999999999</v>
      </c>
    </row>
    <row r="282" spans="1:15" x14ac:dyDescent="0.55000000000000004">
      <c r="A282" s="1" t="s">
        <v>273</v>
      </c>
      <c r="B282" s="2"/>
      <c r="C282" s="2">
        <v>645.70000000000005</v>
      </c>
      <c r="D282" s="2">
        <v>0</v>
      </c>
      <c r="E282" s="2">
        <v>504</v>
      </c>
      <c r="F282" s="2">
        <v>418.5</v>
      </c>
      <c r="G282" s="2">
        <v>405</v>
      </c>
      <c r="H282" s="2">
        <v>0</v>
      </c>
      <c r="I282" s="2">
        <v>216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2189.1999999999998</v>
      </c>
    </row>
    <row r="283" spans="1:15" x14ac:dyDescent="0.55000000000000004">
      <c r="A283" s="1" t="s">
        <v>274</v>
      </c>
      <c r="B283" s="2"/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</row>
    <row r="284" spans="1:15" x14ac:dyDescent="0.55000000000000004">
      <c r="A284" s="1" t="s">
        <v>275</v>
      </c>
      <c r="B284" s="2"/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</row>
    <row r="285" spans="1:15" x14ac:dyDescent="0.55000000000000004">
      <c r="A285" s="1" t="s">
        <v>276</v>
      </c>
      <c r="B285" s="2"/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</row>
    <row r="286" spans="1:15" x14ac:dyDescent="0.55000000000000004">
      <c r="A286" s="1" t="s">
        <v>277</v>
      </c>
      <c r="B286" s="2"/>
      <c r="C286" s="2">
        <v>0</v>
      </c>
      <c r="D286" s="2">
        <v>436.5</v>
      </c>
      <c r="E286" s="2">
        <v>550</v>
      </c>
      <c r="F286" s="2">
        <v>1904.63</v>
      </c>
      <c r="G286" s="2">
        <v>369</v>
      </c>
      <c r="H286" s="2">
        <v>299</v>
      </c>
      <c r="I286" s="2">
        <v>759.5</v>
      </c>
      <c r="J286" s="2">
        <v>436.5</v>
      </c>
      <c r="K286" s="2">
        <v>0</v>
      </c>
      <c r="L286" s="2">
        <v>0</v>
      </c>
      <c r="M286" s="2">
        <v>0</v>
      </c>
      <c r="N286" s="2">
        <v>0</v>
      </c>
      <c r="O286" s="2">
        <v>4755.13</v>
      </c>
    </row>
    <row r="287" spans="1:15" x14ac:dyDescent="0.55000000000000004">
      <c r="A287" s="1" t="s">
        <v>278</v>
      </c>
      <c r="B287" s="2"/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</row>
    <row r="288" spans="1:15" x14ac:dyDescent="0.55000000000000004">
      <c r="A288" s="1" t="s">
        <v>279</v>
      </c>
      <c r="B288" s="2"/>
      <c r="C288" s="2">
        <v>169.95</v>
      </c>
      <c r="D288" s="2">
        <v>169.95</v>
      </c>
      <c r="E288" s="2">
        <v>0</v>
      </c>
      <c r="F288" s="2">
        <v>0</v>
      </c>
      <c r="G288" s="2">
        <v>0</v>
      </c>
      <c r="H288" s="2">
        <v>668.73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1008.63</v>
      </c>
    </row>
    <row r="289" spans="1:15" x14ac:dyDescent="0.55000000000000004">
      <c r="A289" s="1" t="s">
        <v>280</v>
      </c>
      <c r="B289" s="2"/>
      <c r="C289" s="2">
        <v>2597.9699999999998</v>
      </c>
      <c r="D289" s="2">
        <v>1613.85</v>
      </c>
      <c r="E289" s="2">
        <v>3270.53</v>
      </c>
      <c r="F289" s="2">
        <v>1994.74</v>
      </c>
      <c r="G289" s="2">
        <v>1863.19</v>
      </c>
      <c r="H289" s="2">
        <v>3270.83</v>
      </c>
      <c r="I289" s="2">
        <v>2941.96</v>
      </c>
      <c r="J289" s="2">
        <v>3491.54</v>
      </c>
      <c r="K289" s="2">
        <v>0</v>
      </c>
      <c r="L289" s="2">
        <v>0</v>
      </c>
      <c r="M289" s="2">
        <v>0</v>
      </c>
      <c r="N289" s="2">
        <v>0</v>
      </c>
      <c r="O289" s="2">
        <v>21044.61</v>
      </c>
    </row>
    <row r="290" spans="1:15" x14ac:dyDescent="0.55000000000000004">
      <c r="A290" s="1" t="s">
        <v>281</v>
      </c>
      <c r="B290" s="2"/>
      <c r="C290" s="2">
        <v>2651.62</v>
      </c>
      <c r="D290" s="2">
        <v>1897.61</v>
      </c>
      <c r="E290" s="2">
        <v>3441.33</v>
      </c>
      <c r="F290" s="2">
        <v>4005.82</v>
      </c>
      <c r="G290" s="2">
        <v>2877.28</v>
      </c>
      <c r="H290" s="2">
        <v>3610.88</v>
      </c>
      <c r="I290" s="2">
        <v>2595.3200000000002</v>
      </c>
      <c r="J290" s="2">
        <v>112.7</v>
      </c>
      <c r="K290" s="2">
        <v>0</v>
      </c>
      <c r="L290" s="2">
        <v>0</v>
      </c>
      <c r="M290" s="2">
        <v>0</v>
      </c>
      <c r="N290" s="2">
        <v>0</v>
      </c>
      <c r="O290" s="2">
        <v>21192.560000000001</v>
      </c>
    </row>
    <row r="291" spans="1:15" x14ac:dyDescent="0.55000000000000004">
      <c r="A291" s="1" t="s">
        <v>282</v>
      </c>
      <c r="B291" s="2"/>
      <c r="C291" s="2">
        <v>2970.82</v>
      </c>
      <c r="D291" s="2">
        <v>2223.5500000000002</v>
      </c>
      <c r="E291" s="2">
        <v>3893.3</v>
      </c>
      <c r="F291" s="2">
        <v>3777.45</v>
      </c>
      <c r="G291" s="2">
        <v>2563.56</v>
      </c>
      <c r="H291" s="2">
        <v>2157.5500000000002</v>
      </c>
      <c r="I291" s="2">
        <v>1437.85</v>
      </c>
      <c r="J291" s="2">
        <v>2067.4299999999998</v>
      </c>
      <c r="K291" s="2">
        <v>0</v>
      </c>
      <c r="L291" s="2">
        <v>0</v>
      </c>
      <c r="M291" s="2">
        <v>0</v>
      </c>
      <c r="N291" s="2">
        <v>0</v>
      </c>
      <c r="O291" s="2">
        <v>21091.510000000002</v>
      </c>
    </row>
    <row r="292" spans="1:15" x14ac:dyDescent="0.55000000000000004">
      <c r="A292" s="1" t="s">
        <v>283</v>
      </c>
      <c r="B292" s="2"/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</row>
    <row r="293" spans="1:15" x14ac:dyDescent="0.55000000000000004">
      <c r="A293" s="1" t="s">
        <v>284</v>
      </c>
      <c r="B293" s="2"/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</row>
    <row r="294" spans="1:15" x14ac:dyDescent="0.55000000000000004">
      <c r="A294" s="1" t="s">
        <v>285</v>
      </c>
      <c r="B294" s="2"/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</row>
    <row r="295" spans="1:15" x14ac:dyDescent="0.55000000000000004">
      <c r="A295" s="1" t="s">
        <v>286</v>
      </c>
      <c r="B295" s="2"/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</row>
    <row r="296" spans="1:15" x14ac:dyDescent="0.55000000000000004">
      <c r="A296" s="1" t="s">
        <v>287</v>
      </c>
      <c r="B296" s="2"/>
      <c r="C296" s="2">
        <v>0</v>
      </c>
      <c r="D296" s="2">
        <v>0</v>
      </c>
      <c r="E296" s="2">
        <v>0</v>
      </c>
      <c r="F296" s="2">
        <v>0</v>
      </c>
      <c r="G296" s="2">
        <v>60.6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60.6</v>
      </c>
    </row>
    <row r="297" spans="1:15" x14ac:dyDescent="0.55000000000000004">
      <c r="A297" s="1" t="s">
        <v>288</v>
      </c>
      <c r="B297" s="2"/>
      <c r="C297" s="2">
        <v>0</v>
      </c>
      <c r="D297" s="2">
        <v>0</v>
      </c>
      <c r="E297" s="2">
        <v>0</v>
      </c>
      <c r="F297" s="2">
        <v>0</v>
      </c>
      <c r="G297" s="2">
        <v>45.45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45.45</v>
      </c>
    </row>
    <row r="298" spans="1:15" x14ac:dyDescent="0.55000000000000004">
      <c r="A298" s="1" t="s">
        <v>289</v>
      </c>
      <c r="B298" s="2"/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</row>
    <row r="299" spans="1:15" x14ac:dyDescent="0.55000000000000004">
      <c r="A299" s="1" t="s">
        <v>290</v>
      </c>
      <c r="B299" s="2"/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</row>
    <row r="300" spans="1:15" x14ac:dyDescent="0.55000000000000004">
      <c r="A300" s="1" t="s">
        <v>291</v>
      </c>
      <c r="B300" s="2"/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</row>
    <row r="301" spans="1:15" x14ac:dyDescent="0.55000000000000004">
      <c r="A301" s="1" t="s">
        <v>292</v>
      </c>
      <c r="B301" s="2"/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</row>
    <row r="302" spans="1:15" x14ac:dyDescent="0.55000000000000004">
      <c r="A302" s="1" t="s">
        <v>462</v>
      </c>
      <c r="B302" s="2"/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</row>
    <row r="303" spans="1:15" x14ac:dyDescent="0.55000000000000004">
      <c r="A303" s="1" t="s">
        <v>463</v>
      </c>
      <c r="B303" s="2"/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</row>
    <row r="304" spans="1:15" x14ac:dyDescent="0.55000000000000004">
      <c r="A304" s="1" t="s">
        <v>464</v>
      </c>
      <c r="B304" s="2"/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</row>
    <row r="305" spans="1:16" x14ac:dyDescent="0.55000000000000004">
      <c r="A305" s="1" t="s">
        <v>296</v>
      </c>
      <c r="B305" s="2"/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</row>
    <row r="306" spans="1:16" x14ac:dyDescent="0.55000000000000004">
      <c r="A306" s="1" t="s">
        <v>297</v>
      </c>
      <c r="B306" s="2"/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</row>
    <row r="307" spans="1:16" x14ac:dyDescent="0.55000000000000004">
      <c r="A307" s="1" t="s">
        <v>298</v>
      </c>
      <c r="B307" s="2"/>
      <c r="C307" s="2">
        <v>0</v>
      </c>
      <c r="D307" s="2">
        <v>116.43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116.43</v>
      </c>
    </row>
    <row r="308" spans="1:16" x14ac:dyDescent="0.55000000000000004">
      <c r="A308" s="1" t="s">
        <v>299</v>
      </c>
      <c r="B308" s="2"/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</row>
    <row r="309" spans="1:16" x14ac:dyDescent="0.55000000000000004">
      <c r="A309" s="1" t="s">
        <v>300</v>
      </c>
      <c r="B309" s="2"/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</row>
    <row r="310" spans="1:16" x14ac:dyDescent="0.55000000000000004">
      <c r="A310" s="1" t="s">
        <v>301</v>
      </c>
      <c r="B310" s="2"/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</row>
    <row r="311" spans="1:16" x14ac:dyDescent="0.55000000000000004">
      <c r="A311" s="1" t="s">
        <v>302</v>
      </c>
      <c r="B311" s="2"/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</row>
    <row r="312" spans="1:16" x14ac:dyDescent="0.55000000000000004">
      <c r="A312" s="1" t="s">
        <v>303</v>
      </c>
      <c r="B312" s="2"/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</row>
    <row r="313" spans="1:16" x14ac:dyDescent="0.55000000000000004">
      <c r="A313" s="1" t="s">
        <v>304</v>
      </c>
      <c r="B313" s="2"/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</row>
    <row r="314" spans="1:16" x14ac:dyDescent="0.55000000000000004">
      <c r="A314" s="1" t="s">
        <v>305</v>
      </c>
      <c r="B314" s="2"/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</row>
    <row r="315" spans="1:16" x14ac:dyDescent="0.55000000000000004">
      <c r="A315" s="1" t="s">
        <v>306</v>
      </c>
      <c r="B315" s="2"/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</row>
    <row r="316" spans="1:16" x14ac:dyDescent="0.55000000000000004">
      <c r="A316" s="1" t="s">
        <v>307</v>
      </c>
      <c r="B316" s="2"/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</row>
    <row r="317" spans="1:16" x14ac:dyDescent="0.55000000000000004">
      <c r="A317" s="1" t="s">
        <v>308</v>
      </c>
      <c r="B317" s="2"/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</row>
    <row r="318" spans="1:16" x14ac:dyDescent="0.55000000000000004">
      <c r="A318" s="1" t="s">
        <v>309</v>
      </c>
      <c r="B318" s="2"/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</row>
    <row r="319" spans="1:16" x14ac:dyDescent="0.55000000000000004">
      <c r="A319" s="1" t="s">
        <v>132</v>
      </c>
      <c r="C319" s="18">
        <v>35623.290000000008</v>
      </c>
      <c r="D319" s="18">
        <v>33611.950000000004</v>
      </c>
      <c r="E319" s="18">
        <v>40592.62000000001</v>
      </c>
      <c r="F319" s="18">
        <v>34919.54</v>
      </c>
      <c r="G319" s="18">
        <v>30250.58</v>
      </c>
      <c r="H319" s="18">
        <v>26871.93</v>
      </c>
      <c r="I319" s="18">
        <v>32801.86</v>
      </c>
      <c r="J319" s="18">
        <v>28171.780000000006</v>
      </c>
      <c r="K319" s="18">
        <v>0</v>
      </c>
      <c r="L319" s="18">
        <v>0</v>
      </c>
      <c r="M319" s="18">
        <v>0</v>
      </c>
      <c r="N319" s="18">
        <v>0</v>
      </c>
      <c r="O319" s="18">
        <v>262843.55</v>
      </c>
      <c r="P319" s="13">
        <v>0</v>
      </c>
    </row>
    <row r="320" spans="1:16" x14ac:dyDescent="0.55000000000000004"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</row>
    <row r="321" spans="1:16" x14ac:dyDescent="0.55000000000000004">
      <c r="A321" s="1" t="s">
        <v>310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6" x14ac:dyDescent="0.55000000000000004">
      <c r="A322" s="1" t="s">
        <v>311</v>
      </c>
      <c r="B322" s="2"/>
      <c r="C322" s="2">
        <v>287.01</v>
      </c>
      <c r="D322" s="2">
        <v>61.29</v>
      </c>
      <c r="E322" s="2">
        <v>0</v>
      </c>
      <c r="F322" s="2">
        <v>0</v>
      </c>
      <c r="G322" s="2">
        <v>561.86</v>
      </c>
      <c r="H322" s="2">
        <v>1053.3499999999999</v>
      </c>
      <c r="I322" s="2">
        <v>1771.09</v>
      </c>
      <c r="J322" s="2">
        <v>1625.69</v>
      </c>
      <c r="K322" s="2">
        <v>0</v>
      </c>
      <c r="L322" s="2">
        <v>0</v>
      </c>
      <c r="M322" s="2">
        <v>0</v>
      </c>
      <c r="N322" s="2">
        <v>0</v>
      </c>
      <c r="O322" s="2">
        <v>5360.29</v>
      </c>
    </row>
    <row r="323" spans="1:16" x14ac:dyDescent="0.55000000000000004">
      <c r="A323" s="1" t="s">
        <v>312</v>
      </c>
      <c r="B323" s="2"/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</row>
    <row r="324" spans="1:16" x14ac:dyDescent="0.55000000000000004">
      <c r="A324" s="1" t="s">
        <v>313</v>
      </c>
      <c r="B324" s="2"/>
      <c r="C324" s="2">
        <v>0</v>
      </c>
      <c r="D324" s="2">
        <v>1015.36</v>
      </c>
      <c r="E324" s="2">
        <v>448.88</v>
      </c>
      <c r="F324" s="2">
        <v>395.79</v>
      </c>
      <c r="G324" s="2">
        <v>395.44</v>
      </c>
      <c r="H324" s="2">
        <v>424.06</v>
      </c>
      <c r="I324" s="2">
        <v>1117.68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3797.21</v>
      </c>
    </row>
    <row r="325" spans="1:16" x14ac:dyDescent="0.55000000000000004">
      <c r="A325" s="1" t="s">
        <v>314</v>
      </c>
      <c r="B325" s="2"/>
      <c r="C325" s="2">
        <v>0</v>
      </c>
      <c r="D325" s="2">
        <v>537.28</v>
      </c>
      <c r="E325" s="2">
        <v>286.44</v>
      </c>
      <c r="F325" s="2">
        <v>252.56</v>
      </c>
      <c r="G325" s="2">
        <v>252.34</v>
      </c>
      <c r="H325" s="2">
        <v>270.60000000000002</v>
      </c>
      <c r="I325" s="2">
        <v>0</v>
      </c>
      <c r="J325" s="2">
        <v>334.18</v>
      </c>
      <c r="K325" s="2">
        <v>0</v>
      </c>
      <c r="L325" s="2">
        <v>0</v>
      </c>
      <c r="M325" s="2">
        <v>0</v>
      </c>
      <c r="N325" s="2">
        <v>0</v>
      </c>
      <c r="O325" s="2">
        <v>1933.3999999999999</v>
      </c>
    </row>
    <row r="326" spans="1:16" x14ac:dyDescent="0.55000000000000004">
      <c r="A326" s="1" t="s">
        <v>315</v>
      </c>
      <c r="B326" s="2"/>
      <c r="C326" s="2">
        <v>666.8</v>
      </c>
      <c r="D326" s="2">
        <v>0</v>
      </c>
      <c r="E326" s="2">
        <v>79.08</v>
      </c>
      <c r="F326" s="2">
        <v>380.02</v>
      </c>
      <c r="G326" s="2">
        <v>400.1</v>
      </c>
      <c r="H326" s="2">
        <v>0</v>
      </c>
      <c r="I326" s="2">
        <v>0</v>
      </c>
      <c r="J326" s="2">
        <v>318</v>
      </c>
      <c r="K326" s="2">
        <v>0</v>
      </c>
      <c r="L326" s="2">
        <v>0</v>
      </c>
      <c r="M326" s="2">
        <v>0</v>
      </c>
      <c r="N326" s="2">
        <v>0</v>
      </c>
      <c r="O326" s="2">
        <v>1844</v>
      </c>
    </row>
    <row r="327" spans="1:16" x14ac:dyDescent="0.55000000000000004">
      <c r="A327" s="1" t="s">
        <v>316</v>
      </c>
      <c r="B327" s="2"/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</row>
    <row r="328" spans="1:16" x14ac:dyDescent="0.55000000000000004">
      <c r="A328" s="1" t="s">
        <v>317</v>
      </c>
      <c r="B328" s="2"/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</row>
    <row r="329" spans="1:16" x14ac:dyDescent="0.55000000000000004">
      <c r="A329" s="1" t="s">
        <v>318</v>
      </c>
      <c r="B329" s="2"/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</row>
    <row r="330" spans="1:16" x14ac:dyDescent="0.55000000000000004">
      <c r="A330" s="1" t="s">
        <v>319</v>
      </c>
      <c r="B330" s="2"/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</row>
    <row r="331" spans="1:16" x14ac:dyDescent="0.55000000000000004">
      <c r="A331" s="1" t="s">
        <v>320</v>
      </c>
      <c r="B331" s="2"/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</row>
    <row r="332" spans="1:16" x14ac:dyDescent="0.55000000000000004">
      <c r="A332" s="1" t="s">
        <v>321</v>
      </c>
      <c r="B332" s="2"/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</row>
    <row r="333" spans="1:16" x14ac:dyDescent="0.55000000000000004">
      <c r="A333" s="1" t="s">
        <v>322</v>
      </c>
      <c r="B333" s="2"/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</row>
    <row r="334" spans="1:16" x14ac:dyDescent="0.55000000000000004">
      <c r="A334" s="1" t="s">
        <v>323</v>
      </c>
      <c r="B334" s="2"/>
      <c r="C334" s="2">
        <v>91.18</v>
      </c>
      <c r="D334" s="2">
        <v>91.18</v>
      </c>
      <c r="E334" s="2">
        <v>91.18</v>
      </c>
      <c r="F334" s="2">
        <v>91.18</v>
      </c>
      <c r="G334" s="2">
        <v>255.02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619.74</v>
      </c>
    </row>
    <row r="335" spans="1:16" x14ac:dyDescent="0.55000000000000004">
      <c r="A335" s="1" t="s">
        <v>324</v>
      </c>
      <c r="B335" s="2"/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</row>
    <row r="336" spans="1:16" x14ac:dyDescent="0.55000000000000004">
      <c r="A336" s="1" t="s">
        <v>325</v>
      </c>
      <c r="C336" s="18">
        <v>1044.99</v>
      </c>
      <c r="D336" s="18">
        <v>1705.1100000000001</v>
      </c>
      <c r="E336" s="18">
        <v>905.57999999999993</v>
      </c>
      <c r="F336" s="18">
        <v>1119.55</v>
      </c>
      <c r="G336" s="18">
        <v>1864.7599999999998</v>
      </c>
      <c r="H336" s="18">
        <v>1748.0099999999998</v>
      </c>
      <c r="I336" s="18">
        <v>2888.77</v>
      </c>
      <c r="J336" s="18">
        <v>2277.87</v>
      </c>
      <c r="K336" s="18">
        <v>0</v>
      </c>
      <c r="L336" s="18">
        <v>0</v>
      </c>
      <c r="M336" s="18">
        <v>0</v>
      </c>
      <c r="N336" s="18">
        <v>0</v>
      </c>
      <c r="O336" s="18">
        <v>13554.64</v>
      </c>
      <c r="P336" s="13">
        <v>0</v>
      </c>
    </row>
    <row r="337" spans="1:16" x14ac:dyDescent="0.55000000000000004"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</row>
    <row r="338" spans="1:16" x14ac:dyDescent="0.55000000000000004">
      <c r="A338" s="1" t="s">
        <v>326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6" x14ac:dyDescent="0.55000000000000004">
      <c r="A339" s="1" t="s">
        <v>327</v>
      </c>
      <c r="B339" s="2"/>
      <c r="C339" s="2">
        <v>8652.0400000000009</v>
      </c>
      <c r="D339" s="2">
        <v>9564.89</v>
      </c>
      <c r="E339" s="2">
        <v>10521.52</v>
      </c>
      <c r="F339" s="2">
        <v>9049.48</v>
      </c>
      <c r="G339" s="2">
        <v>11886.01</v>
      </c>
      <c r="H339" s="2">
        <v>10082.049999999999</v>
      </c>
      <c r="I339" s="2">
        <v>8879.9599999999991</v>
      </c>
      <c r="J339" s="2">
        <v>9049</v>
      </c>
      <c r="K339" s="2">
        <v>0</v>
      </c>
      <c r="L339" s="2">
        <v>0</v>
      </c>
      <c r="M339" s="2">
        <v>0</v>
      </c>
      <c r="N339" s="2">
        <v>0</v>
      </c>
      <c r="O339" s="2">
        <v>77684.950000000012</v>
      </c>
    </row>
    <row r="340" spans="1:16" x14ac:dyDescent="0.55000000000000004">
      <c r="A340" s="1" t="s">
        <v>328</v>
      </c>
      <c r="B340" s="2"/>
      <c r="C340" s="2">
        <v>859.11</v>
      </c>
      <c r="D340" s="2">
        <v>0</v>
      </c>
      <c r="E340" s="2">
        <v>646.41</v>
      </c>
      <c r="F340" s="2">
        <v>463.94</v>
      </c>
      <c r="G340" s="2">
        <v>400.08</v>
      </c>
      <c r="H340" s="2">
        <v>1006.79</v>
      </c>
      <c r="I340" s="2">
        <v>841.13</v>
      </c>
      <c r="J340" s="2">
        <v>810.07</v>
      </c>
      <c r="K340" s="2">
        <v>0</v>
      </c>
      <c r="L340" s="2">
        <v>0</v>
      </c>
      <c r="M340" s="2">
        <v>0</v>
      </c>
      <c r="N340" s="2">
        <v>0</v>
      </c>
      <c r="O340" s="2">
        <v>5027.53</v>
      </c>
    </row>
    <row r="341" spans="1:16" x14ac:dyDescent="0.55000000000000004">
      <c r="A341" s="1" t="s">
        <v>329</v>
      </c>
      <c r="B341" s="2"/>
      <c r="C341" s="2">
        <v>0</v>
      </c>
      <c r="D341" s="2">
        <v>905.92</v>
      </c>
      <c r="E341" s="2">
        <v>429.66</v>
      </c>
      <c r="F341" s="2">
        <v>378.84</v>
      </c>
      <c r="G341" s="2">
        <v>0</v>
      </c>
      <c r="H341" s="2">
        <v>405.9</v>
      </c>
      <c r="I341" s="2">
        <v>0</v>
      </c>
      <c r="J341" s="2">
        <v>501.27</v>
      </c>
      <c r="K341" s="2">
        <v>0</v>
      </c>
      <c r="L341" s="2">
        <v>0</v>
      </c>
      <c r="M341" s="2">
        <v>0</v>
      </c>
      <c r="N341" s="2">
        <v>0</v>
      </c>
      <c r="O341" s="2">
        <v>2621.5899999999997</v>
      </c>
    </row>
    <row r="342" spans="1:16" x14ac:dyDescent="0.55000000000000004">
      <c r="A342" s="1" t="s">
        <v>330</v>
      </c>
      <c r="B342" s="2"/>
      <c r="C342" s="2">
        <v>168.71</v>
      </c>
      <c r="D342" s="2">
        <v>113.35</v>
      </c>
      <c r="E342" s="2">
        <v>0</v>
      </c>
      <c r="F342" s="2">
        <v>421.37</v>
      </c>
      <c r="G342" s="2">
        <v>451.11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1154.54</v>
      </c>
    </row>
    <row r="343" spans="1:16" x14ac:dyDescent="0.55000000000000004">
      <c r="A343" s="1" t="s">
        <v>331</v>
      </c>
      <c r="B343" s="2"/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</row>
    <row r="344" spans="1:16" x14ac:dyDescent="0.55000000000000004">
      <c r="A344" s="1" t="s">
        <v>332</v>
      </c>
      <c r="B344" s="2"/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</row>
    <row r="345" spans="1:16" x14ac:dyDescent="0.55000000000000004">
      <c r="A345" s="1" t="s">
        <v>333</v>
      </c>
      <c r="B345" s="2"/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</row>
    <row r="346" spans="1:16" x14ac:dyDescent="0.55000000000000004">
      <c r="A346" s="1" t="s">
        <v>334</v>
      </c>
      <c r="B346" s="2"/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</row>
    <row r="347" spans="1:16" x14ac:dyDescent="0.55000000000000004">
      <c r="A347" s="1" t="s">
        <v>335</v>
      </c>
      <c r="B347" s="2"/>
      <c r="C347" s="2">
        <v>0</v>
      </c>
      <c r="D347" s="2">
        <v>412</v>
      </c>
      <c r="E347" s="2">
        <v>1071.2</v>
      </c>
      <c r="F347" s="2">
        <v>576.79999999999995</v>
      </c>
      <c r="G347" s="2">
        <v>285.14</v>
      </c>
      <c r="H347" s="2">
        <v>288.39999999999998</v>
      </c>
      <c r="I347" s="2">
        <v>504.7</v>
      </c>
      <c r="J347" s="2">
        <v>329.6</v>
      </c>
      <c r="K347" s="2">
        <v>0</v>
      </c>
      <c r="L347" s="2">
        <v>0</v>
      </c>
      <c r="M347" s="2">
        <v>0</v>
      </c>
      <c r="N347" s="2">
        <v>0</v>
      </c>
      <c r="O347" s="2">
        <v>3467.8399999999997</v>
      </c>
    </row>
    <row r="348" spans="1:16" x14ac:dyDescent="0.55000000000000004">
      <c r="A348" s="1" t="s">
        <v>336</v>
      </c>
      <c r="B348" s="2"/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</row>
    <row r="349" spans="1:16" x14ac:dyDescent="0.55000000000000004">
      <c r="A349" s="1" t="s">
        <v>337</v>
      </c>
      <c r="B349" s="2"/>
      <c r="C349" s="2">
        <v>164.8</v>
      </c>
      <c r="D349" s="2">
        <v>988.8</v>
      </c>
      <c r="E349" s="2">
        <v>0</v>
      </c>
      <c r="F349" s="2">
        <v>0</v>
      </c>
      <c r="G349" s="2">
        <v>0</v>
      </c>
      <c r="H349" s="2">
        <v>154.5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1308.0999999999999</v>
      </c>
    </row>
    <row r="350" spans="1:16" x14ac:dyDescent="0.55000000000000004">
      <c r="A350" s="1" t="s">
        <v>338</v>
      </c>
      <c r="B350" s="2"/>
      <c r="C350" s="2">
        <v>-4.25</v>
      </c>
      <c r="D350" s="2">
        <v>-5.61</v>
      </c>
      <c r="E350" s="2">
        <v>-5.61</v>
      </c>
      <c r="F350" s="2">
        <v>-5.61</v>
      </c>
      <c r="G350" s="2">
        <v>-194.32</v>
      </c>
      <c r="H350" s="2">
        <v>71.319999999999993</v>
      </c>
      <c r="I350" s="2">
        <v>71.28</v>
      </c>
      <c r="J350" s="2">
        <v>71.28</v>
      </c>
      <c r="K350" s="2">
        <v>0</v>
      </c>
      <c r="L350" s="2">
        <v>0</v>
      </c>
      <c r="M350" s="2">
        <v>0</v>
      </c>
      <c r="N350" s="2">
        <v>0</v>
      </c>
      <c r="O350" s="2">
        <v>-1.5199999999999818</v>
      </c>
    </row>
    <row r="351" spans="1:16" x14ac:dyDescent="0.55000000000000004">
      <c r="A351" s="1" t="s">
        <v>339</v>
      </c>
      <c r="B351" s="2"/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</row>
    <row r="352" spans="1:16" x14ac:dyDescent="0.55000000000000004">
      <c r="A352" s="1" t="s">
        <v>340</v>
      </c>
      <c r="C352" s="18">
        <v>9840.41</v>
      </c>
      <c r="D352" s="18">
        <v>11979.349999999999</v>
      </c>
      <c r="E352" s="18">
        <v>12663.18</v>
      </c>
      <c r="F352" s="18">
        <v>10884.82</v>
      </c>
      <c r="G352" s="18">
        <v>12828.02</v>
      </c>
      <c r="H352" s="18">
        <v>12008.96</v>
      </c>
      <c r="I352" s="18">
        <v>10297.07</v>
      </c>
      <c r="J352" s="18">
        <v>10761.220000000001</v>
      </c>
      <c r="K352" s="18">
        <v>0</v>
      </c>
      <c r="L352" s="18">
        <v>0</v>
      </c>
      <c r="M352" s="18">
        <v>0</v>
      </c>
      <c r="N352" s="18">
        <v>0</v>
      </c>
      <c r="O352" s="18">
        <v>91263.03</v>
      </c>
      <c r="P352" s="13">
        <v>0</v>
      </c>
    </row>
    <row r="353" spans="1:15" x14ac:dyDescent="0.55000000000000004">
      <c r="A353" s="1" t="s">
        <v>32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x14ac:dyDescent="0.55000000000000004">
      <c r="A354" s="1" t="s">
        <v>32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x14ac:dyDescent="0.55000000000000004">
      <c r="A355" s="1" t="s">
        <v>341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x14ac:dyDescent="0.55000000000000004">
      <c r="A356" s="1" t="s">
        <v>342</v>
      </c>
      <c r="B356" s="2"/>
      <c r="C356" s="2">
        <v>1629.74</v>
      </c>
      <c r="D356" s="2">
        <v>1795.59</v>
      </c>
      <c r="E356" s="2">
        <v>2156.34</v>
      </c>
      <c r="F356" s="2">
        <v>2290.92</v>
      </c>
      <c r="G356" s="2">
        <v>2285.9899999999998</v>
      </c>
      <c r="H356" s="2">
        <v>2041</v>
      </c>
      <c r="I356" s="2">
        <v>2351.0300000000002</v>
      </c>
      <c r="J356" s="2">
        <v>2493.19</v>
      </c>
      <c r="K356" s="2">
        <v>0</v>
      </c>
      <c r="L356" s="2">
        <v>0</v>
      </c>
      <c r="M356" s="2">
        <v>0</v>
      </c>
      <c r="N356" s="2">
        <v>0</v>
      </c>
      <c r="O356" s="2">
        <v>17043.8</v>
      </c>
    </row>
    <row r="357" spans="1:15" x14ac:dyDescent="0.55000000000000004">
      <c r="A357" s="1" t="s">
        <v>343</v>
      </c>
      <c r="B357" s="2"/>
      <c r="C357" s="2">
        <v>71.09</v>
      </c>
      <c r="D357" s="2">
        <v>0</v>
      </c>
      <c r="E357" s="2">
        <v>196.97</v>
      </c>
      <c r="F357" s="2">
        <v>0</v>
      </c>
      <c r="G357" s="2">
        <v>63.13</v>
      </c>
      <c r="H357" s="2">
        <v>105.52</v>
      </c>
      <c r="I357" s="2">
        <v>148.68</v>
      </c>
      <c r="J357" s="2">
        <v>74.28</v>
      </c>
      <c r="K357" s="2">
        <v>0</v>
      </c>
      <c r="L357" s="2">
        <v>0</v>
      </c>
      <c r="M357" s="2">
        <v>0</v>
      </c>
      <c r="N357" s="2">
        <v>0</v>
      </c>
      <c r="O357" s="2">
        <v>659.67</v>
      </c>
    </row>
    <row r="358" spans="1:15" x14ac:dyDescent="0.55000000000000004">
      <c r="A358" s="1" t="s">
        <v>344</v>
      </c>
      <c r="B358" s="2"/>
      <c r="C358" s="2">
        <v>882.02</v>
      </c>
      <c r="D358" s="2">
        <v>1063.3800000000001</v>
      </c>
      <c r="E358" s="2">
        <v>2753.34</v>
      </c>
      <c r="F358" s="2">
        <v>1128.9100000000001</v>
      </c>
      <c r="G358" s="2">
        <v>1002.46</v>
      </c>
      <c r="H358" s="2">
        <v>1376.67</v>
      </c>
      <c r="I358" s="2">
        <v>2390.5700000000002</v>
      </c>
      <c r="J358" s="2">
        <v>765.07</v>
      </c>
      <c r="K358" s="2">
        <v>0</v>
      </c>
      <c r="L358" s="2">
        <v>0</v>
      </c>
      <c r="M358" s="2">
        <v>0</v>
      </c>
      <c r="N358" s="2">
        <v>0</v>
      </c>
      <c r="O358" s="2">
        <v>11362.419999999998</v>
      </c>
    </row>
    <row r="359" spans="1:15" x14ac:dyDescent="0.55000000000000004">
      <c r="A359" s="1" t="s">
        <v>345</v>
      </c>
      <c r="B359" s="2"/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</row>
    <row r="360" spans="1:15" x14ac:dyDescent="0.55000000000000004">
      <c r="A360" s="1" t="s">
        <v>346</v>
      </c>
      <c r="B360" s="2"/>
      <c r="C360" s="2">
        <v>754</v>
      </c>
      <c r="D360" s="2">
        <v>225</v>
      </c>
      <c r="E360" s="2">
        <v>410</v>
      </c>
      <c r="F360" s="2">
        <v>397</v>
      </c>
      <c r="G360" s="2">
        <v>397</v>
      </c>
      <c r="H360" s="2">
        <v>397</v>
      </c>
      <c r="I360" s="2">
        <v>254</v>
      </c>
      <c r="J360" s="2">
        <v>254</v>
      </c>
      <c r="K360" s="2">
        <v>0</v>
      </c>
      <c r="L360" s="2">
        <v>0</v>
      </c>
      <c r="M360" s="2">
        <v>0</v>
      </c>
      <c r="N360" s="2">
        <v>0</v>
      </c>
      <c r="O360" s="2">
        <v>3088</v>
      </c>
    </row>
    <row r="361" spans="1:15" x14ac:dyDescent="0.55000000000000004">
      <c r="A361" s="1" t="s">
        <v>347</v>
      </c>
      <c r="B361" s="2"/>
      <c r="C361" s="2">
        <v>319.01</v>
      </c>
      <c r="D361" s="2">
        <v>321.23</v>
      </c>
      <c r="E361" s="2">
        <v>327.51</v>
      </c>
      <c r="F361" s="2">
        <v>322.8</v>
      </c>
      <c r="G361" s="2">
        <v>322.8</v>
      </c>
      <c r="H361" s="2">
        <v>336.85</v>
      </c>
      <c r="I361" s="2">
        <v>336.85</v>
      </c>
      <c r="J361" s="2">
        <v>-16.850000000000001</v>
      </c>
      <c r="K361" s="2">
        <v>0</v>
      </c>
      <c r="L361" s="2">
        <v>0</v>
      </c>
      <c r="M361" s="2">
        <v>0</v>
      </c>
      <c r="N361" s="2">
        <v>0</v>
      </c>
      <c r="O361" s="2">
        <v>2270.1999999999998</v>
      </c>
    </row>
    <row r="362" spans="1:15" x14ac:dyDescent="0.55000000000000004">
      <c r="A362" s="1" t="s">
        <v>348</v>
      </c>
      <c r="B362" s="2"/>
      <c r="C362" s="2">
        <v>1131.6300000000001</v>
      </c>
      <c r="D362" s="2">
        <v>926.74</v>
      </c>
      <c r="E362" s="2">
        <v>926.74</v>
      </c>
      <c r="F362" s="2">
        <v>926.74</v>
      </c>
      <c r="G362" s="2">
        <v>1131.6300000000001</v>
      </c>
      <c r="H362" s="2">
        <v>1131.6300000000001</v>
      </c>
      <c r="I362" s="2">
        <v>1131.6300000000001</v>
      </c>
      <c r="J362" s="2">
        <v>1131.6300000000001</v>
      </c>
      <c r="K362" s="2">
        <v>0</v>
      </c>
      <c r="L362" s="2">
        <v>0</v>
      </c>
      <c r="M362" s="2">
        <v>0</v>
      </c>
      <c r="N362" s="2">
        <v>0</v>
      </c>
      <c r="O362" s="2">
        <v>8438.369999999999</v>
      </c>
    </row>
    <row r="363" spans="1:15" x14ac:dyDescent="0.55000000000000004">
      <c r="A363" s="1" t="s">
        <v>349</v>
      </c>
      <c r="B363" s="2"/>
      <c r="C363" s="2">
        <v>3270</v>
      </c>
      <c r="D363" s="2">
        <v>1460</v>
      </c>
      <c r="E363" s="2">
        <v>1755</v>
      </c>
      <c r="F363" s="2">
        <v>500</v>
      </c>
      <c r="G363" s="2">
        <v>590</v>
      </c>
      <c r="H363" s="2">
        <v>1825</v>
      </c>
      <c r="I363" s="2">
        <v>1064.1300000000001</v>
      </c>
      <c r="J363" s="2">
        <v>2923</v>
      </c>
      <c r="K363" s="2">
        <v>0</v>
      </c>
      <c r="L363" s="2">
        <v>0</v>
      </c>
      <c r="M363" s="2">
        <v>0</v>
      </c>
      <c r="N363" s="2">
        <v>0</v>
      </c>
      <c r="O363" s="2">
        <v>13387.130000000001</v>
      </c>
    </row>
    <row r="364" spans="1:15" x14ac:dyDescent="0.55000000000000004">
      <c r="A364" s="1" t="s">
        <v>350</v>
      </c>
      <c r="B364" s="2"/>
      <c r="C364" s="2">
        <v>2975.81</v>
      </c>
      <c r="D364" s="2">
        <v>5078.08</v>
      </c>
      <c r="E364" s="2">
        <v>15507.47</v>
      </c>
      <c r="F364" s="2">
        <v>2325</v>
      </c>
      <c r="G364" s="2">
        <v>4278.8</v>
      </c>
      <c r="H364" s="2">
        <v>3017.91</v>
      </c>
      <c r="I364" s="2">
        <v>2325</v>
      </c>
      <c r="J364" s="2">
        <v>2489.92</v>
      </c>
      <c r="K364" s="2">
        <v>0</v>
      </c>
      <c r="L364" s="2">
        <v>0</v>
      </c>
      <c r="M364" s="2">
        <v>0</v>
      </c>
      <c r="N364" s="2">
        <v>0</v>
      </c>
      <c r="O364" s="2">
        <v>37997.99</v>
      </c>
    </row>
    <row r="365" spans="1:15" x14ac:dyDescent="0.55000000000000004">
      <c r="A365" s="1" t="s">
        <v>351</v>
      </c>
      <c r="B365" s="2"/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</row>
    <row r="366" spans="1:15" x14ac:dyDescent="0.55000000000000004">
      <c r="A366" s="1" t="s">
        <v>352</v>
      </c>
      <c r="B366" s="2"/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</row>
    <row r="367" spans="1:15" x14ac:dyDescent="0.55000000000000004">
      <c r="A367" s="1" t="s">
        <v>353</v>
      </c>
      <c r="B367" s="2"/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</row>
    <row r="368" spans="1:15" x14ac:dyDescent="0.55000000000000004">
      <c r="A368" s="1" t="s">
        <v>354</v>
      </c>
      <c r="B368" s="2"/>
      <c r="C368" s="2">
        <v>106</v>
      </c>
      <c r="D368" s="2">
        <v>0</v>
      </c>
      <c r="E368" s="2">
        <v>0</v>
      </c>
      <c r="F368" s="2">
        <v>0</v>
      </c>
      <c r="G368" s="2">
        <v>212</v>
      </c>
      <c r="H368" s="2">
        <v>106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424</v>
      </c>
    </row>
    <row r="369" spans="1:16" x14ac:dyDescent="0.55000000000000004">
      <c r="A369" s="1" t="s">
        <v>355</v>
      </c>
      <c r="B369" s="2"/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</row>
    <row r="370" spans="1:16" x14ac:dyDescent="0.55000000000000004">
      <c r="A370" s="1" t="s">
        <v>356</v>
      </c>
      <c r="B370" s="2"/>
      <c r="C370" s="2">
        <v>530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92.75</v>
      </c>
      <c r="K370" s="2">
        <v>0</v>
      </c>
      <c r="L370" s="2">
        <v>0</v>
      </c>
      <c r="M370" s="2">
        <v>0</v>
      </c>
      <c r="N370" s="2">
        <v>0</v>
      </c>
      <c r="O370" s="2">
        <v>622.75</v>
      </c>
    </row>
    <row r="371" spans="1:16" x14ac:dyDescent="0.55000000000000004">
      <c r="A371" s="1" t="s">
        <v>357</v>
      </c>
      <c r="B371" s="2"/>
      <c r="C371" s="2">
        <v>179.66</v>
      </c>
      <c r="D371" s="2">
        <v>179.66</v>
      </c>
      <c r="E371" s="2">
        <v>179.66</v>
      </c>
      <c r="F371" s="2">
        <v>179.66</v>
      </c>
      <c r="G371" s="2">
        <v>385.32</v>
      </c>
      <c r="H371" s="2">
        <v>209.74</v>
      </c>
      <c r="I371" s="2">
        <v>209.74</v>
      </c>
      <c r="J371" s="2">
        <v>209.74</v>
      </c>
      <c r="K371" s="2">
        <v>0</v>
      </c>
      <c r="L371" s="2">
        <v>0</v>
      </c>
      <c r="M371" s="2">
        <v>0</v>
      </c>
      <c r="N371" s="2">
        <v>0</v>
      </c>
      <c r="O371" s="2">
        <v>1733.18</v>
      </c>
    </row>
    <row r="372" spans="1:16" x14ac:dyDescent="0.55000000000000004">
      <c r="A372" s="1" t="s">
        <v>358</v>
      </c>
      <c r="B372" s="2"/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</row>
    <row r="373" spans="1:16" x14ac:dyDescent="0.55000000000000004">
      <c r="A373" s="1" t="s">
        <v>359</v>
      </c>
      <c r="B373" s="2"/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</row>
    <row r="374" spans="1:16" x14ac:dyDescent="0.55000000000000004">
      <c r="A374" s="1" t="s">
        <v>360</v>
      </c>
      <c r="B374" s="2"/>
      <c r="C374" s="2">
        <v>4302.0600000000004</v>
      </c>
      <c r="D374" s="2">
        <v>5034.1899999999996</v>
      </c>
      <c r="E374" s="2">
        <v>5785.58</v>
      </c>
      <c r="F374" s="2">
        <v>3242.38</v>
      </c>
      <c r="G374" s="2">
        <v>3165.32</v>
      </c>
      <c r="H374" s="2">
        <v>2680.44</v>
      </c>
      <c r="I374" s="2">
        <v>4899.33</v>
      </c>
      <c r="J374" s="2">
        <v>5130.5200000000004</v>
      </c>
      <c r="K374" s="2">
        <v>0</v>
      </c>
      <c r="L374" s="2">
        <v>0</v>
      </c>
      <c r="M374" s="2">
        <v>0</v>
      </c>
      <c r="N374" s="2">
        <v>0</v>
      </c>
      <c r="O374" s="2">
        <v>34239.819999999992</v>
      </c>
    </row>
    <row r="375" spans="1:16" x14ac:dyDescent="0.55000000000000004">
      <c r="A375" s="1" t="s">
        <v>361</v>
      </c>
      <c r="B375" s="2"/>
      <c r="C375" s="2">
        <v>1334.05</v>
      </c>
      <c r="D375" s="2">
        <v>1764.27</v>
      </c>
      <c r="E375" s="2">
        <v>3177.66</v>
      </c>
      <c r="F375" s="2">
        <v>1210.92</v>
      </c>
      <c r="G375" s="2">
        <v>0</v>
      </c>
      <c r="H375" s="2">
        <v>1174.94</v>
      </c>
      <c r="I375" s="2">
        <v>1044.3499999999999</v>
      </c>
      <c r="J375" s="2">
        <v>1129.74</v>
      </c>
      <c r="K375" s="2">
        <v>0</v>
      </c>
      <c r="L375" s="2">
        <v>0</v>
      </c>
      <c r="M375" s="2">
        <v>0</v>
      </c>
      <c r="N375" s="2">
        <v>0</v>
      </c>
      <c r="O375" s="2">
        <v>10835.93</v>
      </c>
    </row>
    <row r="376" spans="1:16" x14ac:dyDescent="0.55000000000000004">
      <c r="A376" s="1" t="s">
        <v>362</v>
      </c>
      <c r="B376" s="2"/>
      <c r="C376" s="2">
        <v>994.29</v>
      </c>
      <c r="D376" s="2">
        <v>2815.92</v>
      </c>
      <c r="E376" s="2">
        <v>0</v>
      </c>
      <c r="F376" s="2">
        <v>1642.42</v>
      </c>
      <c r="G376" s="2">
        <v>3431.52</v>
      </c>
      <c r="H376" s="2">
        <v>1356.86</v>
      </c>
      <c r="I376" s="2">
        <v>1356.86</v>
      </c>
      <c r="J376" s="2">
        <v>709.82</v>
      </c>
      <c r="K376" s="2">
        <v>0</v>
      </c>
      <c r="L376" s="2">
        <v>0</v>
      </c>
      <c r="M376" s="2">
        <v>0</v>
      </c>
      <c r="N376" s="2">
        <v>0</v>
      </c>
      <c r="O376" s="2">
        <v>12307.69</v>
      </c>
    </row>
    <row r="377" spans="1:16" x14ac:dyDescent="0.55000000000000004">
      <c r="A377" s="1" t="s">
        <v>363</v>
      </c>
      <c r="C377" s="18">
        <v>18479.36</v>
      </c>
      <c r="D377" s="18">
        <v>20664.059999999998</v>
      </c>
      <c r="E377" s="18">
        <v>33176.270000000004</v>
      </c>
      <c r="F377" s="18">
        <v>14166.75</v>
      </c>
      <c r="G377" s="18">
        <v>17265.97</v>
      </c>
      <c r="H377" s="18">
        <v>15759.560000000001</v>
      </c>
      <c r="I377" s="18">
        <v>17512.170000000002</v>
      </c>
      <c r="J377" s="18">
        <v>17386.810000000001</v>
      </c>
      <c r="K377" s="18">
        <v>0</v>
      </c>
      <c r="L377" s="18">
        <v>0</v>
      </c>
      <c r="M377" s="18">
        <v>0</v>
      </c>
      <c r="N377" s="18">
        <v>0</v>
      </c>
      <c r="O377" s="18">
        <v>154410.94999999995</v>
      </c>
      <c r="P377" s="13">
        <v>0</v>
      </c>
    </row>
    <row r="378" spans="1:16" x14ac:dyDescent="0.55000000000000004"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</row>
    <row r="379" spans="1:16" x14ac:dyDescent="0.55000000000000004">
      <c r="A379" s="1" t="s">
        <v>364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6" x14ac:dyDescent="0.55000000000000004">
      <c r="A380" s="1" t="s">
        <v>365</v>
      </c>
      <c r="B380" s="2"/>
      <c r="C380" s="2">
        <v>4210.42</v>
      </c>
      <c r="D380" s="2">
        <v>4210.42</v>
      </c>
      <c r="E380" s="2">
        <v>4210.42</v>
      </c>
      <c r="F380" s="2">
        <v>2105.21</v>
      </c>
      <c r="G380" s="2">
        <v>5373.54</v>
      </c>
      <c r="H380" s="2">
        <v>5373.54</v>
      </c>
      <c r="I380" s="2">
        <v>5720.22</v>
      </c>
      <c r="J380" s="2">
        <v>5720.22</v>
      </c>
      <c r="K380" s="2">
        <v>0</v>
      </c>
      <c r="L380" s="2">
        <v>0</v>
      </c>
      <c r="M380" s="2">
        <v>0</v>
      </c>
      <c r="N380" s="2">
        <v>0</v>
      </c>
      <c r="O380" s="2">
        <v>36923.990000000005</v>
      </c>
    </row>
    <row r="381" spans="1:16" x14ac:dyDescent="0.55000000000000004">
      <c r="A381" s="1" t="s">
        <v>366</v>
      </c>
      <c r="B381" s="2"/>
      <c r="C381" s="2">
        <v>1173.8800000000001</v>
      </c>
      <c r="D381" s="2">
        <v>1575.67</v>
      </c>
      <c r="E381" s="2">
        <v>1802.41</v>
      </c>
      <c r="F381" s="2">
        <v>1583.54</v>
      </c>
      <c r="G381" s="2">
        <v>1763.73</v>
      </c>
      <c r="H381" s="2">
        <v>1419.91</v>
      </c>
      <c r="I381" s="2">
        <v>1738.03</v>
      </c>
      <c r="J381" s="2">
        <v>1687.98</v>
      </c>
      <c r="K381" s="2">
        <v>0</v>
      </c>
      <c r="L381" s="2">
        <v>0</v>
      </c>
      <c r="M381" s="2">
        <v>0</v>
      </c>
      <c r="N381" s="2">
        <v>0</v>
      </c>
      <c r="O381" s="2">
        <v>12745.15</v>
      </c>
    </row>
    <row r="382" spans="1:16" x14ac:dyDescent="0.55000000000000004">
      <c r="A382" s="1" t="s">
        <v>367</v>
      </c>
      <c r="B382" s="2"/>
      <c r="C382" s="2">
        <v>1911.77</v>
      </c>
      <c r="D382" s="2">
        <v>1465.01</v>
      </c>
      <c r="E382" s="2">
        <v>2104.71</v>
      </c>
      <c r="F382" s="2">
        <v>2163.3200000000002</v>
      </c>
      <c r="G382" s="2">
        <v>2158.71</v>
      </c>
      <c r="H382" s="2">
        <v>1974.99</v>
      </c>
      <c r="I382" s="2">
        <v>0</v>
      </c>
      <c r="J382" s="2">
        <v>2143.31</v>
      </c>
      <c r="K382" s="2">
        <v>0</v>
      </c>
      <c r="L382" s="2">
        <v>0</v>
      </c>
      <c r="M382" s="2">
        <v>0</v>
      </c>
      <c r="N382" s="2">
        <v>0</v>
      </c>
      <c r="O382" s="2">
        <v>13921.82</v>
      </c>
    </row>
    <row r="383" spans="1:16" x14ac:dyDescent="0.55000000000000004">
      <c r="A383" s="1" t="s">
        <v>368</v>
      </c>
      <c r="B383" s="2"/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</row>
    <row r="384" spans="1:16" x14ac:dyDescent="0.55000000000000004">
      <c r="A384" s="1" t="s">
        <v>369</v>
      </c>
      <c r="B384" s="2"/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1940.49</v>
      </c>
      <c r="J384" s="2">
        <v>2804.71</v>
      </c>
      <c r="K384" s="2">
        <v>0</v>
      </c>
      <c r="L384" s="2">
        <v>0</v>
      </c>
      <c r="M384" s="2">
        <v>0</v>
      </c>
      <c r="N384" s="2">
        <v>0</v>
      </c>
      <c r="O384" s="2">
        <v>4745.2</v>
      </c>
    </row>
    <row r="385" spans="1:15" x14ac:dyDescent="0.55000000000000004">
      <c r="A385" s="1" t="s">
        <v>370</v>
      </c>
      <c r="B385" s="2"/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</row>
    <row r="386" spans="1:15" x14ac:dyDescent="0.55000000000000004">
      <c r="A386" s="1" t="s">
        <v>371</v>
      </c>
      <c r="B386" s="2"/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</row>
    <row r="387" spans="1:15" x14ac:dyDescent="0.55000000000000004">
      <c r="A387" s="1" t="s">
        <v>372</v>
      </c>
      <c r="B387" s="2"/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</row>
    <row r="388" spans="1:15" x14ac:dyDescent="0.55000000000000004">
      <c r="A388" s="1" t="s">
        <v>373</v>
      </c>
      <c r="B388" s="2"/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</row>
    <row r="389" spans="1:15" x14ac:dyDescent="0.55000000000000004">
      <c r="A389" s="1" t="s">
        <v>374</v>
      </c>
      <c r="B389" s="2"/>
      <c r="C389" s="2">
        <v>120</v>
      </c>
      <c r="D389" s="2">
        <v>120</v>
      </c>
      <c r="E389" s="2">
        <v>120</v>
      </c>
      <c r="F389" s="2">
        <v>120</v>
      </c>
      <c r="G389" s="2">
        <v>120</v>
      </c>
      <c r="H389" s="2">
        <v>120</v>
      </c>
      <c r="I389" s="2">
        <v>120</v>
      </c>
      <c r="J389" s="2">
        <v>120</v>
      </c>
      <c r="K389" s="2">
        <v>0</v>
      </c>
      <c r="L389" s="2">
        <v>0</v>
      </c>
      <c r="M389" s="2">
        <v>0</v>
      </c>
      <c r="N389" s="2">
        <v>0</v>
      </c>
      <c r="O389" s="2">
        <v>960</v>
      </c>
    </row>
    <row r="390" spans="1:15" x14ac:dyDescent="0.55000000000000004">
      <c r="A390" s="1" t="s">
        <v>375</v>
      </c>
      <c r="B390" s="2"/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</row>
    <row r="391" spans="1:15" x14ac:dyDescent="0.55000000000000004">
      <c r="A391" s="1" t="s">
        <v>376</v>
      </c>
      <c r="B391" s="2"/>
      <c r="C391" s="2">
        <v>0</v>
      </c>
      <c r="D391" s="2">
        <v>105.73</v>
      </c>
      <c r="E391" s="2">
        <v>0</v>
      </c>
      <c r="F391" s="2">
        <v>178.5</v>
      </c>
      <c r="G391" s="2">
        <v>0</v>
      </c>
      <c r="H391" s="2">
        <v>51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335.23</v>
      </c>
    </row>
    <row r="392" spans="1:15" x14ac:dyDescent="0.55000000000000004">
      <c r="A392" s="1" t="s">
        <v>377</v>
      </c>
      <c r="B392" s="2"/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</row>
    <row r="393" spans="1:15" x14ac:dyDescent="0.55000000000000004">
      <c r="A393" s="1" t="s">
        <v>378</v>
      </c>
      <c r="B393" s="2"/>
      <c r="C393" s="2">
        <v>816</v>
      </c>
      <c r="D393" s="2">
        <v>0</v>
      </c>
      <c r="E393" s="2">
        <v>0</v>
      </c>
      <c r="F393" s="2">
        <v>0</v>
      </c>
      <c r="G393" s="2">
        <v>0</v>
      </c>
      <c r="H393" s="2">
        <v>216.75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1032.75</v>
      </c>
    </row>
    <row r="394" spans="1:15" x14ac:dyDescent="0.55000000000000004">
      <c r="A394" s="1" t="s">
        <v>379</v>
      </c>
      <c r="B394" s="2"/>
      <c r="C394" s="2">
        <v>-192.43</v>
      </c>
      <c r="D394" s="2">
        <v>-192.43</v>
      </c>
      <c r="E394" s="2">
        <v>-192.43</v>
      </c>
      <c r="F394" s="2">
        <v>-192.43</v>
      </c>
      <c r="G394" s="2">
        <v>81.39</v>
      </c>
      <c r="H394" s="2">
        <v>51.3</v>
      </c>
      <c r="I394" s="2">
        <v>51.28</v>
      </c>
      <c r="J394" s="2">
        <v>148.30000000000001</v>
      </c>
      <c r="K394" s="2">
        <v>0</v>
      </c>
      <c r="L394" s="2">
        <v>0</v>
      </c>
      <c r="M394" s="2">
        <v>0</v>
      </c>
      <c r="N394" s="2">
        <v>0</v>
      </c>
      <c r="O394" s="2">
        <v>-437.4500000000001</v>
      </c>
    </row>
    <row r="395" spans="1:15" x14ac:dyDescent="0.55000000000000004">
      <c r="A395" s="1" t="s">
        <v>380</v>
      </c>
      <c r="B395" s="2"/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</row>
    <row r="396" spans="1:15" x14ac:dyDescent="0.55000000000000004">
      <c r="A396" s="1" t="s">
        <v>381</v>
      </c>
      <c r="B396" s="2"/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</row>
    <row r="397" spans="1:15" x14ac:dyDescent="0.55000000000000004">
      <c r="A397" s="1" t="s">
        <v>382</v>
      </c>
      <c r="B397" s="2"/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</row>
    <row r="398" spans="1:15" x14ac:dyDescent="0.55000000000000004">
      <c r="A398" s="1" t="s">
        <v>383</v>
      </c>
      <c r="B398" s="2"/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</row>
    <row r="399" spans="1:15" x14ac:dyDescent="0.55000000000000004">
      <c r="A399" s="1" t="s">
        <v>384</v>
      </c>
      <c r="B399" s="2"/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</row>
    <row r="400" spans="1:15" x14ac:dyDescent="0.55000000000000004">
      <c r="A400" s="1" t="s">
        <v>385</v>
      </c>
      <c r="B400" s="2"/>
      <c r="C400" s="2">
        <v>60</v>
      </c>
      <c r="D400" s="2">
        <v>60</v>
      </c>
      <c r="E400" s="2">
        <v>60</v>
      </c>
      <c r="F400" s="2">
        <v>60</v>
      </c>
      <c r="G400" s="2">
        <v>60</v>
      </c>
      <c r="H400" s="2">
        <v>60</v>
      </c>
      <c r="I400" s="2">
        <v>60</v>
      </c>
      <c r="J400" s="2">
        <v>60</v>
      </c>
      <c r="K400" s="2">
        <v>0</v>
      </c>
      <c r="L400" s="2">
        <v>0</v>
      </c>
      <c r="M400" s="2">
        <v>0</v>
      </c>
      <c r="N400" s="2">
        <v>0</v>
      </c>
      <c r="O400" s="2">
        <v>480</v>
      </c>
    </row>
    <row r="401" spans="1:15" x14ac:dyDescent="0.55000000000000004">
      <c r="A401" s="1" t="s">
        <v>386</v>
      </c>
      <c r="B401" s="2"/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</row>
    <row r="402" spans="1:15" x14ac:dyDescent="0.55000000000000004">
      <c r="A402" s="1" t="s">
        <v>387</v>
      </c>
      <c r="B402" s="2"/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</row>
    <row r="403" spans="1:15" x14ac:dyDescent="0.55000000000000004">
      <c r="A403" s="1" t="s">
        <v>388</v>
      </c>
      <c r="B403" s="2"/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</row>
    <row r="404" spans="1:15" x14ac:dyDescent="0.55000000000000004">
      <c r="A404" s="1" t="s">
        <v>389</v>
      </c>
      <c r="B404" s="2"/>
      <c r="C404" s="2">
        <v>455</v>
      </c>
      <c r="D404" s="2">
        <v>1505</v>
      </c>
      <c r="E404" s="2">
        <v>455</v>
      </c>
      <c r="F404" s="2">
        <v>455</v>
      </c>
      <c r="G404" s="2">
        <v>455</v>
      </c>
      <c r="H404" s="2">
        <v>455</v>
      </c>
      <c r="I404" s="2">
        <v>455</v>
      </c>
      <c r="J404" s="2">
        <v>455</v>
      </c>
      <c r="K404" s="2">
        <v>0</v>
      </c>
      <c r="L404" s="2">
        <v>0</v>
      </c>
      <c r="M404" s="2">
        <v>0</v>
      </c>
      <c r="N404" s="2">
        <v>0</v>
      </c>
      <c r="O404" s="2">
        <v>4690</v>
      </c>
    </row>
    <row r="405" spans="1:15" x14ac:dyDescent="0.55000000000000004">
      <c r="A405" s="1" t="s">
        <v>390</v>
      </c>
      <c r="B405" s="2"/>
      <c r="C405" s="2">
        <v>0</v>
      </c>
      <c r="D405" s="2">
        <v>150</v>
      </c>
      <c r="E405" s="2">
        <v>584.47</v>
      </c>
      <c r="F405" s="2">
        <v>187.68</v>
      </c>
      <c r="G405" s="2">
        <v>463.55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1385.7</v>
      </c>
    </row>
    <row r="406" spans="1:15" x14ac:dyDescent="0.55000000000000004">
      <c r="A406" s="1" t="s">
        <v>391</v>
      </c>
      <c r="B406" s="2"/>
      <c r="C406" s="2">
        <v>188.23</v>
      </c>
      <c r="D406" s="2">
        <v>188.23</v>
      </c>
      <c r="E406" s="2">
        <v>161.87</v>
      </c>
      <c r="F406" s="2">
        <v>144.49</v>
      </c>
      <c r="G406" s="2">
        <v>161.61000000000001</v>
      </c>
      <c r="H406" s="2">
        <v>172.53</v>
      </c>
      <c r="I406" s="2">
        <v>185.26</v>
      </c>
      <c r="J406" s="2">
        <v>210.52</v>
      </c>
      <c r="K406" s="2">
        <v>0</v>
      </c>
      <c r="L406" s="2">
        <v>0</v>
      </c>
      <c r="M406" s="2">
        <v>0</v>
      </c>
      <c r="N406" s="2">
        <v>0</v>
      </c>
      <c r="O406" s="2">
        <v>1412.7399999999998</v>
      </c>
    </row>
    <row r="407" spans="1:15" x14ac:dyDescent="0.55000000000000004">
      <c r="A407" s="1" t="s">
        <v>392</v>
      </c>
      <c r="B407" s="2"/>
      <c r="C407" s="2">
        <v>692.3</v>
      </c>
      <c r="D407" s="2">
        <v>639.22</v>
      </c>
      <c r="E407" s="2">
        <v>38.270000000000003</v>
      </c>
      <c r="F407" s="2">
        <v>1215.05</v>
      </c>
      <c r="G407" s="2">
        <v>620.61</v>
      </c>
      <c r="H407" s="2">
        <v>0</v>
      </c>
      <c r="I407" s="2">
        <v>1279.01</v>
      </c>
      <c r="J407" s="2">
        <v>586.72</v>
      </c>
      <c r="K407" s="2">
        <v>0</v>
      </c>
      <c r="L407" s="2">
        <v>0</v>
      </c>
      <c r="M407" s="2">
        <v>0</v>
      </c>
      <c r="N407" s="2">
        <v>0</v>
      </c>
      <c r="O407" s="2">
        <v>5071.18</v>
      </c>
    </row>
    <row r="408" spans="1:15" x14ac:dyDescent="0.55000000000000004">
      <c r="A408" s="1" t="s">
        <v>393</v>
      </c>
      <c r="B408" s="2"/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42</v>
      </c>
      <c r="I408" s="2">
        <v>0</v>
      </c>
      <c r="J408" s="2">
        <v>130.84</v>
      </c>
      <c r="K408" s="2">
        <v>0</v>
      </c>
      <c r="L408" s="2">
        <v>0</v>
      </c>
      <c r="M408" s="2">
        <v>0</v>
      </c>
      <c r="N408" s="2">
        <v>0</v>
      </c>
      <c r="O408" s="2">
        <v>172.84</v>
      </c>
    </row>
    <row r="409" spans="1:15" x14ac:dyDescent="0.55000000000000004">
      <c r="A409" s="1" t="s">
        <v>394</v>
      </c>
      <c r="B409" s="2"/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</row>
    <row r="410" spans="1:15" x14ac:dyDescent="0.55000000000000004">
      <c r="A410" s="1" t="s">
        <v>395</v>
      </c>
      <c r="B410" s="2"/>
      <c r="C410" s="2">
        <v>151.05000000000001</v>
      </c>
      <c r="D410" s="2">
        <v>80.959999999999994</v>
      </c>
      <c r="E410" s="2">
        <v>144.09</v>
      </c>
      <c r="F410" s="2">
        <v>137.11000000000001</v>
      </c>
      <c r="G410" s="2">
        <v>222.15</v>
      </c>
      <c r="H410" s="2">
        <v>391.42</v>
      </c>
      <c r="I410" s="2">
        <v>56.41</v>
      </c>
      <c r="J410" s="2">
        <v>774.34</v>
      </c>
      <c r="K410" s="2">
        <v>0</v>
      </c>
      <c r="L410" s="2">
        <v>0</v>
      </c>
      <c r="M410" s="2">
        <v>0</v>
      </c>
      <c r="N410" s="2">
        <v>0</v>
      </c>
      <c r="O410" s="2">
        <v>1957.5300000000002</v>
      </c>
    </row>
    <row r="411" spans="1:15" x14ac:dyDescent="0.55000000000000004">
      <c r="A411" s="1" t="s">
        <v>396</v>
      </c>
      <c r="B411" s="2"/>
      <c r="C411" s="2">
        <v>405.94</v>
      </c>
      <c r="D411" s="2">
        <v>405.94</v>
      </c>
      <c r="E411" s="2">
        <v>405.94</v>
      </c>
      <c r="F411" s="2">
        <v>405.94</v>
      </c>
      <c r="G411" s="2">
        <v>405.94</v>
      </c>
      <c r="H411" s="2">
        <v>405.94</v>
      </c>
      <c r="I411" s="2">
        <v>405.94</v>
      </c>
      <c r="J411" s="2">
        <v>405.94</v>
      </c>
      <c r="K411" s="2">
        <v>0</v>
      </c>
      <c r="L411" s="2">
        <v>0</v>
      </c>
      <c r="M411" s="2">
        <v>0</v>
      </c>
      <c r="N411" s="2">
        <v>0</v>
      </c>
      <c r="O411" s="2">
        <v>3247.52</v>
      </c>
    </row>
    <row r="412" spans="1:15" x14ac:dyDescent="0.55000000000000004">
      <c r="A412" s="1" t="s">
        <v>397</v>
      </c>
      <c r="B412" s="2"/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91.43</v>
      </c>
      <c r="K412" s="2">
        <v>0</v>
      </c>
      <c r="L412" s="2">
        <v>0</v>
      </c>
      <c r="M412" s="2">
        <v>0</v>
      </c>
      <c r="N412" s="2">
        <v>0</v>
      </c>
      <c r="O412" s="2">
        <v>91.43</v>
      </c>
    </row>
    <row r="413" spans="1:15" x14ac:dyDescent="0.55000000000000004">
      <c r="A413" s="1" t="s">
        <v>398</v>
      </c>
      <c r="B413" s="2"/>
      <c r="C413" s="2">
        <v>772.23</v>
      </c>
      <c r="D413" s="2">
        <v>772.24</v>
      </c>
      <c r="E413" s="2">
        <v>772.23</v>
      </c>
      <c r="F413" s="2">
        <v>772.23</v>
      </c>
      <c r="G413" s="2">
        <v>772.23</v>
      </c>
      <c r="H413" s="2">
        <v>772.24</v>
      </c>
      <c r="I413" s="2">
        <v>772.24</v>
      </c>
      <c r="J413" s="2">
        <v>772.24</v>
      </c>
      <c r="K413" s="2">
        <v>0</v>
      </c>
      <c r="L413" s="2">
        <v>0</v>
      </c>
      <c r="M413" s="2">
        <v>0</v>
      </c>
      <c r="N413" s="2">
        <v>0</v>
      </c>
      <c r="O413" s="2">
        <v>6177.8799999999992</v>
      </c>
    </row>
    <row r="414" spans="1:15" x14ac:dyDescent="0.55000000000000004">
      <c r="A414" s="1" t="s">
        <v>399</v>
      </c>
      <c r="B414" s="2"/>
      <c r="C414" s="2">
        <v>1102.5</v>
      </c>
      <c r="D414" s="2">
        <v>1102.5</v>
      </c>
      <c r="E414" s="2">
        <v>1927.5</v>
      </c>
      <c r="F414" s="2">
        <v>1102.5</v>
      </c>
      <c r="G414" s="2">
        <v>1102.5</v>
      </c>
      <c r="H414" s="2">
        <v>1102.5</v>
      </c>
      <c r="I414" s="2">
        <v>1102.5</v>
      </c>
      <c r="J414" s="2">
        <v>1102.5</v>
      </c>
      <c r="K414" s="2">
        <v>0</v>
      </c>
      <c r="L414" s="2">
        <v>0</v>
      </c>
      <c r="M414" s="2">
        <v>0</v>
      </c>
      <c r="N414" s="2">
        <v>0</v>
      </c>
      <c r="O414" s="2">
        <v>9645</v>
      </c>
    </row>
    <row r="415" spans="1:15" x14ac:dyDescent="0.55000000000000004">
      <c r="A415" s="1" t="s">
        <v>400</v>
      </c>
      <c r="B415" s="2"/>
      <c r="C415" s="2">
        <v>136.9</v>
      </c>
      <c r="D415" s="2">
        <v>136.9</v>
      </c>
      <c r="E415" s="2">
        <v>136.9</v>
      </c>
      <c r="F415" s="2">
        <v>136.9</v>
      </c>
      <c r="G415" s="2">
        <v>136.9</v>
      </c>
      <c r="H415" s="2">
        <v>136.88999999999999</v>
      </c>
      <c r="I415" s="2">
        <v>136.88999999999999</v>
      </c>
      <c r="J415" s="2">
        <v>136.9</v>
      </c>
      <c r="K415" s="2">
        <v>0</v>
      </c>
      <c r="L415" s="2">
        <v>0</v>
      </c>
      <c r="M415" s="2">
        <v>0</v>
      </c>
      <c r="N415" s="2">
        <v>0</v>
      </c>
      <c r="O415" s="2">
        <v>1095.18</v>
      </c>
    </row>
    <row r="416" spans="1:15" x14ac:dyDescent="0.55000000000000004">
      <c r="A416" s="1" t="s">
        <v>401</v>
      </c>
      <c r="B416" s="2"/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</row>
    <row r="417" spans="1:15" x14ac:dyDescent="0.55000000000000004">
      <c r="A417" s="1" t="s">
        <v>402</v>
      </c>
      <c r="B417" s="2"/>
      <c r="C417" s="2">
        <v>3276.83</v>
      </c>
      <c r="D417" s="2">
        <v>3426.17</v>
      </c>
      <c r="E417" s="2">
        <v>3451.66</v>
      </c>
      <c r="F417" s="2">
        <v>3233.64</v>
      </c>
      <c r="G417" s="2">
        <v>3676.8</v>
      </c>
      <c r="H417" s="2">
        <v>3649.54</v>
      </c>
      <c r="I417" s="2">
        <v>3990.68</v>
      </c>
      <c r="J417" s="2">
        <v>3805.16</v>
      </c>
      <c r="K417" s="2">
        <v>0</v>
      </c>
      <c r="L417" s="2">
        <v>0</v>
      </c>
      <c r="M417" s="2">
        <v>0</v>
      </c>
      <c r="N417" s="2">
        <v>0</v>
      </c>
      <c r="O417" s="2">
        <v>28510.48</v>
      </c>
    </row>
    <row r="418" spans="1:15" x14ac:dyDescent="0.55000000000000004">
      <c r="A418" s="1" t="s">
        <v>403</v>
      </c>
      <c r="B418" s="2"/>
      <c r="C418" s="2">
        <v>31</v>
      </c>
      <c r="D418" s="2">
        <v>97.6</v>
      </c>
      <c r="E418" s="2">
        <v>144.97999999999999</v>
      </c>
      <c r="F418" s="2">
        <v>38</v>
      </c>
      <c r="G418" s="2">
        <v>130.61000000000001</v>
      </c>
      <c r="H418" s="2">
        <v>32.5</v>
      </c>
      <c r="I418" s="2">
        <v>32.5</v>
      </c>
      <c r="J418" s="2">
        <v>74.819999999999993</v>
      </c>
      <c r="K418" s="2">
        <v>0</v>
      </c>
      <c r="L418" s="2">
        <v>0</v>
      </c>
      <c r="M418" s="2">
        <v>0</v>
      </c>
      <c r="N418" s="2">
        <v>0</v>
      </c>
      <c r="O418" s="2">
        <v>582.01</v>
      </c>
    </row>
    <row r="419" spans="1:15" x14ac:dyDescent="0.55000000000000004">
      <c r="A419" s="1" t="s">
        <v>404</v>
      </c>
      <c r="B419" s="2"/>
      <c r="C419" s="2">
        <v>605.9</v>
      </c>
      <c r="D419" s="2">
        <v>1265.96</v>
      </c>
      <c r="E419" s="2">
        <v>2257.19</v>
      </c>
      <c r="F419" s="2">
        <v>671.38</v>
      </c>
      <c r="G419" s="2">
        <v>594.65</v>
      </c>
      <c r="H419" s="2">
        <v>597.36</v>
      </c>
      <c r="I419" s="2">
        <v>619.6</v>
      </c>
      <c r="J419" s="2">
        <v>1067.8699999999999</v>
      </c>
      <c r="K419" s="2">
        <v>0</v>
      </c>
      <c r="L419" s="2">
        <v>0</v>
      </c>
      <c r="M419" s="2">
        <v>0</v>
      </c>
      <c r="N419" s="2">
        <v>0</v>
      </c>
      <c r="O419" s="2">
        <v>7679.91</v>
      </c>
    </row>
    <row r="420" spans="1:15" x14ac:dyDescent="0.55000000000000004">
      <c r="A420" s="1" t="s">
        <v>405</v>
      </c>
      <c r="B420" s="2"/>
      <c r="C420" s="2">
        <v>12830.19</v>
      </c>
      <c r="D420" s="2">
        <v>12227.22</v>
      </c>
      <c r="E420" s="2">
        <v>13599.98</v>
      </c>
      <c r="F420" s="2">
        <v>11586.77</v>
      </c>
      <c r="G420" s="2">
        <v>12338.24</v>
      </c>
      <c r="H420" s="2">
        <v>12938.42</v>
      </c>
      <c r="I420" s="2">
        <v>15050.09</v>
      </c>
      <c r="J420" s="2">
        <v>14667.17</v>
      </c>
      <c r="K420" s="2">
        <v>0</v>
      </c>
      <c r="L420" s="2">
        <v>0</v>
      </c>
      <c r="M420" s="2">
        <v>0</v>
      </c>
      <c r="N420" s="2">
        <v>0</v>
      </c>
      <c r="O420" s="2">
        <v>105238.08</v>
      </c>
    </row>
    <row r="421" spans="1:15" x14ac:dyDescent="0.55000000000000004">
      <c r="A421" s="1" t="s">
        <v>406</v>
      </c>
      <c r="B421" s="2"/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34.840000000000003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34.840000000000003</v>
      </c>
    </row>
    <row r="422" spans="1:15" x14ac:dyDescent="0.55000000000000004">
      <c r="A422" s="1" t="s">
        <v>407</v>
      </c>
      <c r="B422" s="2"/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</row>
    <row r="423" spans="1:15" x14ac:dyDescent="0.55000000000000004">
      <c r="A423" s="1" t="s">
        <v>408</v>
      </c>
      <c r="B423" s="2"/>
      <c r="C423" s="2">
        <v>0</v>
      </c>
      <c r="D423" s="2">
        <v>441</v>
      </c>
      <c r="E423" s="2">
        <v>71.25</v>
      </c>
      <c r="F423" s="2">
        <v>0</v>
      </c>
      <c r="G423" s="2">
        <v>0</v>
      </c>
      <c r="H423" s="2">
        <v>85.53</v>
      </c>
      <c r="I423" s="2">
        <v>0</v>
      </c>
      <c r="J423" s="2">
        <v>1000</v>
      </c>
      <c r="K423" s="2">
        <v>0</v>
      </c>
      <c r="L423" s="2">
        <v>0</v>
      </c>
      <c r="M423" s="2">
        <v>0</v>
      </c>
      <c r="N423" s="2">
        <v>0</v>
      </c>
      <c r="O423" s="2">
        <v>1597.78</v>
      </c>
    </row>
    <row r="424" spans="1:15" x14ac:dyDescent="0.55000000000000004">
      <c r="A424" s="1" t="s">
        <v>409</v>
      </c>
      <c r="B424" s="2"/>
      <c r="C424" s="2">
        <v>8934.4</v>
      </c>
      <c r="D424" s="2">
        <v>9242.1200000000008</v>
      </c>
      <c r="E424" s="2">
        <v>8803.42</v>
      </c>
      <c r="F424" s="2">
        <v>7909.02</v>
      </c>
      <c r="G424" s="2">
        <v>8661.09</v>
      </c>
      <c r="H424" s="2">
        <v>8515.74</v>
      </c>
      <c r="I424" s="2">
        <v>9202.2199999999993</v>
      </c>
      <c r="J424" s="2">
        <v>8496.59</v>
      </c>
      <c r="K424" s="2">
        <v>0</v>
      </c>
      <c r="L424" s="2">
        <v>0</v>
      </c>
      <c r="M424" s="2">
        <v>0</v>
      </c>
      <c r="N424" s="2">
        <v>0</v>
      </c>
      <c r="O424" s="2">
        <v>69764.600000000006</v>
      </c>
    </row>
    <row r="425" spans="1:15" x14ac:dyDescent="0.55000000000000004">
      <c r="A425" s="1" t="s">
        <v>410</v>
      </c>
      <c r="B425" s="2"/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</row>
    <row r="426" spans="1:15" x14ac:dyDescent="0.55000000000000004">
      <c r="A426" s="1" t="s">
        <v>411</v>
      </c>
      <c r="B426" s="2"/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32.21</v>
      </c>
      <c r="K426" s="2">
        <v>0</v>
      </c>
      <c r="L426" s="2">
        <v>0</v>
      </c>
      <c r="M426" s="2">
        <v>0</v>
      </c>
      <c r="N426" s="2">
        <v>0</v>
      </c>
      <c r="O426" s="2">
        <v>32.21</v>
      </c>
    </row>
    <row r="427" spans="1:15" x14ac:dyDescent="0.55000000000000004">
      <c r="A427" s="1" t="s">
        <v>412</v>
      </c>
      <c r="B427" s="2"/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</row>
    <row r="428" spans="1:15" x14ac:dyDescent="0.55000000000000004">
      <c r="A428" s="1" t="s">
        <v>413</v>
      </c>
      <c r="B428" s="2"/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140</v>
      </c>
      <c r="K428" s="2">
        <v>0</v>
      </c>
      <c r="L428" s="2">
        <v>0</v>
      </c>
      <c r="M428" s="2">
        <v>0</v>
      </c>
      <c r="N428" s="2">
        <v>0</v>
      </c>
      <c r="O428" s="2">
        <v>140</v>
      </c>
    </row>
    <row r="429" spans="1:15" x14ac:dyDescent="0.55000000000000004">
      <c r="A429" s="1" t="s">
        <v>414</v>
      </c>
      <c r="B429" s="2"/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</row>
    <row r="430" spans="1:15" x14ac:dyDescent="0.55000000000000004">
      <c r="A430" s="1" t="s">
        <v>448</v>
      </c>
      <c r="B430" s="2"/>
      <c r="C430" s="2">
        <v>437.13</v>
      </c>
      <c r="D430" s="2">
        <v>168.66</v>
      </c>
      <c r="E430" s="2">
        <v>485.33</v>
      </c>
      <c r="F430" s="2">
        <v>556.96</v>
      </c>
      <c r="G430" s="2">
        <v>176.3</v>
      </c>
      <c r="H430" s="2">
        <v>324.47000000000003</v>
      </c>
      <c r="I430" s="2">
        <v>581.36</v>
      </c>
      <c r="J430" s="2">
        <v>339.36</v>
      </c>
      <c r="K430" s="2">
        <v>0</v>
      </c>
      <c r="L430" s="2">
        <v>0</v>
      </c>
      <c r="M430" s="2">
        <v>0</v>
      </c>
      <c r="N430" s="2">
        <v>0</v>
      </c>
      <c r="O430" s="2">
        <v>3069.57</v>
      </c>
    </row>
    <row r="431" spans="1:15" x14ac:dyDescent="0.55000000000000004">
      <c r="A431" s="1" t="s">
        <v>416</v>
      </c>
      <c r="B431" s="2"/>
      <c r="C431" s="2">
        <v>21628</v>
      </c>
      <c r="D431" s="2">
        <v>21628</v>
      </c>
      <c r="E431" s="2">
        <v>21628</v>
      </c>
      <c r="F431" s="2">
        <v>21628</v>
      </c>
      <c r="G431" s="2">
        <v>21628</v>
      </c>
      <c r="H431" s="2">
        <v>21628</v>
      </c>
      <c r="I431" s="2">
        <v>21628</v>
      </c>
      <c r="J431" s="2">
        <v>17102</v>
      </c>
      <c r="K431" s="2">
        <v>0</v>
      </c>
      <c r="L431" s="2">
        <v>0</v>
      </c>
      <c r="M431" s="2">
        <v>0</v>
      </c>
      <c r="N431" s="2">
        <v>0</v>
      </c>
      <c r="O431" s="2">
        <v>168498</v>
      </c>
    </row>
    <row r="432" spans="1:15" x14ac:dyDescent="0.55000000000000004">
      <c r="A432" s="1" t="s">
        <v>417</v>
      </c>
      <c r="B432" s="2"/>
      <c r="C432" s="2">
        <v>512.92999999999995</v>
      </c>
      <c r="D432" s="2">
        <v>701.47</v>
      </c>
      <c r="E432" s="2">
        <v>421.09</v>
      </c>
      <c r="F432" s="2">
        <v>842.03</v>
      </c>
      <c r="G432" s="2">
        <v>465.91</v>
      </c>
      <c r="H432" s="2">
        <v>600.37</v>
      </c>
      <c r="I432" s="2">
        <v>717.31</v>
      </c>
      <c r="J432" s="2">
        <v>1165.33</v>
      </c>
      <c r="K432" s="2">
        <v>0</v>
      </c>
      <c r="L432" s="2">
        <v>0</v>
      </c>
      <c r="M432" s="2">
        <v>0</v>
      </c>
      <c r="N432" s="2">
        <v>0</v>
      </c>
      <c r="O432" s="2">
        <v>5426.44</v>
      </c>
    </row>
    <row r="433" spans="1:16" x14ac:dyDescent="0.55000000000000004">
      <c r="A433" s="1" t="s">
        <v>418</v>
      </c>
      <c r="B433" s="2"/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</row>
    <row r="434" spans="1:16" x14ac:dyDescent="0.55000000000000004">
      <c r="A434" s="1" t="s">
        <v>419</v>
      </c>
      <c r="B434" s="2"/>
      <c r="C434" s="2">
        <v>0</v>
      </c>
      <c r="D434" s="2">
        <v>99.99</v>
      </c>
      <c r="E434" s="2">
        <v>0</v>
      </c>
      <c r="F434" s="2">
        <v>199.98</v>
      </c>
      <c r="G434" s="2">
        <v>99.99</v>
      </c>
      <c r="H434" s="2">
        <v>0</v>
      </c>
      <c r="I434" s="2">
        <v>99.99</v>
      </c>
      <c r="J434" s="2">
        <v>99.99</v>
      </c>
      <c r="K434" s="2">
        <v>0</v>
      </c>
      <c r="L434" s="2">
        <v>0</v>
      </c>
      <c r="M434" s="2">
        <v>0</v>
      </c>
      <c r="N434" s="2">
        <v>0</v>
      </c>
      <c r="O434" s="2">
        <v>599.93999999999994</v>
      </c>
    </row>
    <row r="435" spans="1:16" x14ac:dyDescent="0.55000000000000004">
      <c r="A435" s="1" t="s">
        <v>420</v>
      </c>
      <c r="B435" s="2"/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</row>
    <row r="436" spans="1:16" x14ac:dyDescent="0.55000000000000004">
      <c r="A436" s="1" t="s">
        <v>421</v>
      </c>
      <c r="B436" s="2"/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</row>
    <row r="437" spans="1:16" x14ac:dyDescent="0.55000000000000004">
      <c r="A437" s="1" t="s">
        <v>422</v>
      </c>
      <c r="B437" s="2"/>
      <c r="C437" s="2">
        <v>0</v>
      </c>
      <c r="D437" s="2">
        <v>0</v>
      </c>
      <c r="E437" s="2">
        <v>0</v>
      </c>
      <c r="F437" s="2">
        <v>2432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2432</v>
      </c>
    </row>
    <row r="438" spans="1:16" x14ac:dyDescent="0.55000000000000004">
      <c r="A438" s="1" t="s">
        <v>423</v>
      </c>
      <c r="C438" s="18">
        <v>60260.17</v>
      </c>
      <c r="D438" s="18">
        <v>61623.58</v>
      </c>
      <c r="E438" s="18">
        <v>63594.28</v>
      </c>
      <c r="F438" s="18">
        <v>59672.82</v>
      </c>
      <c r="G438" s="18">
        <v>61669.450000000004</v>
      </c>
      <c r="H438" s="18">
        <v>61152.780000000006</v>
      </c>
      <c r="I438" s="18">
        <v>65945.02</v>
      </c>
      <c r="J438" s="18">
        <v>65341.45</v>
      </c>
      <c r="K438" s="18">
        <v>0</v>
      </c>
      <c r="L438" s="18">
        <v>0</v>
      </c>
      <c r="M438" s="18">
        <v>0</v>
      </c>
      <c r="N438" s="18">
        <v>0</v>
      </c>
      <c r="O438" s="18">
        <v>499259.55000000005</v>
      </c>
      <c r="P438" s="13">
        <v>0</v>
      </c>
    </row>
    <row r="439" spans="1:16" x14ac:dyDescent="0.55000000000000004"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</row>
    <row r="440" spans="1:16" x14ac:dyDescent="0.55000000000000004">
      <c r="A440" s="1" t="s">
        <v>424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6" x14ac:dyDescent="0.55000000000000004">
      <c r="A441" s="1" t="s">
        <v>468</v>
      </c>
      <c r="B441" s="2"/>
      <c r="C441" s="2">
        <v>6877.88</v>
      </c>
      <c r="D441" s="2">
        <v>6542.9</v>
      </c>
      <c r="E441" s="2">
        <v>7305.54</v>
      </c>
      <c r="F441" s="2">
        <v>6187.09</v>
      </c>
      <c r="G441" s="2">
        <v>6604.58</v>
      </c>
      <c r="H441" s="2">
        <v>6938.01</v>
      </c>
      <c r="I441" s="2">
        <v>8111.16</v>
      </c>
      <c r="J441" s="2">
        <v>7898.43</v>
      </c>
      <c r="K441" s="2">
        <v>0</v>
      </c>
      <c r="L441" s="2">
        <v>0</v>
      </c>
      <c r="M441" s="2">
        <v>0</v>
      </c>
      <c r="N441" s="2">
        <v>0</v>
      </c>
      <c r="O441" s="2">
        <v>56465.590000000004</v>
      </c>
    </row>
    <row r="442" spans="1:16" x14ac:dyDescent="0.55000000000000004">
      <c r="A442" s="1" t="s">
        <v>426</v>
      </c>
      <c r="B442" s="2"/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</row>
    <row r="443" spans="1:16" x14ac:dyDescent="0.55000000000000004">
      <c r="A443" s="1" t="s">
        <v>427</v>
      </c>
      <c r="B443" s="2"/>
      <c r="C443" s="2">
        <v>724.65</v>
      </c>
      <c r="D443" s="2">
        <v>724.65</v>
      </c>
      <c r="E443" s="2">
        <v>724.65</v>
      </c>
      <c r="F443" s="2">
        <v>724.65</v>
      </c>
      <c r="G443" s="2">
        <v>724.65</v>
      </c>
      <c r="H443" s="2">
        <v>724.65</v>
      </c>
      <c r="I443" s="2">
        <v>724.65</v>
      </c>
      <c r="J443" s="2">
        <v>724.65</v>
      </c>
      <c r="K443" s="2">
        <v>0</v>
      </c>
      <c r="L443" s="2">
        <v>0</v>
      </c>
      <c r="M443" s="2">
        <v>0</v>
      </c>
      <c r="N443" s="2">
        <v>0</v>
      </c>
      <c r="O443" s="2">
        <v>5797.1999999999989</v>
      </c>
    </row>
    <row r="444" spans="1:16" x14ac:dyDescent="0.55000000000000004">
      <c r="A444" s="1" t="s">
        <v>428</v>
      </c>
      <c r="B444" s="2"/>
      <c r="C444" s="2">
        <v>69479.360000000001</v>
      </c>
      <c r="D444" s="2">
        <v>70799.399999999994</v>
      </c>
      <c r="E444" s="2">
        <v>70799.399999999994</v>
      </c>
      <c r="F444" s="2">
        <v>70799.399999999994</v>
      </c>
      <c r="G444" s="2">
        <v>70799.399999999994</v>
      </c>
      <c r="H444" s="2">
        <v>70799.399999999994</v>
      </c>
      <c r="I444" s="2">
        <v>70799.399999999994</v>
      </c>
      <c r="J444" s="2">
        <v>70799.399999999994</v>
      </c>
      <c r="K444" s="2">
        <v>0</v>
      </c>
      <c r="L444" s="2">
        <v>0</v>
      </c>
      <c r="M444" s="2">
        <v>0</v>
      </c>
      <c r="N444" s="2">
        <v>0</v>
      </c>
      <c r="O444" s="2">
        <v>565075.16</v>
      </c>
    </row>
    <row r="445" spans="1:16" x14ac:dyDescent="0.55000000000000004">
      <c r="A445" s="1" t="s">
        <v>429</v>
      </c>
      <c r="B445" s="2"/>
      <c r="C445" s="2">
        <v>6080.1</v>
      </c>
      <c r="D445" s="2">
        <v>3101.78</v>
      </c>
      <c r="E445" s="2">
        <v>3202.41</v>
      </c>
      <c r="F445" s="2">
        <v>2257.06</v>
      </c>
      <c r="G445" s="2">
        <v>1665.67</v>
      </c>
      <c r="H445" s="2">
        <v>1735.47</v>
      </c>
      <c r="I445" s="2">
        <v>997.81</v>
      </c>
      <c r="J445" s="2">
        <v>2177.81</v>
      </c>
      <c r="K445" s="2">
        <v>0</v>
      </c>
      <c r="L445" s="2">
        <v>0</v>
      </c>
      <c r="M445" s="2">
        <v>0</v>
      </c>
      <c r="N445" s="2">
        <v>0</v>
      </c>
      <c r="O445" s="2">
        <v>21218.110000000004</v>
      </c>
    </row>
    <row r="446" spans="1:16" x14ac:dyDescent="0.55000000000000004">
      <c r="A446" s="1" t="s">
        <v>430</v>
      </c>
      <c r="B446" s="2"/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</row>
    <row r="447" spans="1:16" x14ac:dyDescent="0.55000000000000004">
      <c r="A447" s="1" t="s">
        <v>431</v>
      </c>
      <c r="B447" s="2"/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</row>
    <row r="448" spans="1:16" x14ac:dyDescent="0.55000000000000004">
      <c r="A448" s="1" t="s">
        <v>432</v>
      </c>
      <c r="B448" s="2"/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</row>
    <row r="449" spans="1:16" x14ac:dyDescent="0.55000000000000004">
      <c r="A449" s="1" t="s">
        <v>433</v>
      </c>
      <c r="B449" s="2"/>
      <c r="C449" s="2">
        <v>1379</v>
      </c>
      <c r="D449" s="2">
        <v>1379</v>
      </c>
      <c r="E449" s="2">
        <v>1379</v>
      </c>
      <c r="F449" s="2">
        <v>1379</v>
      </c>
      <c r="G449" s="2">
        <v>1379</v>
      </c>
      <c r="H449" s="2">
        <v>1379</v>
      </c>
      <c r="I449" s="2">
        <v>1379</v>
      </c>
      <c r="J449" s="2">
        <v>1379</v>
      </c>
      <c r="K449" s="2">
        <v>0</v>
      </c>
      <c r="L449" s="2">
        <v>0</v>
      </c>
      <c r="M449" s="2">
        <v>0</v>
      </c>
      <c r="N449" s="2">
        <v>0</v>
      </c>
      <c r="O449" s="2">
        <v>11032</v>
      </c>
    </row>
    <row r="450" spans="1:16" x14ac:dyDescent="0.55000000000000004">
      <c r="A450" s="1" t="s">
        <v>434</v>
      </c>
      <c r="B450" s="2"/>
      <c r="C450" s="2">
        <v>24.48</v>
      </c>
      <c r="D450" s="2">
        <v>24.48</v>
      </c>
      <c r="E450" s="2">
        <v>24.48</v>
      </c>
      <c r="F450" s="2">
        <v>24.48</v>
      </c>
      <c r="G450" s="2">
        <v>24.48</v>
      </c>
      <c r="H450" s="2">
        <v>24.48</v>
      </c>
      <c r="I450" s="2">
        <v>24.48</v>
      </c>
      <c r="J450" s="2">
        <v>24.48</v>
      </c>
      <c r="K450" s="2">
        <v>0</v>
      </c>
      <c r="L450" s="2">
        <v>0</v>
      </c>
      <c r="M450" s="2">
        <v>0</v>
      </c>
      <c r="N450" s="2">
        <v>0</v>
      </c>
      <c r="O450" s="2">
        <v>195.83999999999997</v>
      </c>
    </row>
    <row r="451" spans="1:16" x14ac:dyDescent="0.55000000000000004">
      <c r="A451" s="1" t="s">
        <v>435</v>
      </c>
      <c r="C451" s="18">
        <v>84565.47</v>
      </c>
      <c r="D451" s="18">
        <v>82572.209999999992</v>
      </c>
      <c r="E451" s="18">
        <v>83435.48</v>
      </c>
      <c r="F451" s="18">
        <v>81371.679999999993</v>
      </c>
      <c r="G451" s="18">
        <v>81197.779999999984</v>
      </c>
      <c r="H451" s="18">
        <v>81601.009999999995</v>
      </c>
      <c r="I451" s="18">
        <v>82036.499999999985</v>
      </c>
      <c r="J451" s="18">
        <v>83003.76999999999</v>
      </c>
      <c r="K451" s="18">
        <v>0</v>
      </c>
      <c r="L451" s="18">
        <v>0</v>
      </c>
      <c r="M451" s="18">
        <v>0</v>
      </c>
      <c r="N451" s="18">
        <v>0</v>
      </c>
      <c r="O451" s="18">
        <v>659783.9</v>
      </c>
      <c r="P451" s="13">
        <v>0</v>
      </c>
    </row>
    <row r="452" spans="1:16" x14ac:dyDescent="0.55000000000000004">
      <c r="A452" s="1" t="s">
        <v>32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6" ht="18" thickBot="1" x14ac:dyDescent="0.65">
      <c r="A453" s="8" t="s">
        <v>46</v>
      </c>
      <c r="B453" s="8"/>
      <c r="C453" s="16">
        <v>312811.86</v>
      </c>
      <c r="D453" s="16">
        <v>324948.45999999996</v>
      </c>
      <c r="E453" s="16">
        <v>344884.52</v>
      </c>
      <c r="F453" s="16">
        <v>307340.42000000004</v>
      </c>
      <c r="G453" s="16">
        <v>306495.33</v>
      </c>
      <c r="H453" s="16">
        <v>305215.47000000003</v>
      </c>
      <c r="I453" s="16">
        <v>329685.66000000003</v>
      </c>
      <c r="J453" s="16">
        <v>319132.88</v>
      </c>
      <c r="K453" s="16">
        <v>0</v>
      </c>
      <c r="L453" s="16">
        <v>0</v>
      </c>
      <c r="M453" s="16">
        <v>0</v>
      </c>
      <c r="N453" s="16">
        <v>0</v>
      </c>
      <c r="O453" s="16">
        <v>2550514.6</v>
      </c>
      <c r="P453" s="15">
        <v>0</v>
      </c>
    </row>
    <row r="454" spans="1:16" ht="17.7" thickTop="1" x14ac:dyDescent="0.55000000000000004"/>
  </sheetData>
  <printOptions horizontalCentered="1"/>
  <pageMargins left="0" right="0" top="0.25" bottom="0" header="0" footer="0"/>
  <pageSetup scale="38" orientation="landscape" r:id="rId1"/>
  <headerFooter alignWithMargins="0"/>
  <rowBreaks count="5" manualBreakCount="5">
    <brk id="41" max="14" man="1"/>
    <brk id="109" max="14" man="1"/>
    <brk id="148" max="14" man="1"/>
    <brk id="319" max="14" man="1"/>
    <brk id="377" max="14" man="1"/>
  </rowBreaks>
  <customProperties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54"/>
  <sheetViews>
    <sheetView view="pageBreakPreview" zoomScale="60" zoomScaleNormal="47" workbookViewId="0">
      <selection sqref="A1:O453"/>
    </sheetView>
  </sheetViews>
  <sheetFormatPr defaultColWidth="8.88671875" defaultRowHeight="17.399999999999999" x14ac:dyDescent="0.55000000000000004"/>
  <cols>
    <col min="1" max="1" width="57.33203125" style="1" customWidth="1"/>
    <col min="2" max="2" width="2.6640625" style="1" customWidth="1"/>
    <col min="3" max="15" width="21.6640625" style="1" customWidth="1"/>
    <col min="16" max="16" width="15.109375" style="1" bestFit="1" customWidth="1"/>
    <col min="17" max="17" width="8.88671875" style="1"/>
    <col min="18" max="18" width="16.5546875" style="1" bestFit="1" customWidth="1"/>
    <col min="19" max="16384" width="8.88671875" style="1"/>
  </cols>
  <sheetData>
    <row r="1" spans="1:15" ht="17.7" x14ac:dyDescent="0.6">
      <c r="C1" s="2"/>
      <c r="D1" s="2"/>
      <c r="E1" s="2"/>
      <c r="F1" s="2"/>
      <c r="G1" s="2"/>
      <c r="H1" s="3" t="s">
        <v>465</v>
      </c>
      <c r="I1" s="2"/>
      <c r="J1" s="2"/>
      <c r="K1" s="2"/>
      <c r="L1" s="2"/>
      <c r="M1" s="2"/>
      <c r="N1" s="2"/>
      <c r="O1" s="2"/>
    </row>
    <row r="2" spans="1:15" x14ac:dyDescent="0.55000000000000004">
      <c r="C2" s="2"/>
      <c r="D2" s="2"/>
      <c r="E2" s="2"/>
      <c r="F2" s="2"/>
      <c r="G2" s="2"/>
      <c r="H2" s="4" t="s">
        <v>1</v>
      </c>
      <c r="I2" s="2"/>
      <c r="J2" s="2"/>
      <c r="K2" s="2"/>
      <c r="L2" s="2"/>
      <c r="M2" s="2"/>
      <c r="N2" s="2"/>
      <c r="O2" s="2"/>
    </row>
    <row r="3" spans="1:15" x14ac:dyDescent="0.55000000000000004">
      <c r="B3" s="5"/>
      <c r="C3" s="2"/>
      <c r="D3" s="2"/>
      <c r="E3" s="2"/>
      <c r="F3" s="2"/>
      <c r="G3" s="2"/>
      <c r="H3" s="6">
        <v>2021</v>
      </c>
      <c r="I3" s="2"/>
      <c r="J3" s="2"/>
      <c r="K3" s="2"/>
      <c r="L3" s="2"/>
      <c r="M3" s="2"/>
      <c r="N3" s="2"/>
      <c r="O3" s="2"/>
    </row>
    <row r="4" spans="1:15" ht="17.7" x14ac:dyDescent="0.6">
      <c r="B4" s="5"/>
      <c r="C4" s="2"/>
      <c r="D4" s="2"/>
      <c r="E4" s="2"/>
      <c r="F4" s="2"/>
      <c r="G4" s="2"/>
      <c r="H4" s="3"/>
      <c r="I4" s="2"/>
      <c r="J4" s="2"/>
      <c r="K4" s="2"/>
      <c r="L4" s="2"/>
      <c r="M4" s="2"/>
      <c r="N4" s="2"/>
      <c r="O4" s="2"/>
    </row>
    <row r="5" spans="1:15" x14ac:dyDescent="0.55000000000000004"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</row>
    <row r="6" spans="1:15" x14ac:dyDescent="0.55000000000000004">
      <c r="A6" s="1" t="s">
        <v>15</v>
      </c>
      <c r="C6" s="2">
        <v>31</v>
      </c>
      <c r="D6" s="2">
        <v>28</v>
      </c>
      <c r="E6" s="2">
        <v>31</v>
      </c>
      <c r="F6" s="2">
        <v>30</v>
      </c>
      <c r="G6" s="2">
        <v>31</v>
      </c>
      <c r="H6" s="2">
        <v>30</v>
      </c>
      <c r="I6" s="2">
        <v>31</v>
      </c>
      <c r="J6" s="2">
        <v>31</v>
      </c>
      <c r="K6" s="2">
        <v>30</v>
      </c>
      <c r="L6" s="2">
        <v>31</v>
      </c>
      <c r="M6" s="2">
        <v>30</v>
      </c>
      <c r="N6" s="2">
        <v>31</v>
      </c>
      <c r="O6" s="2">
        <v>365</v>
      </c>
    </row>
    <row r="7" spans="1:15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7.7" x14ac:dyDescent="0.6">
      <c r="A8" s="8" t="s">
        <v>16</v>
      </c>
      <c r="B8" s="8"/>
      <c r="C8" s="9">
        <v>31.483870967741936</v>
      </c>
      <c r="D8" s="9">
        <v>31.928571428571427</v>
      </c>
      <c r="E8" s="9">
        <v>33.903225806451616</v>
      </c>
      <c r="F8" s="9">
        <v>32.9</v>
      </c>
      <c r="G8" s="9">
        <v>32.064516129032256</v>
      </c>
      <c r="H8" s="9">
        <v>32.033333333333331</v>
      </c>
      <c r="I8" s="9">
        <v>32.935483870967744</v>
      </c>
      <c r="J8" s="9">
        <v>35.161290322580648</v>
      </c>
      <c r="K8" s="9">
        <v>0</v>
      </c>
      <c r="L8" s="9">
        <v>0</v>
      </c>
      <c r="M8" s="9">
        <v>0</v>
      </c>
      <c r="N8" s="9">
        <v>0</v>
      </c>
      <c r="O8" s="10" t="s">
        <v>17</v>
      </c>
    </row>
    <row r="9" spans="1:15" x14ac:dyDescent="0.55000000000000004"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0"/>
    </row>
    <row r="10" spans="1:15" ht="17.7" x14ac:dyDescent="0.6">
      <c r="A10" s="8" t="s">
        <v>18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0"/>
    </row>
    <row r="11" spans="1:15" x14ac:dyDescent="0.55000000000000004">
      <c r="A11" s="1" t="s">
        <v>19</v>
      </c>
      <c r="C11" s="2">
        <v>155</v>
      </c>
      <c r="D11" s="2">
        <v>140</v>
      </c>
      <c r="E11" s="2">
        <v>166</v>
      </c>
      <c r="F11" s="2">
        <v>150</v>
      </c>
      <c r="G11" s="2">
        <v>127</v>
      </c>
      <c r="H11" s="2">
        <v>120</v>
      </c>
      <c r="I11" s="2">
        <v>140</v>
      </c>
      <c r="J11" s="2">
        <v>155</v>
      </c>
      <c r="K11" s="2">
        <v>0</v>
      </c>
      <c r="L11" s="2">
        <v>0</v>
      </c>
      <c r="M11" s="2">
        <v>0</v>
      </c>
      <c r="N11" s="2">
        <v>0</v>
      </c>
      <c r="O11" s="2">
        <v>1153</v>
      </c>
    </row>
    <row r="12" spans="1:15" x14ac:dyDescent="0.55000000000000004">
      <c r="A12" s="1" t="s">
        <v>20</v>
      </c>
      <c r="C12" s="2">
        <v>25</v>
      </c>
      <c r="D12" s="2">
        <v>18</v>
      </c>
      <c r="E12" s="2">
        <v>0</v>
      </c>
      <c r="F12" s="2">
        <v>0</v>
      </c>
      <c r="G12" s="2">
        <v>25</v>
      </c>
      <c r="H12" s="2">
        <v>6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74</v>
      </c>
    </row>
    <row r="13" spans="1:15" x14ac:dyDescent="0.55000000000000004">
      <c r="A13" s="1" t="s">
        <v>21</v>
      </c>
      <c r="C13" s="2">
        <v>531</v>
      </c>
      <c r="D13" s="2">
        <v>486</v>
      </c>
      <c r="E13" s="2">
        <v>537</v>
      </c>
      <c r="F13" s="2">
        <v>732</v>
      </c>
      <c r="G13" s="2">
        <v>591</v>
      </c>
      <c r="H13" s="2">
        <v>570</v>
      </c>
      <c r="I13" s="2">
        <v>607</v>
      </c>
      <c r="J13" s="2">
        <v>604</v>
      </c>
      <c r="K13" s="2">
        <v>0</v>
      </c>
      <c r="L13" s="2">
        <v>0</v>
      </c>
      <c r="M13" s="2">
        <v>0</v>
      </c>
      <c r="N13" s="2">
        <v>0</v>
      </c>
      <c r="O13" s="2">
        <v>4658</v>
      </c>
    </row>
    <row r="14" spans="1:15" x14ac:dyDescent="0.55000000000000004">
      <c r="A14" s="1" t="s">
        <v>22</v>
      </c>
      <c r="C14" s="2">
        <v>31</v>
      </c>
      <c r="D14" s="2">
        <v>28</v>
      </c>
      <c r="E14" s="2">
        <v>60</v>
      </c>
      <c r="F14" s="2">
        <v>-119</v>
      </c>
      <c r="G14" s="2">
        <v>0</v>
      </c>
      <c r="H14" s="2">
        <v>1</v>
      </c>
      <c r="I14" s="2">
        <v>-1</v>
      </c>
      <c r="J14" s="2">
        <v>31</v>
      </c>
      <c r="K14" s="2">
        <v>0</v>
      </c>
      <c r="L14" s="2">
        <v>0</v>
      </c>
      <c r="M14" s="2">
        <v>0</v>
      </c>
      <c r="N14" s="2">
        <v>0</v>
      </c>
      <c r="O14" s="2">
        <v>31</v>
      </c>
    </row>
    <row r="15" spans="1:15" x14ac:dyDescent="0.55000000000000004">
      <c r="A15" s="1" t="s">
        <v>23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 x14ac:dyDescent="0.55000000000000004">
      <c r="A16" s="1" t="s">
        <v>24</v>
      </c>
      <c r="C16" s="2">
        <v>57</v>
      </c>
      <c r="D16" s="2">
        <v>49</v>
      </c>
      <c r="E16" s="2">
        <v>79</v>
      </c>
      <c r="F16" s="2">
        <v>35</v>
      </c>
      <c r="G16" s="2">
        <v>42</v>
      </c>
      <c r="H16" s="2">
        <v>51</v>
      </c>
      <c r="I16" s="2">
        <v>47</v>
      </c>
      <c r="J16" s="2">
        <v>16</v>
      </c>
      <c r="K16" s="2">
        <v>0</v>
      </c>
      <c r="L16" s="2">
        <v>0</v>
      </c>
      <c r="M16" s="2">
        <v>0</v>
      </c>
      <c r="N16" s="2">
        <v>0</v>
      </c>
      <c r="O16" s="2">
        <v>376</v>
      </c>
    </row>
    <row r="17" spans="1:18" x14ac:dyDescent="0.55000000000000004">
      <c r="A17" s="1" t="s">
        <v>25</v>
      </c>
      <c r="C17" s="2">
        <v>33</v>
      </c>
      <c r="D17" s="2">
        <v>43</v>
      </c>
      <c r="E17" s="2">
        <v>54</v>
      </c>
      <c r="F17" s="2">
        <v>22</v>
      </c>
      <c r="G17" s="2">
        <v>23</v>
      </c>
      <c r="H17" s="2">
        <v>30</v>
      </c>
      <c r="I17" s="2">
        <v>34</v>
      </c>
      <c r="J17" s="2">
        <v>11</v>
      </c>
      <c r="K17" s="2">
        <v>0</v>
      </c>
      <c r="L17" s="2">
        <v>0</v>
      </c>
      <c r="M17" s="2">
        <v>0</v>
      </c>
      <c r="N17" s="2">
        <v>0</v>
      </c>
      <c r="O17" s="2">
        <v>250</v>
      </c>
    </row>
    <row r="18" spans="1:18" x14ac:dyDescent="0.55000000000000004">
      <c r="A18" s="1" t="s">
        <v>26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8" x14ac:dyDescent="0.55000000000000004">
      <c r="A19" s="1" t="s">
        <v>27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8" x14ac:dyDescent="0.55000000000000004">
      <c r="A20" s="1" t="s">
        <v>28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8" x14ac:dyDescent="0.55000000000000004">
      <c r="A21" s="1" t="s">
        <v>29</v>
      </c>
      <c r="C21" s="2">
        <v>144</v>
      </c>
      <c r="D21" s="2">
        <v>130</v>
      </c>
      <c r="E21" s="2">
        <v>155</v>
      </c>
      <c r="F21" s="2">
        <v>167</v>
      </c>
      <c r="G21" s="2">
        <v>186</v>
      </c>
      <c r="H21" s="2">
        <v>183</v>
      </c>
      <c r="I21" s="2">
        <v>194</v>
      </c>
      <c r="J21" s="2">
        <v>273</v>
      </c>
      <c r="K21" s="2">
        <v>0</v>
      </c>
      <c r="L21" s="2">
        <v>0</v>
      </c>
      <c r="M21" s="2">
        <v>0</v>
      </c>
      <c r="N21" s="2">
        <v>0</v>
      </c>
      <c r="O21" s="2">
        <v>1432</v>
      </c>
    </row>
    <row r="22" spans="1:18" x14ac:dyDescent="0.55000000000000004">
      <c r="A22" s="1" t="s">
        <v>30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8" ht="17.7" thickBot="1" x14ac:dyDescent="0.6">
      <c r="A23" s="1" t="s">
        <v>31</v>
      </c>
      <c r="C23" s="12">
        <v>976</v>
      </c>
      <c r="D23" s="12">
        <v>894</v>
      </c>
      <c r="E23" s="12">
        <v>1051</v>
      </c>
      <c r="F23" s="12">
        <v>987</v>
      </c>
      <c r="G23" s="12">
        <v>994</v>
      </c>
      <c r="H23" s="12">
        <v>961</v>
      </c>
      <c r="I23" s="12">
        <v>1021</v>
      </c>
      <c r="J23" s="12">
        <v>1090</v>
      </c>
      <c r="K23" s="12">
        <v>0</v>
      </c>
      <c r="L23" s="12">
        <v>0</v>
      </c>
      <c r="M23" s="12">
        <v>0</v>
      </c>
      <c r="N23" s="12">
        <v>0</v>
      </c>
      <c r="O23" s="12">
        <v>7974</v>
      </c>
      <c r="P23" s="13">
        <v>12298</v>
      </c>
      <c r="Q23" s="13">
        <v>0</v>
      </c>
    </row>
    <row r="24" spans="1:18" ht="17.7" thickTop="1" x14ac:dyDescent="0.55000000000000004">
      <c r="A24" s="1" t="s">
        <v>32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8" ht="17.7" x14ac:dyDescent="0.6">
      <c r="A25" s="8" t="s">
        <v>33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8" x14ac:dyDescent="0.55000000000000004">
      <c r="A26" s="1" t="s">
        <v>34</v>
      </c>
      <c r="C26" s="2">
        <v>185738.64</v>
      </c>
      <c r="D26" s="2">
        <v>167057.46000000002</v>
      </c>
      <c r="E26" s="2">
        <v>196901.05000000002</v>
      </c>
      <c r="F26" s="2">
        <v>174537.52</v>
      </c>
      <c r="G26" s="2">
        <v>180047.75</v>
      </c>
      <c r="H26" s="2">
        <v>173125.32</v>
      </c>
      <c r="I26" s="2">
        <v>182136.2</v>
      </c>
      <c r="J26" s="2">
        <v>187257.44999999998</v>
      </c>
      <c r="K26" s="2">
        <v>0</v>
      </c>
      <c r="L26" s="2">
        <v>0</v>
      </c>
      <c r="M26" s="2">
        <v>0</v>
      </c>
      <c r="N26" s="2">
        <v>0</v>
      </c>
      <c r="O26" s="2">
        <v>1446801.39</v>
      </c>
      <c r="P26" s="13"/>
    </row>
    <row r="27" spans="1:18" x14ac:dyDescent="0.55000000000000004">
      <c r="A27" s="1" t="s">
        <v>35</v>
      </c>
      <c r="C27" s="2">
        <v>10179.060000000001</v>
      </c>
      <c r="D27" s="2">
        <v>9268.8300000000017</v>
      </c>
      <c r="E27" s="2">
        <v>4392.1900000000005</v>
      </c>
      <c r="F27" s="2">
        <v>8143.1499999999987</v>
      </c>
      <c r="G27" s="2">
        <v>8968.2200000000012</v>
      </c>
      <c r="H27" s="2">
        <v>4895.79</v>
      </c>
      <c r="I27" s="2">
        <v>1899.29</v>
      </c>
      <c r="J27" s="2">
        <v>932.79999999999927</v>
      </c>
      <c r="K27" s="2">
        <v>0</v>
      </c>
      <c r="L27" s="2">
        <v>0</v>
      </c>
      <c r="M27" s="2">
        <v>0</v>
      </c>
      <c r="N27" s="2">
        <v>0</v>
      </c>
      <c r="O27" s="2">
        <v>48679.33</v>
      </c>
      <c r="P27" s="13"/>
    </row>
    <row r="28" spans="1:18" x14ac:dyDescent="0.55000000000000004">
      <c r="A28" s="1" t="s">
        <v>36</v>
      </c>
      <c r="C28" s="2">
        <v>-11738.97</v>
      </c>
      <c r="D28" s="2">
        <v>-15904.96</v>
      </c>
      <c r="E28" s="2">
        <v>-4731.97</v>
      </c>
      <c r="F28" s="2">
        <v>51.03</v>
      </c>
      <c r="G28" s="2">
        <v>51.03</v>
      </c>
      <c r="H28" s="2">
        <v>23.109999999999975</v>
      </c>
      <c r="I28" s="2">
        <v>-445.47</v>
      </c>
      <c r="J28" s="2">
        <v>29916.53</v>
      </c>
      <c r="K28" s="2">
        <v>0</v>
      </c>
      <c r="L28" s="2">
        <v>0</v>
      </c>
      <c r="M28" s="2">
        <v>0</v>
      </c>
      <c r="N28" s="2">
        <v>0</v>
      </c>
      <c r="O28" s="2">
        <v>-2779.6700000000055</v>
      </c>
      <c r="P28" s="13"/>
    </row>
    <row r="29" spans="1:18" ht="17.7" thickBot="1" x14ac:dyDescent="0.6">
      <c r="A29" s="1" t="s">
        <v>37</v>
      </c>
      <c r="C29" s="14">
        <v>184178.73</v>
      </c>
      <c r="D29" s="14">
        <v>160421.33000000005</v>
      </c>
      <c r="E29" s="14">
        <v>196561.27000000002</v>
      </c>
      <c r="F29" s="14">
        <v>182731.69999999998</v>
      </c>
      <c r="G29" s="14">
        <v>189067</v>
      </c>
      <c r="H29" s="14">
        <v>178044.22</v>
      </c>
      <c r="I29" s="14">
        <v>183590.02000000002</v>
      </c>
      <c r="J29" s="14">
        <v>218106.77999999997</v>
      </c>
      <c r="K29" s="14">
        <v>0</v>
      </c>
      <c r="L29" s="14">
        <v>0</v>
      </c>
      <c r="M29" s="14">
        <v>0</v>
      </c>
      <c r="N29" s="14">
        <v>0</v>
      </c>
      <c r="O29" s="14">
        <v>1492701.05</v>
      </c>
      <c r="P29" s="13">
        <v>2241451.13</v>
      </c>
      <c r="Q29" s="13">
        <v>0</v>
      </c>
      <c r="R29" s="15"/>
    </row>
    <row r="30" spans="1:18" ht="17.7" thickTop="1" x14ac:dyDescent="0.55000000000000004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8" ht="17.7" x14ac:dyDescent="0.6">
      <c r="A31" s="8" t="s">
        <v>38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8" x14ac:dyDescent="0.55000000000000004">
      <c r="A32" s="1" t="s">
        <v>39</v>
      </c>
      <c r="C32" s="2">
        <v>63541.21</v>
      </c>
      <c r="D32" s="2">
        <v>60386.009999999987</v>
      </c>
      <c r="E32" s="2">
        <v>65619.320000000007</v>
      </c>
      <c r="F32" s="2">
        <v>65251.810000000005</v>
      </c>
      <c r="G32" s="2">
        <v>63291.29</v>
      </c>
      <c r="H32" s="2">
        <v>57772.299999999996</v>
      </c>
      <c r="I32" s="2">
        <v>69025.430000000008</v>
      </c>
      <c r="J32" s="2">
        <v>66832.039999999994</v>
      </c>
      <c r="K32" s="2">
        <v>0</v>
      </c>
      <c r="L32" s="2">
        <v>0</v>
      </c>
      <c r="M32" s="2">
        <v>0</v>
      </c>
      <c r="N32" s="2">
        <v>0</v>
      </c>
      <c r="O32" s="2">
        <v>511719.40999999992</v>
      </c>
      <c r="P32" s="13"/>
    </row>
    <row r="33" spans="1:18" x14ac:dyDescent="0.55000000000000004">
      <c r="A33" s="1" t="s">
        <v>40</v>
      </c>
      <c r="C33" s="2">
        <v>18175.479999999996</v>
      </c>
      <c r="D33" s="2">
        <v>17198.960000000003</v>
      </c>
      <c r="E33" s="2">
        <v>19866.27</v>
      </c>
      <c r="F33" s="2">
        <v>18163.5</v>
      </c>
      <c r="G33" s="2">
        <v>19138.219999999998</v>
      </c>
      <c r="H33" s="2">
        <v>20648.559999999998</v>
      </c>
      <c r="I33" s="2">
        <v>19679.669999999998</v>
      </c>
      <c r="J33" s="2">
        <v>22915.64</v>
      </c>
      <c r="K33" s="2">
        <v>0</v>
      </c>
      <c r="L33" s="2">
        <v>0</v>
      </c>
      <c r="M33" s="2">
        <v>0</v>
      </c>
      <c r="N33" s="2">
        <v>0</v>
      </c>
      <c r="O33" s="2">
        <v>155786.29999999999</v>
      </c>
      <c r="P33" s="13"/>
    </row>
    <row r="34" spans="1:18" x14ac:dyDescent="0.55000000000000004">
      <c r="A34" s="1" t="s">
        <v>35</v>
      </c>
      <c r="C34" s="2">
        <v>21939.83</v>
      </c>
      <c r="D34" s="2">
        <v>16463.82</v>
      </c>
      <c r="E34" s="2">
        <v>15995.45</v>
      </c>
      <c r="F34" s="2">
        <v>22429.9</v>
      </c>
      <c r="G34" s="2">
        <v>17702.97</v>
      </c>
      <c r="H34" s="2">
        <v>14024.35</v>
      </c>
      <c r="I34" s="2">
        <v>15256.39</v>
      </c>
      <c r="J34" s="2">
        <v>12601.960000000001</v>
      </c>
      <c r="K34" s="2">
        <v>0</v>
      </c>
      <c r="L34" s="2">
        <v>0</v>
      </c>
      <c r="M34" s="2">
        <v>0</v>
      </c>
      <c r="N34" s="2">
        <v>0</v>
      </c>
      <c r="O34" s="2">
        <v>136414.67000000001</v>
      </c>
      <c r="P34" s="13"/>
    </row>
    <row r="35" spans="1:18" x14ac:dyDescent="0.55000000000000004">
      <c r="A35" s="1" t="s">
        <v>41</v>
      </c>
      <c r="C35" s="2">
        <v>2578.08</v>
      </c>
      <c r="D35" s="2">
        <v>1768.42</v>
      </c>
      <c r="E35" s="2">
        <v>2072.54</v>
      </c>
      <c r="F35" s="2">
        <v>2098.1799999999998</v>
      </c>
      <c r="G35" s="2">
        <v>2212.61</v>
      </c>
      <c r="H35" s="2">
        <v>1577.48</v>
      </c>
      <c r="I35" s="2">
        <v>3800.21</v>
      </c>
      <c r="J35" s="2">
        <v>1824.63</v>
      </c>
      <c r="K35" s="2">
        <v>0</v>
      </c>
      <c r="L35" s="2">
        <v>0</v>
      </c>
      <c r="M35" s="2">
        <v>0</v>
      </c>
      <c r="N35" s="2">
        <v>0</v>
      </c>
      <c r="O35" s="2">
        <v>17932.150000000001</v>
      </c>
      <c r="P35" s="13"/>
    </row>
    <row r="36" spans="1:18" x14ac:dyDescent="0.55000000000000004">
      <c r="A36" s="1" t="s">
        <v>42</v>
      </c>
      <c r="C36" s="2">
        <v>5093.22</v>
      </c>
      <c r="D36" s="2">
        <v>4933.03</v>
      </c>
      <c r="E36" s="2">
        <v>5561.8799999999992</v>
      </c>
      <c r="F36" s="2">
        <v>5889.0199999999995</v>
      </c>
      <c r="G36" s="2">
        <v>7231.5999999999995</v>
      </c>
      <c r="H36" s="2">
        <v>6024.95</v>
      </c>
      <c r="I36" s="2">
        <v>6709.0199999999986</v>
      </c>
      <c r="J36" s="2">
        <v>7804.83</v>
      </c>
      <c r="K36" s="2">
        <v>0</v>
      </c>
      <c r="L36" s="2">
        <v>0</v>
      </c>
      <c r="M36" s="2">
        <v>0</v>
      </c>
      <c r="N36" s="2">
        <v>0</v>
      </c>
      <c r="O36" s="2">
        <v>49247.549999999996</v>
      </c>
      <c r="P36" s="13"/>
    </row>
    <row r="37" spans="1:18" x14ac:dyDescent="0.55000000000000004">
      <c r="A37" s="1" t="s">
        <v>43</v>
      </c>
      <c r="C37" s="2">
        <v>14677.03</v>
      </c>
      <c r="D37" s="2">
        <v>12712.369999999999</v>
      </c>
      <c r="E37" s="2">
        <v>11255.62</v>
      </c>
      <c r="F37" s="2">
        <v>17283.370000000003</v>
      </c>
      <c r="G37" s="2">
        <v>17990.559999999998</v>
      </c>
      <c r="H37" s="2">
        <v>16396.009999999998</v>
      </c>
      <c r="I37" s="2">
        <v>13685.730000000001</v>
      </c>
      <c r="J37" s="2">
        <v>25245.02</v>
      </c>
      <c r="K37" s="2">
        <v>0</v>
      </c>
      <c r="L37" s="2">
        <v>0</v>
      </c>
      <c r="M37" s="2">
        <v>0</v>
      </c>
      <c r="N37" s="2">
        <v>0</v>
      </c>
      <c r="O37" s="2">
        <v>129245.71</v>
      </c>
      <c r="P37" s="13"/>
    </row>
    <row r="38" spans="1:18" x14ac:dyDescent="0.55000000000000004">
      <c r="A38" s="1" t="s">
        <v>44</v>
      </c>
      <c r="C38" s="2">
        <v>49952.04</v>
      </c>
      <c r="D38" s="2">
        <v>50323.160000000011</v>
      </c>
      <c r="E38" s="2">
        <v>50637.140000000007</v>
      </c>
      <c r="F38" s="2">
        <v>49085.369999999995</v>
      </c>
      <c r="G38" s="2">
        <v>51144.189999999995</v>
      </c>
      <c r="H38" s="2">
        <v>42627.31</v>
      </c>
      <c r="I38" s="2">
        <v>50146.879999999997</v>
      </c>
      <c r="J38" s="2">
        <v>48412.009999999995</v>
      </c>
      <c r="K38" s="2">
        <v>0</v>
      </c>
      <c r="L38" s="2">
        <v>0</v>
      </c>
      <c r="M38" s="2">
        <v>0</v>
      </c>
      <c r="N38" s="2">
        <v>0</v>
      </c>
      <c r="O38" s="2">
        <v>392328.10000000003</v>
      </c>
      <c r="P38" s="13"/>
    </row>
    <row r="39" spans="1:18" x14ac:dyDescent="0.55000000000000004">
      <c r="A39" s="1" t="s">
        <v>45</v>
      </c>
      <c r="C39" s="2">
        <v>44145.860000000008</v>
      </c>
      <c r="D39" s="2">
        <v>43391.760000000009</v>
      </c>
      <c r="E39" s="2">
        <v>43397.250000000007</v>
      </c>
      <c r="F39" s="2">
        <v>42727.73000000001</v>
      </c>
      <c r="G39" s="2">
        <v>43113.170000000006</v>
      </c>
      <c r="H39" s="2">
        <v>41636.210000000006</v>
      </c>
      <c r="I39" s="2">
        <v>41526.620000000003</v>
      </c>
      <c r="J39" s="2">
        <v>43934.47</v>
      </c>
      <c r="K39" s="2">
        <v>0</v>
      </c>
      <c r="L39" s="2">
        <v>0</v>
      </c>
      <c r="M39" s="2">
        <v>0</v>
      </c>
      <c r="N39" s="2">
        <v>0</v>
      </c>
      <c r="O39" s="2">
        <v>343873.07000000007</v>
      </c>
      <c r="P39" s="13"/>
    </row>
    <row r="40" spans="1:18" ht="17.7" thickBot="1" x14ac:dyDescent="0.6">
      <c r="A40" s="1" t="s">
        <v>46</v>
      </c>
      <c r="C40" s="14">
        <v>220102.75000000003</v>
      </c>
      <c r="D40" s="14">
        <v>207177.53</v>
      </c>
      <c r="E40" s="14">
        <v>214405.47</v>
      </c>
      <c r="F40" s="14">
        <v>222928.88</v>
      </c>
      <c r="G40" s="14">
        <v>221824.61000000002</v>
      </c>
      <c r="H40" s="14">
        <v>200707.16999999998</v>
      </c>
      <c r="I40" s="14">
        <v>219829.95</v>
      </c>
      <c r="J40" s="14">
        <v>229570.6</v>
      </c>
      <c r="K40" s="14">
        <v>0</v>
      </c>
      <c r="L40" s="14">
        <v>0</v>
      </c>
      <c r="M40" s="14">
        <v>0</v>
      </c>
      <c r="N40" s="14">
        <v>0</v>
      </c>
      <c r="O40" s="14">
        <v>1736546.9600000002</v>
      </c>
      <c r="P40" s="13">
        <v>2505238.77</v>
      </c>
      <c r="Q40" s="13">
        <v>0</v>
      </c>
    </row>
    <row r="41" spans="1:18" ht="18.3" thickTop="1" thickBot="1" x14ac:dyDescent="0.65">
      <c r="A41" s="8" t="s">
        <v>47</v>
      </c>
      <c r="B41" s="8"/>
      <c r="C41" s="16">
        <v>-35924.020000000019</v>
      </c>
      <c r="D41" s="16">
        <v>-46756.199999999953</v>
      </c>
      <c r="E41" s="16">
        <v>-17844.199999999983</v>
      </c>
      <c r="F41" s="16">
        <v>-40197.180000000022</v>
      </c>
      <c r="G41" s="16">
        <v>-32757.610000000015</v>
      </c>
      <c r="H41" s="16">
        <v>-22662.949999999983</v>
      </c>
      <c r="I41" s="16">
        <v>-36239.929999999993</v>
      </c>
      <c r="J41" s="16">
        <v>-11463.820000000036</v>
      </c>
      <c r="K41" s="16">
        <v>0</v>
      </c>
      <c r="L41" s="16">
        <v>0</v>
      </c>
      <c r="M41" s="16">
        <v>0</v>
      </c>
      <c r="N41" s="16">
        <v>0</v>
      </c>
      <c r="O41" s="16">
        <v>-243845.91000000015</v>
      </c>
      <c r="P41" s="13">
        <v>-263787.64000000013</v>
      </c>
      <c r="Q41" s="13">
        <v>0</v>
      </c>
      <c r="R41" s="15"/>
    </row>
    <row r="42" spans="1:18" ht="18" thickTop="1" x14ac:dyDescent="0.6">
      <c r="C42" s="2"/>
      <c r="D42" s="2"/>
      <c r="E42" s="2"/>
      <c r="F42" s="2"/>
      <c r="G42" s="2"/>
      <c r="H42" s="3" t="s">
        <v>465</v>
      </c>
      <c r="I42" s="2"/>
      <c r="J42" s="2"/>
      <c r="K42" s="2"/>
      <c r="L42" s="2"/>
      <c r="M42" s="2"/>
      <c r="N42" s="2"/>
      <c r="O42" s="2"/>
    </row>
    <row r="43" spans="1:18" x14ac:dyDescent="0.55000000000000004">
      <c r="C43" s="2"/>
      <c r="D43" s="2"/>
      <c r="E43" s="2"/>
      <c r="F43" s="2"/>
      <c r="G43" s="2"/>
      <c r="H43" s="4" t="s">
        <v>48</v>
      </c>
      <c r="I43" s="2"/>
      <c r="J43" s="2"/>
      <c r="K43" s="2"/>
      <c r="L43" s="2"/>
      <c r="M43" s="2"/>
      <c r="N43" s="2"/>
      <c r="O43" s="2"/>
    </row>
    <row r="44" spans="1:18" x14ac:dyDescent="0.55000000000000004">
      <c r="B44" s="5"/>
      <c r="C44" s="2"/>
      <c r="D44" s="2"/>
      <c r="E44" s="2"/>
      <c r="F44" s="2"/>
      <c r="G44" s="2"/>
      <c r="H44" s="6">
        <v>2021</v>
      </c>
      <c r="I44" s="2"/>
      <c r="J44" s="2"/>
      <c r="K44" s="2"/>
      <c r="L44" s="2"/>
      <c r="M44" s="2"/>
      <c r="N44" s="2"/>
      <c r="O44" s="2"/>
    </row>
    <row r="45" spans="1:18" ht="17.7" x14ac:dyDescent="0.6">
      <c r="B45" s="5"/>
      <c r="C45" s="2"/>
      <c r="D45" s="2"/>
      <c r="E45" s="2"/>
      <c r="F45" s="2"/>
      <c r="G45" s="2"/>
      <c r="H45" s="3"/>
      <c r="I45" s="2"/>
      <c r="J45" s="2"/>
      <c r="K45" s="2"/>
      <c r="L45" s="2"/>
      <c r="M45" s="2"/>
      <c r="N45" s="2"/>
      <c r="O45" s="2"/>
    </row>
    <row r="46" spans="1:18" x14ac:dyDescent="0.55000000000000004">
      <c r="C46" s="7" t="s">
        <v>2</v>
      </c>
      <c r="D46" s="7" t="s">
        <v>3</v>
      </c>
      <c r="E46" s="7" t="s">
        <v>4</v>
      </c>
      <c r="F46" s="7" t="s">
        <v>5</v>
      </c>
      <c r="G46" s="7" t="s">
        <v>6</v>
      </c>
      <c r="H46" s="7" t="s">
        <v>7</v>
      </c>
      <c r="I46" s="7" t="s">
        <v>8</v>
      </c>
      <c r="J46" s="7" t="s">
        <v>9</v>
      </c>
      <c r="K46" s="7" t="s">
        <v>10</v>
      </c>
      <c r="L46" s="7" t="s">
        <v>11</v>
      </c>
      <c r="M46" s="7" t="s">
        <v>12</v>
      </c>
      <c r="N46" s="7" t="s">
        <v>13</v>
      </c>
      <c r="O46" s="7" t="s">
        <v>14</v>
      </c>
    </row>
    <row r="47" spans="1:18" x14ac:dyDescent="0.55000000000000004">
      <c r="A47" s="1" t="s">
        <v>49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8" x14ac:dyDescent="0.55000000000000004">
      <c r="A48" s="1" t="s">
        <v>50</v>
      </c>
      <c r="B48" s="17"/>
      <c r="C48" s="2">
        <v>90967.52</v>
      </c>
      <c r="D48" s="2">
        <v>77021.279999999999</v>
      </c>
      <c r="E48" s="2">
        <v>85103.76</v>
      </c>
      <c r="F48" s="2">
        <v>116007.36</v>
      </c>
      <c r="G48" s="2">
        <v>93661.68</v>
      </c>
      <c r="H48" s="2">
        <v>90333.6</v>
      </c>
      <c r="I48" s="2">
        <v>96197.36</v>
      </c>
      <c r="J48" s="2">
        <v>95721.919999999998</v>
      </c>
      <c r="K48" s="2">
        <v>0</v>
      </c>
      <c r="L48" s="2">
        <v>0</v>
      </c>
      <c r="M48" s="2">
        <v>0</v>
      </c>
      <c r="N48" s="2">
        <v>0</v>
      </c>
      <c r="O48" s="2">
        <v>745014.48</v>
      </c>
    </row>
    <row r="49" spans="1:15" x14ac:dyDescent="0.55000000000000004">
      <c r="A49" s="1" t="s">
        <v>51</v>
      </c>
      <c r="B49" s="17"/>
      <c r="C49" s="2">
        <v>-1901.76</v>
      </c>
      <c r="D49" s="2">
        <v>4437.4399999999996</v>
      </c>
      <c r="E49" s="2">
        <v>9752.6200000000008</v>
      </c>
      <c r="F49" s="2">
        <v>-18859.12</v>
      </c>
      <c r="G49" s="2">
        <v>26.75</v>
      </c>
      <c r="H49" s="2">
        <v>158.47999999999999</v>
      </c>
      <c r="I49" s="2">
        <v>-158.47999999999999</v>
      </c>
      <c r="J49" s="2">
        <v>4912.88</v>
      </c>
      <c r="K49" s="2">
        <v>0</v>
      </c>
      <c r="L49" s="2">
        <v>0</v>
      </c>
      <c r="M49" s="2">
        <v>0</v>
      </c>
      <c r="N49" s="2">
        <v>0</v>
      </c>
      <c r="O49" s="2">
        <v>-1631.1899999999996</v>
      </c>
    </row>
    <row r="50" spans="1:15" x14ac:dyDescent="0.55000000000000004">
      <c r="A50" s="1" t="s">
        <v>52</v>
      </c>
      <c r="B50" s="17"/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</row>
    <row r="51" spans="1:15" x14ac:dyDescent="0.55000000000000004">
      <c r="A51" s="1" t="s">
        <v>53</v>
      </c>
      <c r="B51" s="17"/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</row>
    <row r="52" spans="1:15" x14ac:dyDescent="0.55000000000000004">
      <c r="A52" s="1" t="s">
        <v>54</v>
      </c>
      <c r="B52" s="17"/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</row>
    <row r="53" spans="1:15" x14ac:dyDescent="0.55000000000000004">
      <c r="A53" s="1" t="s">
        <v>55</v>
      </c>
      <c r="B53" s="17"/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</row>
    <row r="54" spans="1:15" x14ac:dyDescent="0.55000000000000004">
      <c r="A54" s="1" t="s">
        <v>56</v>
      </c>
      <c r="B54" s="17"/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</row>
    <row r="55" spans="1:15" x14ac:dyDescent="0.55000000000000004">
      <c r="A55" s="1" t="s">
        <v>57</v>
      </c>
      <c r="B55" s="17"/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</row>
    <row r="56" spans="1:15" x14ac:dyDescent="0.55000000000000004">
      <c r="A56" s="1" t="s">
        <v>58</v>
      </c>
      <c r="B56" s="17"/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</row>
    <row r="57" spans="1:15" x14ac:dyDescent="0.55000000000000004">
      <c r="A57" s="1" t="s">
        <v>59</v>
      </c>
      <c r="B57" s="17"/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</row>
    <row r="58" spans="1:15" x14ac:dyDescent="0.55000000000000004">
      <c r="A58" s="1" t="s">
        <v>60</v>
      </c>
      <c r="B58" s="17"/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</row>
    <row r="59" spans="1:15" x14ac:dyDescent="0.55000000000000004">
      <c r="A59" s="1" t="s">
        <v>61</v>
      </c>
      <c r="B59" s="17"/>
      <c r="C59" s="2">
        <v>-426.43</v>
      </c>
      <c r="D59" s="2">
        <v>-60.42</v>
      </c>
      <c r="E59" s="2">
        <v>486.85</v>
      </c>
      <c r="F59" s="2">
        <v>-139.57</v>
      </c>
      <c r="G59" s="2">
        <v>-163.87</v>
      </c>
      <c r="H59" s="2">
        <v>303.44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</row>
    <row r="60" spans="1:15" x14ac:dyDescent="0.55000000000000004">
      <c r="A60" s="1" t="s">
        <v>62</v>
      </c>
      <c r="B60" s="17"/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</row>
    <row r="61" spans="1:15" x14ac:dyDescent="0.55000000000000004">
      <c r="A61" s="1" t="s">
        <v>63</v>
      </c>
      <c r="B61" s="17"/>
      <c r="C61" s="2">
        <v>22800</v>
      </c>
      <c r="D61" s="2">
        <v>19600</v>
      </c>
      <c r="E61" s="2">
        <v>31600</v>
      </c>
      <c r="F61" s="2">
        <v>14000</v>
      </c>
      <c r="G61" s="2">
        <v>16800</v>
      </c>
      <c r="H61" s="2">
        <v>20400</v>
      </c>
      <c r="I61" s="2">
        <v>18800</v>
      </c>
      <c r="J61" s="2">
        <v>6400</v>
      </c>
      <c r="K61" s="2">
        <v>0</v>
      </c>
      <c r="L61" s="2">
        <v>0</v>
      </c>
      <c r="M61" s="2">
        <v>0</v>
      </c>
      <c r="N61" s="2">
        <v>0</v>
      </c>
      <c r="O61" s="2">
        <v>150400</v>
      </c>
    </row>
    <row r="62" spans="1:15" x14ac:dyDescent="0.55000000000000004">
      <c r="A62" s="1" t="s">
        <v>64</v>
      </c>
      <c r="B62" s="17"/>
      <c r="C62" s="2">
        <v>3464.6</v>
      </c>
      <c r="D62" s="2">
        <v>2213.5100000000002</v>
      </c>
      <c r="E62" s="2">
        <v>5659.91</v>
      </c>
      <c r="F62" s="2">
        <v>4468.8900000000003</v>
      </c>
      <c r="G62" s="2">
        <v>4671.05</v>
      </c>
      <c r="H62" s="2">
        <v>3013.42</v>
      </c>
      <c r="I62" s="2">
        <v>2843.09</v>
      </c>
      <c r="J62" s="2">
        <v>846.4</v>
      </c>
      <c r="K62" s="2">
        <v>0</v>
      </c>
      <c r="L62" s="2">
        <v>0</v>
      </c>
      <c r="M62" s="2">
        <v>0</v>
      </c>
      <c r="N62" s="2">
        <v>0</v>
      </c>
      <c r="O62" s="2">
        <v>27180.87</v>
      </c>
    </row>
    <row r="63" spans="1:15" x14ac:dyDescent="0.55000000000000004">
      <c r="A63" s="1" t="s">
        <v>65</v>
      </c>
      <c r="B63" s="17"/>
      <c r="C63" s="2">
        <v>3504.85</v>
      </c>
      <c r="D63" s="2">
        <v>3834.15</v>
      </c>
      <c r="E63" s="2">
        <v>6125.23</v>
      </c>
      <c r="F63" s="2">
        <v>3870.45</v>
      </c>
      <c r="G63" s="2">
        <v>3580.35</v>
      </c>
      <c r="H63" s="2">
        <v>4157.33</v>
      </c>
      <c r="I63" s="2">
        <v>3561.86</v>
      </c>
      <c r="J63" s="2">
        <v>1057.17</v>
      </c>
      <c r="K63" s="2">
        <v>0</v>
      </c>
      <c r="L63" s="2">
        <v>0</v>
      </c>
      <c r="M63" s="2">
        <v>0</v>
      </c>
      <c r="N63" s="2">
        <v>0</v>
      </c>
      <c r="O63" s="2">
        <v>29691.39</v>
      </c>
    </row>
    <row r="64" spans="1:15" x14ac:dyDescent="0.55000000000000004">
      <c r="A64" s="1" t="s">
        <v>66</v>
      </c>
      <c r="B64" s="17"/>
      <c r="C64" s="2">
        <v>3100.51</v>
      </c>
      <c r="D64" s="2">
        <v>4653.75</v>
      </c>
      <c r="E64" s="2">
        <v>7259.39</v>
      </c>
      <c r="F64" s="2">
        <v>3506.37</v>
      </c>
      <c r="G64" s="2">
        <v>4013.49</v>
      </c>
      <c r="H64" s="2">
        <v>4544.16</v>
      </c>
      <c r="I64" s="2">
        <v>1160.01</v>
      </c>
      <c r="J64" s="2">
        <v>229.45</v>
      </c>
      <c r="K64" s="2">
        <v>0</v>
      </c>
      <c r="L64" s="2">
        <v>0</v>
      </c>
      <c r="M64" s="2">
        <v>0</v>
      </c>
      <c r="N64" s="2">
        <v>0</v>
      </c>
      <c r="O64" s="2">
        <v>28467.13</v>
      </c>
    </row>
    <row r="65" spans="1:15" x14ac:dyDescent="0.55000000000000004">
      <c r="A65" s="1" t="s">
        <v>67</v>
      </c>
      <c r="B65" s="17"/>
      <c r="C65" s="2">
        <v>549.9</v>
      </c>
      <c r="D65" s="2">
        <v>2308.59</v>
      </c>
      <c r="E65" s="2">
        <v>2132.16</v>
      </c>
      <c r="F65" s="2">
        <v>1000.17</v>
      </c>
      <c r="G65" s="2">
        <v>0</v>
      </c>
      <c r="H65" s="2">
        <v>0</v>
      </c>
      <c r="I65" s="2">
        <v>769.68</v>
      </c>
      <c r="J65" s="2">
        <v>219.78</v>
      </c>
      <c r="K65" s="2">
        <v>0</v>
      </c>
      <c r="L65" s="2">
        <v>0</v>
      </c>
      <c r="M65" s="2">
        <v>0</v>
      </c>
      <c r="N65" s="2">
        <v>0</v>
      </c>
      <c r="O65" s="2">
        <v>6980.28</v>
      </c>
    </row>
    <row r="66" spans="1:15" x14ac:dyDescent="0.55000000000000004">
      <c r="A66" s="1" t="s">
        <v>68</v>
      </c>
      <c r="B66" s="17"/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</row>
    <row r="67" spans="1:15" x14ac:dyDescent="0.55000000000000004">
      <c r="A67" s="1" t="s">
        <v>69</v>
      </c>
      <c r="B67" s="17"/>
      <c r="C67" s="2">
        <v>1538.53</v>
      </c>
      <c r="D67" s="2">
        <v>1551.1</v>
      </c>
      <c r="E67" s="2">
        <v>2974</v>
      </c>
      <c r="F67" s="2">
        <v>1937.26</v>
      </c>
      <c r="G67" s="2">
        <v>1530.3</v>
      </c>
      <c r="H67" s="2">
        <v>1225.3800000000001</v>
      </c>
      <c r="I67" s="2">
        <v>1801.83</v>
      </c>
      <c r="J67" s="2">
        <v>1002.9</v>
      </c>
      <c r="K67" s="2">
        <v>0</v>
      </c>
      <c r="L67" s="2">
        <v>0</v>
      </c>
      <c r="M67" s="2">
        <v>0</v>
      </c>
      <c r="N67" s="2">
        <v>0</v>
      </c>
      <c r="O67" s="2">
        <v>13561.3</v>
      </c>
    </row>
    <row r="68" spans="1:15" x14ac:dyDescent="0.55000000000000004">
      <c r="A68" s="1" t="s">
        <v>70</v>
      </c>
      <c r="B68" s="17"/>
      <c r="C68" s="2">
        <v>66.5</v>
      </c>
      <c r="D68" s="2">
        <v>0</v>
      </c>
      <c r="E68" s="2">
        <v>22.56</v>
      </c>
      <c r="F68" s="2">
        <v>43.33</v>
      </c>
      <c r="G68" s="2">
        <v>0</v>
      </c>
      <c r="H68" s="2">
        <v>0</v>
      </c>
      <c r="I68" s="2">
        <v>25.53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157.91999999999999</v>
      </c>
    </row>
    <row r="69" spans="1:15" x14ac:dyDescent="0.55000000000000004">
      <c r="A69" s="1" t="s">
        <v>71</v>
      </c>
      <c r="B69" s="17"/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</row>
    <row r="70" spans="1:15" x14ac:dyDescent="0.55000000000000004">
      <c r="A70" s="1" t="s">
        <v>72</v>
      </c>
      <c r="B70" s="17"/>
      <c r="C70" s="2">
        <v>0</v>
      </c>
      <c r="D70" s="2">
        <v>356.1</v>
      </c>
      <c r="E70" s="2">
        <v>123.2</v>
      </c>
      <c r="F70" s="2">
        <v>375.25</v>
      </c>
      <c r="G70" s="2">
        <v>228.65</v>
      </c>
      <c r="H70" s="2">
        <v>131.44</v>
      </c>
      <c r="I70" s="2">
        <v>0</v>
      </c>
      <c r="J70" s="2">
        <v>216.53</v>
      </c>
      <c r="K70" s="2">
        <v>0</v>
      </c>
      <c r="L70" s="2">
        <v>0</v>
      </c>
      <c r="M70" s="2">
        <v>0</v>
      </c>
      <c r="N70" s="2">
        <v>0</v>
      </c>
      <c r="O70" s="2">
        <v>1431.17</v>
      </c>
    </row>
    <row r="71" spans="1:15" x14ac:dyDescent="0.55000000000000004">
      <c r="A71" s="1" t="s">
        <v>73</v>
      </c>
      <c r="B71" s="17"/>
      <c r="C71" s="2">
        <v>0</v>
      </c>
      <c r="D71" s="2">
        <v>0</v>
      </c>
      <c r="E71" s="2">
        <v>735.75</v>
      </c>
      <c r="F71" s="2">
        <v>607.5</v>
      </c>
      <c r="G71" s="2">
        <v>108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1451.25</v>
      </c>
    </row>
    <row r="72" spans="1:15" x14ac:dyDescent="0.55000000000000004">
      <c r="A72" s="1" t="s">
        <v>74</v>
      </c>
      <c r="B72" s="17"/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</row>
    <row r="73" spans="1:15" x14ac:dyDescent="0.55000000000000004">
      <c r="A73" s="1" t="s">
        <v>443</v>
      </c>
      <c r="B73" s="17"/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</row>
    <row r="74" spans="1:15" x14ac:dyDescent="0.55000000000000004">
      <c r="A74" s="1" t="s">
        <v>76</v>
      </c>
      <c r="B74" s="17"/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</row>
    <row r="75" spans="1:15" x14ac:dyDescent="0.55000000000000004">
      <c r="A75" s="1" t="s">
        <v>466</v>
      </c>
      <c r="B75" s="17"/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</row>
    <row r="76" spans="1:15" x14ac:dyDescent="0.55000000000000004">
      <c r="A76" s="1" t="s">
        <v>78</v>
      </c>
      <c r="B76" s="17"/>
      <c r="C76" s="2">
        <v>-8760.2900000000009</v>
      </c>
      <c r="D76" s="2">
        <v>-12703.69</v>
      </c>
      <c r="E76" s="2">
        <v>-19372.29</v>
      </c>
      <c r="F76" s="2">
        <v>-11340.33</v>
      </c>
      <c r="G76" s="2">
        <v>-9460.7900000000009</v>
      </c>
      <c r="H76" s="2">
        <v>-10058.31</v>
      </c>
      <c r="I76" s="2">
        <v>-7318.91</v>
      </c>
      <c r="J76" s="2">
        <v>-2725.83</v>
      </c>
      <c r="K76" s="2">
        <v>0</v>
      </c>
      <c r="L76" s="2">
        <v>0</v>
      </c>
      <c r="M76" s="2">
        <v>0</v>
      </c>
      <c r="N76" s="2">
        <v>0</v>
      </c>
      <c r="O76" s="2">
        <v>-81740.440000000017</v>
      </c>
    </row>
    <row r="77" spans="1:15" x14ac:dyDescent="0.55000000000000004">
      <c r="A77" s="1" t="s">
        <v>79</v>
      </c>
      <c r="B77" s="17"/>
      <c r="C77" s="2">
        <v>-7.0000000000000007E-2</v>
      </c>
      <c r="D77" s="2">
        <v>-1.04</v>
      </c>
      <c r="E77" s="2">
        <v>-0.06</v>
      </c>
      <c r="F77" s="2">
        <v>0.05</v>
      </c>
      <c r="G77" s="2">
        <v>0.14000000000000001</v>
      </c>
      <c r="H77" s="2">
        <v>0.14000000000000001</v>
      </c>
      <c r="I77" s="2">
        <v>-0.16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-1</v>
      </c>
    </row>
    <row r="78" spans="1:15" x14ac:dyDescent="0.55000000000000004">
      <c r="A78" s="1" t="s">
        <v>80</v>
      </c>
      <c r="B78" s="17"/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</row>
    <row r="79" spans="1:15" x14ac:dyDescent="0.55000000000000004">
      <c r="A79" s="1" t="s">
        <v>470</v>
      </c>
      <c r="B79" s="17"/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</row>
    <row r="80" spans="1:15" x14ac:dyDescent="0.55000000000000004">
      <c r="A80" s="1" t="s">
        <v>82</v>
      </c>
      <c r="B80" s="17"/>
      <c r="C80" s="2">
        <v>24211</v>
      </c>
      <c r="D80" s="2">
        <v>21868</v>
      </c>
      <c r="E80" s="2">
        <v>25861</v>
      </c>
      <c r="F80" s="2">
        <v>23430</v>
      </c>
      <c r="G80" s="2">
        <v>20011</v>
      </c>
      <c r="H80" s="2">
        <v>19350</v>
      </c>
      <c r="I80" s="2">
        <v>23070</v>
      </c>
      <c r="J80" s="2">
        <v>25761</v>
      </c>
      <c r="K80" s="2">
        <v>0</v>
      </c>
      <c r="L80" s="2">
        <v>0</v>
      </c>
      <c r="M80" s="2">
        <v>0</v>
      </c>
      <c r="N80" s="2">
        <v>0</v>
      </c>
      <c r="O80" s="2">
        <v>183562</v>
      </c>
    </row>
    <row r="81" spans="1:15" x14ac:dyDescent="0.55000000000000004">
      <c r="A81" s="1" t="s">
        <v>83</v>
      </c>
      <c r="B81" s="17"/>
      <c r="C81" s="2">
        <v>16312.05</v>
      </c>
      <c r="D81" s="2">
        <v>10669.86</v>
      </c>
      <c r="E81" s="2">
        <v>0</v>
      </c>
      <c r="F81" s="2">
        <v>0</v>
      </c>
      <c r="G81" s="2">
        <v>11599.79</v>
      </c>
      <c r="H81" s="2">
        <v>2682.66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41264.36</v>
      </c>
    </row>
    <row r="82" spans="1:15" x14ac:dyDescent="0.55000000000000004">
      <c r="A82" s="1" t="s">
        <v>444</v>
      </c>
      <c r="B82" s="17"/>
      <c r="C82" s="2">
        <v>-7437.34</v>
      </c>
      <c r="D82" s="2">
        <v>-3060.03</v>
      </c>
      <c r="E82" s="2">
        <v>-167.62</v>
      </c>
      <c r="F82" s="2">
        <v>0</v>
      </c>
      <c r="G82" s="2">
        <v>-5444.19</v>
      </c>
      <c r="H82" s="2">
        <v>-1858.24</v>
      </c>
      <c r="I82" s="2">
        <v>-0.13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-17967.550000000003</v>
      </c>
    </row>
    <row r="83" spans="1:15" x14ac:dyDescent="0.55000000000000004">
      <c r="A83" s="1" t="s">
        <v>445</v>
      </c>
      <c r="B83" s="17"/>
      <c r="C83" s="2">
        <v>3633.62</v>
      </c>
      <c r="D83" s="2">
        <v>2272.4899999999998</v>
      </c>
      <c r="E83" s="2">
        <v>0</v>
      </c>
      <c r="F83" s="2">
        <v>0</v>
      </c>
      <c r="G83" s="2">
        <v>62.68</v>
      </c>
      <c r="H83" s="2">
        <v>51.75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6020.54</v>
      </c>
    </row>
    <row r="84" spans="1:15" x14ac:dyDescent="0.55000000000000004">
      <c r="A84" s="1" t="s">
        <v>472</v>
      </c>
      <c r="B84" s="17"/>
      <c r="C84" s="2">
        <v>-167.62</v>
      </c>
      <c r="D84" s="2">
        <v>0</v>
      </c>
      <c r="E84" s="2">
        <v>167.62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</row>
    <row r="85" spans="1:15" x14ac:dyDescent="0.55000000000000004">
      <c r="A85" s="1" t="s">
        <v>87</v>
      </c>
      <c r="B85" s="17"/>
      <c r="C85" s="2">
        <v>443.06</v>
      </c>
      <c r="D85" s="2">
        <v>0</v>
      </c>
      <c r="E85" s="2">
        <v>130.6</v>
      </c>
      <c r="F85" s="2">
        <v>123.62</v>
      </c>
      <c r="G85" s="2">
        <v>0</v>
      </c>
      <c r="H85" s="2">
        <v>0</v>
      </c>
      <c r="I85" s="2">
        <v>114.12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811.4</v>
      </c>
    </row>
    <row r="86" spans="1:15" x14ac:dyDescent="0.55000000000000004">
      <c r="A86" s="1" t="s">
        <v>456</v>
      </c>
      <c r="B86" s="17"/>
      <c r="C86" s="2">
        <v>0</v>
      </c>
      <c r="D86" s="2">
        <v>323.75</v>
      </c>
      <c r="E86" s="2">
        <v>0</v>
      </c>
      <c r="F86" s="2">
        <v>0</v>
      </c>
      <c r="G86" s="2">
        <v>178.08</v>
      </c>
      <c r="H86" s="2">
        <v>43.15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544.98</v>
      </c>
    </row>
    <row r="87" spans="1:15" x14ac:dyDescent="0.55000000000000004">
      <c r="A87" s="1" t="s">
        <v>457</v>
      </c>
      <c r="B87" s="17"/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</row>
    <row r="88" spans="1:15" x14ac:dyDescent="0.55000000000000004">
      <c r="A88" s="1" t="s">
        <v>90</v>
      </c>
      <c r="B88" s="17"/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</row>
    <row r="89" spans="1:15" x14ac:dyDescent="0.55000000000000004">
      <c r="A89" s="1" t="s">
        <v>91</v>
      </c>
      <c r="B89" s="17"/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</row>
    <row r="90" spans="1:15" x14ac:dyDescent="0.55000000000000004">
      <c r="A90" s="1" t="s">
        <v>92</v>
      </c>
      <c r="B90" s="17"/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</row>
    <row r="91" spans="1:15" x14ac:dyDescent="0.55000000000000004">
      <c r="A91" s="1" t="s">
        <v>93</v>
      </c>
      <c r="B91" s="17"/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</row>
    <row r="92" spans="1:15" x14ac:dyDescent="0.55000000000000004">
      <c r="A92" s="1" t="s">
        <v>94</v>
      </c>
      <c r="B92" s="17"/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</row>
    <row r="93" spans="1:15" x14ac:dyDescent="0.55000000000000004">
      <c r="A93" s="1" t="s">
        <v>95</v>
      </c>
      <c r="B93" s="17"/>
      <c r="C93" s="2">
        <v>5229.84</v>
      </c>
      <c r="D93" s="2">
        <v>6814.64</v>
      </c>
      <c r="E93" s="2">
        <v>8557.92</v>
      </c>
      <c r="F93" s="2">
        <v>3486.56</v>
      </c>
      <c r="G93" s="2">
        <v>3450</v>
      </c>
      <c r="H93" s="2">
        <v>4590</v>
      </c>
      <c r="I93" s="2">
        <v>5289.68</v>
      </c>
      <c r="J93" s="2">
        <v>1743.28</v>
      </c>
      <c r="K93" s="2">
        <v>0</v>
      </c>
      <c r="L93" s="2">
        <v>0</v>
      </c>
      <c r="M93" s="2">
        <v>0</v>
      </c>
      <c r="N93" s="2">
        <v>0</v>
      </c>
      <c r="O93" s="2">
        <v>39161.919999999998</v>
      </c>
    </row>
    <row r="94" spans="1:15" x14ac:dyDescent="0.55000000000000004">
      <c r="A94" s="1" t="s">
        <v>96</v>
      </c>
      <c r="B94" s="17"/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</row>
    <row r="95" spans="1:15" x14ac:dyDescent="0.55000000000000004">
      <c r="A95" s="1" t="s">
        <v>97</v>
      </c>
      <c r="B95" s="17"/>
      <c r="C95" s="2">
        <v>0</v>
      </c>
      <c r="D95" s="2">
        <v>0</v>
      </c>
      <c r="E95" s="2">
        <v>0</v>
      </c>
      <c r="F95" s="2">
        <v>-4.88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-4.88</v>
      </c>
    </row>
    <row r="96" spans="1:15" x14ac:dyDescent="0.55000000000000004">
      <c r="A96" s="1" t="s">
        <v>98</v>
      </c>
      <c r="B96" s="17"/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</row>
    <row r="97" spans="1:16" x14ac:dyDescent="0.55000000000000004">
      <c r="A97" s="1" t="s">
        <v>99</v>
      </c>
      <c r="B97" s="17"/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</row>
    <row r="98" spans="1:16" x14ac:dyDescent="0.55000000000000004">
      <c r="A98" s="1" t="s">
        <v>100</v>
      </c>
      <c r="B98" s="17"/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</row>
    <row r="99" spans="1:16" x14ac:dyDescent="0.55000000000000004">
      <c r="A99" s="1" t="s">
        <v>101</v>
      </c>
      <c r="B99" s="17"/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</row>
    <row r="100" spans="1:16" x14ac:dyDescent="0.55000000000000004">
      <c r="A100" s="1" t="s">
        <v>102</v>
      </c>
      <c r="B100" s="17"/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</row>
    <row r="101" spans="1:16" x14ac:dyDescent="0.55000000000000004">
      <c r="A101" s="1" t="s">
        <v>103</v>
      </c>
      <c r="B101" s="17"/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</row>
    <row r="102" spans="1:16" x14ac:dyDescent="0.55000000000000004">
      <c r="A102" s="1" t="s">
        <v>104</v>
      </c>
      <c r="B102" s="17"/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</row>
    <row r="103" spans="1:16" x14ac:dyDescent="0.55000000000000004">
      <c r="A103" s="1" t="s">
        <v>105</v>
      </c>
      <c r="B103" s="17"/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</row>
    <row r="104" spans="1:16" x14ac:dyDescent="0.55000000000000004">
      <c r="A104" s="1" t="s">
        <v>106</v>
      </c>
      <c r="B104" s="17"/>
      <c r="C104" s="2">
        <v>28610.17</v>
      </c>
      <c r="D104" s="2">
        <v>24957.98</v>
      </c>
      <c r="E104" s="2">
        <v>29748.45</v>
      </c>
      <c r="F104" s="2">
        <v>32024.61</v>
      </c>
      <c r="G104" s="2">
        <v>35056.58</v>
      </c>
      <c r="H104" s="2">
        <v>34056.92</v>
      </c>
      <c r="I104" s="2">
        <v>35980.720000000001</v>
      </c>
      <c r="J104" s="2">
        <v>51871.97</v>
      </c>
      <c r="K104" s="2">
        <v>0</v>
      </c>
      <c r="L104" s="2">
        <v>0</v>
      </c>
      <c r="M104" s="2">
        <v>0</v>
      </c>
      <c r="N104" s="2">
        <v>0</v>
      </c>
      <c r="O104" s="2">
        <v>272307.39999999997</v>
      </c>
    </row>
    <row r="105" spans="1:16" x14ac:dyDescent="0.55000000000000004">
      <c r="A105" s="1" t="s">
        <v>107</v>
      </c>
      <c r="B105" s="17"/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</row>
    <row r="106" spans="1:16" x14ac:dyDescent="0.55000000000000004">
      <c r="A106" s="1" t="s">
        <v>108</v>
      </c>
      <c r="B106" s="17"/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</row>
    <row r="107" spans="1:16" x14ac:dyDescent="0.55000000000000004">
      <c r="A107" s="1" t="s">
        <v>109</v>
      </c>
      <c r="B107" s="17"/>
      <c r="C107" s="2">
        <v>0</v>
      </c>
      <c r="D107" s="2">
        <v>0</v>
      </c>
      <c r="E107" s="2">
        <v>0</v>
      </c>
      <c r="F107" s="2">
        <v>0</v>
      </c>
      <c r="G107" s="2">
        <v>138.06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138.06</v>
      </c>
    </row>
    <row r="108" spans="1:16" x14ac:dyDescent="0.55000000000000004">
      <c r="A108" s="1" t="s">
        <v>110</v>
      </c>
      <c r="B108" s="17"/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</row>
    <row r="109" spans="1:16" x14ac:dyDescent="0.55000000000000004">
      <c r="A109" s="1" t="s">
        <v>111</v>
      </c>
      <c r="B109" s="17"/>
      <c r="C109" s="18">
        <v>185738.64</v>
      </c>
      <c r="D109" s="18">
        <v>167057.46000000002</v>
      </c>
      <c r="E109" s="18">
        <v>196901.05000000005</v>
      </c>
      <c r="F109" s="18">
        <v>174537.51999999996</v>
      </c>
      <c r="G109" s="18">
        <v>180047.75</v>
      </c>
      <c r="H109" s="18">
        <v>173125.32</v>
      </c>
      <c r="I109" s="18">
        <v>182136.19999999998</v>
      </c>
      <c r="J109" s="18">
        <v>187257.44999999998</v>
      </c>
      <c r="K109" s="18">
        <v>0</v>
      </c>
      <c r="L109" s="18">
        <v>0</v>
      </c>
      <c r="M109" s="18">
        <v>0</v>
      </c>
      <c r="N109" s="18">
        <v>0</v>
      </c>
      <c r="O109" s="18">
        <v>1446801.3900000001</v>
      </c>
      <c r="P109" s="13">
        <v>0</v>
      </c>
    </row>
    <row r="110" spans="1:16" x14ac:dyDescent="0.55000000000000004">
      <c r="A110" s="1" t="s">
        <v>32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6" x14ac:dyDescent="0.55000000000000004">
      <c r="A111" s="1" t="s">
        <v>112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6" x14ac:dyDescent="0.55000000000000004">
      <c r="A112" s="1" t="s">
        <v>113</v>
      </c>
      <c r="B112" s="2"/>
      <c r="C112" s="2">
        <v>4430.59</v>
      </c>
      <c r="D112" s="2">
        <v>3087.23</v>
      </c>
      <c r="E112" s="2">
        <v>3089.01</v>
      </c>
      <c r="F112" s="2">
        <v>6049.08</v>
      </c>
      <c r="G112" s="2">
        <v>4706.8</v>
      </c>
      <c r="H112" s="2">
        <v>2747.33</v>
      </c>
      <c r="I112" s="2">
        <v>2076.6799999999998</v>
      </c>
      <c r="J112" s="2">
        <v>3696.62</v>
      </c>
      <c r="K112" s="2">
        <v>0</v>
      </c>
      <c r="L112" s="2">
        <v>0</v>
      </c>
      <c r="M112" s="2">
        <v>0</v>
      </c>
      <c r="N112" s="2">
        <v>0</v>
      </c>
      <c r="O112" s="2">
        <v>29883.34</v>
      </c>
    </row>
    <row r="113" spans="1:15" x14ac:dyDescent="0.55000000000000004">
      <c r="A113" s="1" t="s">
        <v>114</v>
      </c>
      <c r="B113" s="2"/>
      <c r="C113" s="2">
        <v>6715.42</v>
      </c>
      <c r="D113" s="2">
        <v>4072.23</v>
      </c>
      <c r="E113" s="2">
        <v>1332.81</v>
      </c>
      <c r="F113" s="2">
        <v>6402.36</v>
      </c>
      <c r="G113" s="2">
        <v>3648.52</v>
      </c>
      <c r="H113" s="2">
        <v>240.62</v>
      </c>
      <c r="I113" s="2">
        <v>0</v>
      </c>
      <c r="J113" s="2">
        <v>1354.08</v>
      </c>
      <c r="K113" s="2">
        <v>0</v>
      </c>
      <c r="L113" s="2">
        <v>0</v>
      </c>
      <c r="M113" s="2">
        <v>0</v>
      </c>
      <c r="N113" s="2">
        <v>0</v>
      </c>
      <c r="O113" s="2">
        <v>23766.04</v>
      </c>
    </row>
    <row r="114" spans="1:15" x14ac:dyDescent="0.55000000000000004">
      <c r="A114" s="1" t="s">
        <v>115</v>
      </c>
      <c r="B114" s="2"/>
      <c r="C114" s="2">
        <v>846.12</v>
      </c>
      <c r="D114" s="2">
        <v>120.92</v>
      </c>
      <c r="E114" s="2">
        <v>241.52</v>
      </c>
      <c r="F114" s="2">
        <v>1813.48</v>
      </c>
      <c r="G114" s="2">
        <v>483.36</v>
      </c>
      <c r="H114" s="2">
        <v>2175.92</v>
      </c>
      <c r="I114" s="2">
        <v>1087.96</v>
      </c>
      <c r="J114" s="2">
        <v>362.44</v>
      </c>
      <c r="K114" s="2">
        <v>0</v>
      </c>
      <c r="L114" s="2">
        <v>0</v>
      </c>
      <c r="M114" s="2">
        <v>0</v>
      </c>
      <c r="N114" s="2">
        <v>0</v>
      </c>
      <c r="O114" s="2">
        <v>7131.7199999999993</v>
      </c>
    </row>
    <row r="115" spans="1:15" x14ac:dyDescent="0.55000000000000004">
      <c r="A115" s="1" t="s">
        <v>458</v>
      </c>
      <c r="B115" s="2"/>
      <c r="C115" s="2">
        <v>0</v>
      </c>
      <c r="D115" s="2">
        <v>2560</v>
      </c>
      <c r="E115" s="2">
        <v>0</v>
      </c>
      <c r="F115" s="2">
        <v>-120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2440</v>
      </c>
    </row>
    <row r="116" spans="1:15" x14ac:dyDescent="0.55000000000000004">
      <c r="A116" s="1" t="s">
        <v>117</v>
      </c>
      <c r="B116" s="2"/>
      <c r="C116" s="2">
        <v>0</v>
      </c>
      <c r="D116" s="2">
        <v>1530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1530</v>
      </c>
    </row>
    <row r="117" spans="1:15" x14ac:dyDescent="0.55000000000000004">
      <c r="A117" s="1" t="s">
        <v>118</v>
      </c>
      <c r="B117" s="2"/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</row>
    <row r="118" spans="1:15" x14ac:dyDescent="0.55000000000000004">
      <c r="A118" s="1" t="s">
        <v>119</v>
      </c>
      <c r="B118" s="2"/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</row>
    <row r="119" spans="1:15" x14ac:dyDescent="0.55000000000000004">
      <c r="A119" s="1" t="s">
        <v>451</v>
      </c>
      <c r="B119" s="2"/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</row>
    <row r="120" spans="1:15" x14ac:dyDescent="0.55000000000000004">
      <c r="A120" s="1" t="s">
        <v>121</v>
      </c>
      <c r="B120" s="2"/>
      <c r="C120" s="2">
        <v>-5365.85</v>
      </c>
      <c r="D120" s="2">
        <v>-5079.2700000000004</v>
      </c>
      <c r="E120" s="2">
        <v>-2120.62</v>
      </c>
      <c r="F120" s="2">
        <v>-6144.44</v>
      </c>
      <c r="G120" s="2">
        <v>-3803.7</v>
      </c>
      <c r="H120" s="2">
        <v>-2032.65</v>
      </c>
      <c r="I120" s="2">
        <v>-1278.74</v>
      </c>
      <c r="J120" s="2">
        <v>-2328.67</v>
      </c>
      <c r="K120" s="2">
        <v>0</v>
      </c>
      <c r="L120" s="2">
        <v>0</v>
      </c>
      <c r="M120" s="2">
        <v>0</v>
      </c>
      <c r="N120" s="2">
        <v>0</v>
      </c>
      <c r="O120" s="2">
        <v>-28153.940000000002</v>
      </c>
    </row>
    <row r="121" spans="1:15" x14ac:dyDescent="0.55000000000000004">
      <c r="A121" s="1" t="s">
        <v>122</v>
      </c>
      <c r="B121" s="2"/>
      <c r="C121" s="2">
        <v>3.93</v>
      </c>
      <c r="D121" s="2">
        <v>2529.88</v>
      </c>
      <c r="E121" s="2">
        <v>1849.47</v>
      </c>
      <c r="F121" s="2">
        <v>142.66999999999999</v>
      </c>
      <c r="G121" s="2">
        <v>-1270.19</v>
      </c>
      <c r="H121" s="2">
        <v>1.23</v>
      </c>
      <c r="I121" s="2">
        <v>13.39</v>
      </c>
      <c r="J121" s="2">
        <v>-2151.67</v>
      </c>
      <c r="K121" s="2">
        <v>0</v>
      </c>
      <c r="L121" s="2">
        <v>0</v>
      </c>
      <c r="M121" s="2">
        <v>0</v>
      </c>
      <c r="N121" s="2">
        <v>0</v>
      </c>
      <c r="O121" s="2">
        <v>1118.7099999999996</v>
      </c>
    </row>
    <row r="122" spans="1:15" x14ac:dyDescent="0.55000000000000004">
      <c r="A122" s="1" t="s">
        <v>123</v>
      </c>
      <c r="B122" s="2"/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</row>
    <row r="123" spans="1:15" x14ac:dyDescent="0.55000000000000004">
      <c r="A123" s="1" t="s">
        <v>124</v>
      </c>
      <c r="B123" s="2"/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</row>
    <row r="124" spans="1:15" x14ac:dyDescent="0.55000000000000004">
      <c r="A124" s="1" t="s">
        <v>459</v>
      </c>
      <c r="B124" s="2"/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</row>
    <row r="125" spans="1:15" x14ac:dyDescent="0.55000000000000004">
      <c r="A125" s="1" t="s">
        <v>453</v>
      </c>
      <c r="B125" s="2"/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</row>
    <row r="126" spans="1:15" x14ac:dyDescent="0.55000000000000004">
      <c r="A126" s="1" t="s">
        <v>454</v>
      </c>
      <c r="B126" s="2"/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</row>
    <row r="127" spans="1:15" x14ac:dyDescent="0.55000000000000004">
      <c r="A127" s="1" t="s">
        <v>455</v>
      </c>
      <c r="B127" s="2"/>
      <c r="C127" s="2">
        <v>8.74</v>
      </c>
      <c r="D127" s="2">
        <v>-15.95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-7.2099999999999991</v>
      </c>
    </row>
    <row r="128" spans="1:15" x14ac:dyDescent="0.55000000000000004">
      <c r="A128" s="1" t="s">
        <v>129</v>
      </c>
      <c r="B128" s="2"/>
      <c r="C128" s="2">
        <v>2288.17</v>
      </c>
      <c r="D128" s="2">
        <v>463.79</v>
      </c>
      <c r="E128" s="2">
        <v>0</v>
      </c>
      <c r="F128" s="2">
        <v>0</v>
      </c>
      <c r="G128" s="2">
        <v>2428.21</v>
      </c>
      <c r="H128" s="2">
        <v>615.35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5795.52</v>
      </c>
    </row>
    <row r="129" spans="1:16" x14ac:dyDescent="0.55000000000000004">
      <c r="A129" s="1" t="s">
        <v>130</v>
      </c>
      <c r="B129" s="2"/>
      <c r="C129" s="2">
        <v>1251.94</v>
      </c>
      <c r="D129" s="2">
        <v>0</v>
      </c>
      <c r="E129" s="2">
        <v>0</v>
      </c>
      <c r="F129" s="2">
        <v>0</v>
      </c>
      <c r="G129" s="2">
        <v>2775.22</v>
      </c>
      <c r="H129" s="2">
        <v>707.98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4735.1399999999994</v>
      </c>
    </row>
    <row r="130" spans="1:16" x14ac:dyDescent="0.55000000000000004">
      <c r="A130" s="1" t="s">
        <v>131</v>
      </c>
      <c r="B130" s="2"/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440.01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440.01</v>
      </c>
    </row>
    <row r="131" spans="1:16" x14ac:dyDescent="0.55000000000000004">
      <c r="A131" s="1" t="s">
        <v>132</v>
      </c>
      <c r="C131" s="18">
        <v>10179.060000000001</v>
      </c>
      <c r="D131" s="18">
        <v>9268.8300000000017</v>
      </c>
      <c r="E131" s="18">
        <v>4392.1900000000005</v>
      </c>
      <c r="F131" s="18">
        <v>8143.1499999999987</v>
      </c>
      <c r="G131" s="18">
        <v>8968.2199999999993</v>
      </c>
      <c r="H131" s="18">
        <v>4895.79</v>
      </c>
      <c r="I131" s="18">
        <v>1899.29</v>
      </c>
      <c r="J131" s="18">
        <v>932.79999999999927</v>
      </c>
      <c r="K131" s="18">
        <v>0</v>
      </c>
      <c r="L131" s="18">
        <v>0</v>
      </c>
      <c r="M131" s="18">
        <v>0</v>
      </c>
      <c r="N131" s="18">
        <v>0</v>
      </c>
      <c r="O131" s="18">
        <v>48679.330000000009</v>
      </c>
      <c r="P131" s="13">
        <v>0</v>
      </c>
    </row>
    <row r="132" spans="1:16" x14ac:dyDescent="0.55000000000000004">
      <c r="A132" s="1" t="s">
        <v>32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6" x14ac:dyDescent="0.55000000000000004">
      <c r="A133" s="1" t="s">
        <v>133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6" x14ac:dyDescent="0.55000000000000004">
      <c r="A134" s="1" t="s">
        <v>134</v>
      </c>
      <c r="B134" s="2"/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</row>
    <row r="135" spans="1:16" x14ac:dyDescent="0.55000000000000004">
      <c r="A135" s="1" t="s">
        <v>135</v>
      </c>
      <c r="B135" s="2"/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</row>
    <row r="136" spans="1:16" x14ac:dyDescent="0.55000000000000004">
      <c r="A136" s="1" t="s">
        <v>136</v>
      </c>
      <c r="B136" s="2"/>
      <c r="C136" s="2">
        <v>0</v>
      </c>
      <c r="D136" s="2">
        <v>184</v>
      </c>
      <c r="E136" s="2">
        <v>340</v>
      </c>
      <c r="F136" s="2">
        <v>300</v>
      </c>
      <c r="G136" s="2">
        <v>300</v>
      </c>
      <c r="H136" s="2">
        <v>272</v>
      </c>
      <c r="I136" s="2">
        <v>360</v>
      </c>
      <c r="J136" s="2">
        <v>380</v>
      </c>
      <c r="K136" s="2">
        <v>0</v>
      </c>
      <c r="L136" s="2">
        <v>0</v>
      </c>
      <c r="M136" s="2">
        <v>0</v>
      </c>
      <c r="N136" s="2">
        <v>0</v>
      </c>
      <c r="O136" s="2">
        <v>2136</v>
      </c>
    </row>
    <row r="137" spans="1:16" x14ac:dyDescent="0.55000000000000004">
      <c r="A137" s="1" t="s">
        <v>137</v>
      </c>
      <c r="B137" s="2"/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0.09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0.09</v>
      </c>
    </row>
    <row r="138" spans="1:16" x14ac:dyDescent="0.55000000000000004">
      <c r="A138" s="1" t="s">
        <v>138</v>
      </c>
      <c r="B138" s="2"/>
      <c r="C138" s="2">
        <v>-50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-50</v>
      </c>
    </row>
    <row r="139" spans="1:16" x14ac:dyDescent="0.55000000000000004">
      <c r="A139" s="1" t="s">
        <v>139</v>
      </c>
      <c r="B139" s="2"/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</row>
    <row r="140" spans="1:16" x14ac:dyDescent="0.55000000000000004">
      <c r="A140" s="1" t="s">
        <v>140</v>
      </c>
      <c r="B140" s="2"/>
      <c r="C140" s="2">
        <v>-248.97</v>
      </c>
      <c r="D140" s="2">
        <v>-248.97</v>
      </c>
      <c r="E140" s="2">
        <v>-248.97</v>
      </c>
      <c r="F140" s="2">
        <v>-248.97</v>
      </c>
      <c r="G140" s="2">
        <v>-248.97</v>
      </c>
      <c r="H140" s="2">
        <v>-248.97</v>
      </c>
      <c r="I140" s="2">
        <v>-248.97</v>
      </c>
      <c r="J140" s="2">
        <v>-248.97</v>
      </c>
      <c r="K140" s="2">
        <v>0</v>
      </c>
      <c r="L140" s="2">
        <v>0</v>
      </c>
      <c r="M140" s="2">
        <v>0</v>
      </c>
      <c r="N140" s="2">
        <v>0</v>
      </c>
      <c r="O140" s="2">
        <v>-1991.76</v>
      </c>
    </row>
    <row r="141" spans="1:16" x14ac:dyDescent="0.55000000000000004">
      <c r="A141" s="1" t="s">
        <v>467</v>
      </c>
      <c r="B141" s="2"/>
      <c r="C141" s="2">
        <v>-11440</v>
      </c>
      <c r="D141" s="2">
        <v>-15840</v>
      </c>
      <c r="E141" s="2">
        <v>-4823</v>
      </c>
      <c r="F141" s="2">
        <v>0</v>
      </c>
      <c r="G141" s="2">
        <v>0</v>
      </c>
      <c r="H141" s="2">
        <v>0</v>
      </c>
      <c r="I141" s="2">
        <v>-556.5</v>
      </c>
      <c r="J141" s="2">
        <v>-5750.5</v>
      </c>
      <c r="K141" s="2">
        <v>0</v>
      </c>
      <c r="L141" s="2">
        <v>0</v>
      </c>
      <c r="M141" s="2">
        <v>0</v>
      </c>
      <c r="N141" s="2">
        <v>0</v>
      </c>
      <c r="O141" s="2">
        <v>-38410</v>
      </c>
    </row>
    <row r="142" spans="1:16" x14ac:dyDescent="0.55000000000000004">
      <c r="A142" s="1" t="s">
        <v>142</v>
      </c>
      <c r="B142" s="2"/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</row>
    <row r="143" spans="1:16" x14ac:dyDescent="0.55000000000000004">
      <c r="A143" s="1" t="s">
        <v>143</v>
      </c>
      <c r="B143" s="2"/>
      <c r="C143" s="2">
        <v>0</v>
      </c>
      <c r="D143" s="2">
        <v>0.01</v>
      </c>
      <c r="E143" s="2">
        <v>0</v>
      </c>
      <c r="F143" s="2">
        <v>0</v>
      </c>
      <c r="G143" s="2">
        <v>0</v>
      </c>
      <c r="H143" s="2">
        <v>-0.01</v>
      </c>
      <c r="I143" s="2">
        <v>0</v>
      </c>
      <c r="J143" s="2">
        <v>35536</v>
      </c>
      <c r="K143" s="2">
        <v>0</v>
      </c>
      <c r="L143" s="2">
        <v>0</v>
      </c>
      <c r="M143" s="2">
        <v>0</v>
      </c>
      <c r="N143" s="2">
        <v>0</v>
      </c>
      <c r="O143" s="2">
        <v>35536</v>
      </c>
    </row>
    <row r="144" spans="1:16" x14ac:dyDescent="0.55000000000000004">
      <c r="A144" s="1" t="s">
        <v>144</v>
      </c>
      <c r="B144" s="2"/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</row>
    <row r="145" spans="1:16" x14ac:dyDescent="0.55000000000000004">
      <c r="A145" s="1" t="s">
        <v>471</v>
      </c>
      <c r="B145" s="2"/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</row>
    <row r="146" spans="1:16" x14ac:dyDescent="0.55000000000000004">
      <c r="A146" s="1" t="s">
        <v>146</v>
      </c>
      <c r="C146" s="18">
        <v>-11738.97</v>
      </c>
      <c r="D146" s="18">
        <v>-15904.96</v>
      </c>
      <c r="E146" s="18">
        <v>-4731.97</v>
      </c>
      <c r="F146" s="18">
        <v>51.03</v>
      </c>
      <c r="G146" s="18">
        <v>51.03</v>
      </c>
      <c r="H146" s="18">
        <v>23.109999999999975</v>
      </c>
      <c r="I146" s="18">
        <v>-445.47</v>
      </c>
      <c r="J146" s="18">
        <v>29916.53</v>
      </c>
      <c r="K146" s="18">
        <v>0</v>
      </c>
      <c r="L146" s="18">
        <v>0</v>
      </c>
      <c r="M146" s="18">
        <v>0</v>
      </c>
      <c r="N146" s="18">
        <v>0</v>
      </c>
      <c r="O146" s="18">
        <v>-2779.6699999999983</v>
      </c>
      <c r="P146" s="13">
        <v>0</v>
      </c>
    </row>
    <row r="147" spans="1:16" x14ac:dyDescent="0.55000000000000004">
      <c r="A147" s="1" t="s">
        <v>32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6" ht="18" thickBot="1" x14ac:dyDescent="0.65">
      <c r="A148" s="8" t="s">
        <v>37</v>
      </c>
      <c r="B148" s="8"/>
      <c r="C148" s="16">
        <v>184178.73</v>
      </c>
      <c r="D148" s="16">
        <v>160421.33000000002</v>
      </c>
      <c r="E148" s="16">
        <v>196561.27000000005</v>
      </c>
      <c r="F148" s="16">
        <v>182731.69999999995</v>
      </c>
      <c r="G148" s="16">
        <v>189067</v>
      </c>
      <c r="H148" s="16">
        <v>178044.22</v>
      </c>
      <c r="I148" s="16">
        <v>183590.02</v>
      </c>
      <c r="J148" s="16">
        <v>218106.77999999997</v>
      </c>
      <c r="K148" s="16">
        <v>0</v>
      </c>
      <c r="L148" s="16">
        <v>0</v>
      </c>
      <c r="M148" s="16">
        <v>0</v>
      </c>
      <c r="N148" s="16">
        <v>0</v>
      </c>
      <c r="O148" s="16">
        <v>1492701.05</v>
      </c>
      <c r="P148" s="15">
        <v>0</v>
      </c>
    </row>
    <row r="149" spans="1:16" ht="18" thickTop="1" x14ac:dyDescent="0.6">
      <c r="C149" s="2"/>
      <c r="D149" s="2"/>
      <c r="E149" s="2"/>
      <c r="F149" s="2"/>
      <c r="G149" s="2"/>
      <c r="H149" s="3" t="s">
        <v>465</v>
      </c>
      <c r="I149" s="2"/>
      <c r="J149" s="2"/>
      <c r="K149" s="2"/>
      <c r="L149" s="2"/>
      <c r="M149" s="2"/>
      <c r="N149" s="2"/>
      <c r="O149" s="2"/>
    </row>
    <row r="150" spans="1:16" x14ac:dyDescent="0.55000000000000004">
      <c r="C150" s="2"/>
      <c r="D150" s="2"/>
      <c r="E150" s="2"/>
      <c r="F150" s="2"/>
      <c r="G150" s="2"/>
      <c r="H150" s="4" t="s">
        <v>147</v>
      </c>
      <c r="I150" s="2"/>
      <c r="J150" s="2"/>
      <c r="K150" s="2"/>
      <c r="L150" s="2"/>
      <c r="M150" s="2"/>
      <c r="N150" s="2"/>
      <c r="O150" s="2"/>
    </row>
    <row r="151" spans="1:16" x14ac:dyDescent="0.55000000000000004">
      <c r="B151" s="5"/>
      <c r="C151" s="2"/>
      <c r="D151" s="2"/>
      <c r="E151" s="2"/>
      <c r="F151" s="2"/>
      <c r="G151" s="2"/>
      <c r="H151" s="6">
        <v>2021</v>
      </c>
      <c r="I151" s="2"/>
      <c r="J151" s="2"/>
      <c r="K151" s="2"/>
      <c r="L151" s="2"/>
      <c r="M151" s="2"/>
      <c r="N151" s="2"/>
      <c r="O151" s="2"/>
    </row>
    <row r="152" spans="1:16" ht="17.7" x14ac:dyDescent="0.6">
      <c r="B152" s="5"/>
      <c r="C152" s="2"/>
      <c r="D152" s="2"/>
      <c r="E152" s="2"/>
      <c r="F152" s="2"/>
      <c r="G152" s="2"/>
      <c r="H152" s="3"/>
      <c r="I152" s="2"/>
      <c r="J152" s="2"/>
      <c r="K152" s="2"/>
      <c r="L152" s="2"/>
      <c r="M152" s="2"/>
      <c r="N152" s="2"/>
      <c r="O152" s="2"/>
    </row>
    <row r="153" spans="1:16" x14ac:dyDescent="0.55000000000000004">
      <c r="C153" s="7" t="s">
        <v>2</v>
      </c>
      <c r="D153" s="7" t="s">
        <v>3</v>
      </c>
      <c r="E153" s="7" t="s">
        <v>4</v>
      </c>
      <c r="F153" s="7" t="s">
        <v>5</v>
      </c>
      <c r="G153" s="7" t="s">
        <v>6</v>
      </c>
      <c r="H153" s="7" t="s">
        <v>7</v>
      </c>
      <c r="I153" s="7" t="s">
        <v>8</v>
      </c>
      <c r="J153" s="7" t="s">
        <v>9</v>
      </c>
      <c r="K153" s="7" t="s">
        <v>10</v>
      </c>
      <c r="L153" s="7" t="s">
        <v>11</v>
      </c>
      <c r="M153" s="7" t="s">
        <v>12</v>
      </c>
      <c r="N153" s="7" t="s">
        <v>13</v>
      </c>
      <c r="O153" s="7" t="s">
        <v>14</v>
      </c>
    </row>
    <row r="154" spans="1:16" x14ac:dyDescent="0.55000000000000004">
      <c r="A154" s="1" t="s">
        <v>148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6" x14ac:dyDescent="0.55000000000000004">
      <c r="A155" s="1" t="s">
        <v>149</v>
      </c>
      <c r="B155" s="2"/>
      <c r="C155" s="2">
        <v>1200</v>
      </c>
      <c r="D155" s="2">
        <v>1200</v>
      </c>
      <c r="E155" s="2">
        <v>1200</v>
      </c>
      <c r="F155" s="2">
        <v>1200</v>
      </c>
      <c r="G155" s="2">
        <v>0</v>
      </c>
      <c r="H155" s="2">
        <v>0</v>
      </c>
      <c r="I155" s="2">
        <v>3000</v>
      </c>
      <c r="J155" s="2">
        <v>1000</v>
      </c>
      <c r="K155" s="2">
        <v>0</v>
      </c>
      <c r="L155" s="2">
        <v>0</v>
      </c>
      <c r="M155" s="2">
        <v>0</v>
      </c>
      <c r="N155" s="2">
        <v>0</v>
      </c>
      <c r="O155" s="2">
        <v>8800</v>
      </c>
    </row>
    <row r="156" spans="1:16" x14ac:dyDescent="0.55000000000000004">
      <c r="A156" s="1" t="s">
        <v>150</v>
      </c>
      <c r="B156" s="2"/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</row>
    <row r="157" spans="1:16" x14ac:dyDescent="0.55000000000000004">
      <c r="A157" s="1" t="s">
        <v>151</v>
      </c>
      <c r="B157" s="2"/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</row>
    <row r="158" spans="1:16" x14ac:dyDescent="0.55000000000000004">
      <c r="A158" s="1" t="s">
        <v>152</v>
      </c>
      <c r="B158" s="2"/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</row>
    <row r="159" spans="1:16" x14ac:dyDescent="0.55000000000000004">
      <c r="A159" s="1" t="s">
        <v>153</v>
      </c>
      <c r="B159" s="2"/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</row>
    <row r="160" spans="1:16" x14ac:dyDescent="0.55000000000000004">
      <c r="A160" s="1" t="s">
        <v>154</v>
      </c>
      <c r="B160" s="2"/>
      <c r="C160" s="2">
        <v>245</v>
      </c>
      <c r="D160" s="2">
        <v>245</v>
      </c>
      <c r="E160" s="2">
        <v>238</v>
      </c>
      <c r="F160" s="2">
        <v>238</v>
      </c>
      <c r="G160" s="2">
        <v>262.5</v>
      </c>
      <c r="H160" s="2">
        <v>238</v>
      </c>
      <c r="I160" s="2">
        <v>234.5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1701</v>
      </c>
    </row>
    <row r="161" spans="1:15" x14ac:dyDescent="0.55000000000000004">
      <c r="A161" s="1" t="s">
        <v>155</v>
      </c>
      <c r="B161" s="2"/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</row>
    <row r="162" spans="1:15" x14ac:dyDescent="0.55000000000000004">
      <c r="A162" s="1" t="s">
        <v>156</v>
      </c>
      <c r="B162" s="2"/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</row>
    <row r="163" spans="1:15" x14ac:dyDescent="0.55000000000000004">
      <c r="A163" s="1" t="s">
        <v>157</v>
      </c>
      <c r="B163" s="2"/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</row>
    <row r="164" spans="1:15" x14ac:dyDescent="0.55000000000000004">
      <c r="A164" s="1" t="s">
        <v>158</v>
      </c>
      <c r="B164" s="2"/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</row>
    <row r="165" spans="1:15" x14ac:dyDescent="0.55000000000000004">
      <c r="A165" s="1" t="s">
        <v>159</v>
      </c>
      <c r="B165" s="2"/>
      <c r="C165" s="2">
        <v>1684.15</v>
      </c>
      <c r="D165" s="2">
        <v>1691.24</v>
      </c>
      <c r="E165" s="2">
        <v>1886.24</v>
      </c>
      <c r="F165" s="2">
        <v>1531.03</v>
      </c>
      <c r="G165" s="2">
        <v>1684.99</v>
      </c>
      <c r="H165" s="2">
        <v>1851.45</v>
      </c>
      <c r="I165" s="2">
        <v>1292.92</v>
      </c>
      <c r="J165" s="2">
        <v>2853.69</v>
      </c>
      <c r="K165" s="2">
        <v>0</v>
      </c>
      <c r="L165" s="2">
        <v>0</v>
      </c>
      <c r="M165" s="2">
        <v>0</v>
      </c>
      <c r="N165" s="2">
        <v>0</v>
      </c>
      <c r="O165" s="2">
        <v>14475.710000000001</v>
      </c>
    </row>
    <row r="166" spans="1:15" x14ac:dyDescent="0.55000000000000004">
      <c r="A166" s="1" t="s">
        <v>160</v>
      </c>
      <c r="B166" s="2"/>
      <c r="C166" s="2">
        <v>28.14</v>
      </c>
      <c r="D166" s="2">
        <v>63.87</v>
      </c>
      <c r="E166" s="2">
        <v>101.13</v>
      </c>
      <c r="F166" s="2">
        <v>0</v>
      </c>
      <c r="G166" s="2">
        <v>44.34</v>
      </c>
      <c r="H166" s="2">
        <v>30.6</v>
      </c>
      <c r="I166" s="2">
        <v>103.25</v>
      </c>
      <c r="J166" s="2">
        <v>54.95</v>
      </c>
      <c r="K166" s="2">
        <v>0</v>
      </c>
      <c r="L166" s="2">
        <v>0</v>
      </c>
      <c r="M166" s="2">
        <v>0</v>
      </c>
      <c r="N166" s="2">
        <v>0</v>
      </c>
      <c r="O166" s="2">
        <v>426.28</v>
      </c>
    </row>
    <row r="167" spans="1:15" x14ac:dyDescent="0.55000000000000004">
      <c r="A167" s="1" t="s">
        <v>161</v>
      </c>
      <c r="B167" s="2"/>
      <c r="C167" s="2">
        <v>0</v>
      </c>
      <c r="D167" s="2">
        <v>0</v>
      </c>
      <c r="E167" s="2">
        <v>0</v>
      </c>
      <c r="F167" s="2">
        <v>0</v>
      </c>
      <c r="G167" s="2">
        <v>267.47000000000003</v>
      </c>
      <c r="H167" s="2">
        <v>236.56</v>
      </c>
      <c r="I167" s="2">
        <v>19.32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523.35</v>
      </c>
    </row>
    <row r="168" spans="1:15" x14ac:dyDescent="0.55000000000000004">
      <c r="A168" s="1" t="s">
        <v>162</v>
      </c>
      <c r="B168" s="2"/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</row>
    <row r="169" spans="1:15" x14ac:dyDescent="0.55000000000000004">
      <c r="A169" s="1" t="s">
        <v>163</v>
      </c>
      <c r="B169" s="2"/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</row>
    <row r="170" spans="1:15" x14ac:dyDescent="0.55000000000000004">
      <c r="A170" s="1" t="s">
        <v>164</v>
      </c>
      <c r="B170" s="2"/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</row>
    <row r="171" spans="1:15" x14ac:dyDescent="0.55000000000000004">
      <c r="A171" s="1" t="s">
        <v>165</v>
      </c>
      <c r="B171" s="2"/>
      <c r="C171" s="2">
        <v>62.5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62.5</v>
      </c>
    </row>
    <row r="172" spans="1:15" x14ac:dyDescent="0.55000000000000004">
      <c r="A172" s="1" t="s">
        <v>166</v>
      </c>
      <c r="B172" s="2"/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</row>
    <row r="173" spans="1:15" x14ac:dyDescent="0.55000000000000004">
      <c r="A173" s="1" t="s">
        <v>167</v>
      </c>
      <c r="B173" s="2"/>
      <c r="C173" s="2">
        <v>0</v>
      </c>
      <c r="D173" s="2">
        <v>0</v>
      </c>
      <c r="E173" s="2">
        <v>0</v>
      </c>
      <c r="F173" s="2">
        <v>468.75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468.75</v>
      </c>
    </row>
    <row r="174" spans="1:15" x14ac:dyDescent="0.55000000000000004">
      <c r="A174" s="1" t="s">
        <v>168</v>
      </c>
      <c r="B174" s="2"/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</row>
    <row r="175" spans="1:15" x14ac:dyDescent="0.55000000000000004">
      <c r="A175" s="1" t="s">
        <v>169</v>
      </c>
      <c r="B175" s="2"/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</row>
    <row r="176" spans="1:15" x14ac:dyDescent="0.55000000000000004">
      <c r="A176" s="1" t="s">
        <v>170</v>
      </c>
      <c r="B176" s="2"/>
      <c r="C176" s="2">
        <v>2139.54</v>
      </c>
      <c r="D176" s="2">
        <v>1880.33</v>
      </c>
      <c r="E176" s="2">
        <v>2222.17</v>
      </c>
      <c r="F176" s="2">
        <v>2021.63</v>
      </c>
      <c r="G176" s="2">
        <v>1356.98</v>
      </c>
      <c r="H176" s="2">
        <v>2238.6999999999998</v>
      </c>
      <c r="I176" s="2">
        <v>2219.88</v>
      </c>
      <c r="J176" s="2">
        <v>2778.07</v>
      </c>
      <c r="K176" s="2">
        <v>0</v>
      </c>
      <c r="L176" s="2">
        <v>0</v>
      </c>
      <c r="M176" s="2">
        <v>0</v>
      </c>
      <c r="N176" s="2">
        <v>0</v>
      </c>
      <c r="O176" s="2">
        <v>16857.3</v>
      </c>
    </row>
    <row r="177" spans="1:15" x14ac:dyDescent="0.55000000000000004">
      <c r="A177" s="1" t="s">
        <v>171</v>
      </c>
      <c r="B177" s="2"/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</row>
    <row r="178" spans="1:15" x14ac:dyDescent="0.55000000000000004">
      <c r="A178" s="1" t="s">
        <v>172</v>
      </c>
      <c r="B178" s="2"/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</row>
    <row r="179" spans="1:15" x14ac:dyDescent="0.55000000000000004">
      <c r="A179" s="1" t="s">
        <v>173</v>
      </c>
      <c r="B179" s="2"/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</row>
    <row r="180" spans="1:15" x14ac:dyDescent="0.55000000000000004">
      <c r="A180" s="1" t="s">
        <v>174</v>
      </c>
      <c r="B180" s="2"/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</row>
    <row r="181" spans="1:15" x14ac:dyDescent="0.55000000000000004">
      <c r="A181" s="1" t="s">
        <v>175</v>
      </c>
      <c r="B181" s="2"/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</row>
    <row r="182" spans="1:15" x14ac:dyDescent="0.55000000000000004">
      <c r="A182" s="1" t="s">
        <v>176</v>
      </c>
      <c r="B182" s="2"/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</row>
    <row r="183" spans="1:15" x14ac:dyDescent="0.55000000000000004">
      <c r="A183" s="1" t="s">
        <v>177</v>
      </c>
      <c r="B183" s="2"/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</row>
    <row r="184" spans="1:15" x14ac:dyDescent="0.55000000000000004">
      <c r="A184" s="1" t="s">
        <v>178</v>
      </c>
      <c r="B184" s="2"/>
      <c r="C184" s="2">
        <v>37.380000000000003</v>
      </c>
      <c r="D184" s="2">
        <v>37.380000000000003</v>
      </c>
      <c r="E184" s="2">
        <v>37.380000000000003</v>
      </c>
      <c r="F184" s="2">
        <v>37.380000000000003</v>
      </c>
      <c r="G184" s="2">
        <v>-4.13</v>
      </c>
      <c r="H184" s="2">
        <v>35.659999999999997</v>
      </c>
      <c r="I184" s="2">
        <v>35.630000000000003</v>
      </c>
      <c r="J184" s="2">
        <v>35.630000000000003</v>
      </c>
      <c r="K184" s="2">
        <v>0</v>
      </c>
      <c r="L184" s="2">
        <v>0</v>
      </c>
      <c r="M184" s="2">
        <v>0</v>
      </c>
      <c r="N184" s="2">
        <v>0</v>
      </c>
      <c r="O184" s="2">
        <v>252.31</v>
      </c>
    </row>
    <row r="185" spans="1:15" x14ac:dyDescent="0.55000000000000004">
      <c r="A185" s="1" t="s">
        <v>179</v>
      </c>
      <c r="B185" s="2"/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</row>
    <row r="186" spans="1:15" x14ac:dyDescent="0.55000000000000004">
      <c r="A186" s="1" t="s">
        <v>180</v>
      </c>
      <c r="B186" s="2"/>
      <c r="C186" s="2">
        <v>5725.44</v>
      </c>
      <c r="D186" s="2">
        <v>5725.44</v>
      </c>
      <c r="E186" s="2">
        <v>5805.17</v>
      </c>
      <c r="F186" s="2">
        <v>5884.9</v>
      </c>
      <c r="G186" s="2">
        <v>5884.9</v>
      </c>
      <c r="H186" s="2">
        <v>5884.9</v>
      </c>
      <c r="I186" s="2">
        <v>5884.9</v>
      </c>
      <c r="J186" s="2">
        <v>5884.9</v>
      </c>
      <c r="K186" s="2">
        <v>0</v>
      </c>
      <c r="L186" s="2">
        <v>0</v>
      </c>
      <c r="M186" s="2">
        <v>0</v>
      </c>
      <c r="N186" s="2">
        <v>0</v>
      </c>
      <c r="O186" s="2">
        <v>46680.55</v>
      </c>
    </row>
    <row r="187" spans="1:15" x14ac:dyDescent="0.55000000000000004">
      <c r="A187" s="1" t="s">
        <v>181</v>
      </c>
      <c r="B187" s="2"/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</row>
    <row r="188" spans="1:15" x14ac:dyDescent="0.55000000000000004">
      <c r="A188" s="1" t="s">
        <v>182</v>
      </c>
      <c r="B188" s="2"/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</row>
    <row r="189" spans="1:15" x14ac:dyDescent="0.55000000000000004">
      <c r="A189" s="1" t="s">
        <v>183</v>
      </c>
      <c r="B189" s="2"/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</row>
    <row r="190" spans="1:15" x14ac:dyDescent="0.55000000000000004">
      <c r="A190" s="1" t="s">
        <v>184</v>
      </c>
      <c r="B190" s="2"/>
      <c r="C190" s="2">
        <v>8519.3799999999992</v>
      </c>
      <c r="D190" s="2">
        <v>7633.93</v>
      </c>
      <c r="E190" s="2">
        <v>7409.89</v>
      </c>
      <c r="F190" s="2">
        <v>11254.4</v>
      </c>
      <c r="G190" s="2">
        <v>16096.59</v>
      </c>
      <c r="H190" s="2">
        <v>13969.04</v>
      </c>
      <c r="I190" s="2">
        <v>12686.94</v>
      </c>
      <c r="J190" s="2">
        <v>14634.72</v>
      </c>
      <c r="K190" s="2">
        <v>0</v>
      </c>
      <c r="L190" s="2">
        <v>0</v>
      </c>
      <c r="M190" s="2">
        <v>0</v>
      </c>
      <c r="N190" s="2">
        <v>0</v>
      </c>
      <c r="O190" s="2">
        <v>92204.89</v>
      </c>
    </row>
    <row r="191" spans="1:15" x14ac:dyDescent="0.55000000000000004">
      <c r="A191" s="1" t="s">
        <v>460</v>
      </c>
      <c r="B191" s="2"/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</row>
    <row r="192" spans="1:15" x14ac:dyDescent="0.55000000000000004">
      <c r="A192" s="1" t="s">
        <v>186</v>
      </c>
      <c r="B192" s="2"/>
      <c r="C192" s="2">
        <v>11744.06</v>
      </c>
      <c r="D192" s="2">
        <v>10002.969999999999</v>
      </c>
      <c r="E192" s="2">
        <v>10797.73</v>
      </c>
      <c r="F192" s="2">
        <v>8678.16</v>
      </c>
      <c r="G192" s="2">
        <v>4195.9399999999996</v>
      </c>
      <c r="H192" s="2">
        <v>4576.8999999999996</v>
      </c>
      <c r="I192" s="2">
        <v>5463.98</v>
      </c>
      <c r="J192" s="2">
        <v>5315.33</v>
      </c>
      <c r="K192" s="2">
        <v>0</v>
      </c>
      <c r="L192" s="2">
        <v>0</v>
      </c>
      <c r="M192" s="2">
        <v>0</v>
      </c>
      <c r="N192" s="2">
        <v>0</v>
      </c>
      <c r="O192" s="2">
        <v>60775.070000000007</v>
      </c>
    </row>
    <row r="193" spans="1:15" x14ac:dyDescent="0.55000000000000004">
      <c r="A193" s="1" t="s">
        <v>461</v>
      </c>
      <c r="B193" s="2"/>
      <c r="C193" s="2">
        <v>2640.6</v>
      </c>
      <c r="D193" s="2">
        <v>2395.21</v>
      </c>
      <c r="E193" s="2">
        <v>3100.6</v>
      </c>
      <c r="F193" s="2">
        <v>2729.7</v>
      </c>
      <c r="G193" s="2">
        <v>2709.11</v>
      </c>
      <c r="H193" s="2">
        <v>3057.73</v>
      </c>
      <c r="I193" s="2">
        <v>2864.69</v>
      </c>
      <c r="J193" s="2">
        <v>3751.05</v>
      </c>
      <c r="K193" s="2">
        <v>0</v>
      </c>
      <c r="L193" s="2">
        <v>0</v>
      </c>
      <c r="M193" s="2">
        <v>0</v>
      </c>
      <c r="N193" s="2">
        <v>0</v>
      </c>
      <c r="O193" s="2">
        <v>23248.69</v>
      </c>
    </row>
    <row r="194" spans="1:15" x14ac:dyDescent="0.55000000000000004">
      <c r="A194" s="1" t="s">
        <v>188</v>
      </c>
      <c r="B194" s="2"/>
      <c r="C194" s="2">
        <v>18713.689999999999</v>
      </c>
      <c r="D194" s="2">
        <v>14987.4</v>
      </c>
      <c r="E194" s="2">
        <v>13210.01</v>
      </c>
      <c r="F194" s="2">
        <v>14993.22</v>
      </c>
      <c r="G194" s="2">
        <v>15048.02</v>
      </c>
      <c r="H194" s="2">
        <v>13856.08</v>
      </c>
      <c r="I194" s="2">
        <v>16216.94</v>
      </c>
      <c r="J194" s="2">
        <v>12946.93</v>
      </c>
      <c r="K194" s="2">
        <v>0</v>
      </c>
      <c r="L194" s="2">
        <v>0</v>
      </c>
      <c r="M194" s="2">
        <v>0</v>
      </c>
      <c r="N194" s="2">
        <v>0</v>
      </c>
      <c r="O194" s="2">
        <v>119972.29000000001</v>
      </c>
    </row>
    <row r="195" spans="1:15" x14ac:dyDescent="0.55000000000000004">
      <c r="A195" s="1" t="s">
        <v>189</v>
      </c>
      <c r="B195" s="2"/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</row>
    <row r="196" spans="1:15" x14ac:dyDescent="0.55000000000000004">
      <c r="A196" s="1" t="s">
        <v>190</v>
      </c>
      <c r="B196" s="2"/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</row>
    <row r="197" spans="1:15" x14ac:dyDescent="0.55000000000000004">
      <c r="A197" s="1" t="s">
        <v>446</v>
      </c>
      <c r="B197" s="2"/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</row>
    <row r="198" spans="1:15" x14ac:dyDescent="0.55000000000000004">
      <c r="A198" s="1" t="s">
        <v>192</v>
      </c>
      <c r="B198" s="2"/>
      <c r="C198" s="2">
        <v>3505.47</v>
      </c>
      <c r="D198" s="2">
        <v>5796.19</v>
      </c>
      <c r="E198" s="2">
        <v>9572.94</v>
      </c>
      <c r="F198" s="2">
        <v>7204.41</v>
      </c>
      <c r="G198" s="2">
        <v>9349.24</v>
      </c>
      <c r="H198" s="2">
        <v>7605.41</v>
      </c>
      <c r="I198" s="2">
        <v>8048.6</v>
      </c>
      <c r="J198" s="2">
        <v>6505.99</v>
      </c>
      <c r="K198" s="2">
        <v>0</v>
      </c>
      <c r="L198" s="2">
        <v>0</v>
      </c>
      <c r="M198" s="2">
        <v>0</v>
      </c>
      <c r="N198" s="2">
        <v>0</v>
      </c>
      <c r="O198" s="2">
        <v>57588.25</v>
      </c>
    </row>
    <row r="199" spans="1:15" x14ac:dyDescent="0.55000000000000004">
      <c r="A199" s="1" t="s">
        <v>447</v>
      </c>
      <c r="B199" s="2"/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</row>
    <row r="200" spans="1:15" x14ac:dyDescent="0.55000000000000004">
      <c r="A200" s="1" t="s">
        <v>194</v>
      </c>
      <c r="B200" s="2"/>
      <c r="C200" s="2">
        <v>1749.71</v>
      </c>
      <c r="D200" s="2">
        <v>1807.28</v>
      </c>
      <c r="E200" s="2">
        <v>1832.7</v>
      </c>
      <c r="F200" s="2">
        <v>2062.8000000000002</v>
      </c>
      <c r="G200" s="2">
        <v>1800.27</v>
      </c>
      <c r="H200" s="2">
        <v>2103.14</v>
      </c>
      <c r="I200" s="2">
        <v>2416.35</v>
      </c>
      <c r="J200" s="2">
        <v>2375.86</v>
      </c>
      <c r="K200" s="2">
        <v>0</v>
      </c>
      <c r="L200" s="2">
        <v>0</v>
      </c>
      <c r="M200" s="2">
        <v>0</v>
      </c>
      <c r="N200" s="2">
        <v>0</v>
      </c>
      <c r="O200" s="2">
        <v>16148.11</v>
      </c>
    </row>
    <row r="201" spans="1:15" x14ac:dyDescent="0.55000000000000004">
      <c r="A201" s="1" t="s">
        <v>195</v>
      </c>
      <c r="B201" s="2"/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</row>
    <row r="202" spans="1:15" x14ac:dyDescent="0.55000000000000004">
      <c r="A202" s="1" t="s">
        <v>196</v>
      </c>
      <c r="B202" s="2"/>
      <c r="C202" s="2">
        <v>1619.51</v>
      </c>
      <c r="D202" s="2">
        <v>1528.92</v>
      </c>
      <c r="E202" s="2">
        <v>859.51</v>
      </c>
      <c r="F202" s="2">
        <v>2496.2399999999998</v>
      </c>
      <c r="G202" s="2">
        <v>731.75</v>
      </c>
      <c r="H202" s="2">
        <v>3.59</v>
      </c>
      <c r="I202" s="2">
        <v>1917.7</v>
      </c>
      <c r="J202" s="2">
        <v>3063.24</v>
      </c>
      <c r="K202" s="2">
        <v>0</v>
      </c>
      <c r="L202" s="2">
        <v>0</v>
      </c>
      <c r="M202" s="2">
        <v>0</v>
      </c>
      <c r="N202" s="2">
        <v>0</v>
      </c>
      <c r="O202" s="2">
        <v>12220.460000000001</v>
      </c>
    </row>
    <row r="203" spans="1:15" x14ac:dyDescent="0.55000000000000004">
      <c r="A203" s="1" t="s">
        <v>197</v>
      </c>
      <c r="B203" s="2"/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247.98</v>
      </c>
      <c r="I203" s="2">
        <v>377.26</v>
      </c>
      <c r="J203" s="2">
        <v>360.13</v>
      </c>
      <c r="K203" s="2">
        <v>0</v>
      </c>
      <c r="L203" s="2">
        <v>0</v>
      </c>
      <c r="M203" s="2">
        <v>0</v>
      </c>
      <c r="N203" s="2">
        <v>0</v>
      </c>
      <c r="O203" s="2">
        <v>985.37</v>
      </c>
    </row>
    <row r="204" spans="1:15" x14ac:dyDescent="0.55000000000000004">
      <c r="A204" s="1" t="s">
        <v>198</v>
      </c>
      <c r="B204" s="2"/>
      <c r="C204" s="2">
        <v>0</v>
      </c>
      <c r="D204" s="2">
        <v>0</v>
      </c>
      <c r="E204" s="2">
        <v>0</v>
      </c>
      <c r="F204" s="2">
        <v>0</v>
      </c>
      <c r="G204" s="2">
        <v>428.74</v>
      </c>
      <c r="H204" s="2">
        <v>0</v>
      </c>
      <c r="I204" s="2">
        <v>1228.3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1657.04</v>
      </c>
    </row>
    <row r="205" spans="1:15" x14ac:dyDescent="0.55000000000000004">
      <c r="A205" s="1" t="s">
        <v>199</v>
      </c>
      <c r="B205" s="2"/>
      <c r="C205" s="2">
        <v>136.75</v>
      </c>
      <c r="D205" s="2">
        <v>259.68</v>
      </c>
      <c r="E205" s="2">
        <v>209.75</v>
      </c>
      <c r="F205" s="2">
        <v>600.74</v>
      </c>
      <c r="G205" s="2">
        <v>236.15</v>
      </c>
      <c r="H205" s="2">
        <v>0</v>
      </c>
      <c r="I205" s="2">
        <v>610.5</v>
      </c>
      <c r="J205" s="2">
        <v>385</v>
      </c>
      <c r="K205" s="2">
        <v>0</v>
      </c>
      <c r="L205" s="2">
        <v>0</v>
      </c>
      <c r="M205" s="2">
        <v>0</v>
      </c>
      <c r="N205" s="2">
        <v>0</v>
      </c>
      <c r="O205" s="2">
        <v>2438.5700000000002</v>
      </c>
    </row>
    <row r="206" spans="1:15" x14ac:dyDescent="0.55000000000000004">
      <c r="A206" s="1" t="s">
        <v>200</v>
      </c>
      <c r="B206" s="2"/>
      <c r="C206" s="2">
        <v>0</v>
      </c>
      <c r="D206" s="2">
        <v>0</v>
      </c>
      <c r="E206" s="2">
        <v>146.47999999999999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146.47999999999999</v>
      </c>
    </row>
    <row r="207" spans="1:15" x14ac:dyDescent="0.55000000000000004">
      <c r="A207" s="1" t="s">
        <v>201</v>
      </c>
      <c r="B207" s="2"/>
      <c r="C207" s="2">
        <v>281.69</v>
      </c>
      <c r="D207" s="2">
        <v>143.13999999999999</v>
      </c>
      <c r="E207" s="2">
        <v>-114.65</v>
      </c>
      <c r="F207" s="2">
        <v>304.75</v>
      </c>
      <c r="G207" s="2">
        <v>372.91</v>
      </c>
      <c r="H207" s="2">
        <v>-263.22000000000003</v>
      </c>
      <c r="I207" s="2">
        <v>159.38</v>
      </c>
      <c r="J207" s="2">
        <v>333.25</v>
      </c>
      <c r="K207" s="2">
        <v>0</v>
      </c>
      <c r="L207" s="2">
        <v>0</v>
      </c>
      <c r="M207" s="2">
        <v>0</v>
      </c>
      <c r="N207" s="2">
        <v>0</v>
      </c>
      <c r="O207" s="2">
        <v>1217.25</v>
      </c>
    </row>
    <row r="208" spans="1:15" x14ac:dyDescent="0.55000000000000004">
      <c r="A208" s="1" t="s">
        <v>202</v>
      </c>
      <c r="B208" s="2"/>
      <c r="C208" s="2">
        <v>188.26</v>
      </c>
      <c r="D208" s="2">
        <v>234.27</v>
      </c>
      <c r="E208" s="2">
        <v>203.15</v>
      </c>
      <c r="F208" s="2">
        <v>281.75</v>
      </c>
      <c r="G208" s="2">
        <v>52.63</v>
      </c>
      <c r="H208" s="2">
        <v>0</v>
      </c>
      <c r="I208" s="2">
        <v>-116.25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843.81</v>
      </c>
    </row>
    <row r="209" spans="1:15" x14ac:dyDescent="0.55000000000000004">
      <c r="A209" s="1" t="s">
        <v>203</v>
      </c>
      <c r="B209" s="2"/>
      <c r="C209" s="2">
        <v>0</v>
      </c>
      <c r="D209" s="2">
        <v>0</v>
      </c>
      <c r="E209" s="2">
        <v>180</v>
      </c>
      <c r="F209" s="2">
        <v>-180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</row>
    <row r="210" spans="1:15" x14ac:dyDescent="0.55000000000000004">
      <c r="A210" s="1" t="s">
        <v>204</v>
      </c>
      <c r="B210" s="2"/>
      <c r="C210" s="2">
        <v>381.17</v>
      </c>
      <c r="D210" s="2">
        <v>632.66</v>
      </c>
      <c r="E210" s="2">
        <v>604.22</v>
      </c>
      <c r="F210" s="2">
        <v>607.51</v>
      </c>
      <c r="G210" s="2">
        <v>369.64</v>
      </c>
      <c r="H210" s="2">
        <v>0</v>
      </c>
      <c r="I210" s="2">
        <v>209.6</v>
      </c>
      <c r="J210" s="2">
        <v>401.1</v>
      </c>
      <c r="K210" s="2">
        <v>0</v>
      </c>
      <c r="L210" s="2">
        <v>0</v>
      </c>
      <c r="M210" s="2">
        <v>0</v>
      </c>
      <c r="N210" s="2">
        <v>0</v>
      </c>
      <c r="O210" s="2">
        <v>3205.8999999999996</v>
      </c>
    </row>
    <row r="211" spans="1:15" x14ac:dyDescent="0.55000000000000004">
      <c r="A211" s="1" t="s">
        <v>205</v>
      </c>
      <c r="B211" s="2"/>
      <c r="C211" s="2">
        <v>0</v>
      </c>
      <c r="D211" s="2">
        <v>186.92</v>
      </c>
      <c r="E211" s="2">
        <v>50</v>
      </c>
      <c r="F211" s="2">
        <v>0</v>
      </c>
      <c r="G211" s="2">
        <v>20</v>
      </c>
      <c r="H211" s="2">
        <v>0</v>
      </c>
      <c r="I211" s="2">
        <v>20</v>
      </c>
      <c r="J211" s="2">
        <v>50</v>
      </c>
      <c r="K211" s="2">
        <v>0</v>
      </c>
      <c r="L211" s="2">
        <v>0</v>
      </c>
      <c r="M211" s="2">
        <v>0</v>
      </c>
      <c r="N211" s="2">
        <v>0</v>
      </c>
      <c r="O211" s="2">
        <v>326.91999999999996</v>
      </c>
    </row>
    <row r="212" spans="1:15" x14ac:dyDescent="0.55000000000000004">
      <c r="A212" s="1" t="s">
        <v>206</v>
      </c>
      <c r="B212" s="2"/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</row>
    <row r="213" spans="1:15" x14ac:dyDescent="0.55000000000000004">
      <c r="A213" s="1" t="s">
        <v>207</v>
      </c>
      <c r="B213" s="2"/>
      <c r="C213" s="2">
        <v>531.62</v>
      </c>
      <c r="D213" s="2">
        <v>1034.06</v>
      </c>
      <c r="E213" s="2">
        <v>1972.98</v>
      </c>
      <c r="F213" s="2">
        <v>334.76</v>
      </c>
      <c r="G213" s="2">
        <v>951.55</v>
      </c>
      <c r="H213" s="2">
        <v>34.5</v>
      </c>
      <c r="I213" s="2">
        <v>722.85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5582.3200000000006</v>
      </c>
    </row>
    <row r="214" spans="1:15" x14ac:dyDescent="0.55000000000000004">
      <c r="A214" s="1" t="s">
        <v>208</v>
      </c>
      <c r="B214" s="2"/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</row>
    <row r="215" spans="1:15" x14ac:dyDescent="0.55000000000000004">
      <c r="A215" s="1" t="s">
        <v>209</v>
      </c>
      <c r="B215" s="2"/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</row>
    <row r="216" spans="1:15" x14ac:dyDescent="0.55000000000000004">
      <c r="A216" s="1" t="s">
        <v>210</v>
      </c>
      <c r="B216" s="2"/>
      <c r="C216" s="2">
        <v>89.33</v>
      </c>
      <c r="D216" s="2">
        <v>179.56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268.89</v>
      </c>
    </row>
    <row r="217" spans="1:15" x14ac:dyDescent="0.55000000000000004">
      <c r="A217" s="1" t="s">
        <v>211</v>
      </c>
      <c r="B217" s="2"/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</row>
    <row r="218" spans="1:15" x14ac:dyDescent="0.55000000000000004">
      <c r="A218" s="1" t="s">
        <v>212</v>
      </c>
      <c r="B218" s="2"/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</row>
    <row r="219" spans="1:15" x14ac:dyDescent="0.55000000000000004">
      <c r="A219" s="1" t="s">
        <v>213</v>
      </c>
      <c r="B219" s="2"/>
      <c r="C219" s="2">
        <v>0</v>
      </c>
      <c r="D219" s="2">
        <v>0</v>
      </c>
      <c r="E219" s="2">
        <v>1481.88</v>
      </c>
      <c r="F219" s="2">
        <v>993.44</v>
      </c>
      <c r="G219" s="2">
        <v>98</v>
      </c>
      <c r="H219" s="2">
        <v>460</v>
      </c>
      <c r="I219" s="2">
        <v>1867.64</v>
      </c>
      <c r="J219" s="2">
        <v>2508.25</v>
      </c>
      <c r="K219" s="2">
        <v>0</v>
      </c>
      <c r="L219" s="2">
        <v>0</v>
      </c>
      <c r="M219" s="2">
        <v>0</v>
      </c>
      <c r="N219" s="2">
        <v>0</v>
      </c>
      <c r="O219" s="2">
        <v>7409.21</v>
      </c>
    </row>
    <row r="220" spans="1:15" x14ac:dyDescent="0.55000000000000004">
      <c r="A220" s="1" t="s">
        <v>214</v>
      </c>
      <c r="B220" s="2"/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</row>
    <row r="221" spans="1:15" x14ac:dyDescent="0.55000000000000004">
      <c r="A221" s="1" t="s">
        <v>215</v>
      </c>
      <c r="B221" s="2"/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</row>
    <row r="222" spans="1:15" x14ac:dyDescent="0.55000000000000004">
      <c r="A222" s="1" t="s">
        <v>216</v>
      </c>
      <c r="B222" s="2"/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</row>
    <row r="223" spans="1:15" x14ac:dyDescent="0.55000000000000004">
      <c r="A223" s="1" t="s">
        <v>217</v>
      </c>
      <c r="B223" s="2"/>
      <c r="C223" s="2">
        <v>0</v>
      </c>
      <c r="D223" s="2">
        <v>0</v>
      </c>
      <c r="E223" s="2">
        <v>164.48</v>
      </c>
      <c r="F223" s="2">
        <v>448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612.48</v>
      </c>
    </row>
    <row r="224" spans="1:15" x14ac:dyDescent="0.55000000000000004">
      <c r="A224" s="1" t="s">
        <v>218</v>
      </c>
      <c r="B224" s="2"/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</row>
    <row r="225" spans="1:15" x14ac:dyDescent="0.55000000000000004">
      <c r="A225" s="1" t="s">
        <v>219</v>
      </c>
      <c r="B225" s="2"/>
      <c r="C225" s="2">
        <v>1867.43</v>
      </c>
      <c r="D225" s="2">
        <v>1935.18</v>
      </c>
      <c r="E225" s="2">
        <v>1557.81</v>
      </c>
      <c r="F225" s="2">
        <v>1060.24</v>
      </c>
      <c r="G225" s="2">
        <v>737.79</v>
      </c>
      <c r="H225" s="2">
        <v>1605.28</v>
      </c>
      <c r="I225" s="2">
        <v>1540.55</v>
      </c>
      <c r="J225" s="2">
        <v>1593.95</v>
      </c>
      <c r="K225" s="2">
        <v>0</v>
      </c>
      <c r="L225" s="2">
        <v>0</v>
      </c>
      <c r="M225" s="2">
        <v>0</v>
      </c>
      <c r="N225" s="2">
        <v>0</v>
      </c>
      <c r="O225" s="2">
        <v>11898.23</v>
      </c>
    </row>
    <row r="226" spans="1:15" x14ac:dyDescent="0.55000000000000004">
      <c r="A226" s="1" t="s">
        <v>220</v>
      </c>
      <c r="B226" s="2"/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</row>
    <row r="227" spans="1:15" x14ac:dyDescent="0.55000000000000004">
      <c r="A227" s="1" t="s">
        <v>469</v>
      </c>
      <c r="B227" s="2"/>
      <c r="C227" s="2">
        <v>450.39</v>
      </c>
      <c r="D227" s="2">
        <v>785.38</v>
      </c>
      <c r="E227" s="2">
        <v>889.75</v>
      </c>
      <c r="F227" s="2">
        <v>0</v>
      </c>
      <c r="G227" s="2">
        <v>595.91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2721.43</v>
      </c>
    </row>
    <row r="228" spans="1:15" x14ac:dyDescent="0.55000000000000004">
      <c r="A228" s="1" t="s">
        <v>222</v>
      </c>
      <c r="B228" s="2"/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</row>
    <row r="229" spans="1:15" x14ac:dyDescent="0.55000000000000004">
      <c r="A229" s="1" t="s">
        <v>223</v>
      </c>
      <c r="B229" s="2"/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</row>
    <row r="230" spans="1:15" x14ac:dyDescent="0.55000000000000004">
      <c r="A230" s="1" t="s">
        <v>224</v>
      </c>
      <c r="B230" s="2"/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</row>
    <row r="231" spans="1:15" x14ac:dyDescent="0.55000000000000004">
      <c r="A231" s="1" t="s">
        <v>225</v>
      </c>
      <c r="B231" s="2"/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</row>
    <row r="232" spans="1:15" x14ac:dyDescent="0.55000000000000004">
      <c r="A232" s="1" t="s">
        <v>226</v>
      </c>
      <c r="B232" s="2"/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</row>
    <row r="233" spans="1:15" x14ac:dyDescent="0.55000000000000004">
      <c r="A233" s="1" t="s">
        <v>227</v>
      </c>
      <c r="B233" s="2"/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</row>
    <row r="234" spans="1:15" x14ac:dyDescent="0.55000000000000004">
      <c r="A234" s="1" t="s">
        <v>228</v>
      </c>
      <c r="B234" s="2"/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</row>
    <row r="235" spans="1:15" x14ac:dyDescent="0.55000000000000004">
      <c r="A235" s="1" t="s">
        <v>229</v>
      </c>
      <c r="B235" s="2"/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</row>
    <row r="236" spans="1:15" x14ac:dyDescent="0.55000000000000004">
      <c r="A236" s="1" t="s">
        <v>230</v>
      </c>
      <c r="B236" s="2"/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</row>
    <row r="237" spans="1:15" x14ac:dyDescent="0.55000000000000004">
      <c r="A237" s="1" t="s">
        <v>231</v>
      </c>
      <c r="B237" s="2"/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</row>
    <row r="238" spans="1:15" x14ac:dyDescent="0.55000000000000004">
      <c r="A238" s="1" t="s">
        <v>232</v>
      </c>
      <c r="B238" s="2"/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</row>
    <row r="239" spans="1:15" x14ac:dyDescent="0.55000000000000004">
      <c r="A239" s="1" t="s">
        <v>233</v>
      </c>
      <c r="B239" s="2"/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</row>
    <row r="240" spans="1:15" x14ac:dyDescent="0.55000000000000004">
      <c r="A240" s="1" t="s">
        <v>234</v>
      </c>
      <c r="B240" s="2"/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</row>
    <row r="241" spans="1:16" x14ac:dyDescent="0.55000000000000004">
      <c r="A241" s="1" t="s">
        <v>235</v>
      </c>
      <c r="B241" s="2"/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</row>
    <row r="242" spans="1:16" x14ac:dyDescent="0.55000000000000004">
      <c r="A242" s="1" t="s">
        <v>236</v>
      </c>
      <c r="C242" s="18">
        <v>63541.21</v>
      </c>
      <c r="D242" s="18">
        <v>60386.009999999987</v>
      </c>
      <c r="E242" s="18">
        <v>65619.320000000007</v>
      </c>
      <c r="F242" s="18">
        <v>65251.810000000005</v>
      </c>
      <c r="G242" s="18">
        <v>63291.29</v>
      </c>
      <c r="H242" s="18">
        <v>57772.299999999996</v>
      </c>
      <c r="I242" s="18">
        <v>69025.430000000008</v>
      </c>
      <c r="J242" s="18">
        <v>66832.039999999994</v>
      </c>
      <c r="K242" s="18">
        <v>0</v>
      </c>
      <c r="L242" s="18">
        <v>0</v>
      </c>
      <c r="M242" s="18">
        <v>0</v>
      </c>
      <c r="N242" s="18">
        <v>0</v>
      </c>
      <c r="O242" s="18">
        <v>511719.41000000003</v>
      </c>
      <c r="P242" s="13">
        <v>0</v>
      </c>
    </row>
    <row r="243" spans="1:16" x14ac:dyDescent="0.55000000000000004"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</row>
    <row r="244" spans="1:16" x14ac:dyDescent="0.55000000000000004">
      <c r="A244" s="1" t="s">
        <v>237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6" x14ac:dyDescent="0.55000000000000004">
      <c r="A245" s="1" t="s">
        <v>238</v>
      </c>
      <c r="B245" s="2"/>
      <c r="C245" s="2">
        <v>9236.51</v>
      </c>
      <c r="D245" s="2">
        <v>8555.84</v>
      </c>
      <c r="E245" s="2">
        <v>9265.5</v>
      </c>
      <c r="F245" s="2">
        <v>9408.32</v>
      </c>
      <c r="G245" s="2">
        <v>9805.91</v>
      </c>
      <c r="H245" s="2">
        <v>9423.15</v>
      </c>
      <c r="I245" s="2">
        <v>10989.47</v>
      </c>
      <c r="J245" s="2">
        <v>10720.55</v>
      </c>
      <c r="K245" s="2">
        <v>0</v>
      </c>
      <c r="L245" s="2">
        <v>0</v>
      </c>
      <c r="M245" s="2">
        <v>0</v>
      </c>
      <c r="N245" s="2">
        <v>0</v>
      </c>
      <c r="O245" s="2">
        <v>77405.25</v>
      </c>
    </row>
    <row r="246" spans="1:16" x14ac:dyDescent="0.55000000000000004">
      <c r="A246" s="1" t="s">
        <v>239</v>
      </c>
      <c r="B246" s="2"/>
      <c r="C246" s="2">
        <v>546.08000000000004</v>
      </c>
      <c r="D246" s="2">
        <v>546.08000000000004</v>
      </c>
      <c r="E246" s="2">
        <v>546.08000000000004</v>
      </c>
      <c r="F246" s="2">
        <v>546.08000000000004</v>
      </c>
      <c r="G246" s="2">
        <v>546.08000000000004</v>
      </c>
      <c r="H246" s="2">
        <v>120</v>
      </c>
      <c r="I246" s="2">
        <v>546.08000000000004</v>
      </c>
      <c r="J246" s="2">
        <v>972.16</v>
      </c>
      <c r="K246" s="2">
        <v>0</v>
      </c>
      <c r="L246" s="2">
        <v>0</v>
      </c>
      <c r="M246" s="2">
        <v>0</v>
      </c>
      <c r="N246" s="2">
        <v>0</v>
      </c>
      <c r="O246" s="2">
        <v>4368.6400000000003</v>
      </c>
    </row>
    <row r="247" spans="1:16" x14ac:dyDescent="0.55000000000000004">
      <c r="A247" s="1" t="s">
        <v>240</v>
      </c>
      <c r="B247" s="2"/>
      <c r="C247" s="2">
        <v>646.21</v>
      </c>
      <c r="D247" s="2">
        <v>563.27</v>
      </c>
      <c r="E247" s="2">
        <v>810.63</v>
      </c>
      <c r="F247" s="2">
        <v>481.56</v>
      </c>
      <c r="G247" s="2">
        <v>593.04</v>
      </c>
      <c r="H247" s="2">
        <v>562.79</v>
      </c>
      <c r="I247" s="2">
        <v>421.46</v>
      </c>
      <c r="J247" s="2">
        <v>493.12</v>
      </c>
      <c r="K247" s="2">
        <v>0</v>
      </c>
      <c r="L247" s="2">
        <v>0</v>
      </c>
      <c r="M247" s="2">
        <v>0</v>
      </c>
      <c r="N247" s="2">
        <v>0</v>
      </c>
      <c r="O247" s="2">
        <v>4572.08</v>
      </c>
    </row>
    <row r="248" spans="1:16" x14ac:dyDescent="0.55000000000000004">
      <c r="A248" s="1" t="s">
        <v>241</v>
      </c>
      <c r="B248" s="2"/>
      <c r="C248" s="2">
        <v>597.41999999999996</v>
      </c>
      <c r="D248" s="2">
        <v>522.04</v>
      </c>
      <c r="E248" s="2">
        <v>590.67999999999995</v>
      </c>
      <c r="F248" s="2">
        <v>419.55</v>
      </c>
      <c r="G248" s="2">
        <v>332.97</v>
      </c>
      <c r="H248" s="2">
        <v>461.81</v>
      </c>
      <c r="I248" s="2">
        <v>626.05999999999995</v>
      </c>
      <c r="J248" s="2">
        <v>549.1</v>
      </c>
      <c r="K248" s="2">
        <v>0</v>
      </c>
      <c r="L248" s="2">
        <v>0</v>
      </c>
      <c r="M248" s="2">
        <v>0</v>
      </c>
      <c r="N248" s="2">
        <v>0</v>
      </c>
      <c r="O248" s="2">
        <v>4099.63</v>
      </c>
    </row>
    <row r="249" spans="1:16" x14ac:dyDescent="0.55000000000000004">
      <c r="A249" s="1" t="s">
        <v>242</v>
      </c>
      <c r="B249" s="2"/>
      <c r="C249" s="2">
        <v>6342.52</v>
      </c>
      <c r="D249" s="2">
        <v>6549.49</v>
      </c>
      <c r="E249" s="2">
        <v>8226.27</v>
      </c>
      <c r="F249" s="2">
        <v>6745.72</v>
      </c>
      <c r="G249" s="2">
        <v>7480.4</v>
      </c>
      <c r="H249" s="2">
        <v>9492.9</v>
      </c>
      <c r="I249" s="2">
        <v>6256.8</v>
      </c>
      <c r="J249" s="2">
        <v>9116.39</v>
      </c>
      <c r="K249" s="2">
        <v>0</v>
      </c>
      <c r="L249" s="2">
        <v>0</v>
      </c>
      <c r="M249" s="2">
        <v>0</v>
      </c>
      <c r="N249" s="2">
        <v>0</v>
      </c>
      <c r="O249" s="2">
        <v>60210.490000000005</v>
      </c>
    </row>
    <row r="250" spans="1:16" x14ac:dyDescent="0.55000000000000004">
      <c r="A250" s="1" t="s">
        <v>243</v>
      </c>
      <c r="B250" s="2"/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</row>
    <row r="251" spans="1:16" x14ac:dyDescent="0.55000000000000004">
      <c r="A251" s="1" t="s">
        <v>244</v>
      </c>
      <c r="B251" s="2"/>
      <c r="C251" s="2">
        <v>446.18</v>
      </c>
      <c r="D251" s="2">
        <v>385.25</v>
      </c>
      <c r="E251" s="2">
        <v>326</v>
      </c>
      <c r="F251" s="2">
        <v>475.16</v>
      </c>
      <c r="G251" s="2">
        <v>198.12</v>
      </c>
      <c r="H251" s="2">
        <v>314.22000000000003</v>
      </c>
      <c r="I251" s="2">
        <v>283.95999999999998</v>
      </c>
      <c r="J251" s="2">
        <v>230.02</v>
      </c>
      <c r="K251" s="2">
        <v>0</v>
      </c>
      <c r="L251" s="2">
        <v>0</v>
      </c>
      <c r="M251" s="2">
        <v>0</v>
      </c>
      <c r="N251" s="2">
        <v>0</v>
      </c>
      <c r="O251" s="2">
        <v>2658.9100000000003</v>
      </c>
    </row>
    <row r="252" spans="1:16" x14ac:dyDescent="0.55000000000000004">
      <c r="A252" s="1" t="s">
        <v>245</v>
      </c>
      <c r="B252" s="2"/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</row>
    <row r="253" spans="1:16" x14ac:dyDescent="0.55000000000000004">
      <c r="A253" s="1" t="s">
        <v>246</v>
      </c>
      <c r="B253" s="2"/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</row>
    <row r="254" spans="1:16" x14ac:dyDescent="0.55000000000000004">
      <c r="A254" s="1" t="s">
        <v>247</v>
      </c>
      <c r="B254" s="2"/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</row>
    <row r="255" spans="1:16" x14ac:dyDescent="0.55000000000000004">
      <c r="A255" s="1" t="s">
        <v>248</v>
      </c>
      <c r="B255" s="2"/>
      <c r="C255" s="2">
        <v>314.60000000000002</v>
      </c>
      <c r="D255" s="2">
        <v>0</v>
      </c>
      <c r="E255" s="2">
        <v>0</v>
      </c>
      <c r="F255" s="2">
        <v>0</v>
      </c>
      <c r="G255" s="2">
        <v>159.9</v>
      </c>
      <c r="H255" s="2">
        <v>188.37</v>
      </c>
      <c r="I255" s="2">
        <v>370.8</v>
      </c>
      <c r="J255" s="2">
        <v>639.73</v>
      </c>
      <c r="K255" s="2">
        <v>0</v>
      </c>
      <c r="L255" s="2">
        <v>0</v>
      </c>
      <c r="M255" s="2">
        <v>0</v>
      </c>
      <c r="N255" s="2">
        <v>0</v>
      </c>
      <c r="O255" s="2">
        <v>1673.4</v>
      </c>
    </row>
    <row r="256" spans="1:16" x14ac:dyDescent="0.55000000000000004">
      <c r="A256" s="1" t="s">
        <v>249</v>
      </c>
      <c r="B256" s="2"/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</row>
    <row r="257" spans="1:16" x14ac:dyDescent="0.55000000000000004">
      <c r="A257" s="1" t="s">
        <v>250</v>
      </c>
      <c r="B257" s="2"/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113.75</v>
      </c>
      <c r="J257" s="2">
        <v>85.28</v>
      </c>
      <c r="K257" s="2">
        <v>0</v>
      </c>
      <c r="L257" s="2">
        <v>0</v>
      </c>
      <c r="M257" s="2">
        <v>0</v>
      </c>
      <c r="N257" s="2">
        <v>0</v>
      </c>
      <c r="O257" s="2">
        <v>199.03</v>
      </c>
    </row>
    <row r="258" spans="1:16" x14ac:dyDescent="0.55000000000000004">
      <c r="A258" s="1" t="s">
        <v>251</v>
      </c>
      <c r="B258" s="2"/>
      <c r="C258" s="2">
        <v>45.96</v>
      </c>
      <c r="D258" s="2">
        <v>76.989999999999995</v>
      </c>
      <c r="E258" s="2">
        <v>101.11</v>
      </c>
      <c r="F258" s="2">
        <v>87.11</v>
      </c>
      <c r="G258" s="2">
        <v>21.8</v>
      </c>
      <c r="H258" s="2">
        <v>85.32</v>
      </c>
      <c r="I258" s="2">
        <v>71.290000000000006</v>
      </c>
      <c r="J258" s="2">
        <v>109.29</v>
      </c>
      <c r="K258" s="2">
        <v>0</v>
      </c>
      <c r="L258" s="2">
        <v>0</v>
      </c>
      <c r="M258" s="2">
        <v>0</v>
      </c>
      <c r="N258" s="2">
        <v>0</v>
      </c>
      <c r="O258" s="2">
        <v>598.87</v>
      </c>
    </row>
    <row r="259" spans="1:16" x14ac:dyDescent="0.55000000000000004">
      <c r="A259" s="1" t="s">
        <v>252</v>
      </c>
      <c r="B259" s="2"/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</row>
    <row r="260" spans="1:16" x14ac:dyDescent="0.55000000000000004">
      <c r="A260" s="1" t="s">
        <v>253</v>
      </c>
      <c r="C260" s="18">
        <v>18175.479999999996</v>
      </c>
      <c r="D260" s="18">
        <v>17198.960000000003</v>
      </c>
      <c r="E260" s="18">
        <v>19866.27</v>
      </c>
      <c r="F260" s="18">
        <v>18163.5</v>
      </c>
      <c r="G260" s="18">
        <v>19138.219999999998</v>
      </c>
      <c r="H260" s="18">
        <v>20648.559999999998</v>
      </c>
      <c r="I260" s="18">
        <v>19679.669999999998</v>
      </c>
      <c r="J260" s="18">
        <v>22915.64</v>
      </c>
      <c r="K260" s="18">
        <v>0</v>
      </c>
      <c r="L260" s="18">
        <v>0</v>
      </c>
      <c r="M260" s="18">
        <v>0</v>
      </c>
      <c r="N260" s="18">
        <v>0</v>
      </c>
      <c r="O260" s="18">
        <v>155786.30000000002</v>
      </c>
      <c r="P260" s="13">
        <v>0</v>
      </c>
    </row>
    <row r="261" spans="1:16" x14ac:dyDescent="0.55000000000000004"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</row>
    <row r="262" spans="1:16" x14ac:dyDescent="0.55000000000000004">
      <c r="A262" s="1" t="s">
        <v>112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6" x14ac:dyDescent="0.55000000000000004">
      <c r="A263" s="1" t="s">
        <v>254</v>
      </c>
      <c r="B263" s="2"/>
      <c r="C263" s="2">
        <v>977</v>
      </c>
      <c r="D263" s="2">
        <v>895</v>
      </c>
      <c r="E263" s="2">
        <v>1052</v>
      </c>
      <c r="F263" s="2">
        <v>989</v>
      </c>
      <c r="G263" s="2">
        <v>998</v>
      </c>
      <c r="H263" s="2">
        <v>958</v>
      </c>
      <c r="I263" s="2">
        <v>2010</v>
      </c>
      <c r="J263" s="2">
        <v>2186</v>
      </c>
      <c r="K263" s="2">
        <v>0</v>
      </c>
      <c r="L263" s="2">
        <v>0</v>
      </c>
      <c r="M263" s="2">
        <v>0</v>
      </c>
      <c r="N263" s="2">
        <v>0</v>
      </c>
      <c r="O263" s="2">
        <v>10065</v>
      </c>
    </row>
    <row r="264" spans="1:16" x14ac:dyDescent="0.55000000000000004">
      <c r="A264" s="1" t="s">
        <v>255</v>
      </c>
      <c r="B264" s="2"/>
      <c r="C264" s="2">
        <v>0</v>
      </c>
      <c r="D264" s="2">
        <v>0</v>
      </c>
      <c r="E264" s="2">
        <v>0</v>
      </c>
      <c r="F264" s="2">
        <v>709.69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709.69</v>
      </c>
    </row>
    <row r="265" spans="1:16" x14ac:dyDescent="0.55000000000000004">
      <c r="A265" s="1" t="s">
        <v>256</v>
      </c>
      <c r="B265" s="2"/>
      <c r="C265" s="2">
        <v>2355.4</v>
      </c>
      <c r="D265" s="2">
        <v>1775.21</v>
      </c>
      <c r="E265" s="2">
        <v>2879.29</v>
      </c>
      <c r="F265" s="2">
        <v>1426.66</v>
      </c>
      <c r="G265" s="2">
        <v>1961.51</v>
      </c>
      <c r="H265" s="2">
        <v>2134.1799999999998</v>
      </c>
      <c r="I265" s="2">
        <v>2785.63</v>
      </c>
      <c r="J265" s="2">
        <v>862.06</v>
      </c>
      <c r="K265" s="2">
        <v>0</v>
      </c>
      <c r="L265" s="2">
        <v>0</v>
      </c>
      <c r="M265" s="2">
        <v>0</v>
      </c>
      <c r="N265" s="2">
        <v>0</v>
      </c>
      <c r="O265" s="2">
        <v>16179.94</v>
      </c>
    </row>
    <row r="266" spans="1:16" x14ac:dyDescent="0.55000000000000004">
      <c r="A266" s="1" t="s">
        <v>257</v>
      </c>
      <c r="B266" s="2"/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</row>
    <row r="267" spans="1:16" x14ac:dyDescent="0.55000000000000004">
      <c r="A267" s="1" t="s">
        <v>258</v>
      </c>
      <c r="B267" s="2"/>
      <c r="C267" s="2">
        <v>0</v>
      </c>
      <c r="D267" s="2">
        <v>0</v>
      </c>
      <c r="E267" s="2">
        <v>0</v>
      </c>
      <c r="F267" s="2">
        <v>233.45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233.45</v>
      </c>
    </row>
    <row r="268" spans="1:16" x14ac:dyDescent="0.55000000000000004">
      <c r="A268" s="1" t="s">
        <v>259</v>
      </c>
      <c r="B268" s="2"/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</row>
    <row r="269" spans="1:16" x14ac:dyDescent="0.55000000000000004">
      <c r="A269" s="1" t="s">
        <v>260</v>
      </c>
      <c r="B269" s="2"/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</row>
    <row r="270" spans="1:16" x14ac:dyDescent="0.55000000000000004">
      <c r="A270" s="1" t="s">
        <v>261</v>
      </c>
      <c r="B270" s="2"/>
      <c r="C270" s="2">
        <v>2315.27</v>
      </c>
      <c r="D270" s="2">
        <v>2188.56</v>
      </c>
      <c r="E270" s="2">
        <v>3329.68</v>
      </c>
      <c r="F270" s="2">
        <v>1331.04</v>
      </c>
      <c r="G270" s="2">
        <v>1986.3</v>
      </c>
      <c r="H270" s="2">
        <v>2147.3000000000002</v>
      </c>
      <c r="I270" s="2">
        <v>890.21</v>
      </c>
      <c r="J270" s="2">
        <v>194.27</v>
      </c>
      <c r="K270" s="2">
        <v>0</v>
      </c>
      <c r="L270" s="2">
        <v>0</v>
      </c>
      <c r="M270" s="2">
        <v>0</v>
      </c>
      <c r="N270" s="2">
        <v>0</v>
      </c>
      <c r="O270" s="2">
        <v>14382.629999999997</v>
      </c>
    </row>
    <row r="271" spans="1:16" x14ac:dyDescent="0.55000000000000004">
      <c r="A271" s="1" t="s">
        <v>262</v>
      </c>
      <c r="B271" s="2"/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</row>
    <row r="272" spans="1:16" x14ac:dyDescent="0.55000000000000004">
      <c r="A272" s="1" t="s">
        <v>263</v>
      </c>
      <c r="B272" s="2"/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</row>
    <row r="273" spans="1:15" x14ac:dyDescent="0.55000000000000004">
      <c r="A273" s="1" t="s">
        <v>264</v>
      </c>
      <c r="B273" s="2"/>
      <c r="C273" s="2">
        <v>0</v>
      </c>
      <c r="D273" s="2">
        <v>0</v>
      </c>
      <c r="E273" s="2">
        <v>0</v>
      </c>
      <c r="F273" s="2">
        <v>5.37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5.37</v>
      </c>
    </row>
    <row r="274" spans="1:15" x14ac:dyDescent="0.55000000000000004">
      <c r="A274" s="1" t="s">
        <v>265</v>
      </c>
      <c r="B274" s="2"/>
      <c r="C274" s="2">
        <v>2070.38</v>
      </c>
      <c r="D274" s="2">
        <v>1309.49</v>
      </c>
      <c r="E274" s="2">
        <v>0</v>
      </c>
      <c r="F274" s="2">
        <v>405</v>
      </c>
      <c r="G274" s="2">
        <v>41.79</v>
      </c>
      <c r="H274" s="2">
        <v>757.35</v>
      </c>
      <c r="I274" s="2">
        <v>478.37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5062.38</v>
      </c>
    </row>
    <row r="275" spans="1:15" x14ac:dyDescent="0.55000000000000004">
      <c r="A275" s="1" t="s">
        <v>266</v>
      </c>
      <c r="B275" s="2"/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</row>
    <row r="276" spans="1:15" x14ac:dyDescent="0.55000000000000004">
      <c r="A276" s="1" t="s">
        <v>267</v>
      </c>
      <c r="B276" s="2"/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</row>
    <row r="277" spans="1:15" x14ac:dyDescent="0.55000000000000004">
      <c r="A277" s="1" t="s">
        <v>268</v>
      </c>
      <c r="B277" s="2"/>
      <c r="C277" s="2">
        <v>190.12</v>
      </c>
      <c r="D277" s="2">
        <v>509.07</v>
      </c>
      <c r="E277" s="2">
        <v>481.48</v>
      </c>
      <c r="F277" s="2">
        <v>214.25</v>
      </c>
      <c r="G277" s="2">
        <v>0</v>
      </c>
      <c r="H277" s="2">
        <v>0</v>
      </c>
      <c r="I277" s="2">
        <v>322.04000000000002</v>
      </c>
      <c r="J277" s="2">
        <v>145.69999999999999</v>
      </c>
      <c r="K277" s="2">
        <v>0</v>
      </c>
      <c r="L277" s="2">
        <v>0</v>
      </c>
      <c r="M277" s="2">
        <v>0</v>
      </c>
      <c r="N277" s="2">
        <v>0</v>
      </c>
      <c r="O277" s="2">
        <v>1862.66</v>
      </c>
    </row>
    <row r="278" spans="1:15" x14ac:dyDescent="0.55000000000000004">
      <c r="A278" s="1" t="s">
        <v>269</v>
      </c>
      <c r="B278" s="2"/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</row>
    <row r="279" spans="1:15" x14ac:dyDescent="0.55000000000000004">
      <c r="A279" s="1" t="s">
        <v>270</v>
      </c>
      <c r="B279" s="2"/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</row>
    <row r="280" spans="1:15" x14ac:dyDescent="0.55000000000000004">
      <c r="A280" s="1" t="s">
        <v>271</v>
      </c>
      <c r="B280" s="2"/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</row>
    <row r="281" spans="1:15" x14ac:dyDescent="0.55000000000000004">
      <c r="A281" s="1" t="s">
        <v>272</v>
      </c>
      <c r="B281" s="2"/>
      <c r="C281" s="2">
        <v>59.61</v>
      </c>
      <c r="D281" s="2">
        <v>351.4</v>
      </c>
      <c r="E281" s="2">
        <v>103.77</v>
      </c>
      <c r="F281" s="2">
        <v>280.98</v>
      </c>
      <c r="G281" s="2">
        <v>192.99</v>
      </c>
      <c r="H281" s="2">
        <v>219.76</v>
      </c>
      <c r="I281" s="2">
        <v>0</v>
      </c>
      <c r="J281" s="2">
        <v>102.26</v>
      </c>
      <c r="K281" s="2">
        <v>0</v>
      </c>
      <c r="L281" s="2">
        <v>0</v>
      </c>
      <c r="M281" s="2">
        <v>0</v>
      </c>
      <c r="N281" s="2">
        <v>0</v>
      </c>
      <c r="O281" s="2">
        <v>1310.77</v>
      </c>
    </row>
    <row r="282" spans="1:15" x14ac:dyDescent="0.55000000000000004">
      <c r="A282" s="1" t="s">
        <v>273</v>
      </c>
      <c r="B282" s="2"/>
      <c r="C282" s="2">
        <v>72</v>
      </c>
      <c r="D282" s="2">
        <v>0</v>
      </c>
      <c r="E282" s="2">
        <v>490.5</v>
      </c>
      <c r="F282" s="2">
        <v>0</v>
      </c>
      <c r="G282" s="2">
        <v>72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634.5</v>
      </c>
    </row>
    <row r="283" spans="1:15" x14ac:dyDescent="0.55000000000000004">
      <c r="A283" s="1" t="s">
        <v>274</v>
      </c>
      <c r="B283" s="2"/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</row>
    <row r="284" spans="1:15" x14ac:dyDescent="0.55000000000000004">
      <c r="A284" s="1" t="s">
        <v>275</v>
      </c>
      <c r="B284" s="2"/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</row>
    <row r="285" spans="1:15" x14ac:dyDescent="0.55000000000000004">
      <c r="A285" s="1" t="s">
        <v>276</v>
      </c>
      <c r="B285" s="2"/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</row>
    <row r="286" spans="1:15" x14ac:dyDescent="0.55000000000000004">
      <c r="A286" s="1" t="s">
        <v>277</v>
      </c>
      <c r="B286" s="2"/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</row>
    <row r="287" spans="1:15" x14ac:dyDescent="0.55000000000000004">
      <c r="A287" s="1" t="s">
        <v>278</v>
      </c>
      <c r="B287" s="2"/>
      <c r="C287" s="2">
        <v>5368.32</v>
      </c>
      <c r="D287" s="2">
        <v>4117.6000000000004</v>
      </c>
      <c r="E287" s="2">
        <v>5312.83</v>
      </c>
      <c r="F287" s="2">
        <v>10081.39</v>
      </c>
      <c r="G287" s="2">
        <v>5926.69</v>
      </c>
      <c r="H287" s="2">
        <v>4915.5200000000004</v>
      </c>
      <c r="I287" s="2">
        <v>7173.51</v>
      </c>
      <c r="J287" s="2">
        <v>6505.91</v>
      </c>
      <c r="K287" s="2">
        <v>0</v>
      </c>
      <c r="L287" s="2">
        <v>0</v>
      </c>
      <c r="M287" s="2">
        <v>0</v>
      </c>
      <c r="N287" s="2">
        <v>0</v>
      </c>
      <c r="O287" s="2">
        <v>49401.770000000004</v>
      </c>
    </row>
    <row r="288" spans="1:15" x14ac:dyDescent="0.55000000000000004">
      <c r="A288" s="1" t="s">
        <v>279</v>
      </c>
      <c r="B288" s="2"/>
      <c r="C288" s="2">
        <v>0</v>
      </c>
      <c r="D288" s="2">
        <v>0</v>
      </c>
      <c r="E288" s="2">
        <v>169.95</v>
      </c>
      <c r="F288" s="2">
        <v>0</v>
      </c>
      <c r="G288" s="2">
        <v>171.67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341.62</v>
      </c>
    </row>
    <row r="289" spans="1:15" x14ac:dyDescent="0.55000000000000004">
      <c r="A289" s="1" t="s">
        <v>280</v>
      </c>
      <c r="B289" s="2"/>
      <c r="C289" s="2">
        <v>2067.2600000000002</v>
      </c>
      <c r="D289" s="2">
        <v>1440.49</v>
      </c>
      <c r="E289" s="2">
        <v>1441.29</v>
      </c>
      <c r="F289" s="2">
        <v>2822.44</v>
      </c>
      <c r="G289" s="2">
        <v>2196.13</v>
      </c>
      <c r="H289" s="2">
        <v>1281.8699999999999</v>
      </c>
      <c r="I289" s="2">
        <v>968.99</v>
      </c>
      <c r="J289" s="2">
        <v>1724.83</v>
      </c>
      <c r="K289" s="2">
        <v>0</v>
      </c>
      <c r="L289" s="2">
        <v>0</v>
      </c>
      <c r="M289" s="2">
        <v>0</v>
      </c>
      <c r="N289" s="2">
        <v>0</v>
      </c>
      <c r="O289" s="2">
        <v>13943.3</v>
      </c>
    </row>
    <row r="290" spans="1:15" x14ac:dyDescent="0.55000000000000004">
      <c r="A290" s="1" t="s">
        <v>281</v>
      </c>
      <c r="B290" s="2"/>
      <c r="C290" s="2">
        <v>394.8</v>
      </c>
      <c r="D290" s="2">
        <v>56.42</v>
      </c>
      <c r="E290" s="2">
        <v>112.7</v>
      </c>
      <c r="F290" s="2">
        <v>846.16</v>
      </c>
      <c r="G290" s="2">
        <v>225.54</v>
      </c>
      <c r="H290" s="2">
        <v>1015.28</v>
      </c>
      <c r="I290" s="2">
        <v>507.64</v>
      </c>
      <c r="J290" s="2">
        <v>169.12</v>
      </c>
      <c r="K290" s="2">
        <v>0</v>
      </c>
      <c r="L290" s="2">
        <v>0</v>
      </c>
      <c r="M290" s="2">
        <v>0</v>
      </c>
      <c r="N290" s="2">
        <v>0</v>
      </c>
      <c r="O290" s="2">
        <v>3327.6599999999994</v>
      </c>
    </row>
    <row r="291" spans="1:15" x14ac:dyDescent="0.55000000000000004">
      <c r="A291" s="1" t="s">
        <v>282</v>
      </c>
      <c r="B291" s="2"/>
      <c r="C291" s="2">
        <v>3133.53</v>
      </c>
      <c r="D291" s="2">
        <v>1900.09</v>
      </c>
      <c r="E291" s="2">
        <v>621.96</v>
      </c>
      <c r="F291" s="2">
        <v>2987.76</v>
      </c>
      <c r="G291" s="2">
        <v>1702.52</v>
      </c>
      <c r="H291" s="2">
        <v>112.29</v>
      </c>
      <c r="I291" s="2">
        <v>0</v>
      </c>
      <c r="J291" s="2">
        <v>631.80999999999995</v>
      </c>
      <c r="K291" s="2">
        <v>0</v>
      </c>
      <c r="L291" s="2">
        <v>0</v>
      </c>
      <c r="M291" s="2">
        <v>0</v>
      </c>
      <c r="N291" s="2">
        <v>0</v>
      </c>
      <c r="O291" s="2">
        <v>11089.960000000001</v>
      </c>
    </row>
    <row r="292" spans="1:15" x14ac:dyDescent="0.55000000000000004">
      <c r="A292" s="1" t="s">
        <v>283</v>
      </c>
      <c r="B292" s="2"/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</row>
    <row r="293" spans="1:15" x14ac:dyDescent="0.55000000000000004">
      <c r="A293" s="1" t="s">
        <v>284</v>
      </c>
      <c r="B293" s="2"/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</row>
    <row r="294" spans="1:15" x14ac:dyDescent="0.55000000000000004">
      <c r="A294" s="1" t="s">
        <v>285</v>
      </c>
      <c r="B294" s="2"/>
      <c r="C294" s="2">
        <v>0</v>
      </c>
      <c r="D294" s="2">
        <v>0</v>
      </c>
      <c r="E294" s="2">
        <v>0</v>
      </c>
      <c r="F294" s="2">
        <v>354.26</v>
      </c>
      <c r="G294" s="2">
        <v>140</v>
      </c>
      <c r="H294" s="2">
        <v>0</v>
      </c>
      <c r="I294" s="2">
        <v>120</v>
      </c>
      <c r="J294" s="2">
        <v>80</v>
      </c>
      <c r="K294" s="2">
        <v>0</v>
      </c>
      <c r="L294" s="2">
        <v>0</v>
      </c>
      <c r="M294" s="2">
        <v>0</v>
      </c>
      <c r="N294" s="2">
        <v>0</v>
      </c>
      <c r="O294" s="2">
        <v>694.26</v>
      </c>
    </row>
    <row r="295" spans="1:15" x14ac:dyDescent="0.55000000000000004">
      <c r="A295" s="1" t="s">
        <v>286</v>
      </c>
      <c r="B295" s="2"/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</row>
    <row r="296" spans="1:15" x14ac:dyDescent="0.55000000000000004">
      <c r="A296" s="1" t="s">
        <v>287</v>
      </c>
      <c r="B296" s="2"/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</row>
    <row r="297" spans="1:15" x14ac:dyDescent="0.55000000000000004">
      <c r="A297" s="1" t="s">
        <v>288</v>
      </c>
      <c r="B297" s="2"/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</row>
    <row r="298" spans="1:15" x14ac:dyDescent="0.55000000000000004">
      <c r="A298" s="1" t="s">
        <v>289</v>
      </c>
      <c r="B298" s="2"/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</row>
    <row r="299" spans="1:15" x14ac:dyDescent="0.55000000000000004">
      <c r="A299" s="1" t="s">
        <v>290</v>
      </c>
      <c r="B299" s="2"/>
      <c r="C299" s="2">
        <v>1854.81</v>
      </c>
      <c r="D299" s="2">
        <v>1920.49</v>
      </c>
      <c r="E299" s="2">
        <v>0</v>
      </c>
      <c r="F299" s="2">
        <v>-257.55</v>
      </c>
      <c r="G299" s="2">
        <v>941.91</v>
      </c>
      <c r="H299" s="2">
        <v>192.08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4651.74</v>
      </c>
    </row>
    <row r="300" spans="1:15" x14ac:dyDescent="0.55000000000000004">
      <c r="A300" s="1" t="s">
        <v>291</v>
      </c>
      <c r="B300" s="2"/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62.3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62.3</v>
      </c>
    </row>
    <row r="301" spans="1:15" x14ac:dyDescent="0.55000000000000004">
      <c r="A301" s="1" t="s">
        <v>292</v>
      </c>
      <c r="B301" s="2"/>
      <c r="C301" s="2">
        <v>1081.33</v>
      </c>
      <c r="D301" s="2">
        <v>0</v>
      </c>
      <c r="E301" s="2">
        <v>0</v>
      </c>
      <c r="F301" s="2">
        <v>0</v>
      </c>
      <c r="G301" s="2">
        <v>1145.92</v>
      </c>
      <c r="H301" s="2">
        <v>228.42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2455.67</v>
      </c>
    </row>
    <row r="302" spans="1:15" x14ac:dyDescent="0.55000000000000004">
      <c r="A302" s="1" t="s">
        <v>462</v>
      </c>
      <c r="B302" s="2"/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</row>
    <row r="303" spans="1:15" x14ac:dyDescent="0.55000000000000004">
      <c r="A303" s="1" t="s">
        <v>463</v>
      </c>
      <c r="B303" s="2"/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</row>
    <row r="304" spans="1:15" x14ac:dyDescent="0.55000000000000004">
      <c r="A304" s="1" t="s">
        <v>464</v>
      </c>
      <c r="B304" s="2"/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</row>
    <row r="305" spans="1:16" x14ac:dyDescent="0.55000000000000004">
      <c r="A305" s="1" t="s">
        <v>296</v>
      </c>
      <c r="B305" s="2"/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</row>
    <row r="306" spans="1:16" x14ac:dyDescent="0.55000000000000004">
      <c r="A306" s="1" t="s">
        <v>297</v>
      </c>
      <c r="B306" s="2"/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</row>
    <row r="307" spans="1:16" x14ac:dyDescent="0.55000000000000004">
      <c r="A307" s="1" t="s">
        <v>298</v>
      </c>
      <c r="B307" s="2"/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</row>
    <row r="308" spans="1:16" x14ac:dyDescent="0.55000000000000004">
      <c r="A308" s="1" t="s">
        <v>299</v>
      </c>
      <c r="B308" s="2"/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</row>
    <row r="309" spans="1:16" x14ac:dyDescent="0.55000000000000004">
      <c r="A309" s="1" t="s">
        <v>300</v>
      </c>
      <c r="B309" s="2"/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</row>
    <row r="310" spans="1:16" x14ac:dyDescent="0.55000000000000004">
      <c r="A310" s="1" t="s">
        <v>301</v>
      </c>
      <c r="B310" s="2"/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</row>
    <row r="311" spans="1:16" x14ac:dyDescent="0.55000000000000004">
      <c r="A311" s="1" t="s">
        <v>302</v>
      </c>
      <c r="B311" s="2"/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</row>
    <row r="312" spans="1:16" x14ac:dyDescent="0.55000000000000004">
      <c r="A312" s="1" t="s">
        <v>303</v>
      </c>
      <c r="B312" s="2"/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</row>
    <row r="313" spans="1:16" x14ac:dyDescent="0.55000000000000004">
      <c r="A313" s="1" t="s">
        <v>304</v>
      </c>
      <c r="B313" s="2"/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</row>
    <row r="314" spans="1:16" x14ac:dyDescent="0.55000000000000004">
      <c r="A314" s="1" t="s">
        <v>305</v>
      </c>
      <c r="B314" s="2"/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</row>
    <row r="315" spans="1:16" x14ac:dyDescent="0.55000000000000004">
      <c r="A315" s="1" t="s">
        <v>306</v>
      </c>
      <c r="B315" s="2"/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</row>
    <row r="316" spans="1:16" x14ac:dyDescent="0.55000000000000004">
      <c r="A316" s="1" t="s">
        <v>307</v>
      </c>
      <c r="B316" s="2"/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</row>
    <row r="317" spans="1:16" x14ac:dyDescent="0.55000000000000004">
      <c r="A317" s="1" t="s">
        <v>308</v>
      </c>
      <c r="B317" s="2"/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</row>
    <row r="318" spans="1:16" x14ac:dyDescent="0.55000000000000004">
      <c r="A318" s="1" t="s">
        <v>309</v>
      </c>
      <c r="B318" s="2"/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</row>
    <row r="319" spans="1:16" x14ac:dyDescent="0.55000000000000004">
      <c r="A319" s="1" t="s">
        <v>132</v>
      </c>
      <c r="C319" s="18">
        <v>21939.83</v>
      </c>
      <c r="D319" s="18">
        <v>16463.82</v>
      </c>
      <c r="E319" s="18">
        <v>15995.45</v>
      </c>
      <c r="F319" s="18">
        <v>22429.9</v>
      </c>
      <c r="G319" s="18">
        <v>17702.97</v>
      </c>
      <c r="H319" s="18">
        <v>14024.35</v>
      </c>
      <c r="I319" s="18">
        <v>15256.39</v>
      </c>
      <c r="J319" s="18">
        <v>12601.960000000001</v>
      </c>
      <c r="K319" s="18">
        <v>0</v>
      </c>
      <c r="L319" s="18">
        <v>0</v>
      </c>
      <c r="M319" s="18">
        <v>0</v>
      </c>
      <c r="N319" s="18">
        <v>0</v>
      </c>
      <c r="O319" s="18">
        <v>136414.67000000001</v>
      </c>
      <c r="P319" s="13">
        <v>0</v>
      </c>
    </row>
    <row r="320" spans="1:16" x14ac:dyDescent="0.55000000000000004"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</row>
    <row r="321" spans="1:16" x14ac:dyDescent="0.55000000000000004">
      <c r="A321" s="1" t="s">
        <v>310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6" x14ac:dyDescent="0.55000000000000004">
      <c r="A322" s="1" t="s">
        <v>311</v>
      </c>
      <c r="B322" s="2"/>
      <c r="C322" s="2">
        <v>1409.72</v>
      </c>
      <c r="D322" s="2">
        <v>991.2</v>
      </c>
      <c r="E322" s="2">
        <v>1186.8900000000001</v>
      </c>
      <c r="F322" s="2">
        <v>1158.23</v>
      </c>
      <c r="G322" s="2">
        <v>1169.74</v>
      </c>
      <c r="H322" s="2">
        <v>1295.73</v>
      </c>
      <c r="I322" s="2">
        <v>1247.33</v>
      </c>
      <c r="J322" s="2">
        <v>1223.98</v>
      </c>
      <c r="K322" s="2">
        <v>0</v>
      </c>
      <c r="L322" s="2">
        <v>0</v>
      </c>
      <c r="M322" s="2">
        <v>0</v>
      </c>
      <c r="N322" s="2">
        <v>0</v>
      </c>
      <c r="O322" s="2">
        <v>9682.82</v>
      </c>
    </row>
    <row r="323" spans="1:16" x14ac:dyDescent="0.55000000000000004">
      <c r="A323" s="1" t="s">
        <v>312</v>
      </c>
      <c r="B323" s="2"/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1674.99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1674.99</v>
      </c>
    </row>
    <row r="324" spans="1:16" x14ac:dyDescent="0.55000000000000004">
      <c r="A324" s="1" t="s">
        <v>313</v>
      </c>
      <c r="B324" s="2"/>
      <c r="C324" s="2">
        <v>384.75</v>
      </c>
      <c r="D324" s="2">
        <v>275.81</v>
      </c>
      <c r="E324" s="2">
        <v>342</v>
      </c>
      <c r="F324" s="2">
        <v>330.97</v>
      </c>
      <c r="G324" s="2">
        <v>363.38</v>
      </c>
      <c r="H324" s="2">
        <v>0</v>
      </c>
      <c r="I324" s="2">
        <v>363.38</v>
      </c>
      <c r="J324" s="2">
        <v>352.69</v>
      </c>
      <c r="K324" s="2">
        <v>0</v>
      </c>
      <c r="L324" s="2">
        <v>0</v>
      </c>
      <c r="M324" s="2">
        <v>0</v>
      </c>
      <c r="N324" s="2">
        <v>0</v>
      </c>
      <c r="O324" s="2">
        <v>2412.98</v>
      </c>
    </row>
    <row r="325" spans="1:16" x14ac:dyDescent="0.55000000000000004">
      <c r="A325" s="1" t="s">
        <v>314</v>
      </c>
      <c r="B325" s="2"/>
      <c r="C325" s="2">
        <v>245.52</v>
      </c>
      <c r="D325" s="2">
        <v>176</v>
      </c>
      <c r="E325" s="2">
        <v>218.24</v>
      </c>
      <c r="F325" s="2">
        <v>211.2</v>
      </c>
      <c r="G325" s="2">
        <v>231.88</v>
      </c>
      <c r="H325" s="2">
        <v>0</v>
      </c>
      <c r="I325" s="2">
        <v>231.88</v>
      </c>
      <c r="J325" s="2">
        <v>225</v>
      </c>
      <c r="K325" s="2">
        <v>0</v>
      </c>
      <c r="L325" s="2">
        <v>0</v>
      </c>
      <c r="M325" s="2">
        <v>0</v>
      </c>
      <c r="N325" s="2">
        <v>0</v>
      </c>
      <c r="O325" s="2">
        <v>1539.7200000000003</v>
      </c>
    </row>
    <row r="326" spans="1:16" x14ac:dyDescent="0.55000000000000004">
      <c r="A326" s="1" t="s">
        <v>315</v>
      </c>
      <c r="B326" s="2"/>
      <c r="C326" s="2">
        <v>196.21</v>
      </c>
      <c r="D326" s="2">
        <v>325.41000000000003</v>
      </c>
      <c r="E326" s="2">
        <v>325.41000000000003</v>
      </c>
      <c r="F326" s="2">
        <v>150.58000000000001</v>
      </c>
      <c r="G326" s="2">
        <v>365.21</v>
      </c>
      <c r="H326" s="2">
        <v>281.75</v>
      </c>
      <c r="I326" s="2">
        <v>282.63</v>
      </c>
      <c r="J326" s="2">
        <v>22.96</v>
      </c>
      <c r="K326" s="2">
        <v>0</v>
      </c>
      <c r="L326" s="2">
        <v>0</v>
      </c>
      <c r="M326" s="2">
        <v>0</v>
      </c>
      <c r="N326" s="2">
        <v>0</v>
      </c>
      <c r="O326" s="2">
        <v>1950.1599999999999</v>
      </c>
    </row>
    <row r="327" spans="1:16" x14ac:dyDescent="0.55000000000000004">
      <c r="A327" s="1" t="s">
        <v>316</v>
      </c>
      <c r="B327" s="2"/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</row>
    <row r="328" spans="1:16" x14ac:dyDescent="0.55000000000000004">
      <c r="A328" s="1" t="s">
        <v>317</v>
      </c>
      <c r="B328" s="2"/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</row>
    <row r="329" spans="1:16" x14ac:dyDescent="0.55000000000000004">
      <c r="A329" s="1" t="s">
        <v>318</v>
      </c>
      <c r="B329" s="2"/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</row>
    <row r="330" spans="1:16" x14ac:dyDescent="0.55000000000000004">
      <c r="A330" s="1" t="s">
        <v>319</v>
      </c>
      <c r="B330" s="2"/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</row>
    <row r="331" spans="1:16" x14ac:dyDescent="0.55000000000000004">
      <c r="A331" s="1" t="s">
        <v>320</v>
      </c>
      <c r="B331" s="2"/>
      <c r="C331" s="2">
        <v>360.5</v>
      </c>
      <c r="D331" s="2">
        <v>0</v>
      </c>
      <c r="E331" s="2">
        <v>0</v>
      </c>
      <c r="F331" s="2">
        <v>247.2</v>
      </c>
      <c r="G331" s="2">
        <v>82.4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690.1</v>
      </c>
    </row>
    <row r="332" spans="1:16" x14ac:dyDescent="0.55000000000000004">
      <c r="A332" s="1" t="s">
        <v>321</v>
      </c>
      <c r="B332" s="2"/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</row>
    <row r="333" spans="1:16" x14ac:dyDescent="0.55000000000000004">
      <c r="A333" s="1" t="s">
        <v>322</v>
      </c>
      <c r="B333" s="2"/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</row>
    <row r="334" spans="1:16" x14ac:dyDescent="0.55000000000000004">
      <c r="A334" s="1" t="s">
        <v>323</v>
      </c>
      <c r="B334" s="2"/>
      <c r="C334" s="2">
        <v>-18.62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-18.62</v>
      </c>
    </row>
    <row r="335" spans="1:16" x14ac:dyDescent="0.55000000000000004">
      <c r="A335" s="1" t="s">
        <v>324</v>
      </c>
      <c r="B335" s="2"/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</row>
    <row r="336" spans="1:16" x14ac:dyDescent="0.55000000000000004">
      <c r="A336" s="1" t="s">
        <v>325</v>
      </c>
      <c r="C336" s="18">
        <v>2578.08</v>
      </c>
      <c r="D336" s="18">
        <v>1768.42</v>
      </c>
      <c r="E336" s="18">
        <v>2072.54</v>
      </c>
      <c r="F336" s="18">
        <v>2098.1799999999998</v>
      </c>
      <c r="G336" s="18">
        <v>2212.61</v>
      </c>
      <c r="H336" s="18">
        <v>1577.48</v>
      </c>
      <c r="I336" s="18">
        <v>3800.21</v>
      </c>
      <c r="J336" s="18">
        <v>1824.63</v>
      </c>
      <c r="K336" s="18">
        <v>0</v>
      </c>
      <c r="L336" s="18">
        <v>0</v>
      </c>
      <c r="M336" s="18">
        <v>0</v>
      </c>
      <c r="N336" s="18">
        <v>0</v>
      </c>
      <c r="O336" s="18">
        <v>17932.149999999998</v>
      </c>
      <c r="P336" s="13">
        <v>0</v>
      </c>
    </row>
    <row r="337" spans="1:16" x14ac:dyDescent="0.55000000000000004"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</row>
    <row r="338" spans="1:16" x14ac:dyDescent="0.55000000000000004">
      <c r="A338" s="1" t="s">
        <v>326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6" x14ac:dyDescent="0.55000000000000004">
      <c r="A339" s="1" t="s">
        <v>327</v>
      </c>
      <c r="B339" s="2"/>
      <c r="C339" s="2">
        <v>3525.76</v>
      </c>
      <c r="D339" s="2">
        <v>3627.73</v>
      </c>
      <c r="E339" s="2">
        <v>4268.25</v>
      </c>
      <c r="F339" s="2">
        <v>4556.54</v>
      </c>
      <c r="G339" s="2">
        <v>5842.03</v>
      </c>
      <c r="H339" s="2">
        <v>4725.99</v>
      </c>
      <c r="I339" s="2">
        <v>5595.58</v>
      </c>
      <c r="J339" s="2">
        <v>5955.49</v>
      </c>
      <c r="K339" s="2">
        <v>0</v>
      </c>
      <c r="L339" s="2">
        <v>0</v>
      </c>
      <c r="M339" s="2">
        <v>0</v>
      </c>
      <c r="N339" s="2">
        <v>0</v>
      </c>
      <c r="O339" s="2">
        <v>38097.369999999995</v>
      </c>
    </row>
    <row r="340" spans="1:16" x14ac:dyDescent="0.55000000000000004">
      <c r="A340" s="1" t="s">
        <v>328</v>
      </c>
      <c r="B340" s="2"/>
      <c r="C340" s="2">
        <v>694.5</v>
      </c>
      <c r="D340" s="2">
        <v>727.8</v>
      </c>
      <c r="E340" s="2">
        <v>595.66999999999996</v>
      </c>
      <c r="F340" s="2">
        <v>526.34</v>
      </c>
      <c r="G340" s="2">
        <v>420.22</v>
      </c>
      <c r="H340" s="2">
        <v>571.02</v>
      </c>
      <c r="I340" s="2">
        <v>432.23</v>
      </c>
      <c r="J340" s="2">
        <v>716.27</v>
      </c>
      <c r="K340" s="2">
        <v>0</v>
      </c>
      <c r="L340" s="2">
        <v>0</v>
      </c>
      <c r="M340" s="2">
        <v>0</v>
      </c>
      <c r="N340" s="2">
        <v>0</v>
      </c>
      <c r="O340" s="2">
        <v>4684.0499999999993</v>
      </c>
    </row>
    <row r="341" spans="1:16" x14ac:dyDescent="0.55000000000000004">
      <c r="A341" s="1" t="s">
        <v>329</v>
      </c>
      <c r="B341" s="2"/>
      <c r="C341" s="2">
        <v>368.28</v>
      </c>
      <c r="D341" s="2">
        <v>264</v>
      </c>
      <c r="E341" s="2">
        <v>327.36</v>
      </c>
      <c r="F341" s="2">
        <v>316.8</v>
      </c>
      <c r="G341" s="2">
        <v>347.82</v>
      </c>
      <c r="H341" s="2">
        <v>0</v>
      </c>
      <c r="I341" s="2">
        <v>347.82</v>
      </c>
      <c r="J341" s="2">
        <v>337.65</v>
      </c>
      <c r="K341" s="2">
        <v>0</v>
      </c>
      <c r="L341" s="2">
        <v>0</v>
      </c>
      <c r="M341" s="2">
        <v>0</v>
      </c>
      <c r="N341" s="2">
        <v>0</v>
      </c>
      <c r="O341" s="2">
        <v>2309.73</v>
      </c>
    </row>
    <row r="342" spans="1:16" x14ac:dyDescent="0.55000000000000004">
      <c r="A342" s="1" t="s">
        <v>330</v>
      </c>
      <c r="B342" s="2"/>
      <c r="C342" s="2">
        <v>366.32</v>
      </c>
      <c r="D342" s="2">
        <v>59.37</v>
      </c>
      <c r="E342" s="2">
        <v>118.74</v>
      </c>
      <c r="F342" s="2">
        <v>237.48</v>
      </c>
      <c r="G342" s="2">
        <v>0</v>
      </c>
      <c r="H342" s="2">
        <v>221.9</v>
      </c>
      <c r="I342" s="2">
        <v>59.37</v>
      </c>
      <c r="J342" s="2">
        <v>521.4</v>
      </c>
      <c r="K342" s="2">
        <v>0</v>
      </c>
      <c r="L342" s="2">
        <v>0</v>
      </c>
      <c r="M342" s="2">
        <v>0</v>
      </c>
      <c r="N342" s="2">
        <v>0</v>
      </c>
      <c r="O342" s="2">
        <v>1584.58</v>
      </c>
    </row>
    <row r="343" spans="1:16" x14ac:dyDescent="0.55000000000000004">
      <c r="A343" s="1" t="s">
        <v>331</v>
      </c>
      <c r="B343" s="2"/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</row>
    <row r="344" spans="1:16" x14ac:dyDescent="0.55000000000000004">
      <c r="A344" s="1" t="s">
        <v>332</v>
      </c>
      <c r="B344" s="2"/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</row>
    <row r="345" spans="1:16" x14ac:dyDescent="0.55000000000000004">
      <c r="A345" s="1" t="s">
        <v>333</v>
      </c>
      <c r="B345" s="2"/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</row>
    <row r="346" spans="1:16" x14ac:dyDescent="0.55000000000000004">
      <c r="A346" s="1" t="s">
        <v>334</v>
      </c>
      <c r="B346" s="2"/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</row>
    <row r="347" spans="1:16" x14ac:dyDescent="0.55000000000000004">
      <c r="A347" s="1" t="s">
        <v>335</v>
      </c>
      <c r="B347" s="2"/>
      <c r="C347" s="2">
        <v>0</v>
      </c>
      <c r="D347" s="2">
        <v>0</v>
      </c>
      <c r="E347" s="2">
        <v>0</v>
      </c>
      <c r="F347" s="2">
        <v>0</v>
      </c>
      <c r="G347" s="2">
        <v>348</v>
      </c>
      <c r="H347" s="2">
        <v>232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580</v>
      </c>
    </row>
    <row r="348" spans="1:16" x14ac:dyDescent="0.55000000000000004">
      <c r="A348" s="1" t="s">
        <v>336</v>
      </c>
      <c r="B348" s="2"/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</row>
    <row r="349" spans="1:16" x14ac:dyDescent="0.55000000000000004">
      <c r="A349" s="1" t="s">
        <v>337</v>
      </c>
      <c r="B349" s="2"/>
      <c r="C349" s="2">
        <v>173.97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173.97</v>
      </c>
    </row>
    <row r="350" spans="1:16" x14ac:dyDescent="0.55000000000000004">
      <c r="A350" s="1" t="s">
        <v>338</v>
      </c>
      <c r="B350" s="2"/>
      <c r="C350" s="2">
        <v>-35.61</v>
      </c>
      <c r="D350" s="2">
        <v>254.13</v>
      </c>
      <c r="E350" s="2">
        <v>251.86</v>
      </c>
      <c r="F350" s="2">
        <v>251.86</v>
      </c>
      <c r="G350" s="2">
        <v>273.52999999999997</v>
      </c>
      <c r="H350" s="2">
        <v>274.04000000000002</v>
      </c>
      <c r="I350" s="2">
        <v>274.02</v>
      </c>
      <c r="J350" s="2">
        <v>274.02</v>
      </c>
      <c r="K350" s="2">
        <v>0</v>
      </c>
      <c r="L350" s="2">
        <v>0</v>
      </c>
      <c r="M350" s="2">
        <v>0</v>
      </c>
      <c r="N350" s="2">
        <v>0</v>
      </c>
      <c r="O350" s="2">
        <v>1817.85</v>
      </c>
    </row>
    <row r="351" spans="1:16" x14ac:dyDescent="0.55000000000000004">
      <c r="A351" s="1" t="s">
        <v>339</v>
      </c>
      <c r="B351" s="2"/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</row>
    <row r="352" spans="1:16" x14ac:dyDescent="0.55000000000000004">
      <c r="A352" s="1" t="s">
        <v>340</v>
      </c>
      <c r="C352" s="18">
        <v>5093.22</v>
      </c>
      <c r="D352" s="18">
        <v>4933.03</v>
      </c>
      <c r="E352" s="18">
        <v>5561.8799999999992</v>
      </c>
      <c r="F352" s="18">
        <v>5889.0199999999995</v>
      </c>
      <c r="G352" s="18">
        <v>7231.5999999999995</v>
      </c>
      <c r="H352" s="18">
        <v>6024.95</v>
      </c>
      <c r="I352" s="18">
        <v>6709.0199999999986</v>
      </c>
      <c r="J352" s="18">
        <v>7804.83</v>
      </c>
      <c r="K352" s="18">
        <v>0</v>
      </c>
      <c r="L352" s="18">
        <v>0</v>
      </c>
      <c r="M352" s="18">
        <v>0</v>
      </c>
      <c r="N352" s="18">
        <v>0</v>
      </c>
      <c r="O352" s="18">
        <v>49247.55</v>
      </c>
      <c r="P352" s="13">
        <v>0</v>
      </c>
    </row>
    <row r="353" spans="1:15" x14ac:dyDescent="0.55000000000000004">
      <c r="A353" s="1" t="s">
        <v>32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x14ac:dyDescent="0.55000000000000004">
      <c r="A354" s="1" t="s">
        <v>32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x14ac:dyDescent="0.55000000000000004">
      <c r="A355" s="1" t="s">
        <v>341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x14ac:dyDescent="0.55000000000000004">
      <c r="A356" s="1" t="s">
        <v>342</v>
      </c>
      <c r="B356" s="2"/>
      <c r="C356" s="2">
        <v>1981.59</v>
      </c>
      <c r="D356" s="2">
        <v>1751.46</v>
      </c>
      <c r="E356" s="2">
        <v>2164.52</v>
      </c>
      <c r="F356" s="2">
        <v>2060.79</v>
      </c>
      <c r="G356" s="2">
        <v>1779.73</v>
      </c>
      <c r="H356" s="2">
        <v>2006.92</v>
      </c>
      <c r="I356" s="2">
        <v>1882.13</v>
      </c>
      <c r="J356" s="2">
        <v>2191.38</v>
      </c>
      <c r="K356" s="2">
        <v>0</v>
      </c>
      <c r="L356" s="2">
        <v>0</v>
      </c>
      <c r="M356" s="2">
        <v>0</v>
      </c>
      <c r="N356" s="2">
        <v>0</v>
      </c>
      <c r="O356" s="2">
        <v>15818.52</v>
      </c>
    </row>
    <row r="357" spans="1:15" x14ac:dyDescent="0.55000000000000004">
      <c r="A357" s="1" t="s">
        <v>343</v>
      </c>
      <c r="B357" s="2"/>
      <c r="C357" s="2">
        <v>830.36</v>
      </c>
      <c r="D357" s="2">
        <v>348.34</v>
      </c>
      <c r="E357" s="2">
        <v>422.32</v>
      </c>
      <c r="F357" s="2">
        <v>705.96</v>
      </c>
      <c r="G357" s="2">
        <v>501.78</v>
      </c>
      <c r="H357" s="2">
        <v>135.05000000000001</v>
      </c>
      <c r="I357" s="2">
        <v>105.49</v>
      </c>
      <c r="J357" s="2">
        <v>2351.46</v>
      </c>
      <c r="K357" s="2">
        <v>0</v>
      </c>
      <c r="L357" s="2">
        <v>0</v>
      </c>
      <c r="M357" s="2">
        <v>0</v>
      </c>
      <c r="N357" s="2">
        <v>0</v>
      </c>
      <c r="O357" s="2">
        <v>5400.76</v>
      </c>
    </row>
    <row r="358" spans="1:15" x14ac:dyDescent="0.55000000000000004">
      <c r="A358" s="1" t="s">
        <v>344</v>
      </c>
      <c r="B358" s="2"/>
      <c r="C358" s="2">
        <v>841.24</v>
      </c>
      <c r="D358" s="2">
        <v>2637.38</v>
      </c>
      <c r="E358" s="2">
        <v>279.56</v>
      </c>
      <c r="F358" s="2">
        <v>478.78</v>
      </c>
      <c r="G358" s="2">
        <v>527.91</v>
      </c>
      <c r="H358" s="2">
        <v>228.97</v>
      </c>
      <c r="I358" s="2">
        <v>415.73</v>
      </c>
      <c r="J358" s="2">
        <v>5788.06</v>
      </c>
      <c r="K358" s="2">
        <v>0</v>
      </c>
      <c r="L358" s="2">
        <v>0</v>
      </c>
      <c r="M358" s="2">
        <v>0</v>
      </c>
      <c r="N358" s="2">
        <v>0</v>
      </c>
      <c r="O358" s="2">
        <v>11197.630000000001</v>
      </c>
    </row>
    <row r="359" spans="1:15" x14ac:dyDescent="0.55000000000000004">
      <c r="A359" s="1" t="s">
        <v>345</v>
      </c>
      <c r="B359" s="2"/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</row>
    <row r="360" spans="1:15" x14ac:dyDescent="0.55000000000000004">
      <c r="A360" s="1" t="s">
        <v>346</v>
      </c>
      <c r="B360" s="2"/>
      <c r="C360" s="2">
        <v>188</v>
      </c>
      <c r="D360" s="2">
        <v>94</v>
      </c>
      <c r="E360" s="2">
        <v>94</v>
      </c>
      <c r="F360" s="2">
        <v>261.27999999999997</v>
      </c>
      <c r="G360" s="2">
        <v>114</v>
      </c>
      <c r="H360" s="2">
        <v>114</v>
      </c>
      <c r="I360" s="2">
        <v>0</v>
      </c>
      <c r="J360" s="2">
        <v>228</v>
      </c>
      <c r="K360" s="2">
        <v>0</v>
      </c>
      <c r="L360" s="2">
        <v>0</v>
      </c>
      <c r="M360" s="2">
        <v>0</v>
      </c>
      <c r="N360" s="2">
        <v>0</v>
      </c>
      <c r="O360" s="2">
        <v>1093.28</v>
      </c>
    </row>
    <row r="361" spans="1:15" x14ac:dyDescent="0.55000000000000004">
      <c r="A361" s="1" t="s">
        <v>347</v>
      </c>
      <c r="B361" s="2"/>
      <c r="C361" s="2">
        <v>505.8</v>
      </c>
      <c r="D361" s="2">
        <v>0</v>
      </c>
      <c r="E361" s="2">
        <v>505.8</v>
      </c>
      <c r="F361" s="2">
        <v>0</v>
      </c>
      <c r="G361" s="2">
        <v>252.9</v>
      </c>
      <c r="H361" s="2">
        <v>252.9</v>
      </c>
      <c r="I361" s="2">
        <v>505.8</v>
      </c>
      <c r="J361" s="2">
        <v>252.9</v>
      </c>
      <c r="K361" s="2">
        <v>0</v>
      </c>
      <c r="L361" s="2">
        <v>0</v>
      </c>
      <c r="M361" s="2">
        <v>0</v>
      </c>
      <c r="N361" s="2">
        <v>0</v>
      </c>
      <c r="O361" s="2">
        <v>2276.1</v>
      </c>
    </row>
    <row r="362" spans="1:15" x14ac:dyDescent="0.55000000000000004">
      <c r="A362" s="1" t="s">
        <v>348</v>
      </c>
      <c r="B362" s="2"/>
      <c r="C362" s="2">
        <v>752.77</v>
      </c>
      <c r="D362" s="2">
        <v>752.77</v>
      </c>
      <c r="E362" s="2">
        <v>752.77</v>
      </c>
      <c r="F362" s="2">
        <v>0</v>
      </c>
      <c r="G362" s="2">
        <v>1505.54</v>
      </c>
      <c r="H362" s="2">
        <v>1004.17</v>
      </c>
      <c r="I362" s="2">
        <v>1004.17</v>
      </c>
      <c r="J362" s="2">
        <v>803.32</v>
      </c>
      <c r="K362" s="2">
        <v>0</v>
      </c>
      <c r="L362" s="2">
        <v>0</v>
      </c>
      <c r="M362" s="2">
        <v>0</v>
      </c>
      <c r="N362" s="2">
        <v>0</v>
      </c>
      <c r="O362" s="2">
        <v>6575.5099999999993</v>
      </c>
    </row>
    <row r="363" spans="1:15" x14ac:dyDescent="0.55000000000000004">
      <c r="A363" s="1" t="s">
        <v>349</v>
      </c>
      <c r="B363" s="2"/>
      <c r="C363" s="2">
        <v>1356.01</v>
      </c>
      <c r="D363" s="2">
        <v>197.61</v>
      </c>
      <c r="E363" s="2">
        <v>371.88</v>
      </c>
      <c r="F363" s="2">
        <v>3264.34</v>
      </c>
      <c r="G363" s="2">
        <v>201.82</v>
      </c>
      <c r="H363" s="2">
        <v>451.65</v>
      </c>
      <c r="I363" s="2">
        <v>1270</v>
      </c>
      <c r="J363" s="2">
        <v>1850.89</v>
      </c>
      <c r="K363" s="2">
        <v>0</v>
      </c>
      <c r="L363" s="2">
        <v>0</v>
      </c>
      <c r="M363" s="2">
        <v>0</v>
      </c>
      <c r="N363" s="2">
        <v>0</v>
      </c>
      <c r="O363" s="2">
        <v>8964.1999999999989</v>
      </c>
    </row>
    <row r="364" spans="1:15" x14ac:dyDescent="0.55000000000000004">
      <c r="A364" s="1" t="s">
        <v>350</v>
      </c>
      <c r="B364" s="2"/>
      <c r="C364" s="2">
        <v>2550</v>
      </c>
      <c r="D364" s="2">
        <v>2375</v>
      </c>
      <c r="E364" s="2">
        <v>2175</v>
      </c>
      <c r="F364" s="2">
        <v>2000</v>
      </c>
      <c r="G364" s="2">
        <v>3695</v>
      </c>
      <c r="H364" s="2">
        <v>2000</v>
      </c>
      <c r="I364" s="2">
        <v>2173.06</v>
      </c>
      <c r="J364" s="2">
        <v>5749.81</v>
      </c>
      <c r="K364" s="2">
        <v>0</v>
      </c>
      <c r="L364" s="2">
        <v>0</v>
      </c>
      <c r="M364" s="2">
        <v>0</v>
      </c>
      <c r="N364" s="2">
        <v>0</v>
      </c>
      <c r="O364" s="2">
        <v>22717.870000000003</v>
      </c>
    </row>
    <row r="365" spans="1:15" x14ac:dyDescent="0.55000000000000004">
      <c r="A365" s="1" t="s">
        <v>351</v>
      </c>
      <c r="B365" s="2"/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1000</v>
      </c>
      <c r="K365" s="2">
        <v>0</v>
      </c>
      <c r="L365" s="2">
        <v>0</v>
      </c>
      <c r="M365" s="2">
        <v>0</v>
      </c>
      <c r="N365" s="2">
        <v>0</v>
      </c>
      <c r="O365" s="2">
        <v>1000</v>
      </c>
    </row>
    <row r="366" spans="1:15" x14ac:dyDescent="0.55000000000000004">
      <c r="A366" s="1" t="s">
        <v>352</v>
      </c>
      <c r="B366" s="2"/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</row>
    <row r="367" spans="1:15" x14ac:dyDescent="0.55000000000000004">
      <c r="A367" s="1" t="s">
        <v>353</v>
      </c>
      <c r="B367" s="2"/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</row>
    <row r="368" spans="1:15" x14ac:dyDescent="0.55000000000000004">
      <c r="A368" s="1" t="s">
        <v>354</v>
      </c>
      <c r="B368" s="2"/>
      <c r="C368" s="2">
        <v>64</v>
      </c>
      <c r="D368" s="2">
        <v>0</v>
      </c>
      <c r="E368" s="2">
        <v>0</v>
      </c>
      <c r="F368" s="2">
        <v>64</v>
      </c>
      <c r="G368" s="2">
        <v>0</v>
      </c>
      <c r="H368" s="2">
        <v>0</v>
      </c>
      <c r="I368" s="2">
        <v>128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256</v>
      </c>
    </row>
    <row r="369" spans="1:16" x14ac:dyDescent="0.55000000000000004">
      <c r="A369" s="1" t="s">
        <v>355</v>
      </c>
      <c r="B369" s="2"/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</row>
    <row r="370" spans="1:16" x14ac:dyDescent="0.55000000000000004">
      <c r="A370" s="1" t="s">
        <v>356</v>
      </c>
      <c r="B370" s="2"/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</row>
    <row r="371" spans="1:16" x14ac:dyDescent="0.55000000000000004">
      <c r="A371" s="1" t="s">
        <v>357</v>
      </c>
      <c r="B371" s="2"/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410.64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410.64</v>
      </c>
    </row>
    <row r="372" spans="1:16" x14ac:dyDescent="0.55000000000000004">
      <c r="A372" s="1" t="s">
        <v>358</v>
      </c>
      <c r="B372" s="2"/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</row>
    <row r="373" spans="1:16" x14ac:dyDescent="0.55000000000000004">
      <c r="A373" s="1" t="s">
        <v>359</v>
      </c>
      <c r="B373" s="2"/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</row>
    <row r="374" spans="1:16" x14ac:dyDescent="0.55000000000000004">
      <c r="A374" s="1" t="s">
        <v>360</v>
      </c>
      <c r="B374" s="2"/>
      <c r="C374" s="2">
        <v>2771.18</v>
      </c>
      <c r="D374" s="2">
        <v>2455.0100000000002</v>
      </c>
      <c r="E374" s="2">
        <v>3019.21</v>
      </c>
      <c r="F374" s="2">
        <v>2071.69</v>
      </c>
      <c r="G374" s="2">
        <v>2156.87</v>
      </c>
      <c r="H374" s="2">
        <v>2420.06</v>
      </c>
      <c r="I374" s="2">
        <v>3178.18</v>
      </c>
      <c r="J374" s="2">
        <v>3418.63</v>
      </c>
      <c r="K374" s="2">
        <v>0</v>
      </c>
      <c r="L374" s="2">
        <v>0</v>
      </c>
      <c r="M374" s="2">
        <v>0</v>
      </c>
      <c r="N374" s="2">
        <v>0</v>
      </c>
      <c r="O374" s="2">
        <v>21490.83</v>
      </c>
    </row>
    <row r="375" spans="1:16" x14ac:dyDescent="0.55000000000000004">
      <c r="A375" s="1" t="s">
        <v>361</v>
      </c>
      <c r="B375" s="2"/>
      <c r="C375" s="2">
        <v>2836.08</v>
      </c>
      <c r="D375" s="2">
        <v>2100.8000000000002</v>
      </c>
      <c r="E375" s="2">
        <v>1470.56</v>
      </c>
      <c r="F375" s="2">
        <v>1155.44</v>
      </c>
      <c r="G375" s="2">
        <v>1260.48</v>
      </c>
      <c r="H375" s="2">
        <v>1847.51</v>
      </c>
      <c r="I375" s="2">
        <v>1838.2</v>
      </c>
      <c r="J375" s="2">
        <v>388.69</v>
      </c>
      <c r="K375" s="2">
        <v>0</v>
      </c>
      <c r="L375" s="2">
        <v>0</v>
      </c>
      <c r="M375" s="2">
        <v>0</v>
      </c>
      <c r="N375" s="2">
        <v>0</v>
      </c>
      <c r="O375" s="2">
        <v>12897.760000000002</v>
      </c>
    </row>
    <row r="376" spans="1:16" x14ac:dyDescent="0.55000000000000004">
      <c r="A376" s="1" t="s">
        <v>362</v>
      </c>
      <c r="B376" s="2"/>
      <c r="C376" s="2">
        <v>0</v>
      </c>
      <c r="D376" s="2">
        <v>0</v>
      </c>
      <c r="E376" s="2">
        <v>0</v>
      </c>
      <c r="F376" s="2">
        <v>5221.09</v>
      </c>
      <c r="G376" s="2">
        <v>5994.53</v>
      </c>
      <c r="H376" s="2">
        <v>5934.78</v>
      </c>
      <c r="I376" s="2">
        <v>774.33</v>
      </c>
      <c r="J376" s="2">
        <v>1221.8800000000001</v>
      </c>
      <c r="K376" s="2">
        <v>0</v>
      </c>
      <c r="L376" s="2">
        <v>0</v>
      </c>
      <c r="M376" s="2">
        <v>0</v>
      </c>
      <c r="N376" s="2">
        <v>0</v>
      </c>
      <c r="O376" s="2">
        <v>19146.61</v>
      </c>
    </row>
    <row r="377" spans="1:16" x14ac:dyDescent="0.55000000000000004">
      <c r="A377" s="1" t="s">
        <v>363</v>
      </c>
      <c r="C377" s="18">
        <v>14677.03</v>
      </c>
      <c r="D377" s="18">
        <v>12712.369999999999</v>
      </c>
      <c r="E377" s="18">
        <v>11255.62</v>
      </c>
      <c r="F377" s="18">
        <v>17283.370000000003</v>
      </c>
      <c r="G377" s="18">
        <v>17990.559999999998</v>
      </c>
      <c r="H377" s="18">
        <v>16396.009999999998</v>
      </c>
      <c r="I377" s="18">
        <v>13685.730000000001</v>
      </c>
      <c r="J377" s="18">
        <v>25245.02</v>
      </c>
      <c r="K377" s="18">
        <v>0</v>
      </c>
      <c r="L377" s="18">
        <v>0</v>
      </c>
      <c r="M377" s="18">
        <v>0</v>
      </c>
      <c r="N377" s="18">
        <v>0</v>
      </c>
      <c r="O377" s="18">
        <v>129245.71</v>
      </c>
      <c r="P377" s="13">
        <v>0</v>
      </c>
    </row>
    <row r="378" spans="1:16" x14ac:dyDescent="0.55000000000000004"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</row>
    <row r="379" spans="1:16" x14ac:dyDescent="0.55000000000000004">
      <c r="A379" s="1" t="s">
        <v>364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6" x14ac:dyDescent="0.55000000000000004">
      <c r="A380" s="1" t="s">
        <v>365</v>
      </c>
      <c r="B380" s="2"/>
      <c r="C380" s="2">
        <v>6044.36</v>
      </c>
      <c r="D380" s="2">
        <v>6044.36</v>
      </c>
      <c r="E380" s="2">
        <v>5486.44</v>
      </c>
      <c r="F380" s="2">
        <v>5765.4</v>
      </c>
      <c r="G380" s="2">
        <v>6044.36</v>
      </c>
      <c r="H380" s="2">
        <v>3125.32</v>
      </c>
      <c r="I380" s="2">
        <v>6250.64</v>
      </c>
      <c r="J380" s="2">
        <v>6250.64</v>
      </c>
      <c r="K380" s="2">
        <v>0</v>
      </c>
      <c r="L380" s="2">
        <v>0</v>
      </c>
      <c r="M380" s="2">
        <v>0</v>
      </c>
      <c r="N380" s="2">
        <v>0</v>
      </c>
      <c r="O380" s="2">
        <v>45011.519999999997</v>
      </c>
    </row>
    <row r="381" spans="1:16" x14ac:dyDescent="0.55000000000000004">
      <c r="A381" s="1" t="s">
        <v>366</v>
      </c>
      <c r="B381" s="2"/>
      <c r="C381" s="2">
        <v>2178.4299999999998</v>
      </c>
      <c r="D381" s="2">
        <v>2015.73</v>
      </c>
      <c r="E381" s="2">
        <v>2402.12</v>
      </c>
      <c r="F381" s="2">
        <v>2464.79</v>
      </c>
      <c r="G381" s="2">
        <v>2281.33</v>
      </c>
      <c r="H381" s="2">
        <v>2546.9299999999998</v>
      </c>
      <c r="I381" s="2">
        <v>2081.86</v>
      </c>
      <c r="J381" s="2">
        <v>2559.9899999999998</v>
      </c>
      <c r="K381" s="2">
        <v>0</v>
      </c>
      <c r="L381" s="2">
        <v>0</v>
      </c>
      <c r="M381" s="2">
        <v>0</v>
      </c>
      <c r="N381" s="2">
        <v>0</v>
      </c>
      <c r="O381" s="2">
        <v>18531.18</v>
      </c>
    </row>
    <row r="382" spans="1:16" x14ac:dyDescent="0.55000000000000004">
      <c r="A382" s="1" t="s">
        <v>367</v>
      </c>
      <c r="B382" s="2"/>
      <c r="C382" s="2">
        <v>1978.22</v>
      </c>
      <c r="D382" s="2">
        <v>1838.02</v>
      </c>
      <c r="E382" s="2">
        <v>2088.19</v>
      </c>
      <c r="F382" s="2">
        <v>1906.68</v>
      </c>
      <c r="G382" s="2">
        <v>1927.72</v>
      </c>
      <c r="H382" s="2">
        <v>2164.35</v>
      </c>
      <c r="I382" s="2">
        <v>1678</v>
      </c>
      <c r="J382" s="2">
        <v>2268.2399999999998</v>
      </c>
      <c r="K382" s="2">
        <v>0</v>
      </c>
      <c r="L382" s="2">
        <v>0</v>
      </c>
      <c r="M382" s="2">
        <v>0</v>
      </c>
      <c r="N382" s="2">
        <v>0</v>
      </c>
      <c r="O382" s="2">
        <v>15849.42</v>
      </c>
    </row>
    <row r="383" spans="1:16" x14ac:dyDescent="0.55000000000000004">
      <c r="A383" s="1" t="s">
        <v>368</v>
      </c>
      <c r="B383" s="2"/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</row>
    <row r="384" spans="1:16" x14ac:dyDescent="0.55000000000000004">
      <c r="A384" s="1" t="s">
        <v>369</v>
      </c>
      <c r="B384" s="2"/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</row>
    <row r="385" spans="1:15" x14ac:dyDescent="0.55000000000000004">
      <c r="A385" s="1" t="s">
        <v>370</v>
      </c>
      <c r="B385" s="2"/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</row>
    <row r="386" spans="1:15" x14ac:dyDescent="0.55000000000000004">
      <c r="A386" s="1" t="s">
        <v>371</v>
      </c>
      <c r="B386" s="2"/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</row>
    <row r="387" spans="1:15" x14ac:dyDescent="0.55000000000000004">
      <c r="A387" s="1" t="s">
        <v>372</v>
      </c>
      <c r="B387" s="2"/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</row>
    <row r="388" spans="1:15" x14ac:dyDescent="0.55000000000000004">
      <c r="A388" s="1" t="s">
        <v>373</v>
      </c>
      <c r="B388" s="2"/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</row>
    <row r="389" spans="1:15" x14ac:dyDescent="0.55000000000000004">
      <c r="A389" s="1" t="s">
        <v>374</v>
      </c>
      <c r="B389" s="2"/>
      <c r="C389" s="2">
        <v>60</v>
      </c>
      <c r="D389" s="2">
        <v>60</v>
      </c>
      <c r="E389" s="2">
        <v>60</v>
      </c>
      <c r="F389" s="2">
        <v>60</v>
      </c>
      <c r="G389" s="2">
        <v>60</v>
      </c>
      <c r="H389" s="2">
        <v>60</v>
      </c>
      <c r="I389" s="2">
        <v>60</v>
      </c>
      <c r="J389" s="2">
        <v>60</v>
      </c>
      <c r="K389" s="2">
        <v>0</v>
      </c>
      <c r="L389" s="2">
        <v>0</v>
      </c>
      <c r="M389" s="2">
        <v>0</v>
      </c>
      <c r="N389" s="2">
        <v>0</v>
      </c>
      <c r="O389" s="2">
        <v>480</v>
      </c>
    </row>
    <row r="390" spans="1:15" x14ac:dyDescent="0.55000000000000004">
      <c r="A390" s="1" t="s">
        <v>375</v>
      </c>
      <c r="B390" s="2"/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</row>
    <row r="391" spans="1:15" x14ac:dyDescent="0.55000000000000004">
      <c r="A391" s="1" t="s">
        <v>376</v>
      </c>
      <c r="B391" s="2"/>
      <c r="C391" s="2">
        <v>256</v>
      </c>
      <c r="D391" s="2">
        <v>306.38</v>
      </c>
      <c r="E391" s="2">
        <v>679.92</v>
      </c>
      <c r="F391" s="2">
        <v>400.96</v>
      </c>
      <c r="G391" s="2">
        <v>1238</v>
      </c>
      <c r="H391" s="2">
        <v>128</v>
      </c>
      <c r="I391" s="2">
        <v>305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3314.26</v>
      </c>
    </row>
    <row r="392" spans="1:15" x14ac:dyDescent="0.55000000000000004">
      <c r="A392" s="1" t="s">
        <v>377</v>
      </c>
      <c r="B392" s="2"/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</row>
    <row r="393" spans="1:15" x14ac:dyDescent="0.55000000000000004">
      <c r="A393" s="1" t="s">
        <v>378</v>
      </c>
      <c r="B393" s="2"/>
      <c r="C393" s="2">
        <v>0</v>
      </c>
      <c r="D393" s="2">
        <v>0</v>
      </c>
      <c r="E393" s="2">
        <v>384</v>
      </c>
      <c r="F393" s="2">
        <v>0</v>
      </c>
      <c r="G393" s="2">
        <v>0</v>
      </c>
      <c r="H393" s="2">
        <v>0</v>
      </c>
      <c r="I393" s="2">
        <v>384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768</v>
      </c>
    </row>
    <row r="394" spans="1:15" x14ac:dyDescent="0.55000000000000004">
      <c r="A394" s="1" t="s">
        <v>379</v>
      </c>
      <c r="B394" s="2"/>
      <c r="C394" s="2">
        <v>477.12</v>
      </c>
      <c r="D394" s="2">
        <v>477.12</v>
      </c>
      <c r="E394" s="2">
        <v>477.12</v>
      </c>
      <c r="F394" s="2">
        <v>477.12</v>
      </c>
      <c r="G394" s="2">
        <v>-11.08</v>
      </c>
      <c r="H394" s="2">
        <v>669.16</v>
      </c>
      <c r="I394" s="2">
        <v>130.6</v>
      </c>
      <c r="J394" s="2">
        <v>130.6</v>
      </c>
      <c r="K394" s="2">
        <v>0</v>
      </c>
      <c r="L394" s="2">
        <v>0</v>
      </c>
      <c r="M394" s="2">
        <v>0</v>
      </c>
      <c r="N394" s="2">
        <v>0</v>
      </c>
      <c r="O394" s="2">
        <v>2827.7599999999998</v>
      </c>
    </row>
    <row r="395" spans="1:15" x14ac:dyDescent="0.55000000000000004">
      <c r="A395" s="1" t="s">
        <v>380</v>
      </c>
      <c r="B395" s="2"/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</row>
    <row r="396" spans="1:15" x14ac:dyDescent="0.55000000000000004">
      <c r="A396" s="1" t="s">
        <v>381</v>
      </c>
      <c r="B396" s="2"/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</row>
    <row r="397" spans="1:15" x14ac:dyDescent="0.55000000000000004">
      <c r="A397" s="1" t="s">
        <v>382</v>
      </c>
      <c r="B397" s="2"/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</row>
    <row r="398" spans="1:15" x14ac:dyDescent="0.55000000000000004">
      <c r="A398" s="1" t="s">
        <v>383</v>
      </c>
      <c r="B398" s="2"/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</row>
    <row r="399" spans="1:15" x14ac:dyDescent="0.55000000000000004">
      <c r="A399" s="1" t="s">
        <v>384</v>
      </c>
      <c r="B399" s="2"/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</row>
    <row r="400" spans="1:15" x14ac:dyDescent="0.55000000000000004">
      <c r="A400" s="1" t="s">
        <v>385</v>
      </c>
      <c r="B400" s="2"/>
      <c r="C400" s="2">
        <v>60</v>
      </c>
      <c r="D400" s="2">
        <v>60</v>
      </c>
      <c r="E400" s="2">
        <v>60</v>
      </c>
      <c r="F400" s="2">
        <v>60</v>
      </c>
      <c r="G400" s="2">
        <v>60</v>
      </c>
      <c r="H400" s="2">
        <v>60</v>
      </c>
      <c r="I400" s="2">
        <v>60</v>
      </c>
      <c r="J400" s="2">
        <v>60</v>
      </c>
      <c r="K400" s="2">
        <v>0</v>
      </c>
      <c r="L400" s="2">
        <v>0</v>
      </c>
      <c r="M400" s="2">
        <v>0</v>
      </c>
      <c r="N400" s="2">
        <v>0</v>
      </c>
      <c r="O400" s="2">
        <v>480</v>
      </c>
    </row>
    <row r="401" spans="1:15" x14ac:dyDescent="0.55000000000000004">
      <c r="A401" s="1" t="s">
        <v>386</v>
      </c>
      <c r="B401" s="2"/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</row>
    <row r="402" spans="1:15" x14ac:dyDescent="0.55000000000000004">
      <c r="A402" s="1" t="s">
        <v>387</v>
      </c>
      <c r="B402" s="2"/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</row>
    <row r="403" spans="1:15" x14ac:dyDescent="0.55000000000000004">
      <c r="A403" s="1" t="s">
        <v>388</v>
      </c>
      <c r="B403" s="2"/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</row>
    <row r="404" spans="1:15" x14ac:dyDescent="0.55000000000000004">
      <c r="A404" s="1" t="s">
        <v>389</v>
      </c>
      <c r="B404" s="2"/>
      <c r="C404" s="2">
        <v>455</v>
      </c>
      <c r="D404" s="2">
        <v>1505</v>
      </c>
      <c r="E404" s="2">
        <v>455</v>
      </c>
      <c r="F404" s="2">
        <v>455</v>
      </c>
      <c r="G404" s="2">
        <v>455</v>
      </c>
      <c r="H404" s="2">
        <v>455</v>
      </c>
      <c r="I404" s="2">
        <v>455</v>
      </c>
      <c r="J404" s="2">
        <v>455</v>
      </c>
      <c r="K404" s="2">
        <v>0</v>
      </c>
      <c r="L404" s="2">
        <v>0</v>
      </c>
      <c r="M404" s="2">
        <v>0</v>
      </c>
      <c r="N404" s="2">
        <v>0</v>
      </c>
      <c r="O404" s="2">
        <v>4690</v>
      </c>
    </row>
    <row r="405" spans="1:15" x14ac:dyDescent="0.55000000000000004">
      <c r="A405" s="1" t="s">
        <v>390</v>
      </c>
      <c r="B405" s="2"/>
      <c r="C405" s="2">
        <v>308.67</v>
      </c>
      <c r="D405" s="2">
        <v>0</v>
      </c>
      <c r="E405" s="2">
        <v>584.47</v>
      </c>
      <c r="F405" s="2">
        <v>0</v>
      </c>
      <c r="G405" s="2">
        <v>314.52</v>
      </c>
      <c r="H405" s="2">
        <v>428</v>
      </c>
      <c r="I405" s="2">
        <v>207.39</v>
      </c>
      <c r="J405" s="2">
        <v>422.5</v>
      </c>
      <c r="K405" s="2">
        <v>0</v>
      </c>
      <c r="L405" s="2">
        <v>0</v>
      </c>
      <c r="M405" s="2">
        <v>0</v>
      </c>
      <c r="N405" s="2">
        <v>0</v>
      </c>
      <c r="O405" s="2">
        <v>2265.5500000000002</v>
      </c>
    </row>
    <row r="406" spans="1:15" x14ac:dyDescent="0.55000000000000004">
      <c r="A406" s="1" t="s">
        <v>391</v>
      </c>
      <c r="B406" s="2"/>
      <c r="C406" s="2">
        <v>188.23</v>
      </c>
      <c r="D406" s="2">
        <v>366.77</v>
      </c>
      <c r="E406" s="2">
        <v>258.16000000000003</v>
      </c>
      <c r="F406" s="2">
        <v>144.49</v>
      </c>
      <c r="G406" s="2">
        <v>333.5</v>
      </c>
      <c r="H406" s="2">
        <v>481.75</v>
      </c>
      <c r="I406" s="2">
        <v>792.26</v>
      </c>
      <c r="J406" s="2">
        <v>508.3</v>
      </c>
      <c r="K406" s="2">
        <v>0</v>
      </c>
      <c r="L406" s="2">
        <v>0</v>
      </c>
      <c r="M406" s="2">
        <v>0</v>
      </c>
      <c r="N406" s="2">
        <v>0</v>
      </c>
      <c r="O406" s="2">
        <v>3073.46</v>
      </c>
    </row>
    <row r="407" spans="1:15" x14ac:dyDescent="0.55000000000000004">
      <c r="A407" s="1" t="s">
        <v>392</v>
      </c>
      <c r="B407" s="2"/>
      <c r="C407" s="2">
        <v>1060.6099999999999</v>
      </c>
      <c r="D407" s="2">
        <v>828.44</v>
      </c>
      <c r="E407" s="2">
        <v>836.43</v>
      </c>
      <c r="F407" s="2">
        <v>853.03</v>
      </c>
      <c r="G407" s="2">
        <v>827.4</v>
      </c>
      <c r="H407" s="2">
        <v>903.67</v>
      </c>
      <c r="I407" s="2">
        <v>897.38</v>
      </c>
      <c r="J407" s="2">
        <v>607.21</v>
      </c>
      <c r="K407" s="2">
        <v>0</v>
      </c>
      <c r="L407" s="2">
        <v>0</v>
      </c>
      <c r="M407" s="2">
        <v>0</v>
      </c>
      <c r="N407" s="2">
        <v>0</v>
      </c>
      <c r="O407" s="2">
        <v>6814.17</v>
      </c>
    </row>
    <row r="408" spans="1:15" x14ac:dyDescent="0.55000000000000004">
      <c r="A408" s="1" t="s">
        <v>393</v>
      </c>
      <c r="B408" s="2"/>
      <c r="C408" s="2">
        <v>0</v>
      </c>
      <c r="D408" s="2">
        <v>0</v>
      </c>
      <c r="E408" s="2">
        <v>0</v>
      </c>
      <c r="F408" s="2">
        <v>0</v>
      </c>
      <c r="G408" s="2">
        <v>263.68</v>
      </c>
      <c r="H408" s="2">
        <v>560.75</v>
      </c>
      <c r="I408" s="2">
        <v>308.27999999999997</v>
      </c>
      <c r="J408" s="2">
        <v>226.4</v>
      </c>
      <c r="K408" s="2">
        <v>0</v>
      </c>
      <c r="L408" s="2">
        <v>0</v>
      </c>
      <c r="M408" s="2">
        <v>0</v>
      </c>
      <c r="N408" s="2">
        <v>0</v>
      </c>
      <c r="O408" s="2">
        <v>1359.1100000000001</v>
      </c>
    </row>
    <row r="409" spans="1:15" x14ac:dyDescent="0.55000000000000004">
      <c r="A409" s="1" t="s">
        <v>394</v>
      </c>
      <c r="B409" s="2"/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</row>
    <row r="410" spans="1:15" x14ac:dyDescent="0.55000000000000004">
      <c r="A410" s="1" t="s">
        <v>395</v>
      </c>
      <c r="B410" s="2"/>
      <c r="C410" s="2">
        <v>95</v>
      </c>
      <c r="D410" s="2">
        <v>1149.6600000000001</v>
      </c>
      <c r="E410" s="2">
        <v>89.77</v>
      </c>
      <c r="F410" s="2">
        <v>89.96</v>
      </c>
      <c r="G410" s="2">
        <v>97.36</v>
      </c>
      <c r="H410" s="2">
        <v>57.14</v>
      </c>
      <c r="I410" s="2">
        <v>45</v>
      </c>
      <c r="J410" s="2">
        <v>90.43</v>
      </c>
      <c r="K410" s="2">
        <v>0</v>
      </c>
      <c r="L410" s="2">
        <v>0</v>
      </c>
      <c r="M410" s="2">
        <v>0</v>
      </c>
      <c r="N410" s="2">
        <v>0</v>
      </c>
      <c r="O410" s="2">
        <v>1714.3200000000002</v>
      </c>
    </row>
    <row r="411" spans="1:15" x14ac:dyDescent="0.55000000000000004">
      <c r="A411" s="1" t="s">
        <v>396</v>
      </c>
      <c r="B411" s="2"/>
      <c r="C411" s="2">
        <v>567.95000000000005</v>
      </c>
      <c r="D411" s="2">
        <v>567.95000000000005</v>
      </c>
      <c r="E411" s="2">
        <v>567.95000000000005</v>
      </c>
      <c r="F411" s="2">
        <v>567.95000000000005</v>
      </c>
      <c r="G411" s="2">
        <v>567.95000000000005</v>
      </c>
      <c r="H411" s="2">
        <v>567.95000000000005</v>
      </c>
      <c r="I411" s="2">
        <v>567.95000000000005</v>
      </c>
      <c r="J411" s="2">
        <v>567.95000000000005</v>
      </c>
      <c r="K411" s="2">
        <v>0</v>
      </c>
      <c r="L411" s="2">
        <v>0</v>
      </c>
      <c r="M411" s="2">
        <v>0</v>
      </c>
      <c r="N411" s="2">
        <v>0</v>
      </c>
      <c r="O411" s="2">
        <v>4543.5999999999995</v>
      </c>
    </row>
    <row r="412" spans="1:15" x14ac:dyDescent="0.55000000000000004">
      <c r="A412" s="1" t="s">
        <v>397</v>
      </c>
      <c r="B412" s="2"/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</row>
    <row r="413" spans="1:15" x14ac:dyDescent="0.55000000000000004">
      <c r="A413" s="1" t="s">
        <v>398</v>
      </c>
      <c r="B413" s="2"/>
      <c r="C413" s="2">
        <v>410.14</v>
      </c>
      <c r="D413" s="2">
        <v>410.14</v>
      </c>
      <c r="E413" s="2">
        <v>410.14</v>
      </c>
      <c r="F413" s="2">
        <v>410.14</v>
      </c>
      <c r="G413" s="2">
        <v>410.14</v>
      </c>
      <c r="H413" s="2">
        <v>410.14</v>
      </c>
      <c r="I413" s="2">
        <v>410.14</v>
      </c>
      <c r="J413" s="2">
        <v>410.15</v>
      </c>
      <c r="K413" s="2">
        <v>0</v>
      </c>
      <c r="L413" s="2">
        <v>0</v>
      </c>
      <c r="M413" s="2">
        <v>0</v>
      </c>
      <c r="N413" s="2">
        <v>0</v>
      </c>
      <c r="O413" s="2">
        <v>3281.1299999999997</v>
      </c>
    </row>
    <row r="414" spans="1:15" x14ac:dyDescent="0.55000000000000004">
      <c r="A414" s="1" t="s">
        <v>399</v>
      </c>
      <c r="B414" s="2"/>
      <c r="C414" s="2">
        <v>551.25</v>
      </c>
      <c r="D414" s="2">
        <v>551.25</v>
      </c>
      <c r="E414" s="2">
        <v>551.25</v>
      </c>
      <c r="F414" s="2">
        <v>551.25</v>
      </c>
      <c r="G414" s="2">
        <v>551.25</v>
      </c>
      <c r="H414" s="2">
        <v>551.25</v>
      </c>
      <c r="I414" s="2">
        <v>551.25</v>
      </c>
      <c r="J414" s="2">
        <v>716.25</v>
      </c>
      <c r="K414" s="2">
        <v>0</v>
      </c>
      <c r="L414" s="2">
        <v>0</v>
      </c>
      <c r="M414" s="2">
        <v>0</v>
      </c>
      <c r="N414" s="2">
        <v>0</v>
      </c>
      <c r="O414" s="2">
        <v>4575</v>
      </c>
    </row>
    <row r="415" spans="1:15" x14ac:dyDescent="0.55000000000000004">
      <c r="A415" s="1" t="s">
        <v>400</v>
      </c>
      <c r="B415" s="2"/>
      <c r="C415" s="2">
        <v>136.9</v>
      </c>
      <c r="D415" s="2">
        <v>136.9</v>
      </c>
      <c r="E415" s="2">
        <v>136.9</v>
      </c>
      <c r="F415" s="2">
        <v>136.9</v>
      </c>
      <c r="G415" s="2">
        <v>136.9</v>
      </c>
      <c r="H415" s="2">
        <v>136.9</v>
      </c>
      <c r="I415" s="2">
        <v>136.9</v>
      </c>
      <c r="J415" s="2">
        <v>136.88999999999999</v>
      </c>
      <c r="K415" s="2">
        <v>0</v>
      </c>
      <c r="L415" s="2">
        <v>0</v>
      </c>
      <c r="M415" s="2">
        <v>0</v>
      </c>
      <c r="N415" s="2">
        <v>0</v>
      </c>
      <c r="O415" s="2">
        <v>1095.19</v>
      </c>
    </row>
    <row r="416" spans="1:15" x14ac:dyDescent="0.55000000000000004">
      <c r="A416" s="1" t="s">
        <v>401</v>
      </c>
      <c r="B416" s="2"/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</row>
    <row r="417" spans="1:15" x14ac:dyDescent="0.55000000000000004">
      <c r="A417" s="1" t="s">
        <v>402</v>
      </c>
      <c r="B417" s="2"/>
      <c r="C417" s="2">
        <v>2640.08</v>
      </c>
      <c r="D417" s="2">
        <v>2424.6999999999998</v>
      </c>
      <c r="E417" s="2">
        <v>2721.72</v>
      </c>
      <c r="F417" s="2">
        <v>2764.82</v>
      </c>
      <c r="G417" s="2">
        <v>2852.3</v>
      </c>
      <c r="H417" s="2">
        <v>2667.67</v>
      </c>
      <c r="I417" s="2">
        <v>2867.02</v>
      </c>
      <c r="J417" s="2">
        <v>2929.85</v>
      </c>
      <c r="K417" s="2">
        <v>0</v>
      </c>
      <c r="L417" s="2">
        <v>0</v>
      </c>
      <c r="M417" s="2">
        <v>0</v>
      </c>
      <c r="N417" s="2">
        <v>0</v>
      </c>
      <c r="O417" s="2">
        <v>21868.159999999996</v>
      </c>
    </row>
    <row r="418" spans="1:15" x14ac:dyDescent="0.55000000000000004">
      <c r="A418" s="1" t="s">
        <v>403</v>
      </c>
      <c r="B418" s="2"/>
      <c r="C418" s="2">
        <v>84.46</v>
      </c>
      <c r="D418" s="2">
        <v>106.47</v>
      </c>
      <c r="E418" s="2">
        <v>175.9</v>
      </c>
      <c r="F418" s="2">
        <v>57.79</v>
      </c>
      <c r="G418" s="2">
        <v>120.98</v>
      </c>
      <c r="H418" s="2">
        <v>115.05</v>
      </c>
      <c r="I418" s="2">
        <v>52.15</v>
      </c>
      <c r="J418" s="2">
        <v>158.72</v>
      </c>
      <c r="K418" s="2">
        <v>0</v>
      </c>
      <c r="L418" s="2">
        <v>0</v>
      </c>
      <c r="M418" s="2">
        <v>0</v>
      </c>
      <c r="N418" s="2">
        <v>0</v>
      </c>
      <c r="O418" s="2">
        <v>871.52</v>
      </c>
    </row>
    <row r="419" spans="1:15" x14ac:dyDescent="0.55000000000000004">
      <c r="A419" s="1" t="s">
        <v>404</v>
      </c>
      <c r="B419" s="2"/>
      <c r="C419" s="2">
        <v>390.64</v>
      </c>
      <c r="D419" s="2">
        <v>458.99</v>
      </c>
      <c r="E419" s="2">
        <v>60</v>
      </c>
      <c r="F419" s="2">
        <v>492.46</v>
      </c>
      <c r="G419" s="2">
        <v>312.11</v>
      </c>
      <c r="H419" s="2">
        <v>-4275.8999999999996</v>
      </c>
      <c r="I419" s="2">
        <v>391.59</v>
      </c>
      <c r="J419" s="2">
        <v>319.87</v>
      </c>
      <c r="K419" s="2">
        <v>0</v>
      </c>
      <c r="L419" s="2">
        <v>0</v>
      </c>
      <c r="M419" s="2">
        <v>0</v>
      </c>
      <c r="N419" s="2">
        <v>0</v>
      </c>
      <c r="O419" s="2">
        <v>-1850.2399999999998</v>
      </c>
    </row>
    <row r="420" spans="1:15" x14ac:dyDescent="0.55000000000000004">
      <c r="A420" s="1" t="s">
        <v>405</v>
      </c>
      <c r="B420" s="2"/>
      <c r="C420" s="2">
        <v>9031.89</v>
      </c>
      <c r="D420" s="2">
        <v>7942.51</v>
      </c>
      <c r="E420" s="2">
        <v>9158.4599999999991</v>
      </c>
      <c r="F420" s="2">
        <v>8442.6</v>
      </c>
      <c r="G420" s="2">
        <v>8795.82</v>
      </c>
      <c r="H420" s="2">
        <v>8247.23</v>
      </c>
      <c r="I420" s="2">
        <v>8531.01</v>
      </c>
      <c r="J420" s="2">
        <v>8761.91</v>
      </c>
      <c r="K420" s="2">
        <v>0</v>
      </c>
      <c r="L420" s="2">
        <v>0</v>
      </c>
      <c r="M420" s="2">
        <v>0</v>
      </c>
      <c r="N420" s="2">
        <v>0</v>
      </c>
      <c r="O420" s="2">
        <v>68911.429999999993</v>
      </c>
    </row>
    <row r="421" spans="1:15" x14ac:dyDescent="0.55000000000000004">
      <c r="A421" s="1" t="s">
        <v>406</v>
      </c>
      <c r="B421" s="2"/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</row>
    <row r="422" spans="1:15" x14ac:dyDescent="0.55000000000000004">
      <c r="A422" s="1" t="s">
        <v>407</v>
      </c>
      <c r="B422" s="2"/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</row>
    <row r="423" spans="1:15" x14ac:dyDescent="0.55000000000000004">
      <c r="A423" s="1" t="s">
        <v>408</v>
      </c>
      <c r="B423" s="2"/>
      <c r="C423" s="2">
        <v>50</v>
      </c>
      <c r="D423" s="2">
        <v>421.2</v>
      </c>
      <c r="E423" s="2">
        <v>45</v>
      </c>
      <c r="F423" s="2">
        <v>0</v>
      </c>
      <c r="G423" s="2">
        <v>0</v>
      </c>
      <c r="H423" s="2">
        <v>30</v>
      </c>
      <c r="I423" s="2">
        <v>0</v>
      </c>
      <c r="J423" s="2">
        <v>1000</v>
      </c>
      <c r="K423" s="2">
        <v>0</v>
      </c>
      <c r="L423" s="2">
        <v>0</v>
      </c>
      <c r="M423" s="2">
        <v>0</v>
      </c>
      <c r="N423" s="2">
        <v>0</v>
      </c>
      <c r="O423" s="2">
        <v>1546.2</v>
      </c>
    </row>
    <row r="424" spans="1:15" x14ac:dyDescent="0.55000000000000004">
      <c r="A424" s="1" t="s">
        <v>409</v>
      </c>
      <c r="B424" s="2"/>
      <c r="C424" s="2">
        <v>6976.17</v>
      </c>
      <c r="D424" s="2">
        <v>6240.35</v>
      </c>
      <c r="E424" s="2">
        <v>6845.27</v>
      </c>
      <c r="F424" s="2">
        <v>6813.35</v>
      </c>
      <c r="G424" s="2">
        <v>6964.63</v>
      </c>
      <c r="H424" s="2">
        <v>6297.01</v>
      </c>
      <c r="I424" s="2">
        <v>6927.83</v>
      </c>
      <c r="J424" s="2">
        <v>6986.98</v>
      </c>
      <c r="K424" s="2">
        <v>0</v>
      </c>
      <c r="L424" s="2">
        <v>0</v>
      </c>
      <c r="M424" s="2">
        <v>0</v>
      </c>
      <c r="N424" s="2">
        <v>0</v>
      </c>
      <c r="O424" s="2">
        <v>54051.59</v>
      </c>
    </row>
    <row r="425" spans="1:15" x14ac:dyDescent="0.55000000000000004">
      <c r="A425" s="1" t="s">
        <v>410</v>
      </c>
      <c r="B425" s="2"/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</row>
    <row r="426" spans="1:15" x14ac:dyDescent="0.55000000000000004">
      <c r="A426" s="1" t="s">
        <v>411</v>
      </c>
      <c r="B426" s="2"/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</row>
    <row r="427" spans="1:15" x14ac:dyDescent="0.55000000000000004">
      <c r="A427" s="1" t="s">
        <v>412</v>
      </c>
      <c r="B427" s="2"/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</row>
    <row r="428" spans="1:15" x14ac:dyDescent="0.55000000000000004">
      <c r="A428" s="1" t="s">
        <v>413</v>
      </c>
      <c r="B428" s="2"/>
      <c r="C428" s="2">
        <v>0</v>
      </c>
      <c r="D428" s="2">
        <v>0</v>
      </c>
      <c r="E428" s="2">
        <v>56.25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56.25</v>
      </c>
    </row>
    <row r="429" spans="1:15" x14ac:dyDescent="0.55000000000000004">
      <c r="A429" s="1" t="s">
        <v>414</v>
      </c>
      <c r="B429" s="2"/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</row>
    <row r="430" spans="1:15" x14ac:dyDescent="0.55000000000000004">
      <c r="A430" s="1" t="s">
        <v>448</v>
      </c>
      <c r="B430" s="2"/>
      <c r="C430" s="2">
        <v>539.91</v>
      </c>
      <c r="D430" s="2">
        <v>435.36</v>
      </c>
      <c r="E430" s="2">
        <v>259.83</v>
      </c>
      <c r="F430" s="2">
        <v>406.47</v>
      </c>
      <c r="G430" s="2">
        <v>393.01</v>
      </c>
      <c r="H430" s="2">
        <v>460.05</v>
      </c>
      <c r="I430" s="2">
        <v>311.60000000000002</v>
      </c>
      <c r="J430" s="2">
        <v>707.48</v>
      </c>
      <c r="K430" s="2">
        <v>0</v>
      </c>
      <c r="L430" s="2">
        <v>0</v>
      </c>
      <c r="M430" s="2">
        <v>0</v>
      </c>
      <c r="N430" s="2">
        <v>0</v>
      </c>
      <c r="O430" s="2">
        <v>3513.71</v>
      </c>
    </row>
    <row r="431" spans="1:15" x14ac:dyDescent="0.55000000000000004">
      <c r="A431" s="1" t="s">
        <v>416</v>
      </c>
      <c r="B431" s="2"/>
      <c r="C431" s="2">
        <v>15309</v>
      </c>
      <c r="D431" s="2">
        <v>15309</v>
      </c>
      <c r="E431" s="2">
        <v>15309</v>
      </c>
      <c r="F431" s="2">
        <v>15309</v>
      </c>
      <c r="G431" s="2">
        <v>15309</v>
      </c>
      <c r="H431" s="2">
        <v>15309</v>
      </c>
      <c r="I431" s="2">
        <v>15309</v>
      </c>
      <c r="J431" s="2">
        <v>11322</v>
      </c>
      <c r="K431" s="2">
        <v>0</v>
      </c>
      <c r="L431" s="2">
        <v>0</v>
      </c>
      <c r="M431" s="2">
        <v>0</v>
      </c>
      <c r="N431" s="2">
        <v>0</v>
      </c>
      <c r="O431" s="2">
        <v>118485</v>
      </c>
    </row>
    <row r="432" spans="1:15" x14ac:dyDescent="0.55000000000000004">
      <c r="A432" s="1" t="s">
        <v>417</v>
      </c>
      <c r="B432" s="2"/>
      <c r="C432" s="2">
        <v>12.01</v>
      </c>
      <c r="D432" s="2">
        <v>576.86</v>
      </c>
      <c r="E432" s="2">
        <v>387.85</v>
      </c>
      <c r="F432" s="2">
        <v>365.21</v>
      </c>
      <c r="G432" s="2">
        <v>748.31</v>
      </c>
      <c r="H432" s="2">
        <v>470.89</v>
      </c>
      <c r="I432" s="2">
        <v>435.03</v>
      </c>
      <c r="J432" s="2">
        <v>664.34</v>
      </c>
      <c r="K432" s="2">
        <v>0</v>
      </c>
      <c r="L432" s="2">
        <v>0</v>
      </c>
      <c r="M432" s="2">
        <v>0</v>
      </c>
      <c r="N432" s="2">
        <v>0</v>
      </c>
      <c r="O432" s="2">
        <v>3660.5</v>
      </c>
    </row>
    <row r="433" spans="1:16" x14ac:dyDescent="0.55000000000000004">
      <c r="A433" s="1" t="s">
        <v>418</v>
      </c>
      <c r="B433" s="2"/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</row>
    <row r="434" spans="1:16" x14ac:dyDescent="0.55000000000000004">
      <c r="A434" s="1" t="s">
        <v>419</v>
      </c>
      <c r="B434" s="2"/>
      <c r="C434" s="2">
        <v>90</v>
      </c>
      <c r="D434" s="2">
        <v>90</v>
      </c>
      <c r="E434" s="2">
        <v>90</v>
      </c>
      <c r="F434" s="2">
        <v>90</v>
      </c>
      <c r="G434" s="2">
        <v>90</v>
      </c>
      <c r="H434" s="2">
        <v>0</v>
      </c>
      <c r="I434" s="2">
        <v>0</v>
      </c>
      <c r="J434" s="2">
        <v>90.31</v>
      </c>
      <c r="K434" s="2">
        <v>0</v>
      </c>
      <c r="L434" s="2">
        <v>0</v>
      </c>
      <c r="M434" s="2">
        <v>0</v>
      </c>
      <c r="N434" s="2">
        <v>0</v>
      </c>
      <c r="O434" s="2">
        <v>540.30999999999995</v>
      </c>
    </row>
    <row r="435" spans="1:16" x14ac:dyDescent="0.55000000000000004">
      <c r="A435" s="1" t="s">
        <v>420</v>
      </c>
      <c r="B435" s="2"/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</row>
    <row r="436" spans="1:16" x14ac:dyDescent="0.55000000000000004">
      <c r="A436" s="1" t="s">
        <v>421</v>
      </c>
      <c r="B436" s="2"/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</row>
    <row r="437" spans="1:16" x14ac:dyDescent="0.55000000000000004">
      <c r="A437" s="1" t="s">
        <v>422</v>
      </c>
      <c r="B437" s="2"/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</row>
    <row r="438" spans="1:16" x14ac:dyDescent="0.55000000000000004">
      <c r="A438" s="1" t="s">
        <v>423</v>
      </c>
      <c r="C438" s="18">
        <v>49952.04</v>
      </c>
      <c r="D438" s="18">
        <v>50323.160000000011</v>
      </c>
      <c r="E438" s="18">
        <v>50637.140000000007</v>
      </c>
      <c r="F438" s="18">
        <v>49085.369999999995</v>
      </c>
      <c r="G438" s="18">
        <v>51144.189999999995</v>
      </c>
      <c r="H438" s="18">
        <v>42627.31</v>
      </c>
      <c r="I438" s="18">
        <v>50146.879999999997</v>
      </c>
      <c r="J438" s="18">
        <v>48412.009999999995</v>
      </c>
      <c r="K438" s="18">
        <v>0</v>
      </c>
      <c r="L438" s="18">
        <v>0</v>
      </c>
      <c r="M438" s="18">
        <v>0</v>
      </c>
      <c r="N438" s="18">
        <v>0</v>
      </c>
      <c r="O438" s="18">
        <v>392328.10000000003</v>
      </c>
      <c r="P438" s="13">
        <v>0</v>
      </c>
    </row>
    <row r="439" spans="1:16" x14ac:dyDescent="0.55000000000000004"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</row>
    <row r="440" spans="1:16" x14ac:dyDescent="0.55000000000000004">
      <c r="A440" s="1" t="s">
        <v>424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6" x14ac:dyDescent="0.55000000000000004">
      <c r="A441" s="1" t="s">
        <v>468</v>
      </c>
      <c r="B441" s="2"/>
      <c r="C441" s="2">
        <v>4878.83</v>
      </c>
      <c r="D441" s="2">
        <v>4273.62</v>
      </c>
      <c r="E441" s="2">
        <v>4949.1499999999996</v>
      </c>
      <c r="F441" s="2">
        <v>4551.4399999999996</v>
      </c>
      <c r="G441" s="2">
        <v>4747.68</v>
      </c>
      <c r="H441" s="2">
        <v>4442.91</v>
      </c>
      <c r="I441" s="2">
        <v>4600.5600000000004</v>
      </c>
      <c r="J441" s="2">
        <v>4728.84</v>
      </c>
      <c r="K441" s="2">
        <v>0</v>
      </c>
      <c r="L441" s="2">
        <v>0</v>
      </c>
      <c r="M441" s="2">
        <v>0</v>
      </c>
      <c r="N441" s="2">
        <v>0</v>
      </c>
      <c r="O441" s="2">
        <v>37173.03</v>
      </c>
    </row>
    <row r="442" spans="1:16" x14ac:dyDescent="0.55000000000000004">
      <c r="A442" s="1" t="s">
        <v>426</v>
      </c>
      <c r="B442" s="2"/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</row>
    <row r="443" spans="1:16" x14ac:dyDescent="0.55000000000000004">
      <c r="A443" s="1" t="s">
        <v>427</v>
      </c>
      <c r="B443" s="2"/>
      <c r="C443" s="2">
        <v>650.67999999999995</v>
      </c>
      <c r="D443" s="2">
        <v>650.67999999999995</v>
      </c>
      <c r="E443" s="2">
        <v>650.67999999999995</v>
      </c>
      <c r="F443" s="2">
        <v>650.67999999999995</v>
      </c>
      <c r="G443" s="2">
        <v>650.67999999999995</v>
      </c>
      <c r="H443" s="2">
        <v>650.67999999999995</v>
      </c>
      <c r="I443" s="2">
        <v>650.67999999999995</v>
      </c>
      <c r="J443" s="2">
        <v>650.67999999999995</v>
      </c>
      <c r="K443" s="2">
        <v>0</v>
      </c>
      <c r="L443" s="2">
        <v>0</v>
      </c>
      <c r="M443" s="2">
        <v>0</v>
      </c>
      <c r="N443" s="2">
        <v>0</v>
      </c>
      <c r="O443" s="2">
        <v>5205.4399999999996</v>
      </c>
    </row>
    <row r="444" spans="1:16" x14ac:dyDescent="0.55000000000000004">
      <c r="A444" s="1" t="s">
        <v>428</v>
      </c>
      <c r="B444" s="2"/>
      <c r="C444" s="2">
        <v>34073.040000000001</v>
      </c>
      <c r="D444" s="2">
        <v>34720.400000000001</v>
      </c>
      <c r="E444" s="2">
        <v>34720.400000000001</v>
      </c>
      <c r="F444" s="2">
        <v>34720.400000000001</v>
      </c>
      <c r="G444" s="2">
        <v>34720.400000000001</v>
      </c>
      <c r="H444" s="2">
        <v>34720.400000000001</v>
      </c>
      <c r="I444" s="2">
        <v>34720.400000000001</v>
      </c>
      <c r="J444" s="2">
        <v>34720.400000000001</v>
      </c>
      <c r="K444" s="2">
        <v>0</v>
      </c>
      <c r="L444" s="2">
        <v>0</v>
      </c>
      <c r="M444" s="2">
        <v>0</v>
      </c>
      <c r="N444" s="2">
        <v>0</v>
      </c>
      <c r="O444" s="2">
        <v>277115.83999999997</v>
      </c>
    </row>
    <row r="445" spans="1:16" x14ac:dyDescent="0.55000000000000004">
      <c r="A445" s="1" t="s">
        <v>429</v>
      </c>
      <c r="B445" s="2"/>
      <c r="C445" s="2">
        <v>3475.76</v>
      </c>
      <c r="D445" s="2">
        <v>2679.51</v>
      </c>
      <c r="E445" s="2">
        <v>2009.47</v>
      </c>
      <c r="F445" s="2">
        <v>1737.66</v>
      </c>
      <c r="G445" s="2">
        <v>1926.86</v>
      </c>
      <c r="H445" s="2">
        <v>754.67</v>
      </c>
      <c r="I445" s="2">
        <v>550.98</v>
      </c>
      <c r="J445" s="2">
        <v>2767</v>
      </c>
      <c r="K445" s="2">
        <v>0</v>
      </c>
      <c r="L445" s="2">
        <v>0</v>
      </c>
      <c r="M445" s="2">
        <v>0</v>
      </c>
      <c r="N445" s="2">
        <v>0</v>
      </c>
      <c r="O445" s="2">
        <v>15901.910000000002</v>
      </c>
    </row>
    <row r="446" spans="1:16" x14ac:dyDescent="0.55000000000000004">
      <c r="A446" s="1" t="s">
        <v>430</v>
      </c>
      <c r="B446" s="2"/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</row>
    <row r="447" spans="1:16" x14ac:dyDescent="0.55000000000000004">
      <c r="A447" s="1" t="s">
        <v>431</v>
      </c>
      <c r="B447" s="2"/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</row>
    <row r="448" spans="1:16" x14ac:dyDescent="0.55000000000000004">
      <c r="A448" s="1" t="s">
        <v>432</v>
      </c>
      <c r="B448" s="2"/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</row>
    <row r="449" spans="1:16" x14ac:dyDescent="0.55000000000000004">
      <c r="A449" s="1" t="s">
        <v>433</v>
      </c>
      <c r="B449" s="2"/>
      <c r="C449" s="2">
        <v>1004</v>
      </c>
      <c r="D449" s="2">
        <v>1004</v>
      </c>
      <c r="E449" s="2">
        <v>1004</v>
      </c>
      <c r="F449" s="2">
        <v>1004</v>
      </c>
      <c r="G449" s="2">
        <v>1004</v>
      </c>
      <c r="H449" s="2">
        <v>1004</v>
      </c>
      <c r="I449" s="2">
        <v>1004</v>
      </c>
      <c r="J449" s="2">
        <v>1004</v>
      </c>
      <c r="K449" s="2">
        <v>0</v>
      </c>
      <c r="L449" s="2">
        <v>0</v>
      </c>
      <c r="M449" s="2">
        <v>0</v>
      </c>
      <c r="N449" s="2">
        <v>0</v>
      </c>
      <c r="O449" s="2">
        <v>8032</v>
      </c>
    </row>
    <row r="450" spans="1:16" x14ac:dyDescent="0.55000000000000004">
      <c r="A450" s="1" t="s">
        <v>434</v>
      </c>
      <c r="B450" s="2"/>
      <c r="C450" s="2">
        <v>63.55</v>
      </c>
      <c r="D450" s="2">
        <v>63.55</v>
      </c>
      <c r="E450" s="2">
        <v>63.55</v>
      </c>
      <c r="F450" s="2">
        <v>63.55</v>
      </c>
      <c r="G450" s="2">
        <v>63.55</v>
      </c>
      <c r="H450" s="2">
        <v>63.55</v>
      </c>
      <c r="I450" s="2">
        <v>0</v>
      </c>
      <c r="J450" s="2">
        <v>63.55</v>
      </c>
      <c r="K450" s="2">
        <v>0</v>
      </c>
      <c r="L450" s="2">
        <v>0</v>
      </c>
      <c r="M450" s="2">
        <v>0</v>
      </c>
      <c r="N450" s="2">
        <v>0</v>
      </c>
      <c r="O450" s="2">
        <v>444.85</v>
      </c>
    </row>
    <row r="451" spans="1:16" x14ac:dyDescent="0.55000000000000004">
      <c r="A451" s="1" t="s">
        <v>435</v>
      </c>
      <c r="C451" s="18">
        <v>44145.860000000008</v>
      </c>
      <c r="D451" s="18">
        <v>43391.760000000009</v>
      </c>
      <c r="E451" s="18">
        <v>43397.250000000007</v>
      </c>
      <c r="F451" s="18">
        <v>42727.73000000001</v>
      </c>
      <c r="G451" s="18">
        <v>43113.170000000006</v>
      </c>
      <c r="H451" s="18">
        <v>41636.210000000006</v>
      </c>
      <c r="I451" s="18">
        <v>41526.620000000003</v>
      </c>
      <c r="J451" s="18">
        <v>43934.47</v>
      </c>
      <c r="K451" s="18">
        <v>0</v>
      </c>
      <c r="L451" s="18">
        <v>0</v>
      </c>
      <c r="M451" s="18">
        <v>0</v>
      </c>
      <c r="N451" s="18">
        <v>0</v>
      </c>
      <c r="O451" s="18">
        <v>343873.06999999989</v>
      </c>
      <c r="P451" s="13">
        <v>0</v>
      </c>
    </row>
    <row r="452" spans="1:16" x14ac:dyDescent="0.55000000000000004">
      <c r="A452" s="1" t="s">
        <v>32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6" ht="18" thickBot="1" x14ac:dyDescent="0.65">
      <c r="A453" s="8" t="s">
        <v>46</v>
      </c>
      <c r="B453" s="8"/>
      <c r="C453" s="16">
        <v>220102.74999999997</v>
      </c>
      <c r="D453" s="16">
        <v>207177.52999999997</v>
      </c>
      <c r="E453" s="16">
        <v>214405.47</v>
      </c>
      <c r="F453" s="16">
        <v>222928.88</v>
      </c>
      <c r="G453" s="16">
        <v>221824.61000000002</v>
      </c>
      <c r="H453" s="16">
        <v>200707.16999999998</v>
      </c>
      <c r="I453" s="16">
        <v>219829.95</v>
      </c>
      <c r="J453" s="16">
        <v>229570.59999999998</v>
      </c>
      <c r="K453" s="16">
        <v>0</v>
      </c>
      <c r="L453" s="16">
        <v>0</v>
      </c>
      <c r="M453" s="16">
        <v>0</v>
      </c>
      <c r="N453" s="16">
        <v>0</v>
      </c>
      <c r="O453" s="16">
        <v>1736546.96</v>
      </c>
      <c r="P453" s="15">
        <v>0</v>
      </c>
    </row>
    <row r="454" spans="1:16" ht="17.7" thickTop="1" x14ac:dyDescent="0.55000000000000004"/>
  </sheetData>
  <printOptions horizontalCentered="1"/>
  <pageMargins left="0" right="0" top="0.25" bottom="0" header="0" footer="0"/>
  <pageSetup scale="38" orientation="landscape" r:id="rId1"/>
  <headerFooter alignWithMargins="0"/>
  <rowBreaks count="5" manualBreakCount="5">
    <brk id="41" max="14" man="1"/>
    <brk id="109" max="14" man="1"/>
    <brk id="148" max="14" man="1"/>
    <brk id="319" max="14" man="1"/>
    <brk id="377" max="14" man="1"/>
  </rowBreaks>
  <customProperties>
    <customPr name="EpmWorksheetKeyString_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54"/>
  <sheetViews>
    <sheetView view="pageBreakPreview" zoomScale="60" zoomScaleNormal="47" workbookViewId="0">
      <selection sqref="A1:O453"/>
    </sheetView>
  </sheetViews>
  <sheetFormatPr defaultColWidth="8.88671875" defaultRowHeight="17.399999999999999" x14ac:dyDescent="0.55000000000000004"/>
  <cols>
    <col min="1" max="1" width="57.33203125" style="1" customWidth="1"/>
    <col min="2" max="2" width="2.6640625" style="1" customWidth="1"/>
    <col min="3" max="15" width="21.6640625" style="1" customWidth="1"/>
    <col min="16" max="16" width="15.109375" style="1" bestFit="1" customWidth="1"/>
    <col min="17" max="17" width="8.88671875" style="1"/>
    <col min="18" max="18" width="16.5546875" style="1" bestFit="1" customWidth="1"/>
    <col min="19" max="16384" width="8.88671875" style="1"/>
  </cols>
  <sheetData>
    <row r="1" spans="1:15" ht="17.7" x14ac:dyDescent="0.6">
      <c r="C1" s="2"/>
      <c r="D1" s="2"/>
      <c r="E1" s="2"/>
      <c r="F1" s="2"/>
      <c r="G1" s="2"/>
      <c r="H1" s="3" t="s">
        <v>438</v>
      </c>
      <c r="I1" s="2"/>
      <c r="J1" s="2"/>
      <c r="K1" s="2"/>
      <c r="L1" s="2"/>
      <c r="M1" s="2"/>
      <c r="N1" s="2"/>
      <c r="O1" s="2"/>
    </row>
    <row r="2" spans="1:15" x14ac:dyDescent="0.55000000000000004">
      <c r="C2" s="2"/>
      <c r="D2" s="2"/>
      <c r="E2" s="2"/>
      <c r="F2" s="2"/>
      <c r="G2" s="2"/>
      <c r="H2" s="4" t="s">
        <v>1</v>
      </c>
      <c r="I2" s="2"/>
      <c r="J2" s="2"/>
      <c r="K2" s="2"/>
      <c r="L2" s="2"/>
      <c r="M2" s="2"/>
      <c r="N2" s="2"/>
      <c r="O2" s="2"/>
    </row>
    <row r="3" spans="1:15" x14ac:dyDescent="0.55000000000000004">
      <c r="B3" s="5"/>
      <c r="C3" s="2"/>
      <c r="D3" s="2"/>
      <c r="E3" s="2"/>
      <c r="F3" s="2"/>
      <c r="G3" s="2"/>
      <c r="H3" s="6">
        <v>2021</v>
      </c>
      <c r="I3" s="2"/>
      <c r="J3" s="2"/>
      <c r="K3" s="2"/>
      <c r="L3" s="2"/>
      <c r="M3" s="2"/>
      <c r="N3" s="2"/>
      <c r="O3" s="2"/>
    </row>
    <row r="4" spans="1:15" ht="17.7" x14ac:dyDescent="0.6">
      <c r="B4" s="5"/>
      <c r="C4" s="2"/>
      <c r="D4" s="2"/>
      <c r="E4" s="2"/>
      <c r="F4" s="2"/>
      <c r="G4" s="2"/>
      <c r="H4" s="3"/>
      <c r="I4" s="2"/>
      <c r="J4" s="2"/>
      <c r="K4" s="2"/>
      <c r="L4" s="2"/>
      <c r="M4" s="2"/>
      <c r="N4" s="2"/>
      <c r="O4" s="2"/>
    </row>
    <row r="5" spans="1:15" x14ac:dyDescent="0.55000000000000004"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</row>
    <row r="6" spans="1:15" x14ac:dyDescent="0.55000000000000004">
      <c r="A6" s="1" t="s">
        <v>15</v>
      </c>
      <c r="C6" s="2">
        <v>31</v>
      </c>
      <c r="D6" s="2">
        <v>28</v>
      </c>
      <c r="E6" s="2">
        <v>31</v>
      </c>
      <c r="F6" s="2">
        <v>30</v>
      </c>
      <c r="G6" s="2">
        <v>31</v>
      </c>
      <c r="H6" s="2">
        <v>30</v>
      </c>
      <c r="I6" s="2">
        <v>31</v>
      </c>
      <c r="J6" s="2">
        <v>31</v>
      </c>
      <c r="K6" s="2">
        <v>30</v>
      </c>
      <c r="L6" s="2">
        <v>31</v>
      </c>
      <c r="M6" s="2">
        <v>30</v>
      </c>
      <c r="N6" s="2">
        <v>31</v>
      </c>
      <c r="O6" s="2">
        <v>365</v>
      </c>
    </row>
    <row r="7" spans="1:15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7.7" x14ac:dyDescent="0.6">
      <c r="A8" s="8" t="s">
        <v>16</v>
      </c>
      <c r="B8" s="8"/>
      <c r="C8" s="9">
        <v>69.064516129032256</v>
      </c>
      <c r="D8" s="9">
        <v>71.178571428571431</v>
      </c>
      <c r="E8" s="9">
        <v>72.451612903225808</v>
      </c>
      <c r="F8" s="9">
        <v>72.766666666666666</v>
      </c>
      <c r="G8" s="9">
        <v>75.290322580645167</v>
      </c>
      <c r="H8" s="9">
        <v>81</v>
      </c>
      <c r="I8" s="9">
        <v>84.064516129032256</v>
      </c>
      <c r="J8" s="9">
        <v>86.903225806451616</v>
      </c>
      <c r="K8" s="9">
        <v>0</v>
      </c>
      <c r="L8" s="9">
        <v>0</v>
      </c>
      <c r="M8" s="9">
        <v>0</v>
      </c>
      <c r="N8" s="9">
        <v>0</v>
      </c>
      <c r="O8" s="10" t="s">
        <v>17</v>
      </c>
    </row>
    <row r="9" spans="1:15" x14ac:dyDescent="0.55000000000000004"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0"/>
    </row>
    <row r="10" spans="1:15" ht="17.7" x14ac:dyDescent="0.6">
      <c r="A10" s="8" t="s">
        <v>18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0"/>
    </row>
    <row r="11" spans="1:15" x14ac:dyDescent="0.55000000000000004">
      <c r="A11" s="1" t="s">
        <v>19</v>
      </c>
      <c r="C11" s="2">
        <v>139</v>
      </c>
      <c r="D11" s="2">
        <v>159</v>
      </c>
      <c r="E11" s="2">
        <v>258</v>
      </c>
      <c r="F11" s="2">
        <v>203</v>
      </c>
      <c r="G11" s="2">
        <v>184</v>
      </c>
      <c r="H11" s="2">
        <v>388</v>
      </c>
      <c r="I11" s="2">
        <v>420</v>
      </c>
      <c r="J11" s="2">
        <v>513</v>
      </c>
      <c r="K11" s="2">
        <v>0</v>
      </c>
      <c r="L11" s="2">
        <v>0</v>
      </c>
      <c r="M11" s="2">
        <v>0</v>
      </c>
      <c r="N11" s="2">
        <v>0</v>
      </c>
      <c r="O11" s="2">
        <v>2264</v>
      </c>
    </row>
    <row r="12" spans="1:15" x14ac:dyDescent="0.55000000000000004">
      <c r="A12" s="1" t="s">
        <v>20</v>
      </c>
      <c r="C12" s="2">
        <v>59</v>
      </c>
      <c r="D12" s="2">
        <v>11</v>
      </c>
      <c r="E12" s="2">
        <v>28</v>
      </c>
      <c r="F12" s="2">
        <v>39</v>
      </c>
      <c r="G12" s="2">
        <v>62</v>
      </c>
      <c r="H12" s="2">
        <v>27</v>
      </c>
      <c r="I12" s="2">
        <v>12</v>
      </c>
      <c r="J12" s="2">
        <v>21</v>
      </c>
      <c r="K12" s="2">
        <v>0</v>
      </c>
      <c r="L12" s="2">
        <v>0</v>
      </c>
      <c r="M12" s="2">
        <v>0</v>
      </c>
      <c r="N12" s="2">
        <v>0</v>
      </c>
      <c r="O12" s="2">
        <v>259</v>
      </c>
    </row>
    <row r="13" spans="1:15" x14ac:dyDescent="0.55000000000000004">
      <c r="A13" s="1" t="s">
        <v>21</v>
      </c>
      <c r="C13" s="2">
        <v>1093</v>
      </c>
      <c r="D13" s="2">
        <v>980</v>
      </c>
      <c r="E13" s="2">
        <v>1111</v>
      </c>
      <c r="F13" s="2">
        <v>1106</v>
      </c>
      <c r="G13" s="2">
        <v>1271</v>
      </c>
      <c r="H13" s="2">
        <v>1203</v>
      </c>
      <c r="I13" s="2">
        <v>1373</v>
      </c>
      <c r="J13" s="2">
        <v>1495</v>
      </c>
      <c r="K13" s="2">
        <v>0</v>
      </c>
      <c r="L13" s="2">
        <v>0</v>
      </c>
      <c r="M13" s="2">
        <v>0</v>
      </c>
      <c r="N13" s="2">
        <v>0</v>
      </c>
      <c r="O13" s="2">
        <v>9632</v>
      </c>
    </row>
    <row r="14" spans="1:15" x14ac:dyDescent="0.55000000000000004">
      <c r="A14" s="1" t="s">
        <v>22</v>
      </c>
      <c r="C14" s="2">
        <v>0</v>
      </c>
      <c r="D14" s="2">
        <v>20</v>
      </c>
      <c r="E14" s="2">
        <v>17</v>
      </c>
      <c r="F14" s="2">
        <v>7</v>
      </c>
      <c r="G14" s="2">
        <v>37</v>
      </c>
      <c r="H14" s="2">
        <v>70</v>
      </c>
      <c r="I14" s="2">
        <v>140</v>
      </c>
      <c r="J14" s="2">
        <v>1</v>
      </c>
      <c r="K14" s="2">
        <v>0</v>
      </c>
      <c r="L14" s="2">
        <v>0</v>
      </c>
      <c r="M14" s="2">
        <v>0</v>
      </c>
      <c r="N14" s="2">
        <v>0</v>
      </c>
      <c r="O14" s="2">
        <v>292</v>
      </c>
    </row>
    <row r="15" spans="1:15" x14ac:dyDescent="0.55000000000000004">
      <c r="A15" s="1" t="s">
        <v>23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9</v>
      </c>
      <c r="I15" s="2">
        <v>2</v>
      </c>
      <c r="J15" s="2">
        <v>12</v>
      </c>
      <c r="K15" s="2">
        <v>0</v>
      </c>
      <c r="L15" s="2">
        <v>0</v>
      </c>
      <c r="M15" s="2">
        <v>0</v>
      </c>
      <c r="N15" s="2">
        <v>0</v>
      </c>
      <c r="O15" s="2">
        <v>23</v>
      </c>
    </row>
    <row r="16" spans="1:15" x14ac:dyDescent="0.55000000000000004">
      <c r="A16" s="1" t="s">
        <v>24</v>
      </c>
      <c r="C16" s="2">
        <v>219</v>
      </c>
      <c r="D16" s="2">
        <v>211</v>
      </c>
      <c r="E16" s="2">
        <v>143</v>
      </c>
      <c r="F16" s="2">
        <v>138</v>
      </c>
      <c r="G16" s="2">
        <v>83</v>
      </c>
      <c r="H16" s="2">
        <v>127</v>
      </c>
      <c r="I16" s="2">
        <v>148</v>
      </c>
      <c r="J16" s="2">
        <v>155</v>
      </c>
      <c r="K16" s="2">
        <v>0</v>
      </c>
      <c r="L16" s="2">
        <v>0</v>
      </c>
      <c r="M16" s="2">
        <v>0</v>
      </c>
      <c r="N16" s="2">
        <v>0</v>
      </c>
      <c r="O16" s="2">
        <v>1224</v>
      </c>
    </row>
    <row r="17" spans="1:18" x14ac:dyDescent="0.55000000000000004">
      <c r="A17" s="1" t="s">
        <v>25</v>
      </c>
      <c r="C17" s="2">
        <v>631</v>
      </c>
      <c r="D17" s="2">
        <v>612</v>
      </c>
      <c r="E17" s="2">
        <v>689</v>
      </c>
      <c r="F17" s="2">
        <v>690</v>
      </c>
      <c r="G17" s="2">
        <v>697</v>
      </c>
      <c r="H17" s="2">
        <v>606</v>
      </c>
      <c r="I17" s="2">
        <v>511</v>
      </c>
      <c r="J17" s="2">
        <v>497</v>
      </c>
      <c r="K17" s="2">
        <v>0</v>
      </c>
      <c r="L17" s="2">
        <v>0</v>
      </c>
      <c r="M17" s="2">
        <v>0</v>
      </c>
      <c r="N17" s="2">
        <v>0</v>
      </c>
      <c r="O17" s="2">
        <v>4933</v>
      </c>
    </row>
    <row r="18" spans="1:18" x14ac:dyDescent="0.55000000000000004">
      <c r="A18" s="1" t="s">
        <v>26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8" x14ac:dyDescent="0.55000000000000004">
      <c r="A19" s="1" t="s">
        <v>27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8" x14ac:dyDescent="0.55000000000000004">
      <c r="A20" s="1" t="s">
        <v>28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8" x14ac:dyDescent="0.55000000000000004">
      <c r="A21" s="1" t="s">
        <v>29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8" x14ac:dyDescent="0.55000000000000004">
      <c r="A22" s="1" t="s">
        <v>30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8" ht="17.7" thickBot="1" x14ac:dyDescent="0.6">
      <c r="A23" s="1" t="s">
        <v>31</v>
      </c>
      <c r="C23" s="12">
        <v>2141</v>
      </c>
      <c r="D23" s="12">
        <v>1993</v>
      </c>
      <c r="E23" s="12">
        <v>2246</v>
      </c>
      <c r="F23" s="12">
        <v>2183</v>
      </c>
      <c r="G23" s="12">
        <v>2334</v>
      </c>
      <c r="H23" s="12">
        <v>2430</v>
      </c>
      <c r="I23" s="12">
        <v>2606</v>
      </c>
      <c r="J23" s="12">
        <v>2694</v>
      </c>
      <c r="K23" s="12">
        <v>0</v>
      </c>
      <c r="L23" s="12">
        <v>0</v>
      </c>
      <c r="M23" s="12">
        <v>0</v>
      </c>
      <c r="N23" s="12">
        <v>0</v>
      </c>
      <c r="O23" s="12">
        <v>18627</v>
      </c>
      <c r="P23" s="13">
        <v>26695</v>
      </c>
      <c r="Q23" s="13">
        <v>0</v>
      </c>
    </row>
    <row r="24" spans="1:18" ht="17.7" thickTop="1" x14ac:dyDescent="0.55000000000000004">
      <c r="A24" s="1" t="s">
        <v>32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8" ht="17.7" x14ac:dyDescent="0.6">
      <c r="A25" s="8" t="s">
        <v>33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8" x14ac:dyDescent="0.55000000000000004">
      <c r="A26" s="1" t="s">
        <v>34</v>
      </c>
      <c r="C26" s="2">
        <v>447674.36000000004</v>
      </c>
      <c r="D26" s="2">
        <v>392388.43999999994</v>
      </c>
      <c r="E26" s="2">
        <v>428122.42000000004</v>
      </c>
      <c r="F26" s="2">
        <v>379791.13000000006</v>
      </c>
      <c r="G26" s="2">
        <v>427016.93999999994</v>
      </c>
      <c r="H26" s="2">
        <v>421379.20000000007</v>
      </c>
      <c r="I26" s="2">
        <v>480632.7</v>
      </c>
      <c r="J26" s="2">
        <v>491504.68000000005</v>
      </c>
      <c r="K26" s="2">
        <v>0</v>
      </c>
      <c r="L26" s="2">
        <v>0</v>
      </c>
      <c r="M26" s="2">
        <v>0</v>
      </c>
      <c r="N26" s="2">
        <v>0</v>
      </c>
      <c r="O26" s="2">
        <v>3468509.8700000006</v>
      </c>
      <c r="P26" s="13"/>
    </row>
    <row r="27" spans="1:18" x14ac:dyDescent="0.55000000000000004">
      <c r="A27" s="1" t="s">
        <v>35</v>
      </c>
      <c r="C27" s="2">
        <v>22816.820000000003</v>
      </c>
      <c r="D27" s="2">
        <v>38914.32</v>
      </c>
      <c r="E27" s="2">
        <v>55901.679999999993</v>
      </c>
      <c r="F27" s="2">
        <v>26665.769999999997</v>
      </c>
      <c r="G27" s="2">
        <v>54465.55</v>
      </c>
      <c r="H27" s="2">
        <v>45513.39</v>
      </c>
      <c r="I27" s="2">
        <v>53882.01</v>
      </c>
      <c r="J27" s="2">
        <v>58976.7</v>
      </c>
      <c r="K27" s="2">
        <v>0</v>
      </c>
      <c r="L27" s="2">
        <v>0</v>
      </c>
      <c r="M27" s="2">
        <v>0</v>
      </c>
      <c r="N27" s="2">
        <v>0</v>
      </c>
      <c r="O27" s="2">
        <v>357136.24000000005</v>
      </c>
      <c r="P27" s="13"/>
    </row>
    <row r="28" spans="1:18" x14ac:dyDescent="0.55000000000000004">
      <c r="A28" s="1" t="s">
        <v>36</v>
      </c>
      <c r="C28" s="2">
        <v>-7083.52</v>
      </c>
      <c r="D28" s="2">
        <v>-6344.2300000000005</v>
      </c>
      <c r="E28" s="2">
        <v>-10715.52</v>
      </c>
      <c r="F28" s="2">
        <v>-9060.16</v>
      </c>
      <c r="G28" s="2">
        <v>-6089.83</v>
      </c>
      <c r="H28" s="2">
        <v>-13784.53</v>
      </c>
      <c r="I28" s="2">
        <v>18614.77</v>
      </c>
      <c r="J28" s="2">
        <v>-5848.52</v>
      </c>
      <c r="K28" s="2">
        <v>0</v>
      </c>
      <c r="L28" s="2">
        <v>0</v>
      </c>
      <c r="M28" s="2">
        <v>0</v>
      </c>
      <c r="N28" s="2">
        <v>0</v>
      </c>
      <c r="O28" s="2">
        <v>-40311.540000000008</v>
      </c>
      <c r="P28" s="13"/>
    </row>
    <row r="29" spans="1:18" ht="17.7" thickBot="1" x14ac:dyDescent="0.6">
      <c r="A29" s="1" t="s">
        <v>37</v>
      </c>
      <c r="C29" s="14">
        <v>463407.66000000003</v>
      </c>
      <c r="D29" s="14">
        <v>424958.52999999997</v>
      </c>
      <c r="E29" s="14">
        <v>473308.58</v>
      </c>
      <c r="F29" s="14">
        <v>397396.74000000011</v>
      </c>
      <c r="G29" s="14">
        <v>475392.65999999992</v>
      </c>
      <c r="H29" s="14">
        <v>453108.06000000006</v>
      </c>
      <c r="I29" s="14">
        <v>553129.48</v>
      </c>
      <c r="J29" s="14">
        <v>544632.86</v>
      </c>
      <c r="K29" s="14">
        <v>0</v>
      </c>
      <c r="L29" s="14">
        <v>0</v>
      </c>
      <c r="M29" s="14">
        <v>0</v>
      </c>
      <c r="N29" s="14">
        <v>0</v>
      </c>
      <c r="O29" s="14">
        <v>3785334.5700000008</v>
      </c>
      <c r="P29" s="13">
        <v>5371144.6599999992</v>
      </c>
      <c r="Q29" s="13">
        <v>0</v>
      </c>
      <c r="R29" s="15"/>
    </row>
    <row r="30" spans="1:18" ht="17.7" thickTop="1" x14ac:dyDescent="0.55000000000000004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8" ht="17.7" x14ac:dyDescent="0.6">
      <c r="A31" s="8" t="s">
        <v>38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8" x14ac:dyDescent="0.55000000000000004">
      <c r="A32" s="1" t="s">
        <v>39</v>
      </c>
      <c r="C32" s="2">
        <v>154098.02999999997</v>
      </c>
      <c r="D32" s="2">
        <v>179391.93999999997</v>
      </c>
      <c r="E32" s="2">
        <v>151754.38999999996</v>
      </c>
      <c r="F32" s="2">
        <v>149180.27999999994</v>
      </c>
      <c r="G32" s="2">
        <v>159700.63</v>
      </c>
      <c r="H32" s="2">
        <v>164379.97999999995</v>
      </c>
      <c r="I32" s="2">
        <v>185538.33</v>
      </c>
      <c r="J32" s="2">
        <v>174248.65</v>
      </c>
      <c r="K32" s="2">
        <v>0</v>
      </c>
      <c r="L32" s="2">
        <v>0</v>
      </c>
      <c r="M32" s="2">
        <v>0</v>
      </c>
      <c r="N32" s="2">
        <v>0</v>
      </c>
      <c r="O32" s="2">
        <v>1318292.2299999997</v>
      </c>
      <c r="P32" s="13"/>
    </row>
    <row r="33" spans="1:18" x14ac:dyDescent="0.55000000000000004">
      <c r="A33" s="1" t="s">
        <v>40</v>
      </c>
      <c r="C33" s="2">
        <v>31932.97</v>
      </c>
      <c r="D33" s="2">
        <v>35631.040000000001</v>
      </c>
      <c r="E33" s="2">
        <v>34546.239999999998</v>
      </c>
      <c r="F33" s="2">
        <v>37350.76</v>
      </c>
      <c r="G33" s="2">
        <v>35457.33</v>
      </c>
      <c r="H33" s="2">
        <v>33779.279999999999</v>
      </c>
      <c r="I33" s="2">
        <v>45979.179999999993</v>
      </c>
      <c r="J33" s="2">
        <v>37119.210000000006</v>
      </c>
      <c r="K33" s="2">
        <v>0</v>
      </c>
      <c r="L33" s="2">
        <v>0</v>
      </c>
      <c r="M33" s="2">
        <v>0</v>
      </c>
      <c r="N33" s="2">
        <v>0</v>
      </c>
      <c r="O33" s="2">
        <v>291796.01</v>
      </c>
      <c r="P33" s="13"/>
    </row>
    <row r="34" spans="1:18" x14ac:dyDescent="0.55000000000000004">
      <c r="A34" s="1" t="s">
        <v>35</v>
      </c>
      <c r="C34" s="2">
        <v>49245.580000000009</v>
      </c>
      <c r="D34" s="2">
        <v>46883.320000000007</v>
      </c>
      <c r="E34" s="2">
        <v>52131.569999999992</v>
      </c>
      <c r="F34" s="2">
        <v>35691.51</v>
      </c>
      <c r="G34" s="2">
        <v>42036.210000000006</v>
      </c>
      <c r="H34" s="2">
        <v>45641.040000000008</v>
      </c>
      <c r="I34" s="2">
        <v>50769.760000000002</v>
      </c>
      <c r="J34" s="2">
        <v>58154.840000000004</v>
      </c>
      <c r="K34" s="2">
        <v>0</v>
      </c>
      <c r="L34" s="2">
        <v>0</v>
      </c>
      <c r="M34" s="2">
        <v>0</v>
      </c>
      <c r="N34" s="2">
        <v>0</v>
      </c>
      <c r="O34" s="2">
        <v>380553.83000000013</v>
      </c>
      <c r="P34" s="13"/>
    </row>
    <row r="35" spans="1:18" x14ac:dyDescent="0.55000000000000004">
      <c r="A35" s="1" t="s">
        <v>41</v>
      </c>
      <c r="C35" s="2">
        <v>5063.7900000000009</v>
      </c>
      <c r="D35" s="2">
        <v>5808.9700000000012</v>
      </c>
      <c r="E35" s="2">
        <v>4780.49</v>
      </c>
      <c r="F35" s="2">
        <v>3521.47</v>
      </c>
      <c r="G35" s="2">
        <v>6515.36</v>
      </c>
      <c r="H35" s="2">
        <v>5801.6699999999992</v>
      </c>
      <c r="I35" s="2">
        <v>5648.14</v>
      </c>
      <c r="J35" s="2">
        <v>4752.6400000000003</v>
      </c>
      <c r="K35" s="2">
        <v>0</v>
      </c>
      <c r="L35" s="2">
        <v>0</v>
      </c>
      <c r="M35" s="2">
        <v>0</v>
      </c>
      <c r="N35" s="2">
        <v>0</v>
      </c>
      <c r="O35" s="2">
        <v>41892.53</v>
      </c>
      <c r="P35" s="13"/>
    </row>
    <row r="36" spans="1:18" x14ac:dyDescent="0.55000000000000004">
      <c r="A36" s="1" t="s">
        <v>42</v>
      </c>
      <c r="C36" s="2">
        <v>11755.89</v>
      </c>
      <c r="D36" s="2">
        <v>12988.810000000001</v>
      </c>
      <c r="E36" s="2">
        <v>12209.02</v>
      </c>
      <c r="F36" s="2">
        <v>11105.630000000001</v>
      </c>
      <c r="G36" s="2">
        <v>13612.53</v>
      </c>
      <c r="H36" s="2">
        <v>11681.08</v>
      </c>
      <c r="I36" s="2">
        <v>18032.759999999995</v>
      </c>
      <c r="J36" s="2">
        <v>13881.71</v>
      </c>
      <c r="K36" s="2">
        <v>0</v>
      </c>
      <c r="L36" s="2">
        <v>0</v>
      </c>
      <c r="M36" s="2">
        <v>0</v>
      </c>
      <c r="N36" s="2">
        <v>0</v>
      </c>
      <c r="O36" s="2">
        <v>105267.43</v>
      </c>
      <c r="P36" s="13"/>
    </row>
    <row r="37" spans="1:18" x14ac:dyDescent="0.55000000000000004">
      <c r="A37" s="1" t="s">
        <v>43</v>
      </c>
      <c r="C37" s="2">
        <v>26401.719999999998</v>
      </c>
      <c r="D37" s="2">
        <v>25004.61</v>
      </c>
      <c r="E37" s="2">
        <v>23226.12</v>
      </c>
      <c r="F37" s="2">
        <v>28549.75</v>
      </c>
      <c r="G37" s="2">
        <v>25704.920000000002</v>
      </c>
      <c r="H37" s="2">
        <v>27736.23</v>
      </c>
      <c r="I37" s="2">
        <v>27446.47</v>
      </c>
      <c r="J37" s="2">
        <v>30174.710000000003</v>
      </c>
      <c r="K37" s="2">
        <v>0</v>
      </c>
      <c r="L37" s="2">
        <v>0</v>
      </c>
      <c r="M37" s="2">
        <v>0</v>
      </c>
      <c r="N37" s="2">
        <v>0</v>
      </c>
      <c r="O37" s="2">
        <v>214244.53</v>
      </c>
      <c r="P37" s="13"/>
    </row>
    <row r="38" spans="1:18" x14ac:dyDescent="0.55000000000000004">
      <c r="A38" s="1" t="s">
        <v>44</v>
      </c>
      <c r="C38" s="2">
        <v>98554.550000000017</v>
      </c>
      <c r="D38" s="2">
        <v>95683.950000000012</v>
      </c>
      <c r="E38" s="2">
        <v>103825.66</v>
      </c>
      <c r="F38" s="2">
        <v>102886.21</v>
      </c>
      <c r="G38" s="2">
        <v>97852.680000000008</v>
      </c>
      <c r="H38" s="2">
        <v>99118.95</v>
      </c>
      <c r="I38" s="2">
        <v>105415.83</v>
      </c>
      <c r="J38" s="2">
        <v>100579.31</v>
      </c>
      <c r="K38" s="2">
        <v>0</v>
      </c>
      <c r="L38" s="2">
        <v>0</v>
      </c>
      <c r="M38" s="2">
        <v>0</v>
      </c>
      <c r="N38" s="2">
        <v>0</v>
      </c>
      <c r="O38" s="2">
        <v>803917.1399999999</v>
      </c>
      <c r="P38" s="13"/>
    </row>
    <row r="39" spans="1:18" x14ac:dyDescent="0.55000000000000004">
      <c r="A39" s="1" t="s">
        <v>45</v>
      </c>
      <c r="C39" s="2">
        <v>75954.840000000011</v>
      </c>
      <c r="D39" s="2">
        <v>81372.73</v>
      </c>
      <c r="E39" s="2">
        <v>82650.690000000017</v>
      </c>
      <c r="F39" s="2">
        <v>79970.850000000006</v>
      </c>
      <c r="G39" s="2">
        <v>80965.62999999999</v>
      </c>
      <c r="H39" s="2">
        <v>79335.3</v>
      </c>
      <c r="I39" s="2">
        <v>85388.040000000008</v>
      </c>
      <c r="J39" s="2">
        <v>84567.510000000009</v>
      </c>
      <c r="K39" s="2">
        <v>0</v>
      </c>
      <c r="L39" s="2">
        <v>0</v>
      </c>
      <c r="M39" s="2">
        <v>0</v>
      </c>
      <c r="N39" s="2">
        <v>0</v>
      </c>
      <c r="O39" s="2">
        <v>650205.59</v>
      </c>
      <c r="P39" s="13"/>
    </row>
    <row r="40" spans="1:18" ht="17.7" thickBot="1" x14ac:dyDescent="0.6">
      <c r="A40" s="1" t="s">
        <v>46</v>
      </c>
      <c r="C40" s="14">
        <v>453007.37000000005</v>
      </c>
      <c r="D40" s="14">
        <v>482765.37</v>
      </c>
      <c r="E40" s="14">
        <v>465124.18</v>
      </c>
      <c r="F40" s="14">
        <v>448256.45999999996</v>
      </c>
      <c r="G40" s="14">
        <v>461845.29000000004</v>
      </c>
      <c r="H40" s="14">
        <v>467473.52999999997</v>
      </c>
      <c r="I40" s="14">
        <v>524218.51</v>
      </c>
      <c r="J40" s="14">
        <v>503478.58000000007</v>
      </c>
      <c r="K40" s="14">
        <v>0</v>
      </c>
      <c r="L40" s="14">
        <v>0</v>
      </c>
      <c r="M40" s="14">
        <v>0</v>
      </c>
      <c r="N40" s="14">
        <v>0</v>
      </c>
      <c r="O40" s="14">
        <v>3806169.2899999991</v>
      </c>
      <c r="P40" s="13">
        <v>5115531.6800000006</v>
      </c>
      <c r="Q40" s="13">
        <v>0</v>
      </c>
    </row>
    <row r="41" spans="1:18" ht="18.3" thickTop="1" thickBot="1" x14ac:dyDescent="0.65">
      <c r="A41" s="8" t="s">
        <v>47</v>
      </c>
      <c r="B41" s="8"/>
      <c r="C41" s="16">
        <v>10400.289999999979</v>
      </c>
      <c r="D41" s="16">
        <v>-57806.840000000026</v>
      </c>
      <c r="E41" s="16">
        <v>8184.4000000000233</v>
      </c>
      <c r="F41" s="16">
        <v>-50859.719999999856</v>
      </c>
      <c r="G41" s="16">
        <v>13547.369999999879</v>
      </c>
      <c r="H41" s="16">
        <v>-14365.469999999914</v>
      </c>
      <c r="I41" s="16">
        <v>28910.969999999972</v>
      </c>
      <c r="J41" s="16">
        <v>41154.279999999912</v>
      </c>
      <c r="K41" s="16">
        <v>0</v>
      </c>
      <c r="L41" s="16">
        <v>0</v>
      </c>
      <c r="M41" s="16">
        <v>0</v>
      </c>
      <c r="N41" s="16">
        <v>0</v>
      </c>
      <c r="O41" s="16">
        <v>-20834.719999998342</v>
      </c>
      <c r="P41" s="13">
        <v>255612.97999999858</v>
      </c>
      <c r="Q41" s="13">
        <v>0</v>
      </c>
      <c r="R41" s="15"/>
    </row>
    <row r="42" spans="1:18" ht="18" thickTop="1" x14ac:dyDescent="0.6">
      <c r="C42" s="2"/>
      <c r="D42" s="2"/>
      <c r="E42" s="2"/>
      <c r="F42" s="2"/>
      <c r="G42" s="2"/>
      <c r="H42" s="3" t="s">
        <v>438</v>
      </c>
      <c r="I42" s="2"/>
      <c r="J42" s="2"/>
      <c r="K42" s="2"/>
      <c r="L42" s="2"/>
      <c r="M42" s="2"/>
      <c r="N42" s="2"/>
      <c r="O42" s="2"/>
    </row>
    <row r="43" spans="1:18" x14ac:dyDescent="0.55000000000000004">
      <c r="C43" s="2"/>
      <c r="D43" s="2"/>
      <c r="E43" s="2"/>
      <c r="F43" s="2"/>
      <c r="G43" s="2"/>
      <c r="H43" s="4" t="s">
        <v>48</v>
      </c>
      <c r="I43" s="2"/>
      <c r="J43" s="2"/>
      <c r="K43" s="2"/>
      <c r="L43" s="2"/>
      <c r="M43" s="2"/>
      <c r="N43" s="2"/>
      <c r="O43" s="2"/>
    </row>
    <row r="44" spans="1:18" x14ac:dyDescent="0.55000000000000004">
      <c r="B44" s="5"/>
      <c r="C44" s="2"/>
      <c r="D44" s="2"/>
      <c r="E44" s="2"/>
      <c r="F44" s="2"/>
      <c r="G44" s="2"/>
      <c r="H44" s="6">
        <v>2021</v>
      </c>
      <c r="I44" s="2"/>
      <c r="J44" s="2"/>
      <c r="K44" s="2"/>
      <c r="L44" s="2"/>
      <c r="M44" s="2"/>
      <c r="N44" s="2"/>
      <c r="O44" s="2"/>
    </row>
    <row r="45" spans="1:18" ht="17.7" x14ac:dyDescent="0.6">
      <c r="B45" s="5"/>
      <c r="C45" s="2"/>
      <c r="D45" s="2"/>
      <c r="E45" s="2"/>
      <c r="F45" s="2"/>
      <c r="G45" s="2"/>
      <c r="H45" s="3"/>
      <c r="I45" s="2"/>
      <c r="J45" s="2"/>
      <c r="K45" s="2"/>
      <c r="L45" s="2"/>
      <c r="M45" s="2"/>
      <c r="N45" s="2"/>
      <c r="O45" s="2"/>
    </row>
    <row r="46" spans="1:18" x14ac:dyDescent="0.55000000000000004">
      <c r="C46" s="7" t="s">
        <v>2</v>
      </c>
      <c r="D46" s="7" t="s">
        <v>3</v>
      </c>
      <c r="E46" s="7" t="s">
        <v>4</v>
      </c>
      <c r="F46" s="7" t="s">
        <v>5</v>
      </c>
      <c r="G46" s="7" t="s">
        <v>6</v>
      </c>
      <c r="H46" s="7" t="s">
        <v>7</v>
      </c>
      <c r="I46" s="7" t="s">
        <v>8</v>
      </c>
      <c r="J46" s="7" t="s">
        <v>9</v>
      </c>
      <c r="K46" s="7" t="s">
        <v>10</v>
      </c>
      <c r="L46" s="7" t="s">
        <v>11</v>
      </c>
      <c r="M46" s="7" t="s">
        <v>12</v>
      </c>
      <c r="N46" s="7" t="s">
        <v>13</v>
      </c>
      <c r="O46" s="7" t="s">
        <v>14</v>
      </c>
    </row>
    <row r="47" spans="1:18" x14ac:dyDescent="0.55000000000000004">
      <c r="A47" s="1" t="s">
        <v>49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8" x14ac:dyDescent="0.55000000000000004">
      <c r="A48" s="1" t="s">
        <v>50</v>
      </c>
      <c r="B48" s="17"/>
      <c r="C48" s="2">
        <v>185239.2</v>
      </c>
      <c r="D48" s="2">
        <v>159605.84</v>
      </c>
      <c r="E48" s="2">
        <v>177110.56</v>
      </c>
      <c r="F48" s="2">
        <v>173984.16</v>
      </c>
      <c r="G48" s="2">
        <v>204466.56</v>
      </c>
      <c r="H48" s="2">
        <v>188990.88</v>
      </c>
      <c r="I48" s="2">
        <v>214940</v>
      </c>
      <c r="J48" s="2">
        <v>235574.24</v>
      </c>
      <c r="K48" s="2">
        <v>0</v>
      </c>
      <c r="L48" s="2">
        <v>0</v>
      </c>
      <c r="M48" s="2">
        <v>0</v>
      </c>
      <c r="N48" s="2">
        <v>0</v>
      </c>
      <c r="O48" s="2">
        <v>1539911.4400000002</v>
      </c>
    </row>
    <row r="49" spans="1:15" x14ac:dyDescent="0.55000000000000004">
      <c r="A49" s="1" t="s">
        <v>51</v>
      </c>
      <c r="B49" s="17"/>
      <c r="C49" s="2">
        <v>-14910.96</v>
      </c>
      <c r="D49" s="2">
        <v>-780.63</v>
      </c>
      <c r="E49" s="2">
        <v>3101.47</v>
      </c>
      <c r="F49" s="2">
        <v>228.65</v>
      </c>
      <c r="G49" s="2">
        <v>6346.84</v>
      </c>
      <c r="H49" s="2">
        <v>12659.4</v>
      </c>
      <c r="I49" s="2">
        <v>22341.15</v>
      </c>
      <c r="J49" s="2">
        <v>824.32</v>
      </c>
      <c r="K49" s="2">
        <v>0</v>
      </c>
      <c r="L49" s="2">
        <v>0</v>
      </c>
      <c r="M49" s="2">
        <v>0</v>
      </c>
      <c r="N49" s="2">
        <v>0</v>
      </c>
      <c r="O49" s="2">
        <v>29810.240000000002</v>
      </c>
    </row>
    <row r="50" spans="1:15" x14ac:dyDescent="0.55000000000000004">
      <c r="A50" s="1" t="s">
        <v>52</v>
      </c>
      <c r="B50" s="17"/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</row>
    <row r="51" spans="1:15" x14ac:dyDescent="0.55000000000000004">
      <c r="A51" s="1" t="s">
        <v>53</v>
      </c>
      <c r="B51" s="17"/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</row>
    <row r="52" spans="1:15" x14ac:dyDescent="0.55000000000000004">
      <c r="A52" s="1" t="s">
        <v>54</v>
      </c>
      <c r="B52" s="17"/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</row>
    <row r="53" spans="1:15" x14ac:dyDescent="0.55000000000000004">
      <c r="A53" s="1" t="s">
        <v>55</v>
      </c>
      <c r="B53" s="17"/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</row>
    <row r="54" spans="1:15" x14ac:dyDescent="0.55000000000000004">
      <c r="A54" s="1" t="s">
        <v>56</v>
      </c>
      <c r="B54" s="17"/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</row>
    <row r="55" spans="1:15" x14ac:dyDescent="0.55000000000000004">
      <c r="A55" s="1" t="s">
        <v>57</v>
      </c>
      <c r="B55" s="17"/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</row>
    <row r="56" spans="1:15" x14ac:dyDescent="0.55000000000000004">
      <c r="A56" s="1" t="s">
        <v>58</v>
      </c>
      <c r="B56" s="17"/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1023</v>
      </c>
      <c r="J56" s="2">
        <v>1023</v>
      </c>
      <c r="K56" s="2">
        <v>0</v>
      </c>
      <c r="L56" s="2">
        <v>0</v>
      </c>
      <c r="M56" s="2">
        <v>0</v>
      </c>
      <c r="N56" s="2">
        <v>0</v>
      </c>
      <c r="O56" s="2">
        <v>2046</v>
      </c>
    </row>
    <row r="57" spans="1:15" x14ac:dyDescent="0.55000000000000004">
      <c r="A57" s="1" t="s">
        <v>59</v>
      </c>
      <c r="B57" s="17"/>
      <c r="C57" s="2">
        <v>0</v>
      </c>
      <c r="D57" s="2">
        <v>0</v>
      </c>
      <c r="E57" s="2">
        <v>214.34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214.34</v>
      </c>
    </row>
    <row r="58" spans="1:15" x14ac:dyDescent="0.55000000000000004">
      <c r="A58" s="1" t="s">
        <v>60</v>
      </c>
      <c r="B58" s="17"/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</row>
    <row r="59" spans="1:15" x14ac:dyDescent="0.55000000000000004">
      <c r="A59" s="1" t="s">
        <v>61</v>
      </c>
      <c r="B59" s="17"/>
      <c r="C59" s="2">
        <v>0</v>
      </c>
      <c r="D59" s="2">
        <v>-188.71</v>
      </c>
      <c r="E59" s="2">
        <v>188.71</v>
      </c>
      <c r="F59" s="2">
        <v>-2865.94</v>
      </c>
      <c r="G59" s="2">
        <v>2865.94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</row>
    <row r="60" spans="1:15" x14ac:dyDescent="0.55000000000000004">
      <c r="A60" s="1" t="s">
        <v>62</v>
      </c>
      <c r="B60" s="17"/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</row>
    <row r="61" spans="1:15" x14ac:dyDescent="0.55000000000000004">
      <c r="A61" s="1" t="s">
        <v>63</v>
      </c>
      <c r="B61" s="17"/>
      <c r="C61" s="2">
        <v>87600</v>
      </c>
      <c r="D61" s="2">
        <v>84400</v>
      </c>
      <c r="E61" s="2">
        <v>57200</v>
      </c>
      <c r="F61" s="2">
        <v>55200</v>
      </c>
      <c r="G61" s="2">
        <v>33200</v>
      </c>
      <c r="H61" s="2">
        <v>50800</v>
      </c>
      <c r="I61" s="2">
        <v>59200</v>
      </c>
      <c r="J61" s="2">
        <v>62000</v>
      </c>
      <c r="K61" s="2">
        <v>0</v>
      </c>
      <c r="L61" s="2">
        <v>0</v>
      </c>
      <c r="M61" s="2">
        <v>0</v>
      </c>
      <c r="N61" s="2">
        <v>0</v>
      </c>
      <c r="O61" s="2">
        <v>489600</v>
      </c>
    </row>
    <row r="62" spans="1:15" x14ac:dyDescent="0.55000000000000004">
      <c r="A62" s="1" t="s">
        <v>64</v>
      </c>
      <c r="B62" s="17"/>
      <c r="C62" s="2">
        <v>38275</v>
      </c>
      <c r="D62" s="2">
        <v>32002.76</v>
      </c>
      <c r="E62" s="2">
        <v>18017.93</v>
      </c>
      <c r="F62" s="2">
        <v>14762.64</v>
      </c>
      <c r="G62" s="2">
        <v>9295.39</v>
      </c>
      <c r="H62" s="2">
        <v>15288.01</v>
      </c>
      <c r="I62" s="2">
        <v>14509.96</v>
      </c>
      <c r="J62" s="2">
        <v>15727.03</v>
      </c>
      <c r="K62" s="2">
        <v>0</v>
      </c>
      <c r="L62" s="2">
        <v>0</v>
      </c>
      <c r="M62" s="2">
        <v>0</v>
      </c>
      <c r="N62" s="2">
        <v>0</v>
      </c>
      <c r="O62" s="2">
        <v>157878.72</v>
      </c>
    </row>
    <row r="63" spans="1:15" x14ac:dyDescent="0.55000000000000004">
      <c r="A63" s="1" t="s">
        <v>65</v>
      </c>
      <c r="B63" s="17"/>
      <c r="C63" s="2">
        <v>26581.4</v>
      </c>
      <c r="D63" s="2">
        <v>22825.8</v>
      </c>
      <c r="E63" s="2">
        <v>15004.74</v>
      </c>
      <c r="F63" s="2">
        <v>16031.66</v>
      </c>
      <c r="G63" s="2">
        <v>9016.8700000000008</v>
      </c>
      <c r="H63" s="2">
        <v>15379.96</v>
      </c>
      <c r="I63" s="2">
        <v>17757.900000000001</v>
      </c>
      <c r="J63" s="2">
        <v>16495.47</v>
      </c>
      <c r="K63" s="2">
        <v>0</v>
      </c>
      <c r="L63" s="2">
        <v>0</v>
      </c>
      <c r="M63" s="2">
        <v>0</v>
      </c>
      <c r="N63" s="2">
        <v>0</v>
      </c>
      <c r="O63" s="2">
        <v>139093.79999999999</v>
      </c>
    </row>
    <row r="64" spans="1:15" x14ac:dyDescent="0.55000000000000004">
      <c r="A64" s="1" t="s">
        <v>66</v>
      </c>
      <c r="B64" s="17"/>
      <c r="C64" s="2">
        <v>19573.580000000002</v>
      </c>
      <c r="D64" s="2">
        <v>17333.32</v>
      </c>
      <c r="E64" s="2">
        <v>14429.67</v>
      </c>
      <c r="F64" s="2">
        <v>14310.05</v>
      </c>
      <c r="G64" s="2">
        <v>6903.63</v>
      </c>
      <c r="H64" s="2">
        <v>11923.76</v>
      </c>
      <c r="I64" s="2">
        <v>13911.17</v>
      </c>
      <c r="J64" s="2">
        <v>13336.32</v>
      </c>
      <c r="K64" s="2">
        <v>0</v>
      </c>
      <c r="L64" s="2">
        <v>0</v>
      </c>
      <c r="M64" s="2">
        <v>0</v>
      </c>
      <c r="N64" s="2">
        <v>0</v>
      </c>
      <c r="O64" s="2">
        <v>111721.5</v>
      </c>
    </row>
    <row r="65" spans="1:15" x14ac:dyDescent="0.55000000000000004">
      <c r="A65" s="1" t="s">
        <v>67</v>
      </c>
      <c r="B65" s="17"/>
      <c r="C65" s="2">
        <v>15848.92</v>
      </c>
      <c r="D65" s="2">
        <v>15321.62</v>
      </c>
      <c r="E65" s="2">
        <v>7997.9</v>
      </c>
      <c r="F65" s="2">
        <v>12002.05</v>
      </c>
      <c r="G65" s="2">
        <v>6353.32</v>
      </c>
      <c r="H65" s="2">
        <v>10506.77</v>
      </c>
      <c r="I65" s="2">
        <v>10145.799999999999</v>
      </c>
      <c r="J65" s="2">
        <v>11036.04</v>
      </c>
      <c r="K65" s="2">
        <v>0</v>
      </c>
      <c r="L65" s="2">
        <v>0</v>
      </c>
      <c r="M65" s="2">
        <v>0</v>
      </c>
      <c r="N65" s="2">
        <v>0</v>
      </c>
      <c r="O65" s="2">
        <v>89212.420000000013</v>
      </c>
    </row>
    <row r="66" spans="1:15" x14ac:dyDescent="0.55000000000000004">
      <c r="A66" s="1" t="s">
        <v>68</v>
      </c>
      <c r="B66" s="17"/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</row>
    <row r="67" spans="1:15" x14ac:dyDescent="0.55000000000000004">
      <c r="A67" s="1" t="s">
        <v>69</v>
      </c>
      <c r="B67" s="17"/>
      <c r="C67" s="2">
        <v>9794.83</v>
      </c>
      <c r="D67" s="2">
        <v>12102.41</v>
      </c>
      <c r="E67" s="2">
        <v>9395.56</v>
      </c>
      <c r="F67" s="2">
        <v>4022.63</v>
      </c>
      <c r="G67" s="2">
        <v>4080.96</v>
      </c>
      <c r="H67" s="2">
        <v>8103.08</v>
      </c>
      <c r="I67" s="2">
        <v>9136.0499999999993</v>
      </c>
      <c r="J67" s="2">
        <v>12170.66</v>
      </c>
      <c r="K67" s="2">
        <v>0</v>
      </c>
      <c r="L67" s="2">
        <v>0</v>
      </c>
      <c r="M67" s="2">
        <v>0</v>
      </c>
      <c r="N67" s="2">
        <v>0</v>
      </c>
      <c r="O67" s="2">
        <v>68806.179999999993</v>
      </c>
    </row>
    <row r="68" spans="1:15" x14ac:dyDescent="0.55000000000000004">
      <c r="A68" s="1" t="s">
        <v>70</v>
      </c>
      <c r="B68" s="17"/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</row>
    <row r="69" spans="1:15" x14ac:dyDescent="0.55000000000000004">
      <c r="A69" s="1" t="s">
        <v>71</v>
      </c>
      <c r="B69" s="17"/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</row>
    <row r="70" spans="1:15" x14ac:dyDescent="0.55000000000000004">
      <c r="A70" s="1" t="s">
        <v>72</v>
      </c>
      <c r="B70" s="17"/>
      <c r="C70" s="2">
        <v>2998.09</v>
      </c>
      <c r="D70" s="2">
        <v>2865.8</v>
      </c>
      <c r="E70" s="2">
        <v>2252.9499999999998</v>
      </c>
      <c r="F70" s="2">
        <v>2434.91</v>
      </c>
      <c r="G70" s="2">
        <v>765.35</v>
      </c>
      <c r="H70" s="2">
        <v>1807.84</v>
      </c>
      <c r="I70" s="2">
        <v>2796.77</v>
      </c>
      <c r="J70" s="2">
        <v>2463.96</v>
      </c>
      <c r="K70" s="2">
        <v>0</v>
      </c>
      <c r="L70" s="2">
        <v>0</v>
      </c>
      <c r="M70" s="2">
        <v>0</v>
      </c>
      <c r="N70" s="2">
        <v>0</v>
      </c>
      <c r="O70" s="2">
        <v>18385.670000000002</v>
      </c>
    </row>
    <row r="71" spans="1:15" x14ac:dyDescent="0.55000000000000004">
      <c r="A71" s="1" t="s">
        <v>73</v>
      </c>
      <c r="B71" s="17"/>
      <c r="C71" s="2">
        <v>1080</v>
      </c>
      <c r="D71" s="2">
        <v>1275.75</v>
      </c>
      <c r="E71" s="2">
        <v>324</v>
      </c>
      <c r="F71" s="2">
        <v>1599.75</v>
      </c>
      <c r="G71" s="2">
        <v>216</v>
      </c>
      <c r="H71" s="2">
        <v>540</v>
      </c>
      <c r="I71" s="2">
        <v>668.25</v>
      </c>
      <c r="J71" s="2">
        <v>108</v>
      </c>
      <c r="K71" s="2">
        <v>0</v>
      </c>
      <c r="L71" s="2">
        <v>0</v>
      </c>
      <c r="M71" s="2">
        <v>0</v>
      </c>
      <c r="N71" s="2">
        <v>0</v>
      </c>
      <c r="O71" s="2">
        <v>5811.75</v>
      </c>
    </row>
    <row r="72" spans="1:15" x14ac:dyDescent="0.55000000000000004">
      <c r="A72" s="1" t="s">
        <v>74</v>
      </c>
      <c r="B72" s="17"/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</row>
    <row r="73" spans="1:15" x14ac:dyDescent="0.55000000000000004">
      <c r="A73" s="1" t="s">
        <v>443</v>
      </c>
      <c r="B73" s="17"/>
      <c r="C73" s="2">
        <v>209.25</v>
      </c>
      <c r="D73" s="2">
        <v>2008.5</v>
      </c>
      <c r="E73" s="2">
        <v>612.75</v>
      </c>
      <c r="F73" s="2">
        <v>0</v>
      </c>
      <c r="G73" s="2">
        <v>112.5</v>
      </c>
      <c r="H73" s="2">
        <v>381</v>
      </c>
      <c r="I73" s="2">
        <v>1696.5</v>
      </c>
      <c r="J73" s="2">
        <v>1623.72</v>
      </c>
      <c r="K73" s="2">
        <v>0</v>
      </c>
      <c r="L73" s="2">
        <v>0</v>
      </c>
      <c r="M73" s="2">
        <v>0</v>
      </c>
      <c r="N73" s="2">
        <v>0</v>
      </c>
      <c r="O73" s="2">
        <v>6644.22</v>
      </c>
    </row>
    <row r="74" spans="1:15" x14ac:dyDescent="0.55000000000000004">
      <c r="A74" s="1" t="s">
        <v>76</v>
      </c>
      <c r="B74" s="17"/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</row>
    <row r="75" spans="1:15" x14ac:dyDescent="0.55000000000000004">
      <c r="A75" s="1" t="s">
        <v>466</v>
      </c>
      <c r="B75" s="17"/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</row>
    <row r="76" spans="1:15" x14ac:dyDescent="0.55000000000000004">
      <c r="A76" s="1" t="s">
        <v>78</v>
      </c>
      <c r="B76" s="17"/>
      <c r="C76" s="2">
        <v>-76086.070000000007</v>
      </c>
      <c r="D76" s="2">
        <v>-73733.2</v>
      </c>
      <c r="E76" s="2">
        <v>-50017.57</v>
      </c>
      <c r="F76" s="2">
        <v>-50401.05</v>
      </c>
      <c r="G76" s="2">
        <v>-27448.63</v>
      </c>
      <c r="H76" s="2">
        <v>-48642.41</v>
      </c>
      <c r="I76" s="2">
        <v>-56112.44</v>
      </c>
      <c r="J76" s="2">
        <v>-57234.17</v>
      </c>
      <c r="K76" s="2">
        <v>0</v>
      </c>
      <c r="L76" s="2">
        <v>0</v>
      </c>
      <c r="M76" s="2">
        <v>0</v>
      </c>
      <c r="N76" s="2">
        <v>0</v>
      </c>
      <c r="O76" s="2">
        <v>-439675.54000000004</v>
      </c>
    </row>
    <row r="77" spans="1:15" x14ac:dyDescent="0.55000000000000004">
      <c r="A77" s="1" t="s">
        <v>79</v>
      </c>
      <c r="B77" s="17"/>
      <c r="C77" s="2">
        <v>-0.16</v>
      </c>
      <c r="D77" s="2">
        <v>200.16</v>
      </c>
      <c r="E77" s="2">
        <v>576.69000000000005</v>
      </c>
      <c r="F77" s="2">
        <v>1874.98</v>
      </c>
      <c r="G77" s="2">
        <v>350.03</v>
      </c>
      <c r="H77" s="2">
        <v>79.64</v>
      </c>
      <c r="I77" s="2">
        <v>2230.94</v>
      </c>
      <c r="J77" s="2">
        <v>3288.73</v>
      </c>
      <c r="K77" s="2">
        <v>0</v>
      </c>
      <c r="L77" s="2">
        <v>0</v>
      </c>
      <c r="M77" s="2">
        <v>0</v>
      </c>
      <c r="N77" s="2">
        <v>0</v>
      </c>
      <c r="O77" s="2">
        <v>8601.01</v>
      </c>
    </row>
    <row r="78" spans="1:15" x14ac:dyDescent="0.55000000000000004">
      <c r="A78" s="1" t="s">
        <v>80</v>
      </c>
      <c r="B78" s="17"/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</row>
    <row r="79" spans="1:15" x14ac:dyDescent="0.55000000000000004">
      <c r="A79" s="1" t="s">
        <v>470</v>
      </c>
      <c r="B79" s="17"/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</row>
    <row r="80" spans="1:15" x14ac:dyDescent="0.55000000000000004">
      <c r="A80" s="1" t="s">
        <v>82</v>
      </c>
      <c r="B80" s="17"/>
      <c r="C80" s="2">
        <v>34382</v>
      </c>
      <c r="D80" s="2">
        <v>40915</v>
      </c>
      <c r="E80" s="2">
        <v>62192</v>
      </c>
      <c r="F80" s="2">
        <v>34590</v>
      </c>
      <c r="G80" s="2">
        <v>35169</v>
      </c>
      <c r="H80" s="2">
        <v>82130</v>
      </c>
      <c r="I80" s="2">
        <v>109620</v>
      </c>
      <c r="J80" s="2">
        <v>117108</v>
      </c>
      <c r="K80" s="2">
        <v>0</v>
      </c>
      <c r="L80" s="2">
        <v>0</v>
      </c>
      <c r="M80" s="2">
        <v>0</v>
      </c>
      <c r="N80" s="2">
        <v>0</v>
      </c>
      <c r="O80" s="2">
        <v>516106</v>
      </c>
    </row>
    <row r="81" spans="1:15" x14ac:dyDescent="0.55000000000000004">
      <c r="A81" s="1" t="s">
        <v>83</v>
      </c>
      <c r="B81" s="17"/>
      <c r="C81" s="2">
        <v>31912.560000000001</v>
      </c>
      <c r="D81" s="2">
        <v>3391.5</v>
      </c>
      <c r="E81" s="2">
        <v>14267.88</v>
      </c>
      <c r="F81" s="2">
        <v>19681.62</v>
      </c>
      <c r="G81" s="2">
        <v>33257.11</v>
      </c>
      <c r="H81" s="2">
        <v>14559.96</v>
      </c>
      <c r="I81" s="2">
        <v>6561.91</v>
      </c>
      <c r="J81" s="2">
        <v>11305.86</v>
      </c>
      <c r="K81" s="2">
        <v>0</v>
      </c>
      <c r="L81" s="2">
        <v>0</v>
      </c>
      <c r="M81" s="2">
        <v>0</v>
      </c>
      <c r="N81" s="2">
        <v>0</v>
      </c>
      <c r="O81" s="2">
        <v>134938.40000000002</v>
      </c>
    </row>
    <row r="82" spans="1:15" x14ac:dyDescent="0.55000000000000004">
      <c r="A82" s="1" t="s">
        <v>444</v>
      </c>
      <c r="B82" s="17"/>
      <c r="C82" s="2">
        <v>-16903.32</v>
      </c>
      <c r="D82" s="2">
        <v>-33403.89</v>
      </c>
      <c r="E82" s="2">
        <v>-47779.05</v>
      </c>
      <c r="F82" s="2">
        <v>-33658.82</v>
      </c>
      <c r="G82" s="2">
        <v>-22382.54</v>
      </c>
      <c r="H82" s="2">
        <v>-54398.47</v>
      </c>
      <c r="I82" s="2">
        <v>-66906.320000000007</v>
      </c>
      <c r="J82" s="2">
        <v>-53082.77</v>
      </c>
      <c r="K82" s="2">
        <v>0</v>
      </c>
      <c r="L82" s="2">
        <v>0</v>
      </c>
      <c r="M82" s="2">
        <v>0</v>
      </c>
      <c r="N82" s="2">
        <v>0</v>
      </c>
      <c r="O82" s="2">
        <v>-328515.18000000005</v>
      </c>
    </row>
    <row r="83" spans="1:15" x14ac:dyDescent="0.55000000000000004">
      <c r="A83" s="1" t="s">
        <v>445</v>
      </c>
      <c r="B83" s="17"/>
      <c r="C83" s="2">
        <v>7608.27</v>
      </c>
      <c r="D83" s="2">
        <v>8302.17</v>
      </c>
      <c r="E83" s="2">
        <v>8723.73</v>
      </c>
      <c r="F83" s="2">
        <v>2579.1999999999998</v>
      </c>
      <c r="G83" s="2">
        <v>8771.5</v>
      </c>
      <c r="H83" s="2">
        <v>8915.59</v>
      </c>
      <c r="I83" s="2">
        <v>25504.51</v>
      </c>
      <c r="J83" s="2">
        <v>12952.01</v>
      </c>
      <c r="K83" s="2">
        <v>0</v>
      </c>
      <c r="L83" s="2">
        <v>0</v>
      </c>
      <c r="M83" s="2">
        <v>0</v>
      </c>
      <c r="N83" s="2">
        <v>0</v>
      </c>
      <c r="O83" s="2">
        <v>83356.979999999981</v>
      </c>
    </row>
    <row r="84" spans="1:15" x14ac:dyDescent="0.55000000000000004">
      <c r="A84" s="1" t="s">
        <v>472</v>
      </c>
      <c r="B84" s="17"/>
      <c r="C84" s="2">
        <v>-7443.28</v>
      </c>
      <c r="D84" s="2">
        <v>-146.82</v>
      </c>
      <c r="E84" s="2">
        <v>23490.1</v>
      </c>
      <c r="F84" s="2">
        <v>3710</v>
      </c>
      <c r="G84" s="2">
        <v>3180</v>
      </c>
      <c r="H84" s="2">
        <v>3180</v>
      </c>
      <c r="I84" s="2">
        <v>5300</v>
      </c>
      <c r="J84" s="2">
        <v>1060</v>
      </c>
      <c r="K84" s="2">
        <v>0</v>
      </c>
      <c r="L84" s="2">
        <v>0</v>
      </c>
      <c r="M84" s="2">
        <v>0</v>
      </c>
      <c r="N84" s="2">
        <v>0</v>
      </c>
      <c r="O84" s="2">
        <v>32330</v>
      </c>
    </row>
    <row r="85" spans="1:15" x14ac:dyDescent="0.55000000000000004">
      <c r="A85" s="1" t="s">
        <v>87</v>
      </c>
      <c r="B85" s="17"/>
      <c r="C85" s="2">
        <v>0</v>
      </c>
      <c r="D85" s="2">
        <v>0</v>
      </c>
      <c r="E85" s="2">
        <v>75</v>
      </c>
      <c r="F85" s="2">
        <v>0</v>
      </c>
      <c r="G85" s="2">
        <v>0</v>
      </c>
      <c r="H85" s="2">
        <v>416.25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491.25</v>
      </c>
    </row>
    <row r="86" spans="1:15" x14ac:dyDescent="0.55000000000000004">
      <c r="A86" s="1" t="s">
        <v>456</v>
      </c>
      <c r="B86" s="17"/>
      <c r="C86" s="2">
        <v>931.57</v>
      </c>
      <c r="D86" s="2">
        <v>351.26</v>
      </c>
      <c r="E86" s="2">
        <v>1072.8</v>
      </c>
      <c r="F86" s="2">
        <v>774.79</v>
      </c>
      <c r="G86" s="2">
        <v>661.34</v>
      </c>
      <c r="H86" s="2">
        <v>96.4</v>
      </c>
      <c r="I86" s="2">
        <v>2996.82</v>
      </c>
      <c r="J86" s="2">
        <v>2557.58</v>
      </c>
      <c r="K86" s="2">
        <v>0</v>
      </c>
      <c r="L86" s="2">
        <v>0</v>
      </c>
      <c r="M86" s="2">
        <v>0</v>
      </c>
      <c r="N86" s="2">
        <v>0</v>
      </c>
      <c r="O86" s="2">
        <v>9442.5600000000013</v>
      </c>
    </row>
    <row r="87" spans="1:15" x14ac:dyDescent="0.55000000000000004">
      <c r="A87" s="1" t="s">
        <v>457</v>
      </c>
      <c r="B87" s="17"/>
      <c r="C87" s="2">
        <v>432</v>
      </c>
      <c r="D87" s="2">
        <v>324</v>
      </c>
      <c r="E87" s="2">
        <v>283.5</v>
      </c>
      <c r="F87" s="2">
        <v>303.75</v>
      </c>
      <c r="G87" s="2">
        <v>1235.25</v>
      </c>
      <c r="H87" s="2">
        <v>216</v>
      </c>
      <c r="I87" s="2">
        <v>1127.25</v>
      </c>
      <c r="J87" s="2">
        <v>1363.8</v>
      </c>
      <c r="K87" s="2">
        <v>0</v>
      </c>
      <c r="L87" s="2">
        <v>0</v>
      </c>
      <c r="M87" s="2">
        <v>0</v>
      </c>
      <c r="N87" s="2">
        <v>0</v>
      </c>
      <c r="O87" s="2">
        <v>5285.55</v>
      </c>
    </row>
    <row r="88" spans="1:15" x14ac:dyDescent="0.55000000000000004">
      <c r="A88" s="1" t="s">
        <v>90</v>
      </c>
      <c r="B88" s="17"/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</row>
    <row r="89" spans="1:15" x14ac:dyDescent="0.55000000000000004">
      <c r="A89" s="1" t="s">
        <v>91</v>
      </c>
      <c r="B89" s="17"/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</row>
    <row r="90" spans="1:15" x14ac:dyDescent="0.55000000000000004">
      <c r="A90" s="1" t="s">
        <v>92</v>
      </c>
      <c r="B90" s="17"/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</row>
    <row r="91" spans="1:15" x14ac:dyDescent="0.55000000000000004">
      <c r="A91" s="1" t="s">
        <v>93</v>
      </c>
      <c r="B91" s="17"/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</row>
    <row r="92" spans="1:15" x14ac:dyDescent="0.55000000000000004">
      <c r="A92" s="1" t="s">
        <v>94</v>
      </c>
      <c r="B92" s="17"/>
      <c r="C92" s="2">
        <v>0</v>
      </c>
      <c r="D92" s="2">
        <v>0</v>
      </c>
      <c r="E92" s="2">
        <v>0</v>
      </c>
      <c r="F92" s="2">
        <v>-937.5</v>
      </c>
      <c r="G92" s="2">
        <v>0</v>
      </c>
      <c r="H92" s="2">
        <v>937.5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</row>
    <row r="93" spans="1:15" x14ac:dyDescent="0.55000000000000004">
      <c r="A93" s="1" t="s">
        <v>95</v>
      </c>
      <c r="B93" s="17"/>
      <c r="C93" s="2">
        <v>100551.48</v>
      </c>
      <c r="D93" s="2">
        <v>97415.8</v>
      </c>
      <c r="E93" s="2">
        <v>109386.76</v>
      </c>
      <c r="F93" s="2">
        <v>109563.6</v>
      </c>
      <c r="G93" s="2">
        <v>110600.52</v>
      </c>
      <c r="H93" s="2">
        <v>97508.04</v>
      </c>
      <c r="I93" s="2">
        <v>82183.48</v>
      </c>
      <c r="J93" s="2">
        <v>79802.880000000005</v>
      </c>
      <c r="K93" s="2">
        <v>0</v>
      </c>
      <c r="L93" s="2">
        <v>0</v>
      </c>
      <c r="M93" s="2">
        <v>0</v>
      </c>
      <c r="N93" s="2">
        <v>0</v>
      </c>
      <c r="O93" s="2">
        <v>787012.56</v>
      </c>
    </row>
    <row r="94" spans="1:15" x14ac:dyDescent="0.55000000000000004">
      <c r="A94" s="1" t="s">
        <v>96</v>
      </c>
      <c r="B94" s="17"/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</row>
    <row r="95" spans="1:15" x14ac:dyDescent="0.55000000000000004">
      <c r="A95" s="1" t="s">
        <v>97</v>
      </c>
      <c r="B95" s="17"/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</row>
    <row r="96" spans="1:15" x14ac:dyDescent="0.55000000000000004">
      <c r="A96" s="1" t="s">
        <v>98</v>
      </c>
      <c r="B96" s="17"/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</row>
    <row r="97" spans="1:16" x14ac:dyDescent="0.55000000000000004">
      <c r="A97" s="1" t="s">
        <v>99</v>
      </c>
      <c r="B97" s="17"/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</row>
    <row r="98" spans="1:16" x14ac:dyDescent="0.55000000000000004">
      <c r="A98" s="1" t="s">
        <v>100</v>
      </c>
      <c r="B98" s="17"/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</row>
    <row r="99" spans="1:16" x14ac:dyDescent="0.55000000000000004">
      <c r="A99" s="1" t="s">
        <v>101</v>
      </c>
      <c r="B99" s="17"/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</row>
    <row r="100" spans="1:16" x14ac:dyDescent="0.55000000000000004">
      <c r="A100" s="1" t="s">
        <v>102</v>
      </c>
      <c r="B100" s="17"/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</row>
    <row r="101" spans="1:16" x14ac:dyDescent="0.55000000000000004">
      <c r="A101" s="1" t="s">
        <v>103</v>
      </c>
      <c r="B101" s="17"/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</row>
    <row r="102" spans="1:16" x14ac:dyDescent="0.55000000000000004">
      <c r="A102" s="1" t="s">
        <v>104</v>
      </c>
      <c r="B102" s="17"/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</row>
    <row r="103" spans="1:16" x14ac:dyDescent="0.55000000000000004">
      <c r="A103" s="1" t="s">
        <v>105</v>
      </c>
      <c r="B103" s="17"/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</row>
    <row r="104" spans="1:16" x14ac:dyDescent="0.55000000000000004">
      <c r="A104" s="1" t="s">
        <v>106</v>
      </c>
      <c r="B104" s="17"/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</row>
    <row r="105" spans="1:16" x14ac:dyDescent="0.55000000000000004">
      <c r="A105" s="1" t="s">
        <v>107</v>
      </c>
      <c r="B105" s="17"/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</row>
    <row r="106" spans="1:16" x14ac:dyDescent="0.55000000000000004">
      <c r="A106" s="1" t="s">
        <v>108</v>
      </c>
      <c r="B106" s="17"/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</row>
    <row r="107" spans="1:16" x14ac:dyDescent="0.55000000000000004">
      <c r="A107" s="1" t="s">
        <v>109</v>
      </c>
      <c r="B107" s="17"/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</row>
    <row r="108" spans="1:16" x14ac:dyDescent="0.55000000000000004">
      <c r="A108" s="1" t="s">
        <v>110</v>
      </c>
      <c r="B108" s="17"/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</row>
    <row r="109" spans="1:16" x14ac:dyDescent="0.55000000000000004">
      <c r="A109" s="1" t="s">
        <v>111</v>
      </c>
      <c r="B109" s="17"/>
      <c r="C109" s="18">
        <v>447674.36000000004</v>
      </c>
      <c r="D109" s="18">
        <v>392388.43999999989</v>
      </c>
      <c r="E109" s="18">
        <v>428122.42</v>
      </c>
      <c r="F109" s="18">
        <v>379791.13</v>
      </c>
      <c r="G109" s="18">
        <v>427016.94000000006</v>
      </c>
      <c r="H109" s="18">
        <v>421379.20000000007</v>
      </c>
      <c r="I109" s="18">
        <v>480632.7</v>
      </c>
      <c r="J109" s="18">
        <v>491504.68</v>
      </c>
      <c r="K109" s="18">
        <v>0</v>
      </c>
      <c r="L109" s="18">
        <v>0</v>
      </c>
      <c r="M109" s="18">
        <v>0</v>
      </c>
      <c r="N109" s="18">
        <v>0</v>
      </c>
      <c r="O109" s="18">
        <v>3468509.8699999996</v>
      </c>
      <c r="P109" s="13">
        <v>0</v>
      </c>
    </row>
    <row r="110" spans="1:16" x14ac:dyDescent="0.55000000000000004">
      <c r="A110" s="1" t="s">
        <v>32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6" x14ac:dyDescent="0.55000000000000004">
      <c r="A111" s="1" t="s">
        <v>112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6" x14ac:dyDescent="0.55000000000000004">
      <c r="A112" s="1" t="s">
        <v>113</v>
      </c>
      <c r="B112" s="2"/>
      <c r="C112" s="2">
        <v>6457.13</v>
      </c>
      <c r="D112" s="2">
        <v>4594.1400000000003</v>
      </c>
      <c r="E112" s="2">
        <v>14669.01</v>
      </c>
      <c r="F112" s="2">
        <v>21224.54</v>
      </c>
      <c r="G112" s="2">
        <v>83.78</v>
      </c>
      <c r="H112" s="2">
        <v>6765.26</v>
      </c>
      <c r="I112" s="2">
        <v>3176.21</v>
      </c>
      <c r="J112" s="2">
        <v>7892.05</v>
      </c>
      <c r="K112" s="2">
        <v>0</v>
      </c>
      <c r="L112" s="2">
        <v>0</v>
      </c>
      <c r="M112" s="2">
        <v>0</v>
      </c>
      <c r="N112" s="2">
        <v>0</v>
      </c>
      <c r="O112" s="2">
        <v>64862.12</v>
      </c>
    </row>
    <row r="113" spans="1:15" x14ac:dyDescent="0.55000000000000004">
      <c r="A113" s="1" t="s">
        <v>114</v>
      </c>
      <c r="B113" s="2"/>
      <c r="C113" s="2">
        <v>8274.8799999999992</v>
      </c>
      <c r="D113" s="2">
        <v>2438.12</v>
      </c>
      <c r="E113" s="2">
        <v>12250.2</v>
      </c>
      <c r="F113" s="2">
        <v>13739.46</v>
      </c>
      <c r="G113" s="2">
        <v>2402.44</v>
      </c>
      <c r="H113" s="2">
        <v>1963.42</v>
      </c>
      <c r="I113" s="2">
        <v>6017.85</v>
      </c>
      <c r="J113" s="2">
        <v>3782.14</v>
      </c>
      <c r="K113" s="2">
        <v>0</v>
      </c>
      <c r="L113" s="2">
        <v>0</v>
      </c>
      <c r="M113" s="2">
        <v>0</v>
      </c>
      <c r="N113" s="2">
        <v>0</v>
      </c>
      <c r="O113" s="2">
        <v>50868.51</v>
      </c>
    </row>
    <row r="114" spans="1:15" x14ac:dyDescent="0.55000000000000004">
      <c r="A114" s="1" t="s">
        <v>115</v>
      </c>
      <c r="B114" s="2"/>
      <c r="C114" s="2">
        <v>3037.13</v>
      </c>
      <c r="D114" s="2">
        <v>3034.18</v>
      </c>
      <c r="E114" s="2">
        <v>4106.41</v>
      </c>
      <c r="F114" s="2">
        <v>2127.4299999999998</v>
      </c>
      <c r="G114" s="2">
        <v>8150.88</v>
      </c>
      <c r="H114" s="2">
        <v>339.69</v>
      </c>
      <c r="I114" s="2">
        <v>3364.23</v>
      </c>
      <c r="J114" s="2">
        <v>2395.29</v>
      </c>
      <c r="K114" s="2">
        <v>0</v>
      </c>
      <c r="L114" s="2">
        <v>0</v>
      </c>
      <c r="M114" s="2">
        <v>0</v>
      </c>
      <c r="N114" s="2">
        <v>0</v>
      </c>
      <c r="O114" s="2">
        <v>26555.239999999998</v>
      </c>
    </row>
    <row r="115" spans="1:15" x14ac:dyDescent="0.55000000000000004">
      <c r="A115" s="1" t="s">
        <v>458</v>
      </c>
      <c r="B115" s="2"/>
      <c r="C115" s="2">
        <v>3680</v>
      </c>
      <c r="D115" s="2">
        <v>7400</v>
      </c>
      <c r="E115" s="2">
        <v>0</v>
      </c>
      <c r="F115" s="2">
        <v>-40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11040</v>
      </c>
    </row>
    <row r="116" spans="1:15" x14ac:dyDescent="0.55000000000000004">
      <c r="A116" s="1" t="s">
        <v>117</v>
      </c>
      <c r="B116" s="2"/>
      <c r="C116" s="2">
        <v>-30</v>
      </c>
      <c r="D116" s="2">
        <v>60</v>
      </c>
      <c r="E116" s="2">
        <v>-30</v>
      </c>
      <c r="F116" s="2">
        <v>30</v>
      </c>
      <c r="G116" s="2">
        <v>-30</v>
      </c>
      <c r="H116" s="2">
        <v>30</v>
      </c>
      <c r="I116" s="2">
        <v>-30</v>
      </c>
      <c r="J116" s="2">
        <v>30</v>
      </c>
      <c r="K116" s="2">
        <v>0</v>
      </c>
      <c r="L116" s="2">
        <v>0</v>
      </c>
      <c r="M116" s="2">
        <v>0</v>
      </c>
      <c r="N116" s="2">
        <v>0</v>
      </c>
      <c r="O116" s="2">
        <v>30</v>
      </c>
    </row>
    <row r="117" spans="1:15" x14ac:dyDescent="0.55000000000000004">
      <c r="A117" s="1" t="s">
        <v>118</v>
      </c>
      <c r="B117" s="2"/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</row>
    <row r="118" spans="1:15" x14ac:dyDescent="0.55000000000000004">
      <c r="A118" s="1" t="s">
        <v>119</v>
      </c>
      <c r="B118" s="2"/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</row>
    <row r="119" spans="1:15" x14ac:dyDescent="0.55000000000000004">
      <c r="A119" s="1" t="s">
        <v>451</v>
      </c>
      <c r="B119" s="2"/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</row>
    <row r="120" spans="1:15" x14ac:dyDescent="0.55000000000000004">
      <c r="A120" s="1" t="s">
        <v>121</v>
      </c>
      <c r="B120" s="2"/>
      <c r="C120" s="2">
        <v>-9059.1299999999992</v>
      </c>
      <c r="D120" s="2">
        <v>-7588.8</v>
      </c>
      <c r="E120" s="2">
        <v>-13895.37</v>
      </c>
      <c r="F120" s="2">
        <v>-16258.75</v>
      </c>
      <c r="G120" s="2">
        <v>-4994.99</v>
      </c>
      <c r="H120" s="2">
        <v>-3781.77</v>
      </c>
      <c r="I120" s="2">
        <v>-5346.21</v>
      </c>
      <c r="J120" s="2">
        <v>-6159.53</v>
      </c>
      <c r="K120" s="2">
        <v>0</v>
      </c>
      <c r="L120" s="2">
        <v>0</v>
      </c>
      <c r="M120" s="2">
        <v>0</v>
      </c>
      <c r="N120" s="2">
        <v>0</v>
      </c>
      <c r="O120" s="2">
        <v>-67084.55</v>
      </c>
    </row>
    <row r="121" spans="1:15" x14ac:dyDescent="0.55000000000000004">
      <c r="A121" s="1" t="s">
        <v>122</v>
      </c>
      <c r="B121" s="2"/>
      <c r="C121" s="2">
        <v>163.61000000000001</v>
      </c>
      <c r="D121" s="2">
        <v>516.95000000000005</v>
      </c>
      <c r="E121" s="2">
        <v>3096.67</v>
      </c>
      <c r="F121" s="2">
        <v>307.45</v>
      </c>
      <c r="G121" s="2">
        <v>2.58</v>
      </c>
      <c r="H121" s="2">
        <v>120.56</v>
      </c>
      <c r="I121" s="2">
        <v>13.37</v>
      </c>
      <c r="J121" s="2">
        <v>-1852.49</v>
      </c>
      <c r="K121" s="2">
        <v>0</v>
      </c>
      <c r="L121" s="2">
        <v>0</v>
      </c>
      <c r="M121" s="2">
        <v>0</v>
      </c>
      <c r="N121" s="2">
        <v>0</v>
      </c>
      <c r="O121" s="2">
        <v>2368.6999999999998</v>
      </c>
    </row>
    <row r="122" spans="1:15" x14ac:dyDescent="0.55000000000000004">
      <c r="A122" s="1" t="s">
        <v>123</v>
      </c>
      <c r="B122" s="2"/>
      <c r="C122" s="2">
        <v>0</v>
      </c>
      <c r="D122" s="2">
        <v>-37.54</v>
      </c>
      <c r="E122" s="2">
        <v>0</v>
      </c>
      <c r="F122" s="2">
        <v>0</v>
      </c>
      <c r="G122" s="2">
        <v>-25.43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-62.97</v>
      </c>
    </row>
    <row r="123" spans="1:15" x14ac:dyDescent="0.55000000000000004">
      <c r="A123" s="1" t="s">
        <v>124</v>
      </c>
      <c r="B123" s="2"/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</row>
    <row r="124" spans="1:15" x14ac:dyDescent="0.55000000000000004">
      <c r="A124" s="1" t="s">
        <v>459</v>
      </c>
      <c r="B124" s="2"/>
      <c r="C124" s="2">
        <v>5090.0600000000004</v>
      </c>
      <c r="D124" s="2">
        <v>1923.44</v>
      </c>
      <c r="E124" s="2">
        <v>9613.57</v>
      </c>
      <c r="F124" s="2">
        <v>-5633.7</v>
      </c>
      <c r="G124" s="2">
        <v>20861.04</v>
      </c>
      <c r="H124" s="2">
        <v>1263.6600000000001</v>
      </c>
      <c r="I124" s="2">
        <v>13299.65</v>
      </c>
      <c r="J124" s="2">
        <v>13479.52</v>
      </c>
      <c r="K124" s="2">
        <v>0</v>
      </c>
      <c r="L124" s="2">
        <v>0</v>
      </c>
      <c r="M124" s="2">
        <v>0</v>
      </c>
      <c r="N124" s="2">
        <v>0</v>
      </c>
      <c r="O124" s="2">
        <v>59897.240000000005</v>
      </c>
    </row>
    <row r="125" spans="1:15" x14ac:dyDescent="0.55000000000000004">
      <c r="A125" s="1" t="s">
        <v>453</v>
      </c>
      <c r="B125" s="2"/>
      <c r="C125" s="2">
        <v>3336.75</v>
      </c>
      <c r="D125" s="2">
        <v>1137.31</v>
      </c>
      <c r="E125" s="2">
        <v>7481.22</v>
      </c>
      <c r="F125" s="2">
        <v>-3886.09</v>
      </c>
      <c r="G125" s="2">
        <v>11524.02</v>
      </c>
      <c r="H125" s="2">
        <v>2786.38</v>
      </c>
      <c r="I125" s="2">
        <v>5770.82</v>
      </c>
      <c r="J125" s="2">
        <v>8861.8700000000008</v>
      </c>
      <c r="K125" s="2">
        <v>0</v>
      </c>
      <c r="L125" s="2">
        <v>0</v>
      </c>
      <c r="M125" s="2">
        <v>0</v>
      </c>
      <c r="N125" s="2">
        <v>0</v>
      </c>
      <c r="O125" s="2">
        <v>37012.28</v>
      </c>
    </row>
    <row r="126" spans="1:15" x14ac:dyDescent="0.55000000000000004">
      <c r="A126" s="1" t="s">
        <v>454</v>
      </c>
      <c r="B126" s="2"/>
      <c r="C126" s="2">
        <v>670.05</v>
      </c>
      <c r="D126" s="2">
        <v>565.30999999999995</v>
      </c>
      <c r="E126" s="2">
        <v>6256.86</v>
      </c>
      <c r="F126" s="2">
        <v>-3727.35</v>
      </c>
      <c r="G126" s="2">
        <v>5300.29</v>
      </c>
      <c r="H126" s="2">
        <v>-1228.5899999999999</v>
      </c>
      <c r="I126" s="2">
        <v>2352.39</v>
      </c>
      <c r="J126" s="2">
        <v>8228.51</v>
      </c>
      <c r="K126" s="2">
        <v>0</v>
      </c>
      <c r="L126" s="2">
        <v>0</v>
      </c>
      <c r="M126" s="2">
        <v>0</v>
      </c>
      <c r="N126" s="2">
        <v>0</v>
      </c>
      <c r="O126" s="2">
        <v>18417.47</v>
      </c>
    </row>
    <row r="127" spans="1:15" x14ac:dyDescent="0.55000000000000004">
      <c r="A127" s="1" t="s">
        <v>455</v>
      </c>
      <c r="B127" s="2"/>
      <c r="C127" s="2">
        <v>-12065.14</v>
      </c>
      <c r="D127" s="2">
        <v>-4795.25</v>
      </c>
      <c r="E127" s="2">
        <v>-6329.62</v>
      </c>
      <c r="F127" s="2">
        <v>-2234.5700000000002</v>
      </c>
      <c r="G127" s="2">
        <v>-6142.88</v>
      </c>
      <c r="H127" s="2">
        <v>-16809.080000000002</v>
      </c>
      <c r="I127" s="2">
        <v>-6495.54</v>
      </c>
      <c r="J127" s="2">
        <v>-13939.37</v>
      </c>
      <c r="K127" s="2">
        <v>0</v>
      </c>
      <c r="L127" s="2">
        <v>0</v>
      </c>
      <c r="M127" s="2">
        <v>0</v>
      </c>
      <c r="N127" s="2">
        <v>0</v>
      </c>
      <c r="O127" s="2">
        <v>-68811.45</v>
      </c>
    </row>
    <row r="128" spans="1:15" x14ac:dyDescent="0.55000000000000004">
      <c r="A128" s="1" t="s">
        <v>129</v>
      </c>
      <c r="B128" s="2"/>
      <c r="C128" s="2">
        <v>4450.0200000000004</v>
      </c>
      <c r="D128" s="2">
        <v>14176.56</v>
      </c>
      <c r="E128" s="2">
        <v>9068.7199999999993</v>
      </c>
      <c r="F128" s="2">
        <v>6138.28</v>
      </c>
      <c r="G128" s="2">
        <v>9479.07</v>
      </c>
      <c r="H128" s="2">
        <v>21959.97</v>
      </c>
      <c r="I128" s="2">
        <v>11531.64</v>
      </c>
      <c r="J128" s="2">
        <v>12453.96</v>
      </c>
      <c r="K128" s="2">
        <v>0</v>
      </c>
      <c r="L128" s="2">
        <v>0</v>
      </c>
      <c r="M128" s="2">
        <v>0</v>
      </c>
      <c r="N128" s="2">
        <v>0</v>
      </c>
      <c r="O128" s="2">
        <v>89258.22</v>
      </c>
    </row>
    <row r="129" spans="1:16" x14ac:dyDescent="0.55000000000000004">
      <c r="A129" s="1" t="s">
        <v>130</v>
      </c>
      <c r="B129" s="2"/>
      <c r="C129" s="2">
        <v>2625.94</v>
      </c>
      <c r="D129" s="2">
        <v>9184.57</v>
      </c>
      <c r="E129" s="2">
        <v>6819.79</v>
      </c>
      <c r="F129" s="2">
        <v>7101.75</v>
      </c>
      <c r="G129" s="2">
        <v>7091.19</v>
      </c>
      <c r="H129" s="2">
        <v>17112.07</v>
      </c>
      <c r="I129" s="2">
        <v>10124.709999999999</v>
      </c>
      <c r="J129" s="2">
        <v>12895.47</v>
      </c>
      <c r="K129" s="2">
        <v>0</v>
      </c>
      <c r="L129" s="2">
        <v>0</v>
      </c>
      <c r="M129" s="2">
        <v>0</v>
      </c>
      <c r="N129" s="2">
        <v>0</v>
      </c>
      <c r="O129" s="2">
        <v>72955.489999999991</v>
      </c>
    </row>
    <row r="130" spans="1:16" x14ac:dyDescent="0.55000000000000004">
      <c r="A130" s="1" t="s">
        <v>131</v>
      </c>
      <c r="B130" s="2"/>
      <c r="C130" s="2">
        <v>6185.52</v>
      </c>
      <c r="D130" s="2">
        <v>6305.33</v>
      </c>
      <c r="E130" s="2">
        <v>2794.22</v>
      </c>
      <c r="F130" s="2">
        <v>7777.32</v>
      </c>
      <c r="G130" s="2">
        <v>763.56</v>
      </c>
      <c r="H130" s="2">
        <v>14991.82</v>
      </c>
      <c r="I130" s="2">
        <v>10102.89</v>
      </c>
      <c r="J130" s="2">
        <v>10909.28</v>
      </c>
      <c r="K130" s="2">
        <v>0</v>
      </c>
      <c r="L130" s="2">
        <v>0</v>
      </c>
      <c r="M130" s="2">
        <v>0</v>
      </c>
      <c r="N130" s="2">
        <v>0</v>
      </c>
      <c r="O130" s="2">
        <v>59829.94</v>
      </c>
    </row>
    <row r="131" spans="1:16" x14ac:dyDescent="0.55000000000000004">
      <c r="A131" s="1" t="s">
        <v>132</v>
      </c>
      <c r="C131" s="18">
        <v>22816.82</v>
      </c>
      <c r="D131" s="18">
        <v>38914.32</v>
      </c>
      <c r="E131" s="18">
        <v>55901.68</v>
      </c>
      <c r="F131" s="18">
        <v>26665.77</v>
      </c>
      <c r="G131" s="18">
        <v>54465.55000000001</v>
      </c>
      <c r="H131" s="18">
        <v>45513.39</v>
      </c>
      <c r="I131" s="18">
        <v>53882.009999999995</v>
      </c>
      <c r="J131" s="18">
        <v>58976.7</v>
      </c>
      <c r="K131" s="18">
        <v>0</v>
      </c>
      <c r="L131" s="18">
        <v>0</v>
      </c>
      <c r="M131" s="18">
        <v>0</v>
      </c>
      <c r="N131" s="18">
        <v>0</v>
      </c>
      <c r="O131" s="18">
        <v>357136.23999999993</v>
      </c>
      <c r="P131" s="13">
        <v>0</v>
      </c>
    </row>
    <row r="132" spans="1:16" x14ac:dyDescent="0.55000000000000004">
      <c r="A132" s="1" t="s">
        <v>32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6" x14ac:dyDescent="0.55000000000000004">
      <c r="A133" s="1" t="s">
        <v>133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6" x14ac:dyDescent="0.55000000000000004">
      <c r="A134" s="1" t="s">
        <v>134</v>
      </c>
      <c r="B134" s="2"/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</row>
    <row r="135" spans="1:16" x14ac:dyDescent="0.55000000000000004">
      <c r="A135" s="1" t="s">
        <v>135</v>
      </c>
      <c r="B135" s="2"/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</row>
    <row r="136" spans="1:16" x14ac:dyDescent="0.55000000000000004">
      <c r="A136" s="1" t="s">
        <v>136</v>
      </c>
      <c r="B136" s="2"/>
      <c r="C136" s="2">
        <v>212</v>
      </c>
      <c r="D136" s="2">
        <v>176</v>
      </c>
      <c r="E136" s="2">
        <v>116</v>
      </c>
      <c r="F136" s="2">
        <v>56</v>
      </c>
      <c r="G136" s="2">
        <v>104</v>
      </c>
      <c r="H136" s="2">
        <v>152</v>
      </c>
      <c r="I136" s="2">
        <v>172</v>
      </c>
      <c r="J136" s="2">
        <v>160</v>
      </c>
      <c r="K136" s="2">
        <v>0</v>
      </c>
      <c r="L136" s="2">
        <v>0</v>
      </c>
      <c r="M136" s="2">
        <v>0</v>
      </c>
      <c r="N136" s="2">
        <v>0</v>
      </c>
      <c r="O136" s="2">
        <v>1148</v>
      </c>
    </row>
    <row r="137" spans="1:16" x14ac:dyDescent="0.55000000000000004">
      <c r="A137" s="1" t="s">
        <v>137</v>
      </c>
      <c r="B137" s="2"/>
      <c r="C137" s="2">
        <v>0</v>
      </c>
      <c r="D137" s="2">
        <v>0</v>
      </c>
      <c r="E137" s="2">
        <v>0</v>
      </c>
      <c r="F137" s="2">
        <v>0</v>
      </c>
      <c r="G137" s="2">
        <v>0.19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0.19</v>
      </c>
    </row>
    <row r="138" spans="1:16" x14ac:dyDescent="0.55000000000000004">
      <c r="A138" s="1" t="s">
        <v>138</v>
      </c>
      <c r="B138" s="2"/>
      <c r="C138" s="2">
        <v>0</v>
      </c>
      <c r="D138" s="2">
        <v>625.29</v>
      </c>
      <c r="E138" s="2">
        <v>0</v>
      </c>
      <c r="F138" s="2">
        <v>416.86</v>
      </c>
      <c r="G138" s="2">
        <v>0</v>
      </c>
      <c r="H138" s="2">
        <v>0</v>
      </c>
      <c r="I138" s="2">
        <v>625.29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1667.44</v>
      </c>
    </row>
    <row r="139" spans="1:16" x14ac:dyDescent="0.55000000000000004">
      <c r="A139" s="1" t="s">
        <v>139</v>
      </c>
      <c r="B139" s="2"/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</row>
    <row r="140" spans="1:16" x14ac:dyDescent="0.55000000000000004">
      <c r="A140" s="1" t="s">
        <v>140</v>
      </c>
      <c r="B140" s="2"/>
      <c r="C140" s="2">
        <v>-4153.5200000000004</v>
      </c>
      <c r="D140" s="2">
        <v>-4153.5200000000004</v>
      </c>
      <c r="E140" s="2">
        <v>-4153.5200000000004</v>
      </c>
      <c r="F140" s="2">
        <v>-4153.5200000000004</v>
      </c>
      <c r="G140" s="2">
        <v>-4153.5200000000004</v>
      </c>
      <c r="H140" s="2">
        <v>-4153.5200000000004</v>
      </c>
      <c r="I140" s="2">
        <v>-4153.5200000000004</v>
      </c>
      <c r="J140" s="2">
        <v>-4153.5200000000004</v>
      </c>
      <c r="K140" s="2">
        <v>0</v>
      </c>
      <c r="L140" s="2">
        <v>0</v>
      </c>
      <c r="M140" s="2">
        <v>0</v>
      </c>
      <c r="N140" s="2">
        <v>0</v>
      </c>
      <c r="O140" s="2">
        <v>-33228.160000000003</v>
      </c>
    </row>
    <row r="141" spans="1:16" x14ac:dyDescent="0.55000000000000004">
      <c r="A141" s="1" t="s">
        <v>467</v>
      </c>
      <c r="B141" s="2"/>
      <c r="C141" s="2">
        <v>-3168</v>
      </c>
      <c r="D141" s="2">
        <v>-2992</v>
      </c>
      <c r="E141" s="2">
        <v>-6678</v>
      </c>
      <c r="F141" s="2">
        <v>-5379.5</v>
      </c>
      <c r="G141" s="2">
        <v>-2040.5</v>
      </c>
      <c r="H141" s="2">
        <v>-3710</v>
      </c>
      <c r="I141" s="2">
        <v>-7420</v>
      </c>
      <c r="J141" s="2">
        <v>-1855</v>
      </c>
      <c r="K141" s="2">
        <v>0</v>
      </c>
      <c r="L141" s="2">
        <v>0</v>
      </c>
      <c r="M141" s="2">
        <v>0</v>
      </c>
      <c r="N141" s="2">
        <v>0</v>
      </c>
      <c r="O141" s="2">
        <v>-33243</v>
      </c>
    </row>
    <row r="142" spans="1:16" x14ac:dyDescent="0.55000000000000004">
      <c r="A142" s="1" t="s">
        <v>142</v>
      </c>
      <c r="B142" s="2"/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</row>
    <row r="143" spans="1:16" x14ac:dyDescent="0.55000000000000004">
      <c r="A143" s="1" t="s">
        <v>143</v>
      </c>
      <c r="B143" s="2"/>
      <c r="C143" s="2">
        <v>26</v>
      </c>
      <c r="D143" s="2">
        <v>0</v>
      </c>
      <c r="E143" s="2">
        <v>0</v>
      </c>
      <c r="F143" s="2">
        <v>0</v>
      </c>
      <c r="G143" s="2">
        <v>0</v>
      </c>
      <c r="H143" s="2">
        <v>-6073.01</v>
      </c>
      <c r="I143" s="2">
        <v>29391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23343.989999999998</v>
      </c>
    </row>
    <row r="144" spans="1:16" x14ac:dyDescent="0.55000000000000004">
      <c r="A144" s="1" t="s">
        <v>144</v>
      </c>
      <c r="B144" s="2"/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</row>
    <row r="145" spans="1:16" x14ac:dyDescent="0.55000000000000004">
      <c r="A145" s="1" t="s">
        <v>471</v>
      </c>
      <c r="B145" s="2"/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</row>
    <row r="146" spans="1:16" x14ac:dyDescent="0.55000000000000004">
      <c r="A146" s="1" t="s">
        <v>146</v>
      </c>
      <c r="C146" s="18">
        <v>-7083.52</v>
      </c>
      <c r="D146" s="18">
        <v>-6344.2300000000005</v>
      </c>
      <c r="E146" s="18">
        <v>-10715.52</v>
      </c>
      <c r="F146" s="18">
        <v>-9060.16</v>
      </c>
      <c r="G146" s="18">
        <v>-6089.83</v>
      </c>
      <c r="H146" s="18">
        <v>-13784.53</v>
      </c>
      <c r="I146" s="18">
        <v>18614.77</v>
      </c>
      <c r="J146" s="18">
        <v>-5848.52</v>
      </c>
      <c r="K146" s="18">
        <v>0</v>
      </c>
      <c r="L146" s="18">
        <v>0</v>
      </c>
      <c r="M146" s="18">
        <v>0</v>
      </c>
      <c r="N146" s="18">
        <v>0</v>
      </c>
      <c r="O146" s="18">
        <v>-40311.54</v>
      </c>
      <c r="P146" s="13">
        <v>0</v>
      </c>
    </row>
    <row r="147" spans="1:16" x14ac:dyDescent="0.55000000000000004">
      <c r="A147" s="1" t="s">
        <v>32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6" ht="18" thickBot="1" x14ac:dyDescent="0.65">
      <c r="A148" s="8" t="s">
        <v>37</v>
      </c>
      <c r="B148" s="8"/>
      <c r="C148" s="16">
        <v>463407.66000000003</v>
      </c>
      <c r="D148" s="16">
        <v>424958.52999999991</v>
      </c>
      <c r="E148" s="16">
        <v>473308.57999999996</v>
      </c>
      <c r="F148" s="16">
        <v>397396.74</v>
      </c>
      <c r="G148" s="16">
        <v>475392.66000000009</v>
      </c>
      <c r="H148" s="16">
        <v>453108.06000000006</v>
      </c>
      <c r="I148" s="16">
        <v>553129.48</v>
      </c>
      <c r="J148" s="16">
        <v>544632.86</v>
      </c>
      <c r="K148" s="16">
        <v>0</v>
      </c>
      <c r="L148" s="16">
        <v>0</v>
      </c>
      <c r="M148" s="16">
        <v>0</v>
      </c>
      <c r="N148" s="16">
        <v>0</v>
      </c>
      <c r="O148" s="16">
        <v>3785334.5699999994</v>
      </c>
      <c r="P148" s="15">
        <v>0</v>
      </c>
    </row>
    <row r="149" spans="1:16" ht="18" thickTop="1" x14ac:dyDescent="0.6">
      <c r="C149" s="2"/>
      <c r="D149" s="2"/>
      <c r="E149" s="2"/>
      <c r="F149" s="2"/>
      <c r="G149" s="2"/>
      <c r="H149" s="3" t="s">
        <v>438</v>
      </c>
      <c r="I149" s="2"/>
      <c r="J149" s="2"/>
      <c r="K149" s="2"/>
      <c r="L149" s="2"/>
      <c r="M149" s="2"/>
      <c r="N149" s="2"/>
      <c r="O149" s="2"/>
    </row>
    <row r="150" spans="1:16" x14ac:dyDescent="0.55000000000000004">
      <c r="C150" s="2"/>
      <c r="D150" s="2"/>
      <c r="E150" s="2"/>
      <c r="F150" s="2"/>
      <c r="G150" s="2"/>
      <c r="H150" s="4" t="s">
        <v>147</v>
      </c>
      <c r="I150" s="2"/>
      <c r="J150" s="2"/>
      <c r="K150" s="2"/>
      <c r="L150" s="2"/>
      <c r="M150" s="2"/>
      <c r="N150" s="2"/>
      <c r="O150" s="2"/>
    </row>
    <row r="151" spans="1:16" x14ac:dyDescent="0.55000000000000004">
      <c r="B151" s="5"/>
      <c r="C151" s="2"/>
      <c r="D151" s="2"/>
      <c r="E151" s="2"/>
      <c r="F151" s="2"/>
      <c r="G151" s="2"/>
      <c r="H151" s="6">
        <v>2021</v>
      </c>
      <c r="I151" s="2"/>
      <c r="J151" s="2"/>
      <c r="K151" s="2"/>
      <c r="L151" s="2"/>
      <c r="M151" s="2"/>
      <c r="N151" s="2"/>
      <c r="O151" s="2"/>
    </row>
    <row r="152" spans="1:16" ht="17.7" x14ac:dyDescent="0.6">
      <c r="B152" s="5"/>
      <c r="C152" s="2"/>
      <c r="D152" s="2"/>
      <c r="E152" s="2"/>
      <c r="F152" s="2"/>
      <c r="G152" s="2"/>
      <c r="H152" s="3"/>
      <c r="I152" s="2"/>
      <c r="J152" s="2"/>
      <c r="K152" s="2"/>
      <c r="L152" s="2"/>
      <c r="M152" s="2"/>
      <c r="N152" s="2"/>
      <c r="O152" s="2"/>
    </row>
    <row r="153" spans="1:16" x14ac:dyDescent="0.55000000000000004">
      <c r="C153" s="7" t="s">
        <v>2</v>
      </c>
      <c r="D153" s="7" t="s">
        <v>3</v>
      </c>
      <c r="E153" s="7" t="s">
        <v>4</v>
      </c>
      <c r="F153" s="7" t="s">
        <v>5</v>
      </c>
      <c r="G153" s="7" t="s">
        <v>6</v>
      </c>
      <c r="H153" s="7" t="s">
        <v>7</v>
      </c>
      <c r="I153" s="7" t="s">
        <v>8</v>
      </c>
      <c r="J153" s="7" t="s">
        <v>9</v>
      </c>
      <c r="K153" s="7" t="s">
        <v>10</v>
      </c>
      <c r="L153" s="7" t="s">
        <v>11</v>
      </c>
      <c r="M153" s="7" t="s">
        <v>12</v>
      </c>
      <c r="N153" s="7" t="s">
        <v>13</v>
      </c>
      <c r="O153" s="7" t="s">
        <v>14</v>
      </c>
    </row>
    <row r="154" spans="1:16" x14ac:dyDescent="0.55000000000000004">
      <c r="A154" s="1" t="s">
        <v>148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6" x14ac:dyDescent="0.55000000000000004">
      <c r="A155" s="1" t="s">
        <v>149</v>
      </c>
      <c r="B155" s="2"/>
      <c r="C155" s="2">
        <v>1500</v>
      </c>
      <c r="D155" s="2">
        <v>1500</v>
      </c>
      <c r="E155" s="2">
        <v>1500</v>
      </c>
      <c r="F155" s="2">
        <v>1500</v>
      </c>
      <c r="G155" s="2">
        <v>1500</v>
      </c>
      <c r="H155" s="2">
        <v>0</v>
      </c>
      <c r="I155" s="2">
        <v>3000</v>
      </c>
      <c r="J155" s="2">
        <v>1500</v>
      </c>
      <c r="K155" s="2">
        <v>0</v>
      </c>
      <c r="L155" s="2">
        <v>0</v>
      </c>
      <c r="M155" s="2">
        <v>0</v>
      </c>
      <c r="N155" s="2">
        <v>0</v>
      </c>
      <c r="O155" s="2">
        <v>12000</v>
      </c>
    </row>
    <row r="156" spans="1:16" x14ac:dyDescent="0.55000000000000004">
      <c r="A156" s="1" t="s">
        <v>150</v>
      </c>
      <c r="B156" s="2"/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</row>
    <row r="157" spans="1:16" x14ac:dyDescent="0.55000000000000004">
      <c r="A157" s="1" t="s">
        <v>151</v>
      </c>
      <c r="B157" s="2"/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</row>
    <row r="158" spans="1:16" x14ac:dyDescent="0.55000000000000004">
      <c r="A158" s="1" t="s">
        <v>152</v>
      </c>
      <c r="B158" s="2"/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</row>
    <row r="159" spans="1:16" x14ac:dyDescent="0.55000000000000004">
      <c r="A159" s="1" t="s">
        <v>153</v>
      </c>
      <c r="B159" s="2"/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</row>
    <row r="160" spans="1:16" x14ac:dyDescent="0.55000000000000004">
      <c r="A160" s="1" t="s">
        <v>154</v>
      </c>
      <c r="B160" s="2"/>
      <c r="C160" s="2">
        <v>542.5</v>
      </c>
      <c r="D160" s="2">
        <v>560</v>
      </c>
      <c r="E160" s="2">
        <v>542.5</v>
      </c>
      <c r="F160" s="2">
        <v>542.5</v>
      </c>
      <c r="G160" s="2">
        <v>595</v>
      </c>
      <c r="H160" s="2">
        <v>665</v>
      </c>
      <c r="I160" s="2">
        <v>665</v>
      </c>
      <c r="J160" s="2">
        <v>682.5</v>
      </c>
      <c r="K160" s="2">
        <v>0</v>
      </c>
      <c r="L160" s="2">
        <v>0</v>
      </c>
      <c r="M160" s="2">
        <v>0</v>
      </c>
      <c r="N160" s="2">
        <v>0</v>
      </c>
      <c r="O160" s="2">
        <v>4795</v>
      </c>
    </row>
    <row r="161" spans="1:15" x14ac:dyDescent="0.55000000000000004">
      <c r="A161" s="1" t="s">
        <v>155</v>
      </c>
      <c r="B161" s="2"/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</row>
    <row r="162" spans="1:15" x14ac:dyDescent="0.55000000000000004">
      <c r="A162" s="1" t="s">
        <v>156</v>
      </c>
      <c r="B162" s="2"/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</row>
    <row r="163" spans="1:15" x14ac:dyDescent="0.55000000000000004">
      <c r="A163" s="1" t="s">
        <v>157</v>
      </c>
      <c r="B163" s="2"/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</row>
    <row r="164" spans="1:15" x14ac:dyDescent="0.55000000000000004">
      <c r="A164" s="1" t="s">
        <v>158</v>
      </c>
      <c r="B164" s="2"/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</row>
    <row r="165" spans="1:15" x14ac:dyDescent="0.55000000000000004">
      <c r="A165" s="1" t="s">
        <v>159</v>
      </c>
      <c r="B165" s="2"/>
      <c r="C165" s="2">
        <v>2404.2600000000002</v>
      </c>
      <c r="D165" s="2">
        <v>1937.14</v>
      </c>
      <c r="E165" s="2">
        <v>2436.4499999999998</v>
      </c>
      <c r="F165" s="2">
        <v>2462.67</v>
      </c>
      <c r="G165" s="2">
        <v>2449.38</v>
      </c>
      <c r="H165" s="2">
        <v>2289.59</v>
      </c>
      <c r="I165" s="2">
        <v>2214.1</v>
      </c>
      <c r="J165" s="2">
        <v>2504.84</v>
      </c>
      <c r="K165" s="2">
        <v>0</v>
      </c>
      <c r="L165" s="2">
        <v>0</v>
      </c>
      <c r="M165" s="2">
        <v>0</v>
      </c>
      <c r="N165" s="2">
        <v>0</v>
      </c>
      <c r="O165" s="2">
        <v>18698.43</v>
      </c>
    </row>
    <row r="166" spans="1:15" x14ac:dyDescent="0.55000000000000004">
      <c r="A166" s="1" t="s">
        <v>160</v>
      </c>
      <c r="B166" s="2"/>
      <c r="C166" s="2">
        <v>110.68</v>
      </c>
      <c r="D166" s="2">
        <v>64.08</v>
      </c>
      <c r="E166" s="2">
        <v>256.18</v>
      </c>
      <c r="F166" s="2">
        <v>143.19</v>
      </c>
      <c r="G166" s="2">
        <v>264.29000000000002</v>
      </c>
      <c r="H166" s="2">
        <v>194.83</v>
      </c>
      <c r="I166" s="2">
        <v>257.32</v>
      </c>
      <c r="J166" s="2">
        <v>321.94</v>
      </c>
      <c r="K166" s="2">
        <v>0</v>
      </c>
      <c r="L166" s="2">
        <v>0</v>
      </c>
      <c r="M166" s="2">
        <v>0</v>
      </c>
      <c r="N166" s="2">
        <v>0</v>
      </c>
      <c r="O166" s="2">
        <v>1612.51</v>
      </c>
    </row>
    <row r="167" spans="1:15" x14ac:dyDescent="0.55000000000000004">
      <c r="A167" s="1" t="s">
        <v>161</v>
      </c>
      <c r="B167" s="2"/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</row>
    <row r="168" spans="1:15" x14ac:dyDescent="0.55000000000000004">
      <c r="A168" s="1" t="s">
        <v>162</v>
      </c>
      <c r="B168" s="2"/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</row>
    <row r="169" spans="1:15" x14ac:dyDescent="0.55000000000000004">
      <c r="A169" s="1" t="s">
        <v>163</v>
      </c>
      <c r="B169" s="2"/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</row>
    <row r="170" spans="1:15" x14ac:dyDescent="0.55000000000000004">
      <c r="A170" s="1" t="s">
        <v>164</v>
      </c>
      <c r="B170" s="2"/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</row>
    <row r="171" spans="1:15" x14ac:dyDescent="0.55000000000000004">
      <c r="A171" s="1" t="s">
        <v>165</v>
      </c>
      <c r="B171" s="2"/>
      <c r="C171" s="2">
        <v>416.25</v>
      </c>
      <c r="D171" s="2">
        <v>481.6</v>
      </c>
      <c r="E171" s="2">
        <v>0</v>
      </c>
      <c r="F171" s="2">
        <v>0</v>
      </c>
      <c r="G171" s="2">
        <v>0</v>
      </c>
      <c r="H171" s="2">
        <v>240.8</v>
      </c>
      <c r="I171" s="2">
        <v>481.6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1620.25</v>
      </c>
    </row>
    <row r="172" spans="1:15" x14ac:dyDescent="0.55000000000000004">
      <c r="A172" s="1" t="s">
        <v>166</v>
      </c>
      <c r="B172" s="2"/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</row>
    <row r="173" spans="1:15" x14ac:dyDescent="0.55000000000000004">
      <c r="A173" s="1" t="s">
        <v>167</v>
      </c>
      <c r="B173" s="2"/>
      <c r="C173" s="2">
        <v>0</v>
      </c>
      <c r="D173" s="2">
        <v>112.88</v>
      </c>
      <c r="E173" s="2">
        <v>0</v>
      </c>
      <c r="F173" s="2">
        <v>0</v>
      </c>
      <c r="G173" s="2">
        <v>0</v>
      </c>
      <c r="H173" s="2">
        <v>120.4</v>
      </c>
      <c r="I173" s="2">
        <v>120.4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353.68</v>
      </c>
    </row>
    <row r="174" spans="1:15" x14ac:dyDescent="0.55000000000000004">
      <c r="A174" s="1" t="s">
        <v>168</v>
      </c>
      <c r="B174" s="2"/>
      <c r="C174" s="2">
        <v>29.13</v>
      </c>
      <c r="D174" s="2">
        <v>29.68</v>
      </c>
      <c r="E174" s="2">
        <v>43.55</v>
      </c>
      <c r="F174" s="2">
        <v>43.55</v>
      </c>
      <c r="G174" s="2">
        <v>36.57</v>
      </c>
      <c r="H174" s="2">
        <v>35.659999999999997</v>
      </c>
      <c r="I174" s="2">
        <v>35.65</v>
      </c>
      <c r="J174" s="2">
        <v>35.65</v>
      </c>
      <c r="K174" s="2">
        <v>0</v>
      </c>
      <c r="L174" s="2">
        <v>0</v>
      </c>
      <c r="M174" s="2">
        <v>0</v>
      </c>
      <c r="N174" s="2">
        <v>0</v>
      </c>
      <c r="O174" s="2">
        <v>289.44</v>
      </c>
    </row>
    <row r="175" spans="1:15" x14ac:dyDescent="0.55000000000000004">
      <c r="A175" s="1" t="s">
        <v>169</v>
      </c>
      <c r="B175" s="2"/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</row>
    <row r="176" spans="1:15" x14ac:dyDescent="0.55000000000000004">
      <c r="A176" s="1" t="s">
        <v>170</v>
      </c>
      <c r="B176" s="2"/>
      <c r="C176" s="2">
        <v>2702.97</v>
      </c>
      <c r="D176" s="2">
        <v>2663.42</v>
      </c>
      <c r="E176" s="2">
        <v>2916.86</v>
      </c>
      <c r="F176" s="2">
        <v>3263.37</v>
      </c>
      <c r="G176" s="2">
        <v>3326.53</v>
      </c>
      <c r="H176" s="2">
        <v>3041.27</v>
      </c>
      <c r="I176" s="2">
        <v>1523.82</v>
      </c>
      <c r="J176" s="2">
        <v>3541.13</v>
      </c>
      <c r="K176" s="2">
        <v>0</v>
      </c>
      <c r="L176" s="2">
        <v>0</v>
      </c>
      <c r="M176" s="2">
        <v>0</v>
      </c>
      <c r="N176" s="2">
        <v>0</v>
      </c>
      <c r="O176" s="2">
        <v>22979.37</v>
      </c>
    </row>
    <row r="177" spans="1:15" x14ac:dyDescent="0.55000000000000004">
      <c r="A177" s="1" t="s">
        <v>171</v>
      </c>
      <c r="B177" s="2"/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</row>
    <row r="178" spans="1:15" x14ac:dyDescent="0.55000000000000004">
      <c r="A178" s="1" t="s">
        <v>172</v>
      </c>
      <c r="B178" s="2"/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</row>
    <row r="179" spans="1:15" x14ac:dyDescent="0.55000000000000004">
      <c r="A179" s="1" t="s">
        <v>173</v>
      </c>
      <c r="B179" s="2"/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</row>
    <row r="180" spans="1:15" x14ac:dyDescent="0.55000000000000004">
      <c r="A180" s="1" t="s">
        <v>174</v>
      </c>
      <c r="B180" s="2"/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</row>
    <row r="181" spans="1:15" x14ac:dyDescent="0.55000000000000004">
      <c r="A181" s="1" t="s">
        <v>175</v>
      </c>
      <c r="B181" s="2"/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1950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1950</v>
      </c>
    </row>
    <row r="182" spans="1:15" x14ac:dyDescent="0.55000000000000004">
      <c r="A182" s="1" t="s">
        <v>176</v>
      </c>
      <c r="B182" s="2"/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</row>
    <row r="183" spans="1:15" x14ac:dyDescent="0.55000000000000004">
      <c r="A183" s="1" t="s">
        <v>177</v>
      </c>
      <c r="B183" s="2"/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</row>
    <row r="184" spans="1:15" x14ac:dyDescent="0.55000000000000004">
      <c r="A184" s="1" t="s">
        <v>178</v>
      </c>
      <c r="B184" s="2"/>
      <c r="C184" s="2">
        <v>0</v>
      </c>
      <c r="D184" s="2">
        <v>0</v>
      </c>
      <c r="E184" s="2">
        <v>0</v>
      </c>
      <c r="F184" s="2">
        <v>0</v>
      </c>
      <c r="G184" s="2">
        <v>4.76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4.76</v>
      </c>
    </row>
    <row r="185" spans="1:15" x14ac:dyDescent="0.55000000000000004">
      <c r="A185" s="1" t="s">
        <v>179</v>
      </c>
      <c r="B185" s="2"/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</row>
    <row r="186" spans="1:15" x14ac:dyDescent="0.55000000000000004">
      <c r="A186" s="1" t="s">
        <v>180</v>
      </c>
      <c r="B186" s="2"/>
      <c r="C186" s="2">
        <v>5316.48</v>
      </c>
      <c r="D186" s="2">
        <v>3930.09</v>
      </c>
      <c r="E186" s="2">
        <v>5720.22</v>
      </c>
      <c r="F186" s="2">
        <v>5456.22</v>
      </c>
      <c r="G186" s="2">
        <v>5720.22</v>
      </c>
      <c r="H186" s="2">
        <v>5720.22</v>
      </c>
      <c r="I186" s="2">
        <v>5192.22</v>
      </c>
      <c r="J186" s="2">
        <v>5720.22</v>
      </c>
      <c r="K186" s="2">
        <v>0</v>
      </c>
      <c r="L186" s="2">
        <v>0</v>
      </c>
      <c r="M186" s="2">
        <v>0</v>
      </c>
      <c r="N186" s="2">
        <v>0</v>
      </c>
      <c r="O186" s="2">
        <v>42775.890000000007</v>
      </c>
    </row>
    <row r="187" spans="1:15" x14ac:dyDescent="0.55000000000000004">
      <c r="A187" s="1" t="s">
        <v>181</v>
      </c>
      <c r="B187" s="2"/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</row>
    <row r="188" spans="1:15" x14ac:dyDescent="0.55000000000000004">
      <c r="A188" s="1" t="s">
        <v>182</v>
      </c>
      <c r="B188" s="2"/>
      <c r="C188" s="2">
        <v>5515.68</v>
      </c>
      <c r="D188" s="2">
        <v>5515.68</v>
      </c>
      <c r="E188" s="2">
        <v>0</v>
      </c>
      <c r="F188" s="2">
        <v>0</v>
      </c>
      <c r="G188" s="2">
        <v>0</v>
      </c>
      <c r="H188" s="2">
        <v>0</v>
      </c>
      <c r="I188" s="2">
        <v>2600.1</v>
      </c>
      <c r="J188" s="2">
        <v>5200.2</v>
      </c>
      <c r="K188" s="2">
        <v>0</v>
      </c>
      <c r="L188" s="2">
        <v>0</v>
      </c>
      <c r="M188" s="2">
        <v>0</v>
      </c>
      <c r="N188" s="2">
        <v>0</v>
      </c>
      <c r="O188" s="2">
        <v>18831.66</v>
      </c>
    </row>
    <row r="189" spans="1:15" x14ac:dyDescent="0.55000000000000004">
      <c r="A189" s="1" t="s">
        <v>183</v>
      </c>
      <c r="B189" s="2"/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</row>
    <row r="190" spans="1:15" x14ac:dyDescent="0.55000000000000004">
      <c r="A190" s="1" t="s">
        <v>184</v>
      </c>
      <c r="B190" s="2"/>
      <c r="C190" s="2">
        <v>11555.33</v>
      </c>
      <c r="D190" s="2">
        <v>10704.91</v>
      </c>
      <c r="E190" s="2">
        <v>15422.76</v>
      </c>
      <c r="F190" s="2">
        <v>17616.91</v>
      </c>
      <c r="G190" s="2">
        <v>21770.52</v>
      </c>
      <c r="H190" s="2">
        <v>22129.31</v>
      </c>
      <c r="I190" s="2">
        <v>23814.54</v>
      </c>
      <c r="J190" s="2">
        <v>29177.82</v>
      </c>
      <c r="K190" s="2">
        <v>0</v>
      </c>
      <c r="L190" s="2">
        <v>0</v>
      </c>
      <c r="M190" s="2">
        <v>0</v>
      </c>
      <c r="N190" s="2">
        <v>0</v>
      </c>
      <c r="O190" s="2">
        <v>152192.1</v>
      </c>
    </row>
    <row r="191" spans="1:15" x14ac:dyDescent="0.55000000000000004">
      <c r="A191" s="1" t="s">
        <v>460</v>
      </c>
      <c r="B191" s="2"/>
      <c r="C191" s="2">
        <v>5308.54</v>
      </c>
      <c r="D191" s="2">
        <v>2311.8200000000002</v>
      </c>
      <c r="E191" s="2">
        <v>4209.82</v>
      </c>
      <c r="F191" s="2">
        <v>4259.22</v>
      </c>
      <c r="G191" s="2">
        <v>4201.79</v>
      </c>
      <c r="H191" s="2">
        <v>4358.46</v>
      </c>
      <c r="I191" s="2">
        <v>1249.72</v>
      </c>
      <c r="J191" s="2">
        <v>2770.81</v>
      </c>
      <c r="K191" s="2">
        <v>0</v>
      </c>
      <c r="L191" s="2">
        <v>0</v>
      </c>
      <c r="M191" s="2">
        <v>0</v>
      </c>
      <c r="N191" s="2">
        <v>0</v>
      </c>
      <c r="O191" s="2">
        <v>28670.180000000004</v>
      </c>
    </row>
    <row r="192" spans="1:15" x14ac:dyDescent="0.55000000000000004">
      <c r="A192" s="1" t="s">
        <v>186</v>
      </c>
      <c r="B192" s="2"/>
      <c r="C192" s="2">
        <v>32029.34</v>
      </c>
      <c r="D192" s="2">
        <v>23923.9</v>
      </c>
      <c r="E192" s="2">
        <v>30199.61</v>
      </c>
      <c r="F192" s="2">
        <v>30409.25</v>
      </c>
      <c r="G192" s="2">
        <v>31936.17</v>
      </c>
      <c r="H192" s="2">
        <v>30317.86</v>
      </c>
      <c r="I192" s="2">
        <v>29783.69</v>
      </c>
      <c r="J192" s="2">
        <v>23560.959999999999</v>
      </c>
      <c r="K192" s="2">
        <v>0</v>
      </c>
      <c r="L192" s="2">
        <v>0</v>
      </c>
      <c r="M192" s="2">
        <v>0</v>
      </c>
      <c r="N192" s="2">
        <v>0</v>
      </c>
      <c r="O192" s="2">
        <v>232160.78</v>
      </c>
    </row>
    <row r="193" spans="1:15" x14ac:dyDescent="0.55000000000000004">
      <c r="A193" s="1" t="s">
        <v>461</v>
      </c>
      <c r="B193" s="2"/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3648.53</v>
      </c>
      <c r="J193" s="2">
        <v>3250.08</v>
      </c>
      <c r="K193" s="2">
        <v>0</v>
      </c>
      <c r="L193" s="2">
        <v>0</v>
      </c>
      <c r="M193" s="2">
        <v>0</v>
      </c>
      <c r="N193" s="2">
        <v>0</v>
      </c>
      <c r="O193" s="2">
        <v>6898.6100000000006</v>
      </c>
    </row>
    <row r="194" spans="1:15" x14ac:dyDescent="0.55000000000000004">
      <c r="A194" s="1" t="s">
        <v>188</v>
      </c>
      <c r="B194" s="2"/>
      <c r="C194" s="2">
        <v>49395.03</v>
      </c>
      <c r="D194" s="2">
        <v>42366.57</v>
      </c>
      <c r="E194" s="2">
        <v>51229.73</v>
      </c>
      <c r="F194" s="2">
        <v>51730.68</v>
      </c>
      <c r="G194" s="2">
        <v>54357.72</v>
      </c>
      <c r="H194" s="2">
        <v>52867.59</v>
      </c>
      <c r="I194" s="2">
        <v>51309.56</v>
      </c>
      <c r="J194" s="2">
        <v>49901.48</v>
      </c>
      <c r="K194" s="2">
        <v>0</v>
      </c>
      <c r="L194" s="2">
        <v>0</v>
      </c>
      <c r="M194" s="2">
        <v>0</v>
      </c>
      <c r="N194" s="2">
        <v>0</v>
      </c>
      <c r="O194" s="2">
        <v>403158.36</v>
      </c>
    </row>
    <row r="195" spans="1:15" x14ac:dyDescent="0.55000000000000004">
      <c r="A195" s="1" t="s">
        <v>189</v>
      </c>
      <c r="B195" s="2"/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</row>
    <row r="196" spans="1:15" x14ac:dyDescent="0.55000000000000004">
      <c r="A196" s="1" t="s">
        <v>190</v>
      </c>
      <c r="B196" s="2"/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</row>
    <row r="197" spans="1:15" x14ac:dyDescent="0.55000000000000004">
      <c r="A197" s="1" t="s">
        <v>446</v>
      </c>
      <c r="B197" s="2"/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</row>
    <row r="198" spans="1:15" x14ac:dyDescent="0.55000000000000004">
      <c r="A198" s="1" t="s">
        <v>192</v>
      </c>
      <c r="B198" s="2"/>
      <c r="C198" s="2">
        <v>10007.75</v>
      </c>
      <c r="D198" s="2">
        <v>11115.97</v>
      </c>
      <c r="E198" s="2">
        <v>12238.53</v>
      </c>
      <c r="F198" s="2">
        <v>10512.65</v>
      </c>
      <c r="G198" s="2">
        <v>12664.21</v>
      </c>
      <c r="H198" s="2">
        <v>15604.8</v>
      </c>
      <c r="I198" s="2">
        <v>16324.36</v>
      </c>
      <c r="J198" s="2">
        <v>13159.65</v>
      </c>
      <c r="K198" s="2">
        <v>0</v>
      </c>
      <c r="L198" s="2">
        <v>0</v>
      </c>
      <c r="M198" s="2">
        <v>0</v>
      </c>
      <c r="N198" s="2">
        <v>0</v>
      </c>
      <c r="O198" s="2">
        <v>101627.92</v>
      </c>
    </row>
    <row r="199" spans="1:15" x14ac:dyDescent="0.55000000000000004">
      <c r="A199" s="1" t="s">
        <v>447</v>
      </c>
      <c r="B199" s="2"/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</row>
    <row r="200" spans="1:15" x14ac:dyDescent="0.55000000000000004">
      <c r="A200" s="1" t="s">
        <v>194</v>
      </c>
      <c r="B200" s="2"/>
      <c r="C200" s="2">
        <v>2236.36</v>
      </c>
      <c r="D200" s="2">
        <v>1862.06</v>
      </c>
      <c r="E200" s="2">
        <v>2037.61</v>
      </c>
      <c r="F200" s="2">
        <v>2128.4699999999998</v>
      </c>
      <c r="G200" s="2">
        <v>2076.11</v>
      </c>
      <c r="H200" s="2">
        <v>2260.0300000000002</v>
      </c>
      <c r="I200" s="2">
        <v>1223.69</v>
      </c>
      <c r="J200" s="2">
        <v>2232.15</v>
      </c>
      <c r="K200" s="2">
        <v>0</v>
      </c>
      <c r="L200" s="2">
        <v>0</v>
      </c>
      <c r="M200" s="2">
        <v>0</v>
      </c>
      <c r="N200" s="2">
        <v>0</v>
      </c>
      <c r="O200" s="2">
        <v>16056.480000000001</v>
      </c>
    </row>
    <row r="201" spans="1:15" x14ac:dyDescent="0.55000000000000004">
      <c r="A201" s="1" t="s">
        <v>195</v>
      </c>
      <c r="B201" s="2"/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</row>
    <row r="202" spans="1:15" x14ac:dyDescent="0.55000000000000004">
      <c r="A202" s="1" t="s">
        <v>196</v>
      </c>
      <c r="B202" s="2"/>
      <c r="C202" s="2">
        <v>3179.95</v>
      </c>
      <c r="D202" s="2">
        <v>3624.3</v>
      </c>
      <c r="E202" s="2">
        <v>3361.27</v>
      </c>
      <c r="F202" s="2">
        <v>2388.71</v>
      </c>
      <c r="G202" s="2">
        <v>3198.76</v>
      </c>
      <c r="H202" s="2">
        <v>5360.03</v>
      </c>
      <c r="I202" s="2">
        <v>4004.54</v>
      </c>
      <c r="J202" s="2">
        <v>3522.73</v>
      </c>
      <c r="K202" s="2">
        <v>0</v>
      </c>
      <c r="L202" s="2">
        <v>0</v>
      </c>
      <c r="M202" s="2">
        <v>0</v>
      </c>
      <c r="N202" s="2">
        <v>0</v>
      </c>
      <c r="O202" s="2">
        <v>28640.29</v>
      </c>
    </row>
    <row r="203" spans="1:15" x14ac:dyDescent="0.55000000000000004">
      <c r="A203" s="1" t="s">
        <v>197</v>
      </c>
      <c r="B203" s="2"/>
      <c r="C203" s="2">
        <v>1410.32</v>
      </c>
      <c r="D203" s="2">
        <v>1483.1</v>
      </c>
      <c r="E203" s="2">
        <v>679.58</v>
      </c>
      <c r="F203" s="2">
        <v>600.65</v>
      </c>
      <c r="G203" s="2">
        <v>905.46</v>
      </c>
      <c r="H203" s="2">
        <v>1523.6</v>
      </c>
      <c r="I203" s="2">
        <v>1115.94</v>
      </c>
      <c r="J203" s="2">
        <v>1609.58</v>
      </c>
      <c r="K203" s="2">
        <v>0</v>
      </c>
      <c r="L203" s="2">
        <v>0</v>
      </c>
      <c r="M203" s="2">
        <v>0</v>
      </c>
      <c r="N203" s="2">
        <v>0</v>
      </c>
      <c r="O203" s="2">
        <v>9328.23</v>
      </c>
    </row>
    <row r="204" spans="1:15" x14ac:dyDescent="0.55000000000000004">
      <c r="A204" s="1" t="s">
        <v>198</v>
      </c>
      <c r="B204" s="2"/>
      <c r="C204" s="2">
        <v>670.06</v>
      </c>
      <c r="D204" s="2">
        <v>269.01</v>
      </c>
      <c r="E204" s="2">
        <v>360.93</v>
      </c>
      <c r="F204" s="2">
        <v>175.97</v>
      </c>
      <c r="G204" s="2">
        <v>140.38</v>
      </c>
      <c r="H204" s="2">
        <v>109.62</v>
      </c>
      <c r="I204" s="2">
        <v>244.31</v>
      </c>
      <c r="J204" s="2">
        <v>297.83999999999997</v>
      </c>
      <c r="K204" s="2">
        <v>0</v>
      </c>
      <c r="L204" s="2">
        <v>0</v>
      </c>
      <c r="M204" s="2">
        <v>0</v>
      </c>
      <c r="N204" s="2">
        <v>0</v>
      </c>
      <c r="O204" s="2">
        <v>2268.12</v>
      </c>
    </row>
    <row r="205" spans="1:15" x14ac:dyDescent="0.55000000000000004">
      <c r="A205" s="1" t="s">
        <v>199</v>
      </c>
      <c r="B205" s="2"/>
      <c r="C205" s="2">
        <v>588.75</v>
      </c>
      <c r="D205" s="2">
        <v>748.43</v>
      </c>
      <c r="E205" s="2">
        <v>879.35</v>
      </c>
      <c r="F205" s="2">
        <v>541.96</v>
      </c>
      <c r="G205" s="2">
        <v>581.85</v>
      </c>
      <c r="H205" s="2">
        <v>88.6</v>
      </c>
      <c r="I205" s="2">
        <v>482.84</v>
      </c>
      <c r="J205" s="2">
        <v>341.23</v>
      </c>
      <c r="K205" s="2">
        <v>0</v>
      </c>
      <c r="L205" s="2">
        <v>0</v>
      </c>
      <c r="M205" s="2">
        <v>0</v>
      </c>
      <c r="N205" s="2">
        <v>0</v>
      </c>
      <c r="O205" s="2">
        <v>4253.01</v>
      </c>
    </row>
    <row r="206" spans="1:15" x14ac:dyDescent="0.55000000000000004">
      <c r="A206" s="1" t="s">
        <v>200</v>
      </c>
      <c r="B206" s="2"/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</row>
    <row r="207" spans="1:15" x14ac:dyDescent="0.55000000000000004">
      <c r="A207" s="1" t="s">
        <v>201</v>
      </c>
      <c r="B207" s="2"/>
      <c r="C207" s="2">
        <v>1066.1500000000001</v>
      </c>
      <c r="D207" s="2">
        <v>2853.22</v>
      </c>
      <c r="E207" s="2">
        <v>1664.31</v>
      </c>
      <c r="F207" s="2">
        <v>1479.15</v>
      </c>
      <c r="G207" s="2">
        <v>1785.31</v>
      </c>
      <c r="H207" s="2">
        <v>-46.35</v>
      </c>
      <c r="I207" s="2">
        <v>5394.74</v>
      </c>
      <c r="J207" s="2">
        <v>2093.96</v>
      </c>
      <c r="K207" s="2">
        <v>0</v>
      </c>
      <c r="L207" s="2">
        <v>0</v>
      </c>
      <c r="M207" s="2">
        <v>0</v>
      </c>
      <c r="N207" s="2">
        <v>0</v>
      </c>
      <c r="O207" s="2">
        <v>16290.489999999998</v>
      </c>
    </row>
    <row r="208" spans="1:15" x14ac:dyDescent="0.55000000000000004">
      <c r="A208" s="1" t="s">
        <v>202</v>
      </c>
      <c r="B208" s="2"/>
      <c r="C208" s="2">
        <v>171.54</v>
      </c>
      <c r="D208" s="2">
        <v>285.67</v>
      </c>
      <c r="E208" s="2">
        <v>14.61</v>
      </c>
      <c r="F208" s="2">
        <v>548.44000000000005</v>
      </c>
      <c r="G208" s="2">
        <v>0</v>
      </c>
      <c r="H208" s="2">
        <v>497.71</v>
      </c>
      <c r="I208" s="2">
        <v>34.19</v>
      </c>
      <c r="J208" s="2">
        <v>915.4</v>
      </c>
      <c r="K208" s="2">
        <v>0</v>
      </c>
      <c r="L208" s="2">
        <v>0</v>
      </c>
      <c r="M208" s="2">
        <v>0</v>
      </c>
      <c r="N208" s="2">
        <v>0</v>
      </c>
      <c r="O208" s="2">
        <v>2467.56</v>
      </c>
    </row>
    <row r="209" spans="1:15" x14ac:dyDescent="0.55000000000000004">
      <c r="A209" s="1" t="s">
        <v>203</v>
      </c>
      <c r="B209" s="2"/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</row>
    <row r="210" spans="1:15" x14ac:dyDescent="0.55000000000000004">
      <c r="A210" s="1" t="s">
        <v>204</v>
      </c>
      <c r="B210" s="2"/>
      <c r="C210" s="2">
        <v>1768.11</v>
      </c>
      <c r="D210" s="2">
        <v>1341.23</v>
      </c>
      <c r="E210" s="2">
        <v>1532.81</v>
      </c>
      <c r="F210" s="2">
        <v>2296.8200000000002</v>
      </c>
      <c r="G210" s="2">
        <v>1845.87</v>
      </c>
      <c r="H210" s="2">
        <v>2246.81</v>
      </c>
      <c r="I210" s="2">
        <v>2012.1</v>
      </c>
      <c r="J210" s="2">
        <v>1430.41</v>
      </c>
      <c r="K210" s="2">
        <v>0</v>
      </c>
      <c r="L210" s="2">
        <v>0</v>
      </c>
      <c r="M210" s="2">
        <v>0</v>
      </c>
      <c r="N210" s="2">
        <v>0</v>
      </c>
      <c r="O210" s="2">
        <v>14474.16</v>
      </c>
    </row>
    <row r="211" spans="1:15" x14ac:dyDescent="0.55000000000000004">
      <c r="A211" s="1" t="s">
        <v>205</v>
      </c>
      <c r="B211" s="2"/>
      <c r="C211" s="2">
        <v>0</v>
      </c>
      <c r="D211" s="2">
        <v>0</v>
      </c>
      <c r="E211" s="2">
        <v>60</v>
      </c>
      <c r="F211" s="2">
        <v>20</v>
      </c>
      <c r="G211" s="2">
        <v>0</v>
      </c>
      <c r="H211" s="2">
        <v>20</v>
      </c>
      <c r="I211" s="2">
        <v>1324.5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1424.5</v>
      </c>
    </row>
    <row r="212" spans="1:15" x14ac:dyDescent="0.55000000000000004">
      <c r="A212" s="1" t="s">
        <v>206</v>
      </c>
      <c r="B212" s="2"/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204.82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204.82</v>
      </c>
    </row>
    <row r="213" spans="1:15" x14ac:dyDescent="0.55000000000000004">
      <c r="A213" s="1" t="s">
        <v>207</v>
      </c>
      <c r="B213" s="2"/>
      <c r="C213" s="2">
        <v>6041.15</v>
      </c>
      <c r="D213" s="2">
        <v>7348.02</v>
      </c>
      <c r="E213" s="2">
        <v>6177.83</v>
      </c>
      <c r="F213" s="2">
        <v>2627.12</v>
      </c>
      <c r="G213" s="2">
        <v>2528.08</v>
      </c>
      <c r="H213" s="2">
        <v>5963.71</v>
      </c>
      <c r="I213" s="2">
        <v>14405.25</v>
      </c>
      <c r="J213" s="2">
        <v>7572.6</v>
      </c>
      <c r="K213" s="2">
        <v>0</v>
      </c>
      <c r="L213" s="2">
        <v>0</v>
      </c>
      <c r="M213" s="2">
        <v>0</v>
      </c>
      <c r="N213" s="2">
        <v>0</v>
      </c>
      <c r="O213" s="2">
        <v>52663.759999999995</v>
      </c>
    </row>
    <row r="214" spans="1:15" x14ac:dyDescent="0.55000000000000004">
      <c r="A214" s="1" t="s">
        <v>208</v>
      </c>
      <c r="B214" s="2"/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</row>
    <row r="215" spans="1:15" x14ac:dyDescent="0.55000000000000004">
      <c r="A215" s="1" t="s">
        <v>209</v>
      </c>
      <c r="B215" s="2"/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</row>
    <row r="216" spans="1:15" x14ac:dyDescent="0.55000000000000004">
      <c r="A216" s="1" t="s">
        <v>210</v>
      </c>
      <c r="B216" s="2"/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40</v>
      </c>
      <c r="J216" s="2">
        <v>1101.4000000000001</v>
      </c>
      <c r="K216" s="2">
        <v>0</v>
      </c>
      <c r="L216" s="2">
        <v>0</v>
      </c>
      <c r="M216" s="2">
        <v>0</v>
      </c>
      <c r="N216" s="2">
        <v>0</v>
      </c>
      <c r="O216" s="2">
        <v>1141.4000000000001</v>
      </c>
    </row>
    <row r="217" spans="1:15" x14ac:dyDescent="0.55000000000000004">
      <c r="A217" s="1" t="s">
        <v>211</v>
      </c>
      <c r="B217" s="2"/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274.5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274.5</v>
      </c>
    </row>
    <row r="218" spans="1:15" x14ac:dyDescent="0.55000000000000004">
      <c r="A218" s="1" t="s">
        <v>212</v>
      </c>
      <c r="B218" s="2"/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</row>
    <row r="219" spans="1:15" x14ac:dyDescent="0.55000000000000004">
      <c r="A219" s="1" t="s">
        <v>213</v>
      </c>
      <c r="B219" s="2"/>
      <c r="C219" s="2">
        <v>3483.83</v>
      </c>
      <c r="D219" s="2">
        <v>2628.86</v>
      </c>
      <c r="E219" s="2">
        <v>2545.1999999999998</v>
      </c>
      <c r="F219" s="2">
        <v>2677.93</v>
      </c>
      <c r="G219" s="2">
        <v>1247.2</v>
      </c>
      <c r="H219" s="2">
        <v>2720.04</v>
      </c>
      <c r="I219" s="2">
        <v>3355.6</v>
      </c>
      <c r="J219" s="2">
        <v>4712</v>
      </c>
      <c r="K219" s="2">
        <v>0</v>
      </c>
      <c r="L219" s="2">
        <v>0</v>
      </c>
      <c r="M219" s="2">
        <v>0</v>
      </c>
      <c r="N219" s="2">
        <v>0</v>
      </c>
      <c r="O219" s="2">
        <v>23370.66</v>
      </c>
    </row>
    <row r="220" spans="1:15" x14ac:dyDescent="0.55000000000000004">
      <c r="A220" s="1" t="s">
        <v>214</v>
      </c>
      <c r="B220" s="2"/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</row>
    <row r="221" spans="1:15" x14ac:dyDescent="0.55000000000000004">
      <c r="A221" s="1" t="s">
        <v>215</v>
      </c>
      <c r="B221" s="2"/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</row>
    <row r="222" spans="1:15" x14ac:dyDescent="0.55000000000000004">
      <c r="A222" s="1" t="s">
        <v>216</v>
      </c>
      <c r="B222" s="2"/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</row>
    <row r="223" spans="1:15" x14ac:dyDescent="0.55000000000000004">
      <c r="A223" s="1" t="s">
        <v>217</v>
      </c>
      <c r="B223" s="2"/>
      <c r="C223" s="2">
        <v>962.05</v>
      </c>
      <c r="D223" s="2">
        <v>0</v>
      </c>
      <c r="E223" s="2">
        <v>210</v>
      </c>
      <c r="F223" s="2">
        <v>0</v>
      </c>
      <c r="G223" s="2">
        <v>420</v>
      </c>
      <c r="H223" s="2">
        <v>0</v>
      </c>
      <c r="I223" s="2">
        <v>360</v>
      </c>
      <c r="J223" s="2">
        <v>1038.4000000000001</v>
      </c>
      <c r="K223" s="2">
        <v>0</v>
      </c>
      <c r="L223" s="2">
        <v>0</v>
      </c>
      <c r="M223" s="2">
        <v>0</v>
      </c>
      <c r="N223" s="2">
        <v>0</v>
      </c>
      <c r="O223" s="2">
        <v>2990.45</v>
      </c>
    </row>
    <row r="224" spans="1:15" x14ac:dyDescent="0.55000000000000004">
      <c r="A224" s="1" t="s">
        <v>218</v>
      </c>
      <c r="B224" s="2"/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</row>
    <row r="225" spans="1:15" x14ac:dyDescent="0.55000000000000004">
      <c r="A225" s="1" t="s">
        <v>219</v>
      </c>
      <c r="B225" s="2"/>
      <c r="C225" s="2">
        <v>4028.67</v>
      </c>
      <c r="D225" s="2">
        <v>3115.96</v>
      </c>
      <c r="E225" s="2">
        <v>5514.68</v>
      </c>
      <c r="F225" s="2">
        <v>4196.1099999999997</v>
      </c>
      <c r="G225" s="2">
        <v>3979.7</v>
      </c>
      <c r="H225" s="2">
        <v>5173.74</v>
      </c>
      <c r="I225" s="2">
        <v>5288.43</v>
      </c>
      <c r="J225" s="2">
        <v>3521.94</v>
      </c>
      <c r="K225" s="2">
        <v>0</v>
      </c>
      <c r="L225" s="2">
        <v>0</v>
      </c>
      <c r="M225" s="2">
        <v>0</v>
      </c>
      <c r="N225" s="2">
        <v>0</v>
      </c>
      <c r="O225" s="2">
        <v>34819.230000000003</v>
      </c>
    </row>
    <row r="226" spans="1:15" x14ac:dyDescent="0.55000000000000004">
      <c r="A226" s="1" t="s">
        <v>220</v>
      </c>
      <c r="B226" s="2"/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</row>
    <row r="227" spans="1:15" x14ac:dyDescent="0.55000000000000004">
      <c r="A227" s="1" t="s">
        <v>469</v>
      </c>
      <c r="B227" s="2"/>
      <c r="C227" s="2">
        <v>1657.15</v>
      </c>
      <c r="D227" s="2">
        <v>46614.34</v>
      </c>
      <c r="E227" s="2">
        <v>0</v>
      </c>
      <c r="F227" s="2">
        <v>1558.74</v>
      </c>
      <c r="G227" s="2">
        <v>2164.75</v>
      </c>
      <c r="H227" s="2">
        <v>397.33</v>
      </c>
      <c r="I227" s="2">
        <v>2081.59</v>
      </c>
      <c r="J227" s="2">
        <v>2531.73</v>
      </c>
      <c r="K227" s="2">
        <v>0</v>
      </c>
      <c r="L227" s="2">
        <v>0</v>
      </c>
      <c r="M227" s="2">
        <v>0</v>
      </c>
      <c r="N227" s="2">
        <v>0</v>
      </c>
      <c r="O227" s="2">
        <v>57005.63</v>
      </c>
    </row>
    <row r="228" spans="1:15" x14ac:dyDescent="0.55000000000000004">
      <c r="A228" s="1" t="s">
        <v>222</v>
      </c>
      <c r="B228" s="2"/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</row>
    <row r="229" spans="1:15" x14ac:dyDescent="0.55000000000000004">
      <c r="A229" s="1" t="s">
        <v>223</v>
      </c>
      <c r="B229" s="2"/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</row>
    <row r="230" spans="1:15" x14ac:dyDescent="0.55000000000000004">
      <c r="A230" s="1" t="s">
        <v>224</v>
      </c>
      <c r="B230" s="2"/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</row>
    <row r="231" spans="1:15" x14ac:dyDescent="0.55000000000000004">
      <c r="A231" s="1" t="s">
        <v>225</v>
      </c>
      <c r="B231" s="2"/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</row>
    <row r="232" spans="1:15" x14ac:dyDescent="0.55000000000000004">
      <c r="A232" s="1" t="s">
        <v>226</v>
      </c>
      <c r="B232" s="2"/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</row>
    <row r="233" spans="1:15" x14ac:dyDescent="0.55000000000000004">
      <c r="A233" s="1" t="s">
        <v>227</v>
      </c>
      <c r="B233" s="2"/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</row>
    <row r="234" spans="1:15" x14ac:dyDescent="0.55000000000000004">
      <c r="A234" s="1" t="s">
        <v>228</v>
      </c>
      <c r="B234" s="2"/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</row>
    <row r="235" spans="1:15" x14ac:dyDescent="0.55000000000000004">
      <c r="A235" s="1" t="s">
        <v>229</v>
      </c>
      <c r="B235" s="2"/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</row>
    <row r="236" spans="1:15" x14ac:dyDescent="0.55000000000000004">
      <c r="A236" s="1" t="s">
        <v>230</v>
      </c>
      <c r="B236" s="2"/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</row>
    <row r="237" spans="1:15" x14ac:dyDescent="0.55000000000000004">
      <c r="A237" s="1" t="s">
        <v>231</v>
      </c>
      <c r="B237" s="2"/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</row>
    <row r="238" spans="1:15" x14ac:dyDescent="0.55000000000000004">
      <c r="A238" s="1" t="s">
        <v>232</v>
      </c>
      <c r="B238" s="2"/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</row>
    <row r="239" spans="1:15" x14ac:dyDescent="0.55000000000000004">
      <c r="A239" s="1" t="s">
        <v>233</v>
      </c>
      <c r="B239" s="2"/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</row>
    <row r="240" spans="1:15" x14ac:dyDescent="0.55000000000000004">
      <c r="A240" s="1" t="s">
        <v>234</v>
      </c>
      <c r="B240" s="2"/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</row>
    <row r="241" spans="1:16" x14ac:dyDescent="0.55000000000000004">
      <c r="A241" s="1" t="s">
        <v>235</v>
      </c>
      <c r="B241" s="2"/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</row>
    <row r="242" spans="1:16" x14ac:dyDescent="0.55000000000000004">
      <c r="A242" s="1" t="s">
        <v>236</v>
      </c>
      <c r="C242" s="18">
        <v>154098.02999999997</v>
      </c>
      <c r="D242" s="18">
        <v>179391.93999999997</v>
      </c>
      <c r="E242" s="18">
        <v>151754.38999999996</v>
      </c>
      <c r="F242" s="18">
        <v>149180.27999999994</v>
      </c>
      <c r="G242" s="18">
        <v>159700.63</v>
      </c>
      <c r="H242" s="18">
        <v>164379.97999999995</v>
      </c>
      <c r="I242" s="18">
        <v>185538.33</v>
      </c>
      <c r="J242" s="18">
        <v>174248.65</v>
      </c>
      <c r="K242" s="18">
        <v>0</v>
      </c>
      <c r="L242" s="18">
        <v>0</v>
      </c>
      <c r="M242" s="18">
        <v>0</v>
      </c>
      <c r="N242" s="18">
        <v>0</v>
      </c>
      <c r="O242" s="18">
        <v>1318292.2299999997</v>
      </c>
      <c r="P242" s="13">
        <v>0</v>
      </c>
    </row>
    <row r="243" spans="1:16" x14ac:dyDescent="0.55000000000000004"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</row>
    <row r="244" spans="1:16" x14ac:dyDescent="0.55000000000000004">
      <c r="A244" s="1" t="s">
        <v>237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6" x14ac:dyDescent="0.55000000000000004">
      <c r="A245" s="1" t="s">
        <v>238</v>
      </c>
      <c r="B245" s="2"/>
      <c r="C245" s="2">
        <v>14597.42</v>
      </c>
      <c r="D245" s="2">
        <v>13216.54</v>
      </c>
      <c r="E245" s="2">
        <v>14634.33</v>
      </c>
      <c r="F245" s="2">
        <v>13872.75</v>
      </c>
      <c r="G245" s="2">
        <v>13639.7</v>
      </c>
      <c r="H245" s="2">
        <v>13825.57</v>
      </c>
      <c r="I245" s="2">
        <v>15638.88</v>
      </c>
      <c r="J245" s="2">
        <v>14946.24</v>
      </c>
      <c r="K245" s="2">
        <v>0</v>
      </c>
      <c r="L245" s="2">
        <v>0</v>
      </c>
      <c r="M245" s="2">
        <v>0</v>
      </c>
      <c r="N245" s="2">
        <v>0</v>
      </c>
      <c r="O245" s="2">
        <v>114371.43000000001</v>
      </c>
    </row>
    <row r="246" spans="1:16" x14ac:dyDescent="0.55000000000000004">
      <c r="A246" s="1" t="s">
        <v>239</v>
      </c>
      <c r="B246" s="2"/>
      <c r="C246" s="2">
        <v>120</v>
      </c>
      <c r="D246" s="2">
        <v>1864.62</v>
      </c>
      <c r="E246" s="2">
        <v>1037.31</v>
      </c>
      <c r="F246" s="2">
        <v>120</v>
      </c>
      <c r="G246" s="2">
        <v>1009.62</v>
      </c>
      <c r="H246" s="2">
        <v>120</v>
      </c>
      <c r="I246" s="2">
        <v>2980.11</v>
      </c>
      <c r="J246" s="2">
        <v>120</v>
      </c>
      <c r="K246" s="2">
        <v>0</v>
      </c>
      <c r="L246" s="2">
        <v>0</v>
      </c>
      <c r="M246" s="2">
        <v>0</v>
      </c>
      <c r="N246" s="2">
        <v>0</v>
      </c>
      <c r="O246" s="2">
        <v>7371.66</v>
      </c>
    </row>
    <row r="247" spans="1:16" x14ac:dyDescent="0.55000000000000004">
      <c r="A247" s="1" t="s">
        <v>240</v>
      </c>
      <c r="B247" s="2"/>
      <c r="C247" s="2">
        <v>1735.73</v>
      </c>
      <c r="D247" s="2">
        <v>1866.4</v>
      </c>
      <c r="E247" s="2">
        <v>1613.73</v>
      </c>
      <c r="F247" s="2">
        <v>1718.8</v>
      </c>
      <c r="G247" s="2">
        <v>1043.72</v>
      </c>
      <c r="H247" s="2">
        <v>1612.15</v>
      </c>
      <c r="I247" s="2">
        <v>1295.8699999999999</v>
      </c>
      <c r="J247" s="2">
        <v>2275.84</v>
      </c>
      <c r="K247" s="2">
        <v>0</v>
      </c>
      <c r="L247" s="2">
        <v>0</v>
      </c>
      <c r="M247" s="2">
        <v>0</v>
      </c>
      <c r="N247" s="2">
        <v>0</v>
      </c>
      <c r="O247" s="2">
        <v>13162.240000000002</v>
      </c>
    </row>
    <row r="248" spans="1:16" x14ac:dyDescent="0.55000000000000004">
      <c r="A248" s="1" t="s">
        <v>241</v>
      </c>
      <c r="B248" s="2"/>
      <c r="C248" s="2">
        <v>483.76</v>
      </c>
      <c r="D248" s="2">
        <v>901.2</v>
      </c>
      <c r="E248" s="2">
        <v>1088.73</v>
      </c>
      <c r="F248" s="2">
        <v>789.53</v>
      </c>
      <c r="G248" s="2">
        <v>536.04</v>
      </c>
      <c r="H248" s="2">
        <v>892.73</v>
      </c>
      <c r="I248" s="2">
        <v>1281.4000000000001</v>
      </c>
      <c r="J248" s="2">
        <v>676.75</v>
      </c>
      <c r="K248" s="2">
        <v>0</v>
      </c>
      <c r="L248" s="2">
        <v>0</v>
      </c>
      <c r="M248" s="2">
        <v>0</v>
      </c>
      <c r="N248" s="2">
        <v>0</v>
      </c>
      <c r="O248" s="2">
        <v>6650.1399999999994</v>
      </c>
    </row>
    <row r="249" spans="1:16" x14ac:dyDescent="0.55000000000000004">
      <c r="A249" s="1" t="s">
        <v>242</v>
      </c>
      <c r="B249" s="2"/>
      <c r="C249" s="2">
        <v>13931.31</v>
      </c>
      <c r="D249" s="2">
        <v>16019.51</v>
      </c>
      <c r="E249" s="2">
        <v>15118.23</v>
      </c>
      <c r="F249" s="2">
        <v>19116.060000000001</v>
      </c>
      <c r="G249" s="2">
        <v>16633.11</v>
      </c>
      <c r="H249" s="2">
        <v>12650.43</v>
      </c>
      <c r="I249" s="2">
        <v>21880.21</v>
      </c>
      <c r="J249" s="2">
        <v>16546.41</v>
      </c>
      <c r="K249" s="2">
        <v>0</v>
      </c>
      <c r="L249" s="2">
        <v>0</v>
      </c>
      <c r="M249" s="2">
        <v>0</v>
      </c>
      <c r="N249" s="2">
        <v>0</v>
      </c>
      <c r="O249" s="2">
        <v>131895.26999999999</v>
      </c>
    </row>
    <row r="250" spans="1:16" x14ac:dyDescent="0.55000000000000004">
      <c r="A250" s="1" t="s">
        <v>243</v>
      </c>
      <c r="B250" s="2"/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</row>
    <row r="251" spans="1:16" x14ac:dyDescent="0.55000000000000004">
      <c r="A251" s="1" t="s">
        <v>244</v>
      </c>
      <c r="B251" s="2"/>
      <c r="C251" s="2">
        <v>456.01</v>
      </c>
      <c r="D251" s="2">
        <v>902.03</v>
      </c>
      <c r="E251" s="2">
        <v>437.17</v>
      </c>
      <c r="F251" s="2">
        <v>494.48</v>
      </c>
      <c r="G251" s="2">
        <v>534.79</v>
      </c>
      <c r="H251" s="2">
        <v>3227.94</v>
      </c>
      <c r="I251" s="2">
        <v>593.09</v>
      </c>
      <c r="J251" s="2">
        <v>542.17999999999995</v>
      </c>
      <c r="K251" s="2">
        <v>0</v>
      </c>
      <c r="L251" s="2">
        <v>0</v>
      </c>
      <c r="M251" s="2">
        <v>0</v>
      </c>
      <c r="N251" s="2">
        <v>0</v>
      </c>
      <c r="O251" s="2">
        <v>7187.6900000000005</v>
      </c>
    </row>
    <row r="252" spans="1:16" x14ac:dyDescent="0.55000000000000004">
      <c r="A252" s="1" t="s">
        <v>245</v>
      </c>
      <c r="B252" s="2"/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</row>
    <row r="253" spans="1:16" x14ac:dyDescent="0.55000000000000004">
      <c r="A253" s="1" t="s">
        <v>246</v>
      </c>
      <c r="B253" s="2"/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</row>
    <row r="254" spans="1:16" x14ac:dyDescent="0.55000000000000004">
      <c r="A254" s="1" t="s">
        <v>247</v>
      </c>
      <c r="B254" s="2"/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</row>
    <row r="255" spans="1:16" x14ac:dyDescent="0.55000000000000004">
      <c r="A255" s="1" t="s">
        <v>248</v>
      </c>
      <c r="B255" s="2"/>
      <c r="C255" s="2">
        <v>0</v>
      </c>
      <c r="D255" s="2">
        <v>0</v>
      </c>
      <c r="E255" s="2">
        <v>0</v>
      </c>
      <c r="F255" s="2">
        <v>630.4</v>
      </c>
      <c r="G255" s="2">
        <v>993.2</v>
      </c>
      <c r="H255" s="2">
        <v>644</v>
      </c>
      <c r="I255" s="2">
        <v>1018.56</v>
      </c>
      <c r="J255" s="2">
        <v>1090.4000000000001</v>
      </c>
      <c r="K255" s="2">
        <v>0</v>
      </c>
      <c r="L255" s="2">
        <v>0</v>
      </c>
      <c r="M255" s="2">
        <v>0</v>
      </c>
      <c r="N255" s="2">
        <v>0</v>
      </c>
      <c r="O255" s="2">
        <v>4376.5599999999995</v>
      </c>
    </row>
    <row r="256" spans="1:16" x14ac:dyDescent="0.55000000000000004">
      <c r="A256" s="1" t="s">
        <v>249</v>
      </c>
      <c r="B256" s="2"/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</row>
    <row r="257" spans="1:16" x14ac:dyDescent="0.55000000000000004">
      <c r="A257" s="1" t="s">
        <v>250</v>
      </c>
      <c r="B257" s="2"/>
      <c r="C257" s="2">
        <v>0</v>
      </c>
      <c r="D257" s="2">
        <v>252</v>
      </c>
      <c r="E257" s="2">
        <v>0</v>
      </c>
      <c r="F257" s="2">
        <v>0</v>
      </c>
      <c r="G257" s="2">
        <v>0</v>
      </c>
      <c r="H257" s="2">
        <v>0</v>
      </c>
      <c r="I257" s="2">
        <v>484.63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736.63</v>
      </c>
    </row>
    <row r="258" spans="1:16" x14ac:dyDescent="0.55000000000000004">
      <c r="A258" s="1" t="s">
        <v>251</v>
      </c>
      <c r="B258" s="2"/>
      <c r="C258" s="2">
        <v>608.74</v>
      </c>
      <c r="D258" s="2">
        <v>608.74</v>
      </c>
      <c r="E258" s="2">
        <v>616.74</v>
      </c>
      <c r="F258" s="2">
        <v>608.74</v>
      </c>
      <c r="G258" s="2">
        <v>1067.1500000000001</v>
      </c>
      <c r="H258" s="2">
        <v>806.46</v>
      </c>
      <c r="I258" s="2">
        <v>806.43</v>
      </c>
      <c r="J258" s="2">
        <v>921.39</v>
      </c>
      <c r="K258" s="2">
        <v>0</v>
      </c>
      <c r="L258" s="2">
        <v>0</v>
      </c>
      <c r="M258" s="2">
        <v>0</v>
      </c>
      <c r="N258" s="2">
        <v>0</v>
      </c>
      <c r="O258" s="2">
        <v>6044.39</v>
      </c>
    </row>
    <row r="259" spans="1:16" x14ac:dyDescent="0.55000000000000004">
      <c r="A259" s="1" t="s">
        <v>252</v>
      </c>
      <c r="B259" s="2"/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</row>
    <row r="260" spans="1:16" x14ac:dyDescent="0.55000000000000004">
      <c r="A260" s="1" t="s">
        <v>253</v>
      </c>
      <c r="C260" s="18">
        <v>31932.97</v>
      </c>
      <c r="D260" s="18">
        <v>35631.040000000001</v>
      </c>
      <c r="E260" s="18">
        <v>34546.239999999998</v>
      </c>
      <c r="F260" s="18">
        <v>37350.76</v>
      </c>
      <c r="G260" s="18">
        <v>35457.33</v>
      </c>
      <c r="H260" s="18">
        <v>33779.279999999999</v>
      </c>
      <c r="I260" s="18">
        <v>45979.179999999993</v>
      </c>
      <c r="J260" s="18">
        <v>37119.210000000006</v>
      </c>
      <c r="K260" s="18">
        <v>0</v>
      </c>
      <c r="L260" s="18">
        <v>0</v>
      </c>
      <c r="M260" s="18">
        <v>0</v>
      </c>
      <c r="N260" s="18">
        <v>0</v>
      </c>
      <c r="O260" s="18">
        <v>291796.01</v>
      </c>
      <c r="P260" s="13">
        <v>0</v>
      </c>
    </row>
    <row r="261" spans="1:16" x14ac:dyDescent="0.55000000000000004"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</row>
    <row r="262" spans="1:16" x14ac:dyDescent="0.55000000000000004">
      <c r="A262" s="1" t="s">
        <v>112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6" x14ac:dyDescent="0.55000000000000004">
      <c r="A263" s="1" t="s">
        <v>254</v>
      </c>
      <c r="B263" s="2"/>
      <c r="C263" s="2">
        <v>2140</v>
      </c>
      <c r="D263" s="2">
        <v>1993</v>
      </c>
      <c r="E263" s="2">
        <v>2246</v>
      </c>
      <c r="F263" s="2">
        <v>2183</v>
      </c>
      <c r="G263" s="2">
        <v>2336</v>
      </c>
      <c r="H263" s="2">
        <v>2431</v>
      </c>
      <c r="I263" s="2">
        <v>5214</v>
      </c>
      <c r="J263" s="2">
        <v>5388</v>
      </c>
      <c r="K263" s="2">
        <v>0</v>
      </c>
      <c r="L263" s="2">
        <v>0</v>
      </c>
      <c r="M263" s="2">
        <v>0</v>
      </c>
      <c r="N263" s="2">
        <v>0</v>
      </c>
      <c r="O263" s="2">
        <v>23931</v>
      </c>
    </row>
    <row r="264" spans="1:16" x14ac:dyDescent="0.55000000000000004">
      <c r="A264" s="1" t="s">
        <v>255</v>
      </c>
      <c r="B264" s="2"/>
      <c r="C264" s="2">
        <v>91.01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91.01</v>
      </c>
    </row>
    <row r="265" spans="1:16" x14ac:dyDescent="0.55000000000000004">
      <c r="A265" s="1" t="s">
        <v>256</v>
      </c>
      <c r="B265" s="2"/>
      <c r="C265" s="2">
        <v>10677.41</v>
      </c>
      <c r="D265" s="2">
        <v>9283.31</v>
      </c>
      <c r="E265" s="2">
        <v>5720.48</v>
      </c>
      <c r="F265" s="2">
        <v>4924.87</v>
      </c>
      <c r="G265" s="2">
        <v>3073.39</v>
      </c>
      <c r="H265" s="2">
        <v>5094.13</v>
      </c>
      <c r="I265" s="2">
        <v>5843.67</v>
      </c>
      <c r="J265" s="2">
        <v>5928.74</v>
      </c>
      <c r="K265" s="2">
        <v>0</v>
      </c>
      <c r="L265" s="2">
        <v>0</v>
      </c>
      <c r="M265" s="2">
        <v>0</v>
      </c>
      <c r="N265" s="2">
        <v>0</v>
      </c>
      <c r="O265" s="2">
        <v>50545.999999999993</v>
      </c>
    </row>
    <row r="266" spans="1:16" x14ac:dyDescent="0.55000000000000004">
      <c r="A266" s="1" t="s">
        <v>257</v>
      </c>
      <c r="B266" s="2"/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</row>
    <row r="267" spans="1:16" x14ac:dyDescent="0.55000000000000004">
      <c r="A267" s="1" t="s">
        <v>258</v>
      </c>
      <c r="B267" s="2"/>
      <c r="C267" s="2">
        <v>0</v>
      </c>
      <c r="D267" s="2">
        <v>0</v>
      </c>
      <c r="E267" s="2">
        <v>0</v>
      </c>
      <c r="F267" s="2">
        <v>38.9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38.9</v>
      </c>
    </row>
    <row r="268" spans="1:16" x14ac:dyDescent="0.55000000000000004">
      <c r="A268" s="1" t="s">
        <v>259</v>
      </c>
      <c r="B268" s="2"/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</row>
    <row r="269" spans="1:16" x14ac:dyDescent="0.55000000000000004">
      <c r="A269" s="1" t="s">
        <v>260</v>
      </c>
      <c r="B269" s="2"/>
      <c r="C269" s="2">
        <v>159.30000000000001</v>
      </c>
      <c r="D269" s="2">
        <v>8.77</v>
      </c>
      <c r="E269" s="2">
        <v>89.49</v>
      </c>
      <c r="F269" s="2">
        <v>0</v>
      </c>
      <c r="G269" s="2">
        <v>0</v>
      </c>
      <c r="H269" s="2">
        <v>0</v>
      </c>
      <c r="I269" s="2">
        <v>9.76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267.32</v>
      </c>
    </row>
    <row r="270" spans="1:16" x14ac:dyDescent="0.55000000000000004">
      <c r="A270" s="1" t="s">
        <v>261</v>
      </c>
      <c r="B270" s="2"/>
      <c r="C270" s="2">
        <v>6932.28</v>
      </c>
      <c r="D270" s="2">
        <v>6379.59</v>
      </c>
      <c r="E270" s="2">
        <v>5147.3</v>
      </c>
      <c r="F270" s="2">
        <v>4095.96</v>
      </c>
      <c r="G270" s="2">
        <v>2086.85</v>
      </c>
      <c r="H270" s="2">
        <v>3569.91</v>
      </c>
      <c r="I270" s="2">
        <v>4358.59</v>
      </c>
      <c r="J270" s="2">
        <v>4737.38</v>
      </c>
      <c r="K270" s="2">
        <v>0</v>
      </c>
      <c r="L270" s="2">
        <v>0</v>
      </c>
      <c r="M270" s="2">
        <v>0</v>
      </c>
      <c r="N270" s="2">
        <v>0</v>
      </c>
      <c r="O270" s="2">
        <v>37307.859999999993</v>
      </c>
    </row>
    <row r="271" spans="1:16" x14ac:dyDescent="0.55000000000000004">
      <c r="A271" s="1" t="s">
        <v>262</v>
      </c>
      <c r="B271" s="2"/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</row>
    <row r="272" spans="1:16" x14ac:dyDescent="0.55000000000000004">
      <c r="A272" s="1" t="s">
        <v>263</v>
      </c>
      <c r="B272" s="2"/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</row>
    <row r="273" spans="1:15" x14ac:dyDescent="0.55000000000000004">
      <c r="A273" s="1" t="s">
        <v>264</v>
      </c>
      <c r="B273" s="2"/>
      <c r="C273" s="2">
        <v>0</v>
      </c>
      <c r="D273" s="2">
        <v>0</v>
      </c>
      <c r="E273" s="2">
        <v>0</v>
      </c>
      <c r="F273" s="2">
        <v>0</v>
      </c>
      <c r="G273" s="2">
        <v>10.050000000000001</v>
      </c>
      <c r="H273" s="2">
        <v>109.61</v>
      </c>
      <c r="I273" s="2">
        <v>191.63</v>
      </c>
      <c r="J273" s="2">
        <v>28.12</v>
      </c>
      <c r="K273" s="2">
        <v>0</v>
      </c>
      <c r="L273" s="2">
        <v>0</v>
      </c>
      <c r="M273" s="2">
        <v>0</v>
      </c>
      <c r="N273" s="2">
        <v>0</v>
      </c>
      <c r="O273" s="2">
        <v>339.40999999999997</v>
      </c>
    </row>
    <row r="274" spans="1:15" x14ac:dyDescent="0.55000000000000004">
      <c r="A274" s="1" t="s">
        <v>265</v>
      </c>
      <c r="B274" s="2"/>
      <c r="C274" s="2">
        <v>5053.13</v>
      </c>
      <c r="D274" s="2">
        <v>4632.8100000000004</v>
      </c>
      <c r="E274" s="2">
        <v>5013.87</v>
      </c>
      <c r="F274" s="2">
        <v>2625.84</v>
      </c>
      <c r="G274" s="2">
        <v>5473.38</v>
      </c>
      <c r="H274" s="2">
        <v>5402.04</v>
      </c>
      <c r="I274" s="2">
        <v>6243.18</v>
      </c>
      <c r="J274" s="2">
        <v>7540.97</v>
      </c>
      <c r="K274" s="2">
        <v>0</v>
      </c>
      <c r="L274" s="2">
        <v>0</v>
      </c>
      <c r="M274" s="2">
        <v>0</v>
      </c>
      <c r="N274" s="2">
        <v>0</v>
      </c>
      <c r="O274" s="2">
        <v>41985.22</v>
      </c>
    </row>
    <row r="275" spans="1:15" x14ac:dyDescent="0.55000000000000004">
      <c r="A275" s="1" t="s">
        <v>266</v>
      </c>
      <c r="B275" s="2"/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</row>
    <row r="276" spans="1:15" x14ac:dyDescent="0.55000000000000004">
      <c r="A276" s="1" t="s">
        <v>267</v>
      </c>
      <c r="B276" s="2"/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</row>
    <row r="277" spans="1:15" x14ac:dyDescent="0.55000000000000004">
      <c r="A277" s="1" t="s">
        <v>268</v>
      </c>
      <c r="B277" s="2"/>
      <c r="C277" s="2">
        <v>5293.24</v>
      </c>
      <c r="D277" s="2">
        <v>5464.67</v>
      </c>
      <c r="E277" s="2">
        <v>3112.65</v>
      </c>
      <c r="F277" s="2">
        <v>3388.75</v>
      </c>
      <c r="G277" s="2">
        <v>2249.67</v>
      </c>
      <c r="H277" s="2">
        <v>3319.21</v>
      </c>
      <c r="I277" s="2">
        <v>3123.08</v>
      </c>
      <c r="J277" s="2">
        <v>3326.3</v>
      </c>
      <c r="K277" s="2">
        <v>0</v>
      </c>
      <c r="L277" s="2">
        <v>0</v>
      </c>
      <c r="M277" s="2">
        <v>0</v>
      </c>
      <c r="N277" s="2">
        <v>0</v>
      </c>
      <c r="O277" s="2">
        <v>29277.569999999996</v>
      </c>
    </row>
    <row r="278" spans="1:15" x14ac:dyDescent="0.55000000000000004">
      <c r="A278" s="1" t="s">
        <v>269</v>
      </c>
      <c r="B278" s="2"/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</row>
    <row r="279" spans="1:15" x14ac:dyDescent="0.55000000000000004">
      <c r="A279" s="1" t="s">
        <v>270</v>
      </c>
      <c r="B279" s="2"/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</row>
    <row r="280" spans="1:15" x14ac:dyDescent="0.55000000000000004">
      <c r="A280" s="1" t="s">
        <v>271</v>
      </c>
      <c r="B280" s="2"/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</row>
    <row r="281" spans="1:15" x14ac:dyDescent="0.55000000000000004">
      <c r="A281" s="1" t="s">
        <v>272</v>
      </c>
      <c r="B281" s="2"/>
      <c r="C281" s="2">
        <v>3013.06</v>
      </c>
      <c r="D281" s="2">
        <v>1530.68</v>
      </c>
      <c r="E281" s="2">
        <v>2566.88</v>
      </c>
      <c r="F281" s="2">
        <v>2225.6</v>
      </c>
      <c r="G281" s="2">
        <v>772.03</v>
      </c>
      <c r="H281" s="2">
        <v>1971.69</v>
      </c>
      <c r="I281" s="2">
        <v>4303.41</v>
      </c>
      <c r="J281" s="2">
        <v>2917.14</v>
      </c>
      <c r="K281" s="2">
        <v>0</v>
      </c>
      <c r="L281" s="2">
        <v>0</v>
      </c>
      <c r="M281" s="2">
        <v>0</v>
      </c>
      <c r="N281" s="2">
        <v>0</v>
      </c>
      <c r="O281" s="2">
        <v>19300.490000000002</v>
      </c>
    </row>
    <row r="282" spans="1:15" x14ac:dyDescent="0.55000000000000004">
      <c r="A282" s="1" t="s">
        <v>273</v>
      </c>
      <c r="B282" s="2"/>
      <c r="C282" s="2">
        <v>1296</v>
      </c>
      <c r="D282" s="2">
        <v>1066.5</v>
      </c>
      <c r="E282" s="2">
        <v>607.5</v>
      </c>
      <c r="F282" s="2">
        <v>1269</v>
      </c>
      <c r="G282" s="2">
        <v>967.5</v>
      </c>
      <c r="H282" s="2">
        <v>360</v>
      </c>
      <c r="I282" s="2">
        <v>373.5</v>
      </c>
      <c r="J282" s="2">
        <v>981</v>
      </c>
      <c r="K282" s="2">
        <v>0</v>
      </c>
      <c r="L282" s="2">
        <v>0</v>
      </c>
      <c r="M282" s="2">
        <v>0</v>
      </c>
      <c r="N282" s="2">
        <v>0</v>
      </c>
      <c r="O282" s="2">
        <v>6921</v>
      </c>
    </row>
    <row r="283" spans="1:15" x14ac:dyDescent="0.55000000000000004">
      <c r="A283" s="1" t="s">
        <v>274</v>
      </c>
      <c r="B283" s="2"/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</row>
    <row r="284" spans="1:15" x14ac:dyDescent="0.55000000000000004">
      <c r="A284" s="1" t="s">
        <v>275</v>
      </c>
      <c r="B284" s="2"/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</row>
    <row r="285" spans="1:15" x14ac:dyDescent="0.55000000000000004">
      <c r="A285" s="1" t="s">
        <v>276</v>
      </c>
      <c r="B285" s="2"/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</row>
    <row r="286" spans="1:15" x14ac:dyDescent="0.55000000000000004">
      <c r="A286" s="1" t="s">
        <v>277</v>
      </c>
      <c r="B286" s="2"/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</row>
    <row r="287" spans="1:15" x14ac:dyDescent="0.55000000000000004">
      <c r="A287" s="1" t="s">
        <v>278</v>
      </c>
      <c r="B287" s="2"/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</row>
    <row r="288" spans="1:15" x14ac:dyDescent="0.55000000000000004">
      <c r="A288" s="1" t="s">
        <v>279</v>
      </c>
      <c r="B288" s="2"/>
      <c r="C288" s="2">
        <v>254.93</v>
      </c>
      <c r="D288" s="2">
        <v>0</v>
      </c>
      <c r="E288" s="2">
        <v>254.93</v>
      </c>
      <c r="F288" s="2">
        <v>0</v>
      </c>
      <c r="G288" s="2">
        <v>169.95</v>
      </c>
      <c r="H288" s="2">
        <v>169.95</v>
      </c>
      <c r="I288" s="2">
        <v>339.9</v>
      </c>
      <c r="J288" s="2">
        <v>169.95</v>
      </c>
      <c r="K288" s="2">
        <v>0</v>
      </c>
      <c r="L288" s="2">
        <v>0</v>
      </c>
      <c r="M288" s="2">
        <v>0</v>
      </c>
      <c r="N288" s="2">
        <v>0</v>
      </c>
      <c r="O288" s="2">
        <v>1359.61</v>
      </c>
    </row>
    <row r="289" spans="1:15" x14ac:dyDescent="0.55000000000000004">
      <c r="A289" s="1" t="s">
        <v>280</v>
      </c>
      <c r="B289" s="2"/>
      <c r="C289" s="2">
        <v>704.4</v>
      </c>
      <c r="D289" s="2">
        <v>3062.54</v>
      </c>
      <c r="E289" s="2">
        <v>7605.19</v>
      </c>
      <c r="F289" s="2">
        <v>3104.34</v>
      </c>
      <c r="G289" s="2">
        <v>5033.37</v>
      </c>
      <c r="H289" s="2">
        <v>3617.55</v>
      </c>
      <c r="I289" s="2">
        <v>731.88</v>
      </c>
      <c r="J289" s="2">
        <v>4240.87</v>
      </c>
      <c r="K289" s="2">
        <v>0</v>
      </c>
      <c r="L289" s="2">
        <v>0</v>
      </c>
      <c r="M289" s="2">
        <v>0</v>
      </c>
      <c r="N289" s="2">
        <v>0</v>
      </c>
      <c r="O289" s="2">
        <v>28100.14</v>
      </c>
    </row>
    <row r="290" spans="1:15" x14ac:dyDescent="0.55000000000000004">
      <c r="A290" s="1" t="s">
        <v>281</v>
      </c>
      <c r="B290" s="2"/>
      <c r="C290" s="2">
        <v>753.87</v>
      </c>
      <c r="D290" s="2">
        <v>1949.39</v>
      </c>
      <c r="E290" s="2">
        <v>2046.52</v>
      </c>
      <c r="F290" s="2">
        <v>492.57</v>
      </c>
      <c r="G290" s="2">
        <v>2169.4</v>
      </c>
      <c r="H290" s="2">
        <v>1620.82</v>
      </c>
      <c r="I290" s="2">
        <v>754.01</v>
      </c>
      <c r="J290" s="2">
        <v>1271.9000000000001</v>
      </c>
      <c r="K290" s="2">
        <v>0</v>
      </c>
      <c r="L290" s="2">
        <v>0</v>
      </c>
      <c r="M290" s="2">
        <v>0</v>
      </c>
      <c r="N290" s="2">
        <v>0</v>
      </c>
      <c r="O290" s="2">
        <v>11058.48</v>
      </c>
    </row>
    <row r="291" spans="1:15" x14ac:dyDescent="0.55000000000000004">
      <c r="A291" s="1" t="s">
        <v>282</v>
      </c>
      <c r="B291" s="2"/>
      <c r="C291" s="2">
        <v>1660.56</v>
      </c>
      <c r="D291" s="2">
        <v>2310.94</v>
      </c>
      <c r="E291" s="2">
        <v>6244.29</v>
      </c>
      <c r="F291" s="2">
        <v>2455.67</v>
      </c>
      <c r="G291" s="2">
        <v>3636.34</v>
      </c>
      <c r="H291" s="2">
        <v>2107.11</v>
      </c>
      <c r="I291" s="2">
        <v>1158.82</v>
      </c>
      <c r="J291" s="2">
        <v>2371.9</v>
      </c>
      <c r="K291" s="2">
        <v>0</v>
      </c>
      <c r="L291" s="2">
        <v>0</v>
      </c>
      <c r="M291" s="2">
        <v>0</v>
      </c>
      <c r="N291" s="2">
        <v>0</v>
      </c>
      <c r="O291" s="2">
        <v>21945.63</v>
      </c>
    </row>
    <row r="292" spans="1:15" x14ac:dyDescent="0.55000000000000004">
      <c r="A292" s="1" t="s">
        <v>283</v>
      </c>
      <c r="B292" s="2"/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</row>
    <row r="293" spans="1:15" x14ac:dyDescent="0.55000000000000004">
      <c r="A293" s="1" t="s">
        <v>284</v>
      </c>
      <c r="B293" s="2"/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</row>
    <row r="294" spans="1:15" x14ac:dyDescent="0.55000000000000004">
      <c r="A294" s="1" t="s">
        <v>285</v>
      </c>
      <c r="B294" s="2"/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</row>
    <row r="295" spans="1:15" x14ac:dyDescent="0.55000000000000004">
      <c r="A295" s="1" t="s">
        <v>286</v>
      </c>
      <c r="B295" s="2"/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</row>
    <row r="296" spans="1:15" x14ac:dyDescent="0.55000000000000004">
      <c r="A296" s="1" t="s">
        <v>287</v>
      </c>
      <c r="B296" s="2"/>
      <c r="C296" s="2">
        <v>80.8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80.8</v>
      </c>
    </row>
    <row r="297" spans="1:15" x14ac:dyDescent="0.55000000000000004">
      <c r="A297" s="1" t="s">
        <v>288</v>
      </c>
      <c r="B297" s="2"/>
      <c r="C297" s="2">
        <v>80.8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80.8</v>
      </c>
    </row>
    <row r="298" spans="1:15" x14ac:dyDescent="0.55000000000000004">
      <c r="A298" s="1" t="s">
        <v>289</v>
      </c>
      <c r="B298" s="2"/>
      <c r="C298" s="2">
        <v>19.190000000000001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19.190000000000001</v>
      </c>
    </row>
    <row r="299" spans="1:15" x14ac:dyDescent="0.55000000000000004">
      <c r="A299" s="1" t="s">
        <v>290</v>
      </c>
      <c r="B299" s="2"/>
      <c r="C299" s="2">
        <v>3341.23</v>
      </c>
      <c r="D299" s="2">
        <v>2771.73</v>
      </c>
      <c r="E299" s="2">
        <v>3620.46</v>
      </c>
      <c r="F299" s="2">
        <v>1020.98</v>
      </c>
      <c r="G299" s="2">
        <v>3840.31</v>
      </c>
      <c r="H299" s="2">
        <v>3531.92</v>
      </c>
      <c r="I299" s="2">
        <v>5885.53</v>
      </c>
      <c r="J299" s="2">
        <v>5121.8500000000004</v>
      </c>
      <c r="K299" s="2">
        <v>0</v>
      </c>
      <c r="L299" s="2">
        <v>0</v>
      </c>
      <c r="M299" s="2">
        <v>0</v>
      </c>
      <c r="N299" s="2">
        <v>0</v>
      </c>
      <c r="O299" s="2">
        <v>29134.009999999995</v>
      </c>
    </row>
    <row r="300" spans="1:15" x14ac:dyDescent="0.55000000000000004">
      <c r="A300" s="1" t="s">
        <v>291</v>
      </c>
      <c r="B300" s="2"/>
      <c r="C300" s="2">
        <v>2415.77</v>
      </c>
      <c r="D300" s="2">
        <v>1893.03</v>
      </c>
      <c r="E300" s="2">
        <v>1752.59</v>
      </c>
      <c r="F300" s="2">
        <v>668.56</v>
      </c>
      <c r="G300" s="2">
        <v>1955.61</v>
      </c>
      <c r="H300" s="2">
        <v>1682.07</v>
      </c>
      <c r="I300" s="2">
        <v>2756.5</v>
      </c>
      <c r="J300" s="2">
        <v>3918.62</v>
      </c>
      <c r="K300" s="2">
        <v>0</v>
      </c>
      <c r="L300" s="2">
        <v>0</v>
      </c>
      <c r="M300" s="2">
        <v>0</v>
      </c>
      <c r="N300" s="2">
        <v>0</v>
      </c>
      <c r="O300" s="2">
        <v>17042.75</v>
      </c>
    </row>
    <row r="301" spans="1:15" x14ac:dyDescent="0.55000000000000004">
      <c r="A301" s="1" t="s">
        <v>292</v>
      </c>
      <c r="B301" s="2"/>
      <c r="C301" s="2">
        <v>2390</v>
      </c>
      <c r="D301" s="2">
        <v>2432.5300000000002</v>
      </c>
      <c r="E301" s="2">
        <v>3010.8</v>
      </c>
      <c r="F301" s="2">
        <v>812.25</v>
      </c>
      <c r="G301" s="2">
        <v>2808.36</v>
      </c>
      <c r="H301" s="2">
        <v>2875.01</v>
      </c>
      <c r="I301" s="2">
        <v>4346.45</v>
      </c>
      <c r="J301" s="2">
        <v>4378.34</v>
      </c>
      <c r="K301" s="2">
        <v>0</v>
      </c>
      <c r="L301" s="2">
        <v>0</v>
      </c>
      <c r="M301" s="2">
        <v>0</v>
      </c>
      <c r="N301" s="2">
        <v>0</v>
      </c>
      <c r="O301" s="2">
        <v>23053.74</v>
      </c>
    </row>
    <row r="302" spans="1:15" x14ac:dyDescent="0.55000000000000004">
      <c r="A302" s="1" t="s">
        <v>462</v>
      </c>
      <c r="B302" s="2"/>
      <c r="C302" s="2">
        <v>1646.3</v>
      </c>
      <c r="D302" s="2">
        <v>1878.6</v>
      </c>
      <c r="E302" s="2">
        <v>1739.22</v>
      </c>
      <c r="F302" s="2">
        <v>3691.55</v>
      </c>
      <c r="G302" s="2">
        <v>3004.75</v>
      </c>
      <c r="H302" s="2">
        <v>3850.12</v>
      </c>
      <c r="I302" s="2">
        <v>2838.1</v>
      </c>
      <c r="J302" s="2">
        <v>2861.33</v>
      </c>
      <c r="K302" s="2">
        <v>0</v>
      </c>
      <c r="L302" s="2">
        <v>0</v>
      </c>
      <c r="M302" s="2">
        <v>0</v>
      </c>
      <c r="N302" s="2">
        <v>0</v>
      </c>
      <c r="O302" s="2">
        <v>21509.97</v>
      </c>
    </row>
    <row r="303" spans="1:15" x14ac:dyDescent="0.55000000000000004">
      <c r="A303" s="1" t="s">
        <v>463</v>
      </c>
      <c r="B303" s="2"/>
      <c r="C303" s="2">
        <v>313.10000000000002</v>
      </c>
      <c r="D303" s="2">
        <v>75.75</v>
      </c>
      <c r="E303" s="2">
        <v>499.95</v>
      </c>
      <c r="F303" s="2">
        <v>388.85</v>
      </c>
      <c r="G303" s="2">
        <v>782.75</v>
      </c>
      <c r="H303" s="2">
        <v>1151.4000000000001</v>
      </c>
      <c r="I303" s="2">
        <v>419.15</v>
      </c>
      <c r="J303" s="2">
        <v>898.9</v>
      </c>
      <c r="K303" s="2">
        <v>0</v>
      </c>
      <c r="L303" s="2">
        <v>0</v>
      </c>
      <c r="M303" s="2">
        <v>0</v>
      </c>
      <c r="N303" s="2">
        <v>0</v>
      </c>
      <c r="O303" s="2">
        <v>4529.8500000000004</v>
      </c>
    </row>
    <row r="304" spans="1:15" x14ac:dyDescent="0.55000000000000004">
      <c r="A304" s="1" t="s">
        <v>464</v>
      </c>
      <c r="B304" s="2"/>
      <c r="C304" s="2">
        <v>929.2</v>
      </c>
      <c r="D304" s="2">
        <v>149.47999999999999</v>
      </c>
      <c r="E304" s="2">
        <v>853.45</v>
      </c>
      <c r="F304" s="2">
        <v>2304.8200000000002</v>
      </c>
      <c r="G304" s="2">
        <v>1666.5</v>
      </c>
      <c r="H304" s="2">
        <v>2777.5</v>
      </c>
      <c r="I304" s="2">
        <v>1878.6</v>
      </c>
      <c r="J304" s="2">
        <v>2073.5300000000002</v>
      </c>
      <c r="K304" s="2">
        <v>0</v>
      </c>
      <c r="L304" s="2">
        <v>0</v>
      </c>
      <c r="M304" s="2">
        <v>0</v>
      </c>
      <c r="N304" s="2">
        <v>0</v>
      </c>
      <c r="O304" s="2">
        <v>12633.080000000002</v>
      </c>
    </row>
    <row r="305" spans="1:16" x14ac:dyDescent="0.55000000000000004">
      <c r="A305" s="1" t="s">
        <v>296</v>
      </c>
      <c r="B305" s="2"/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</row>
    <row r="306" spans="1:16" x14ac:dyDescent="0.55000000000000004">
      <c r="A306" s="1" t="s">
        <v>297</v>
      </c>
      <c r="B306" s="2"/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</row>
    <row r="307" spans="1:16" x14ac:dyDescent="0.55000000000000004">
      <c r="A307" s="1" t="s">
        <v>298</v>
      </c>
      <c r="B307" s="2"/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</row>
    <row r="308" spans="1:16" x14ac:dyDescent="0.55000000000000004">
      <c r="A308" s="1" t="s">
        <v>299</v>
      </c>
      <c r="B308" s="2"/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</row>
    <row r="309" spans="1:16" x14ac:dyDescent="0.55000000000000004">
      <c r="A309" s="1" t="s">
        <v>300</v>
      </c>
      <c r="B309" s="2"/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</row>
    <row r="310" spans="1:16" x14ac:dyDescent="0.55000000000000004">
      <c r="A310" s="1" t="s">
        <v>301</v>
      </c>
      <c r="B310" s="2"/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</row>
    <row r="311" spans="1:16" x14ac:dyDescent="0.55000000000000004">
      <c r="A311" s="1" t="s">
        <v>302</v>
      </c>
      <c r="B311" s="2"/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</row>
    <row r="312" spans="1:16" x14ac:dyDescent="0.55000000000000004">
      <c r="A312" s="1" t="s">
        <v>303</v>
      </c>
      <c r="B312" s="2"/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</row>
    <row r="313" spans="1:16" x14ac:dyDescent="0.55000000000000004">
      <c r="A313" s="1" t="s">
        <v>304</v>
      </c>
      <c r="B313" s="2"/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</row>
    <row r="314" spans="1:16" x14ac:dyDescent="0.55000000000000004">
      <c r="A314" s="1" t="s">
        <v>305</v>
      </c>
      <c r="B314" s="2"/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</row>
    <row r="315" spans="1:16" x14ac:dyDescent="0.55000000000000004">
      <c r="A315" s="1" t="s">
        <v>306</v>
      </c>
      <c r="B315" s="2"/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</row>
    <row r="316" spans="1:16" x14ac:dyDescent="0.55000000000000004">
      <c r="A316" s="1" t="s">
        <v>307</v>
      </c>
      <c r="B316" s="2"/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</row>
    <row r="317" spans="1:16" x14ac:dyDescent="0.55000000000000004">
      <c r="A317" s="1" t="s">
        <v>308</v>
      </c>
      <c r="B317" s="2"/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</row>
    <row r="318" spans="1:16" x14ac:dyDescent="0.55000000000000004">
      <c r="A318" s="1" t="s">
        <v>309</v>
      </c>
      <c r="B318" s="2"/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</row>
    <row r="319" spans="1:16" x14ac:dyDescent="0.55000000000000004">
      <c r="A319" s="1" t="s">
        <v>132</v>
      </c>
      <c r="C319" s="18">
        <v>49245.580000000009</v>
      </c>
      <c r="D319" s="18">
        <v>46883.320000000007</v>
      </c>
      <c r="E319" s="18">
        <v>52131.569999999992</v>
      </c>
      <c r="F319" s="18">
        <v>35691.51</v>
      </c>
      <c r="G319" s="18">
        <v>42036.210000000006</v>
      </c>
      <c r="H319" s="18">
        <v>45641.040000000008</v>
      </c>
      <c r="I319" s="18">
        <v>50769.760000000002</v>
      </c>
      <c r="J319" s="18">
        <v>58154.840000000004</v>
      </c>
      <c r="K319" s="18">
        <v>0</v>
      </c>
      <c r="L319" s="18">
        <v>0</v>
      </c>
      <c r="M319" s="18">
        <v>0</v>
      </c>
      <c r="N319" s="18">
        <v>0</v>
      </c>
      <c r="O319" s="18">
        <v>380553.8299999999</v>
      </c>
      <c r="P319" s="13">
        <v>0</v>
      </c>
    </row>
    <row r="320" spans="1:16" x14ac:dyDescent="0.55000000000000004"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</row>
    <row r="321" spans="1:16" x14ac:dyDescent="0.55000000000000004">
      <c r="A321" s="1" t="s">
        <v>310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6" x14ac:dyDescent="0.55000000000000004">
      <c r="A322" s="1" t="s">
        <v>311</v>
      </c>
      <c r="B322" s="2"/>
      <c r="C322" s="2">
        <v>3153.11</v>
      </c>
      <c r="D322" s="2">
        <v>2655.33</v>
      </c>
      <c r="E322" s="2">
        <v>2976.16</v>
      </c>
      <c r="F322" s="2">
        <v>2890.11</v>
      </c>
      <c r="G322" s="2">
        <v>3221.72</v>
      </c>
      <c r="H322" s="2">
        <v>3639.74</v>
      </c>
      <c r="I322" s="2">
        <v>2862.53</v>
      </c>
      <c r="J322" s="2">
        <v>2661.63</v>
      </c>
      <c r="K322" s="2">
        <v>0</v>
      </c>
      <c r="L322" s="2">
        <v>0</v>
      </c>
      <c r="M322" s="2">
        <v>0</v>
      </c>
      <c r="N322" s="2">
        <v>0</v>
      </c>
      <c r="O322" s="2">
        <v>24060.329999999998</v>
      </c>
    </row>
    <row r="323" spans="1:16" x14ac:dyDescent="0.55000000000000004">
      <c r="A323" s="1" t="s">
        <v>312</v>
      </c>
      <c r="B323" s="2"/>
      <c r="C323" s="2">
        <v>46.37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571.78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618.15</v>
      </c>
    </row>
    <row r="324" spans="1:16" x14ac:dyDescent="0.55000000000000004">
      <c r="A324" s="1" t="s">
        <v>313</v>
      </c>
      <c r="B324" s="2"/>
      <c r="C324" s="2">
        <v>737.45</v>
      </c>
      <c r="D324" s="2">
        <v>1522.09</v>
      </c>
      <c r="E324" s="2">
        <v>758.82</v>
      </c>
      <c r="F324" s="2">
        <v>0</v>
      </c>
      <c r="G324" s="2">
        <v>1524.89</v>
      </c>
      <c r="H324" s="2">
        <v>775.71</v>
      </c>
      <c r="I324" s="2">
        <v>876.38</v>
      </c>
      <c r="J324" s="2">
        <v>908.45</v>
      </c>
      <c r="K324" s="2">
        <v>0</v>
      </c>
      <c r="L324" s="2">
        <v>0</v>
      </c>
      <c r="M324" s="2">
        <v>0</v>
      </c>
      <c r="N324" s="2">
        <v>0</v>
      </c>
      <c r="O324" s="2">
        <v>7103.79</v>
      </c>
    </row>
    <row r="325" spans="1:16" x14ac:dyDescent="0.55000000000000004">
      <c r="A325" s="1" t="s">
        <v>314</v>
      </c>
      <c r="B325" s="2"/>
      <c r="C325" s="2">
        <v>470.58</v>
      </c>
      <c r="D325" s="2">
        <v>970.64</v>
      </c>
      <c r="E325" s="2">
        <v>484.22</v>
      </c>
      <c r="F325" s="2">
        <v>0</v>
      </c>
      <c r="G325" s="2">
        <v>973.06</v>
      </c>
      <c r="H325" s="2">
        <v>495</v>
      </c>
      <c r="I325" s="2">
        <v>559.24</v>
      </c>
      <c r="J325" s="2">
        <v>579.70000000000005</v>
      </c>
      <c r="K325" s="2">
        <v>0</v>
      </c>
      <c r="L325" s="2">
        <v>0</v>
      </c>
      <c r="M325" s="2">
        <v>0</v>
      </c>
      <c r="N325" s="2">
        <v>0</v>
      </c>
      <c r="O325" s="2">
        <v>4532.4399999999996</v>
      </c>
    </row>
    <row r="326" spans="1:16" x14ac:dyDescent="0.55000000000000004">
      <c r="A326" s="1" t="s">
        <v>315</v>
      </c>
      <c r="B326" s="2"/>
      <c r="C326" s="2">
        <v>569.17999999999995</v>
      </c>
      <c r="D326" s="2">
        <v>573.80999999999995</v>
      </c>
      <c r="E326" s="2">
        <v>474.19</v>
      </c>
      <c r="F326" s="2">
        <v>544.26</v>
      </c>
      <c r="G326" s="2">
        <v>539.66999999999996</v>
      </c>
      <c r="H326" s="2">
        <v>819.9</v>
      </c>
      <c r="I326" s="2">
        <v>171.96</v>
      </c>
      <c r="J326" s="2">
        <v>531.55999999999995</v>
      </c>
      <c r="K326" s="2">
        <v>0</v>
      </c>
      <c r="L326" s="2">
        <v>0</v>
      </c>
      <c r="M326" s="2">
        <v>0</v>
      </c>
      <c r="N326" s="2">
        <v>0</v>
      </c>
      <c r="O326" s="2">
        <v>4224.53</v>
      </c>
    </row>
    <row r="327" spans="1:16" x14ac:dyDescent="0.55000000000000004">
      <c r="A327" s="1" t="s">
        <v>316</v>
      </c>
      <c r="B327" s="2"/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</row>
    <row r="328" spans="1:16" x14ac:dyDescent="0.55000000000000004">
      <c r="A328" s="1" t="s">
        <v>317</v>
      </c>
      <c r="B328" s="2"/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</row>
    <row r="329" spans="1:16" x14ac:dyDescent="0.55000000000000004">
      <c r="A329" s="1" t="s">
        <v>318</v>
      </c>
      <c r="B329" s="2"/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</row>
    <row r="330" spans="1:16" x14ac:dyDescent="0.55000000000000004">
      <c r="A330" s="1" t="s">
        <v>319</v>
      </c>
      <c r="B330" s="2"/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</row>
    <row r="331" spans="1:16" x14ac:dyDescent="0.55000000000000004">
      <c r="A331" s="1" t="s">
        <v>320</v>
      </c>
      <c r="B331" s="2"/>
      <c r="C331" s="2">
        <v>0</v>
      </c>
      <c r="D331" s="2">
        <v>0</v>
      </c>
      <c r="E331" s="2">
        <v>0</v>
      </c>
      <c r="F331" s="2">
        <v>0</v>
      </c>
      <c r="G331" s="2">
        <v>167.2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167.2</v>
      </c>
    </row>
    <row r="332" spans="1:16" x14ac:dyDescent="0.55000000000000004">
      <c r="A332" s="1" t="s">
        <v>321</v>
      </c>
      <c r="B332" s="2"/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</row>
    <row r="333" spans="1:16" x14ac:dyDescent="0.55000000000000004">
      <c r="A333" s="1" t="s">
        <v>322</v>
      </c>
      <c r="B333" s="2"/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532.95000000000005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532.95000000000005</v>
      </c>
    </row>
    <row r="334" spans="1:16" x14ac:dyDescent="0.55000000000000004">
      <c r="A334" s="1" t="s">
        <v>323</v>
      </c>
      <c r="B334" s="2"/>
      <c r="C334" s="2">
        <v>87.1</v>
      </c>
      <c r="D334" s="2">
        <v>87.1</v>
      </c>
      <c r="E334" s="2">
        <v>87.1</v>
      </c>
      <c r="F334" s="2">
        <v>87.1</v>
      </c>
      <c r="G334" s="2">
        <v>88.82</v>
      </c>
      <c r="H334" s="2">
        <v>71.319999999999993</v>
      </c>
      <c r="I334" s="2">
        <v>73.3</v>
      </c>
      <c r="J334" s="2">
        <v>71.3</v>
      </c>
      <c r="K334" s="2">
        <v>0</v>
      </c>
      <c r="L334" s="2">
        <v>0</v>
      </c>
      <c r="M334" s="2">
        <v>0</v>
      </c>
      <c r="N334" s="2">
        <v>0</v>
      </c>
      <c r="O334" s="2">
        <v>653.13999999999987</v>
      </c>
    </row>
    <row r="335" spans="1:16" x14ac:dyDescent="0.55000000000000004">
      <c r="A335" s="1" t="s">
        <v>324</v>
      </c>
      <c r="B335" s="2"/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</row>
    <row r="336" spans="1:16" x14ac:dyDescent="0.55000000000000004">
      <c r="A336" s="1" t="s">
        <v>325</v>
      </c>
      <c r="C336" s="18">
        <v>5063.7900000000009</v>
      </c>
      <c r="D336" s="18">
        <v>5808.9700000000012</v>
      </c>
      <c r="E336" s="18">
        <v>4780.49</v>
      </c>
      <c r="F336" s="18">
        <v>3521.47</v>
      </c>
      <c r="G336" s="18">
        <v>6515.36</v>
      </c>
      <c r="H336" s="18">
        <v>5801.6699999999992</v>
      </c>
      <c r="I336" s="18">
        <v>5648.14</v>
      </c>
      <c r="J336" s="18">
        <v>4752.6400000000003</v>
      </c>
      <c r="K336" s="18">
        <v>0</v>
      </c>
      <c r="L336" s="18">
        <v>0</v>
      </c>
      <c r="M336" s="18">
        <v>0</v>
      </c>
      <c r="N336" s="18">
        <v>0</v>
      </c>
      <c r="O336" s="18">
        <v>41892.529999999992</v>
      </c>
      <c r="P336" s="13">
        <v>0</v>
      </c>
    </row>
    <row r="337" spans="1:16" x14ac:dyDescent="0.55000000000000004"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</row>
    <row r="338" spans="1:16" x14ac:dyDescent="0.55000000000000004">
      <c r="A338" s="1" t="s">
        <v>326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6" x14ac:dyDescent="0.55000000000000004">
      <c r="A339" s="1" t="s">
        <v>327</v>
      </c>
      <c r="B339" s="2"/>
      <c r="C339" s="2">
        <v>10003.33</v>
      </c>
      <c r="D339" s="2">
        <v>8164.61</v>
      </c>
      <c r="E339" s="2">
        <v>9454.86</v>
      </c>
      <c r="F339" s="2">
        <v>9349.89</v>
      </c>
      <c r="G339" s="2">
        <v>9040.89</v>
      </c>
      <c r="H339" s="2">
        <v>8050.23</v>
      </c>
      <c r="I339" s="2">
        <v>10140.39</v>
      </c>
      <c r="J339" s="2">
        <v>10967.52</v>
      </c>
      <c r="K339" s="2">
        <v>0</v>
      </c>
      <c r="L339" s="2">
        <v>0</v>
      </c>
      <c r="M339" s="2">
        <v>0</v>
      </c>
      <c r="N339" s="2">
        <v>0</v>
      </c>
      <c r="O339" s="2">
        <v>75171.72</v>
      </c>
    </row>
    <row r="340" spans="1:16" x14ac:dyDescent="0.55000000000000004">
      <c r="A340" s="1" t="s">
        <v>328</v>
      </c>
      <c r="B340" s="2"/>
      <c r="C340" s="2">
        <v>183.15</v>
      </c>
      <c r="D340" s="2">
        <v>2224.79</v>
      </c>
      <c r="E340" s="2">
        <v>974.36</v>
      </c>
      <c r="F340" s="2">
        <v>504.36</v>
      </c>
      <c r="G340" s="2">
        <v>1452.24</v>
      </c>
      <c r="H340" s="2">
        <v>517.57000000000005</v>
      </c>
      <c r="I340" s="2">
        <v>4723.96</v>
      </c>
      <c r="J340" s="2">
        <v>745.52</v>
      </c>
      <c r="K340" s="2">
        <v>0</v>
      </c>
      <c r="L340" s="2">
        <v>0</v>
      </c>
      <c r="M340" s="2">
        <v>0</v>
      </c>
      <c r="N340" s="2">
        <v>0</v>
      </c>
      <c r="O340" s="2">
        <v>11325.95</v>
      </c>
    </row>
    <row r="341" spans="1:16" x14ac:dyDescent="0.55000000000000004">
      <c r="A341" s="1" t="s">
        <v>329</v>
      </c>
      <c r="B341" s="2"/>
      <c r="C341" s="2">
        <v>705.87</v>
      </c>
      <c r="D341" s="2">
        <v>1454.96</v>
      </c>
      <c r="E341" s="2">
        <v>726.33</v>
      </c>
      <c r="F341" s="2">
        <v>0</v>
      </c>
      <c r="G341" s="2">
        <v>1459.59</v>
      </c>
      <c r="H341" s="2">
        <v>742.5</v>
      </c>
      <c r="I341" s="2">
        <v>838.86</v>
      </c>
      <c r="J341" s="2">
        <v>869.55</v>
      </c>
      <c r="K341" s="2">
        <v>0</v>
      </c>
      <c r="L341" s="2">
        <v>0</v>
      </c>
      <c r="M341" s="2">
        <v>0</v>
      </c>
      <c r="N341" s="2">
        <v>0</v>
      </c>
      <c r="O341" s="2">
        <v>6797.66</v>
      </c>
    </row>
    <row r="342" spans="1:16" x14ac:dyDescent="0.55000000000000004">
      <c r="A342" s="1" t="s">
        <v>330</v>
      </c>
      <c r="B342" s="2"/>
      <c r="C342" s="2">
        <v>301.31</v>
      </c>
      <c r="D342" s="2">
        <v>785.18</v>
      </c>
      <c r="E342" s="2">
        <v>762.59</v>
      </c>
      <c r="F342" s="2">
        <v>867.83</v>
      </c>
      <c r="G342" s="2">
        <v>401.87</v>
      </c>
      <c r="H342" s="2">
        <v>486.08</v>
      </c>
      <c r="I342" s="2">
        <v>1203.53</v>
      </c>
      <c r="J342" s="2">
        <v>655.04999999999995</v>
      </c>
      <c r="K342" s="2">
        <v>0</v>
      </c>
      <c r="L342" s="2">
        <v>0</v>
      </c>
      <c r="M342" s="2">
        <v>0</v>
      </c>
      <c r="N342" s="2">
        <v>0</v>
      </c>
      <c r="O342" s="2">
        <v>5463.44</v>
      </c>
    </row>
    <row r="343" spans="1:16" x14ac:dyDescent="0.55000000000000004">
      <c r="A343" s="1" t="s">
        <v>331</v>
      </c>
      <c r="B343" s="2"/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</row>
    <row r="344" spans="1:16" x14ac:dyDescent="0.55000000000000004">
      <c r="A344" s="1" t="s">
        <v>332</v>
      </c>
      <c r="B344" s="2"/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</row>
    <row r="345" spans="1:16" x14ac:dyDescent="0.55000000000000004">
      <c r="A345" s="1" t="s">
        <v>333</v>
      </c>
      <c r="B345" s="2"/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</row>
    <row r="346" spans="1:16" x14ac:dyDescent="0.55000000000000004">
      <c r="A346" s="1" t="s">
        <v>334</v>
      </c>
      <c r="B346" s="2"/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</row>
    <row r="347" spans="1:16" x14ac:dyDescent="0.55000000000000004">
      <c r="A347" s="1" t="s">
        <v>335</v>
      </c>
      <c r="B347" s="2"/>
      <c r="C347" s="2">
        <v>83.6</v>
      </c>
      <c r="D347" s="2">
        <v>0</v>
      </c>
      <c r="E347" s="2">
        <v>0</v>
      </c>
      <c r="F347" s="2">
        <v>83.6</v>
      </c>
      <c r="G347" s="2">
        <v>83.6</v>
      </c>
      <c r="H347" s="2">
        <v>1044</v>
      </c>
      <c r="I347" s="2">
        <v>659.6</v>
      </c>
      <c r="J347" s="2">
        <v>334.4</v>
      </c>
      <c r="K347" s="2">
        <v>0</v>
      </c>
      <c r="L347" s="2">
        <v>0</v>
      </c>
      <c r="M347" s="2">
        <v>0</v>
      </c>
      <c r="N347" s="2">
        <v>0</v>
      </c>
      <c r="O347" s="2">
        <v>2288.8000000000002</v>
      </c>
    </row>
    <row r="348" spans="1:16" x14ac:dyDescent="0.55000000000000004">
      <c r="A348" s="1" t="s">
        <v>336</v>
      </c>
      <c r="B348" s="2"/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</row>
    <row r="349" spans="1:16" x14ac:dyDescent="0.55000000000000004">
      <c r="A349" s="1" t="s">
        <v>337</v>
      </c>
      <c r="B349" s="2"/>
      <c r="C349" s="2">
        <v>48</v>
      </c>
      <c r="D349" s="2">
        <v>48</v>
      </c>
      <c r="E349" s="2">
        <v>0</v>
      </c>
      <c r="F349" s="2">
        <v>0</v>
      </c>
      <c r="G349" s="2">
        <v>957</v>
      </c>
      <c r="H349" s="2">
        <v>531</v>
      </c>
      <c r="I349" s="2">
        <v>156.75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1740.75</v>
      </c>
    </row>
    <row r="350" spans="1:16" x14ac:dyDescent="0.55000000000000004">
      <c r="A350" s="1" t="s">
        <v>338</v>
      </c>
      <c r="B350" s="2"/>
      <c r="C350" s="2">
        <v>430.63</v>
      </c>
      <c r="D350" s="2">
        <v>311.27</v>
      </c>
      <c r="E350" s="2">
        <v>290.88</v>
      </c>
      <c r="F350" s="2">
        <v>299.95</v>
      </c>
      <c r="G350" s="2">
        <v>217.34</v>
      </c>
      <c r="H350" s="2">
        <v>309.7</v>
      </c>
      <c r="I350" s="2">
        <v>309.67</v>
      </c>
      <c r="J350" s="2">
        <v>309.67</v>
      </c>
      <c r="K350" s="2">
        <v>0</v>
      </c>
      <c r="L350" s="2">
        <v>0</v>
      </c>
      <c r="M350" s="2">
        <v>0</v>
      </c>
      <c r="N350" s="2">
        <v>0</v>
      </c>
      <c r="O350" s="2">
        <v>2479.11</v>
      </c>
    </row>
    <row r="351" spans="1:16" x14ac:dyDescent="0.55000000000000004">
      <c r="A351" s="1" t="s">
        <v>339</v>
      </c>
      <c r="B351" s="2"/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</row>
    <row r="352" spans="1:16" x14ac:dyDescent="0.55000000000000004">
      <c r="A352" s="1" t="s">
        <v>340</v>
      </c>
      <c r="C352" s="18">
        <v>11755.89</v>
      </c>
      <c r="D352" s="18">
        <v>12988.810000000001</v>
      </c>
      <c r="E352" s="18">
        <v>12209.02</v>
      </c>
      <c r="F352" s="18">
        <v>11105.630000000001</v>
      </c>
      <c r="G352" s="18">
        <v>13612.53</v>
      </c>
      <c r="H352" s="18">
        <v>11681.08</v>
      </c>
      <c r="I352" s="18">
        <v>18032.759999999995</v>
      </c>
      <c r="J352" s="18">
        <v>13881.71</v>
      </c>
      <c r="K352" s="18">
        <v>0</v>
      </c>
      <c r="L352" s="18">
        <v>0</v>
      </c>
      <c r="M352" s="18">
        <v>0</v>
      </c>
      <c r="N352" s="18">
        <v>0</v>
      </c>
      <c r="O352" s="18">
        <v>105267.43000000001</v>
      </c>
      <c r="P352" s="13">
        <v>0</v>
      </c>
    </row>
    <row r="353" spans="1:15" x14ac:dyDescent="0.55000000000000004">
      <c r="A353" s="1" t="s">
        <v>32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x14ac:dyDescent="0.55000000000000004">
      <c r="A354" s="1" t="s">
        <v>32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x14ac:dyDescent="0.55000000000000004">
      <c r="A355" s="1" t="s">
        <v>341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x14ac:dyDescent="0.55000000000000004">
      <c r="A356" s="1" t="s">
        <v>342</v>
      </c>
      <c r="B356" s="2"/>
      <c r="C356" s="2">
        <v>5196.09</v>
      </c>
      <c r="D356" s="2">
        <v>5827.61</v>
      </c>
      <c r="E356" s="2">
        <v>6186.53</v>
      </c>
      <c r="F356" s="2">
        <v>4783.8500000000004</v>
      </c>
      <c r="G356" s="2">
        <v>6291.05</v>
      </c>
      <c r="H356" s="2">
        <v>7166.88</v>
      </c>
      <c r="I356" s="2">
        <v>7128.06</v>
      </c>
      <c r="J356" s="2">
        <v>7026.47</v>
      </c>
      <c r="K356" s="2">
        <v>0</v>
      </c>
      <c r="L356" s="2">
        <v>0</v>
      </c>
      <c r="M356" s="2">
        <v>0</v>
      </c>
      <c r="N356" s="2">
        <v>0</v>
      </c>
      <c r="O356" s="2">
        <v>49606.54</v>
      </c>
    </row>
    <row r="357" spans="1:15" x14ac:dyDescent="0.55000000000000004">
      <c r="A357" s="1" t="s">
        <v>343</v>
      </c>
      <c r="B357" s="2"/>
      <c r="C357" s="2">
        <v>740.04</v>
      </c>
      <c r="D357" s="2">
        <v>86.84</v>
      </c>
      <c r="E357" s="2">
        <v>446.17</v>
      </c>
      <c r="F357" s="2">
        <v>157.66</v>
      </c>
      <c r="G357" s="2">
        <v>464.88</v>
      </c>
      <c r="H357" s="2">
        <v>723.5</v>
      </c>
      <c r="I357" s="2">
        <v>271.99</v>
      </c>
      <c r="J357" s="2">
        <v>1232.74</v>
      </c>
      <c r="K357" s="2">
        <v>0</v>
      </c>
      <c r="L357" s="2">
        <v>0</v>
      </c>
      <c r="M357" s="2">
        <v>0</v>
      </c>
      <c r="N357" s="2">
        <v>0</v>
      </c>
      <c r="O357" s="2">
        <v>4123.82</v>
      </c>
    </row>
    <row r="358" spans="1:15" x14ac:dyDescent="0.55000000000000004">
      <c r="A358" s="1" t="s">
        <v>344</v>
      </c>
      <c r="B358" s="2"/>
      <c r="C358" s="2">
        <v>194.57</v>
      </c>
      <c r="D358" s="2">
        <v>810.22</v>
      </c>
      <c r="E358" s="2">
        <v>2263.33</v>
      </c>
      <c r="F358" s="2">
        <v>1018.49</v>
      </c>
      <c r="G358" s="2">
        <v>2156.54</v>
      </c>
      <c r="H358" s="2">
        <v>858.3</v>
      </c>
      <c r="I358" s="2">
        <v>5169.51</v>
      </c>
      <c r="J358" s="2">
        <v>686.61</v>
      </c>
      <c r="K358" s="2">
        <v>0</v>
      </c>
      <c r="L358" s="2">
        <v>0</v>
      </c>
      <c r="M358" s="2">
        <v>0</v>
      </c>
      <c r="N358" s="2">
        <v>0</v>
      </c>
      <c r="O358" s="2">
        <v>13157.57</v>
      </c>
    </row>
    <row r="359" spans="1:15" x14ac:dyDescent="0.55000000000000004">
      <c r="A359" s="1" t="s">
        <v>345</v>
      </c>
      <c r="B359" s="2"/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</row>
    <row r="360" spans="1:15" x14ac:dyDescent="0.55000000000000004">
      <c r="A360" s="1" t="s">
        <v>346</v>
      </c>
      <c r="B360" s="2"/>
      <c r="C360" s="2">
        <v>286.75</v>
      </c>
      <c r="D360" s="2">
        <v>573.5</v>
      </c>
      <c r="E360" s="2">
        <v>0</v>
      </c>
      <c r="F360" s="2">
        <v>286.75</v>
      </c>
      <c r="G360" s="2">
        <v>286.75</v>
      </c>
      <c r="H360" s="2">
        <v>286.75</v>
      </c>
      <c r="I360" s="2">
        <v>286.75</v>
      </c>
      <c r="J360" s="2">
        <v>286.75</v>
      </c>
      <c r="K360" s="2">
        <v>0</v>
      </c>
      <c r="L360" s="2">
        <v>0</v>
      </c>
      <c r="M360" s="2">
        <v>0</v>
      </c>
      <c r="N360" s="2">
        <v>0</v>
      </c>
      <c r="O360" s="2">
        <v>2294</v>
      </c>
    </row>
    <row r="361" spans="1:15" x14ac:dyDescent="0.55000000000000004">
      <c r="A361" s="1" t="s">
        <v>347</v>
      </c>
      <c r="B361" s="2"/>
      <c r="C361" s="2">
        <v>4934.1499999999996</v>
      </c>
      <c r="D361" s="2">
        <v>3955.75</v>
      </c>
      <c r="E361" s="2">
        <v>3859.57</v>
      </c>
      <c r="F361" s="2">
        <v>2817.35</v>
      </c>
      <c r="G361" s="2">
        <v>3930.82</v>
      </c>
      <c r="H361" s="2">
        <v>3327.58</v>
      </c>
      <c r="I361" s="2">
        <v>3616.57</v>
      </c>
      <c r="J361" s="2">
        <v>-21182</v>
      </c>
      <c r="K361" s="2">
        <v>0</v>
      </c>
      <c r="L361" s="2">
        <v>0</v>
      </c>
      <c r="M361" s="2">
        <v>0</v>
      </c>
      <c r="N361" s="2">
        <v>0</v>
      </c>
      <c r="O361" s="2">
        <v>5259.7900000000009</v>
      </c>
    </row>
    <row r="362" spans="1:15" x14ac:dyDescent="0.55000000000000004">
      <c r="A362" s="1" t="s">
        <v>348</v>
      </c>
      <c r="B362" s="2"/>
      <c r="C362" s="2">
        <v>2620.14</v>
      </c>
      <c r="D362" s="2">
        <v>1310.07</v>
      </c>
      <c r="E362" s="2">
        <v>1310.07</v>
      </c>
      <c r="F362" s="2">
        <v>1310.07</v>
      </c>
      <c r="G362" s="2">
        <v>1310.07</v>
      </c>
      <c r="H362" s="2">
        <v>981.15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8841.57</v>
      </c>
    </row>
    <row r="363" spans="1:15" x14ac:dyDescent="0.55000000000000004">
      <c r="A363" s="1" t="s">
        <v>349</v>
      </c>
      <c r="B363" s="2"/>
      <c r="C363" s="2">
        <v>744.73</v>
      </c>
      <c r="D363" s="2">
        <v>467.5</v>
      </c>
      <c r="E363" s="2">
        <v>76.14</v>
      </c>
      <c r="F363" s="2">
        <v>1669.49</v>
      </c>
      <c r="G363" s="2">
        <v>1275.48</v>
      </c>
      <c r="H363" s="2">
        <v>44.15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4277.49</v>
      </c>
    </row>
    <row r="364" spans="1:15" x14ac:dyDescent="0.55000000000000004">
      <c r="A364" s="1" t="s">
        <v>350</v>
      </c>
      <c r="B364" s="2"/>
      <c r="C364" s="2">
        <v>3014.9</v>
      </c>
      <c r="D364" s="2">
        <v>3399.82</v>
      </c>
      <c r="E364" s="2">
        <v>2000</v>
      </c>
      <c r="F364" s="2">
        <v>2210</v>
      </c>
      <c r="G364" s="2">
        <v>3928.68</v>
      </c>
      <c r="H364" s="2">
        <v>6853.15</v>
      </c>
      <c r="I364" s="2">
        <v>3421.28</v>
      </c>
      <c r="J364" s="2">
        <v>4226.47</v>
      </c>
      <c r="K364" s="2">
        <v>0</v>
      </c>
      <c r="L364" s="2">
        <v>0</v>
      </c>
      <c r="M364" s="2">
        <v>0</v>
      </c>
      <c r="N364" s="2">
        <v>0</v>
      </c>
      <c r="O364" s="2">
        <v>29054.300000000003</v>
      </c>
    </row>
    <row r="365" spans="1:15" x14ac:dyDescent="0.55000000000000004">
      <c r="A365" s="1" t="s">
        <v>351</v>
      </c>
      <c r="B365" s="2"/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1060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1060</v>
      </c>
    </row>
    <row r="366" spans="1:15" x14ac:dyDescent="0.55000000000000004">
      <c r="A366" s="1" t="s">
        <v>352</v>
      </c>
      <c r="B366" s="2"/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</row>
    <row r="367" spans="1:15" x14ac:dyDescent="0.55000000000000004">
      <c r="A367" s="1" t="s">
        <v>353</v>
      </c>
      <c r="B367" s="2"/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</row>
    <row r="368" spans="1:15" x14ac:dyDescent="0.55000000000000004">
      <c r="A368" s="1" t="s">
        <v>354</v>
      </c>
      <c r="B368" s="2"/>
      <c r="C368" s="2">
        <v>0</v>
      </c>
      <c r="D368" s="2">
        <v>0</v>
      </c>
      <c r="E368" s="2">
        <v>402</v>
      </c>
      <c r="F368" s="2">
        <v>1581.47</v>
      </c>
      <c r="G368" s="2">
        <v>0</v>
      </c>
      <c r="H368" s="2">
        <v>0</v>
      </c>
      <c r="I368" s="2">
        <v>101.84</v>
      </c>
      <c r="J368" s="2">
        <v>203.68</v>
      </c>
      <c r="K368" s="2">
        <v>0</v>
      </c>
      <c r="L368" s="2">
        <v>0</v>
      </c>
      <c r="M368" s="2">
        <v>0</v>
      </c>
      <c r="N368" s="2">
        <v>0</v>
      </c>
      <c r="O368" s="2">
        <v>2288.9899999999998</v>
      </c>
    </row>
    <row r="369" spans="1:16" x14ac:dyDescent="0.55000000000000004">
      <c r="A369" s="1" t="s">
        <v>355</v>
      </c>
      <c r="B369" s="2"/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</row>
    <row r="370" spans="1:16" x14ac:dyDescent="0.55000000000000004">
      <c r="A370" s="1" t="s">
        <v>356</v>
      </c>
      <c r="B370" s="2"/>
      <c r="C370" s="2">
        <v>905.84</v>
      </c>
      <c r="D370" s="2">
        <v>168.84</v>
      </c>
      <c r="E370" s="2">
        <v>0</v>
      </c>
      <c r="F370" s="2">
        <v>95.48</v>
      </c>
      <c r="G370" s="2">
        <v>101.84</v>
      </c>
      <c r="H370" s="2">
        <v>101.84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1373.84</v>
      </c>
    </row>
    <row r="371" spans="1:16" x14ac:dyDescent="0.55000000000000004">
      <c r="A371" s="1" t="s">
        <v>357</v>
      </c>
      <c r="B371" s="2"/>
      <c r="C371" s="2">
        <v>249.95</v>
      </c>
      <c r="D371" s="2">
        <v>249.95</v>
      </c>
      <c r="E371" s="2">
        <v>249.95</v>
      </c>
      <c r="F371" s="2">
        <v>249.95</v>
      </c>
      <c r="G371" s="2">
        <v>192.63</v>
      </c>
      <c r="H371" s="2">
        <v>274.04000000000002</v>
      </c>
      <c r="I371" s="2">
        <v>274.02</v>
      </c>
      <c r="J371" s="2">
        <v>274.02</v>
      </c>
      <c r="K371" s="2">
        <v>0</v>
      </c>
      <c r="L371" s="2">
        <v>0</v>
      </c>
      <c r="M371" s="2">
        <v>0</v>
      </c>
      <c r="N371" s="2">
        <v>0</v>
      </c>
      <c r="O371" s="2">
        <v>2014.5099999999998</v>
      </c>
    </row>
    <row r="372" spans="1:16" x14ac:dyDescent="0.55000000000000004">
      <c r="A372" s="1" t="s">
        <v>358</v>
      </c>
      <c r="B372" s="2"/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</row>
    <row r="373" spans="1:16" x14ac:dyDescent="0.55000000000000004">
      <c r="A373" s="1" t="s">
        <v>359</v>
      </c>
      <c r="B373" s="2"/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</row>
    <row r="374" spans="1:16" x14ac:dyDescent="0.55000000000000004">
      <c r="A374" s="1" t="s">
        <v>360</v>
      </c>
      <c r="B374" s="2"/>
      <c r="C374" s="2">
        <v>4119.28</v>
      </c>
      <c r="D374" s="2">
        <v>4527.66</v>
      </c>
      <c r="E374" s="2">
        <v>5000.72</v>
      </c>
      <c r="F374" s="2">
        <v>3503.79</v>
      </c>
      <c r="G374" s="2">
        <v>4059.16</v>
      </c>
      <c r="H374" s="2">
        <v>3510.61</v>
      </c>
      <c r="I374" s="2">
        <v>5257.8</v>
      </c>
      <c r="J374" s="2">
        <v>5638.79</v>
      </c>
      <c r="K374" s="2">
        <v>0</v>
      </c>
      <c r="L374" s="2">
        <v>0</v>
      </c>
      <c r="M374" s="2">
        <v>0</v>
      </c>
      <c r="N374" s="2">
        <v>0</v>
      </c>
      <c r="O374" s="2">
        <v>35617.81</v>
      </c>
    </row>
    <row r="375" spans="1:16" x14ac:dyDescent="0.55000000000000004">
      <c r="A375" s="1" t="s">
        <v>361</v>
      </c>
      <c r="B375" s="2"/>
      <c r="C375" s="2">
        <v>3395.28</v>
      </c>
      <c r="D375" s="2">
        <v>3626.85</v>
      </c>
      <c r="E375" s="2">
        <v>1431.64</v>
      </c>
      <c r="F375" s="2">
        <v>8865.4</v>
      </c>
      <c r="G375" s="2">
        <v>1707.02</v>
      </c>
      <c r="H375" s="2">
        <v>2548.2800000000002</v>
      </c>
      <c r="I375" s="2">
        <v>1918.65</v>
      </c>
      <c r="J375" s="2">
        <v>6186.21</v>
      </c>
      <c r="K375" s="2">
        <v>0</v>
      </c>
      <c r="L375" s="2">
        <v>0</v>
      </c>
      <c r="M375" s="2">
        <v>0</v>
      </c>
      <c r="N375" s="2">
        <v>0</v>
      </c>
      <c r="O375" s="2">
        <v>29679.329999999998</v>
      </c>
    </row>
    <row r="376" spans="1:16" x14ac:dyDescent="0.55000000000000004">
      <c r="A376" s="1" t="s">
        <v>362</v>
      </c>
      <c r="B376" s="2"/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25594.97</v>
      </c>
      <c r="K376" s="2">
        <v>0</v>
      </c>
      <c r="L376" s="2">
        <v>0</v>
      </c>
      <c r="M376" s="2">
        <v>0</v>
      </c>
      <c r="N376" s="2">
        <v>0</v>
      </c>
      <c r="O376" s="2">
        <v>25594.97</v>
      </c>
    </row>
    <row r="377" spans="1:16" x14ac:dyDescent="0.55000000000000004">
      <c r="A377" s="1" t="s">
        <v>363</v>
      </c>
      <c r="C377" s="18">
        <v>26401.719999999998</v>
      </c>
      <c r="D377" s="18">
        <v>25004.61</v>
      </c>
      <c r="E377" s="18">
        <v>23226.12</v>
      </c>
      <c r="F377" s="18">
        <v>28549.75</v>
      </c>
      <c r="G377" s="18">
        <v>25704.920000000002</v>
      </c>
      <c r="H377" s="18">
        <v>27736.23</v>
      </c>
      <c r="I377" s="18">
        <v>27446.47</v>
      </c>
      <c r="J377" s="18">
        <v>30174.710000000003</v>
      </c>
      <c r="K377" s="18">
        <v>0</v>
      </c>
      <c r="L377" s="18">
        <v>0</v>
      </c>
      <c r="M377" s="18">
        <v>0</v>
      </c>
      <c r="N377" s="18">
        <v>0</v>
      </c>
      <c r="O377" s="18">
        <v>214244.53</v>
      </c>
      <c r="P377" s="13">
        <v>0</v>
      </c>
    </row>
    <row r="378" spans="1:16" x14ac:dyDescent="0.55000000000000004"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</row>
    <row r="379" spans="1:16" x14ac:dyDescent="0.55000000000000004">
      <c r="A379" s="1" t="s">
        <v>364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6" x14ac:dyDescent="0.55000000000000004">
      <c r="A380" s="1" t="s">
        <v>365</v>
      </c>
      <c r="B380" s="2"/>
      <c r="C380" s="2">
        <v>5720.22</v>
      </c>
      <c r="D380" s="2">
        <v>5720.22</v>
      </c>
      <c r="E380" s="2">
        <v>5720.22</v>
      </c>
      <c r="F380" s="2">
        <v>5720.22</v>
      </c>
      <c r="G380" s="2">
        <v>5456.22</v>
      </c>
      <c r="H380" s="2">
        <v>4400.22</v>
      </c>
      <c r="I380" s="2">
        <v>5720.22</v>
      </c>
      <c r="J380" s="2">
        <v>4928.22</v>
      </c>
      <c r="K380" s="2">
        <v>0</v>
      </c>
      <c r="L380" s="2">
        <v>0</v>
      </c>
      <c r="M380" s="2">
        <v>0</v>
      </c>
      <c r="N380" s="2">
        <v>0</v>
      </c>
      <c r="O380" s="2">
        <v>43385.760000000002</v>
      </c>
    </row>
    <row r="381" spans="1:16" x14ac:dyDescent="0.55000000000000004">
      <c r="A381" s="1" t="s">
        <v>366</v>
      </c>
      <c r="B381" s="2"/>
      <c r="C381" s="2">
        <v>3155.29</v>
      </c>
      <c r="D381" s="2">
        <v>2689.62</v>
      </c>
      <c r="E381" s="2">
        <v>3196.85</v>
      </c>
      <c r="F381" s="2">
        <v>2889.99</v>
      </c>
      <c r="G381" s="2">
        <v>2895.89</v>
      </c>
      <c r="H381" s="2">
        <v>3018.07</v>
      </c>
      <c r="I381" s="2">
        <v>3079.1</v>
      </c>
      <c r="J381" s="2">
        <v>1858.17</v>
      </c>
      <c r="K381" s="2">
        <v>0</v>
      </c>
      <c r="L381" s="2">
        <v>0</v>
      </c>
      <c r="M381" s="2">
        <v>0</v>
      </c>
      <c r="N381" s="2">
        <v>0</v>
      </c>
      <c r="O381" s="2">
        <v>22782.979999999996</v>
      </c>
    </row>
    <row r="382" spans="1:16" x14ac:dyDescent="0.55000000000000004">
      <c r="A382" s="1" t="s">
        <v>367</v>
      </c>
      <c r="B382" s="2"/>
      <c r="C382" s="2">
        <v>2631.07</v>
      </c>
      <c r="D382" s="2">
        <v>2029.8</v>
      </c>
      <c r="E382" s="2">
        <v>2811.07</v>
      </c>
      <c r="F382" s="2">
        <v>2444.4</v>
      </c>
      <c r="G382" s="2">
        <v>2663.18</v>
      </c>
      <c r="H382" s="2">
        <v>2446.11</v>
      </c>
      <c r="I382" s="2">
        <v>2237.41</v>
      </c>
      <c r="J382" s="2">
        <v>2719.08</v>
      </c>
      <c r="K382" s="2">
        <v>0</v>
      </c>
      <c r="L382" s="2">
        <v>0</v>
      </c>
      <c r="M382" s="2">
        <v>0</v>
      </c>
      <c r="N382" s="2">
        <v>0</v>
      </c>
      <c r="O382" s="2">
        <v>19982.120000000003</v>
      </c>
    </row>
    <row r="383" spans="1:16" x14ac:dyDescent="0.55000000000000004">
      <c r="A383" s="1" t="s">
        <v>368</v>
      </c>
      <c r="B383" s="2"/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</row>
    <row r="384" spans="1:16" x14ac:dyDescent="0.55000000000000004">
      <c r="A384" s="1" t="s">
        <v>369</v>
      </c>
      <c r="B384" s="2"/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</row>
    <row r="385" spans="1:15" x14ac:dyDescent="0.55000000000000004">
      <c r="A385" s="1" t="s">
        <v>370</v>
      </c>
      <c r="B385" s="2"/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</row>
    <row r="386" spans="1:15" x14ac:dyDescent="0.55000000000000004">
      <c r="A386" s="1" t="s">
        <v>371</v>
      </c>
      <c r="B386" s="2"/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</row>
    <row r="387" spans="1:15" x14ac:dyDescent="0.55000000000000004">
      <c r="A387" s="1" t="s">
        <v>372</v>
      </c>
      <c r="B387" s="2"/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</row>
    <row r="388" spans="1:15" x14ac:dyDescent="0.55000000000000004">
      <c r="A388" s="1" t="s">
        <v>373</v>
      </c>
      <c r="B388" s="2"/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</row>
    <row r="389" spans="1:15" x14ac:dyDescent="0.55000000000000004">
      <c r="A389" s="1" t="s">
        <v>374</v>
      </c>
      <c r="B389" s="2"/>
      <c r="C389" s="2">
        <v>120</v>
      </c>
      <c r="D389" s="2">
        <v>120</v>
      </c>
      <c r="E389" s="2">
        <v>120</v>
      </c>
      <c r="F389" s="2">
        <v>120</v>
      </c>
      <c r="G389" s="2">
        <v>120</v>
      </c>
      <c r="H389" s="2">
        <v>120</v>
      </c>
      <c r="I389" s="2">
        <v>120</v>
      </c>
      <c r="J389" s="2">
        <v>120</v>
      </c>
      <c r="K389" s="2">
        <v>0</v>
      </c>
      <c r="L389" s="2">
        <v>0</v>
      </c>
      <c r="M389" s="2">
        <v>0</v>
      </c>
      <c r="N389" s="2">
        <v>0</v>
      </c>
      <c r="O389" s="2">
        <v>960</v>
      </c>
    </row>
    <row r="390" spans="1:15" x14ac:dyDescent="0.55000000000000004">
      <c r="A390" s="1" t="s">
        <v>375</v>
      </c>
      <c r="B390" s="2"/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</row>
    <row r="391" spans="1:15" x14ac:dyDescent="0.55000000000000004">
      <c r="A391" s="1" t="s">
        <v>376</v>
      </c>
      <c r="B391" s="2"/>
      <c r="C391" s="2">
        <v>146.63999999999999</v>
      </c>
      <c r="D391" s="2">
        <v>460.36</v>
      </c>
      <c r="E391" s="2">
        <v>0</v>
      </c>
      <c r="F391" s="2">
        <v>106.74</v>
      </c>
      <c r="G391" s="2">
        <v>406.32</v>
      </c>
      <c r="H391" s="2">
        <v>1320</v>
      </c>
      <c r="I391" s="2">
        <v>759.52</v>
      </c>
      <c r="J391" s="2">
        <v>2215.1999999999998</v>
      </c>
      <c r="K391" s="2">
        <v>0</v>
      </c>
      <c r="L391" s="2">
        <v>0</v>
      </c>
      <c r="M391" s="2">
        <v>0</v>
      </c>
      <c r="N391" s="2">
        <v>0</v>
      </c>
      <c r="O391" s="2">
        <v>5414.78</v>
      </c>
    </row>
    <row r="392" spans="1:15" x14ac:dyDescent="0.55000000000000004">
      <c r="A392" s="1" t="s">
        <v>377</v>
      </c>
      <c r="B392" s="2"/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</row>
    <row r="393" spans="1:15" x14ac:dyDescent="0.55000000000000004">
      <c r="A393" s="1" t="s">
        <v>378</v>
      </c>
      <c r="B393" s="2"/>
      <c r="C393" s="2">
        <v>0</v>
      </c>
      <c r="D393" s="2">
        <v>0</v>
      </c>
      <c r="E393" s="2">
        <v>0</v>
      </c>
      <c r="F393" s="2">
        <v>106.74</v>
      </c>
      <c r="G393" s="2">
        <v>123.44</v>
      </c>
      <c r="H393" s="2">
        <v>246.88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477.06</v>
      </c>
    </row>
    <row r="394" spans="1:15" x14ac:dyDescent="0.55000000000000004">
      <c r="A394" s="1" t="s">
        <v>379</v>
      </c>
      <c r="B394" s="2"/>
      <c r="C394" s="2">
        <v>-529.08000000000004</v>
      </c>
      <c r="D394" s="2">
        <v>256.70999999999998</v>
      </c>
      <c r="E394" s="2">
        <v>210.31</v>
      </c>
      <c r="F394" s="2">
        <v>210.31</v>
      </c>
      <c r="G394" s="2">
        <v>207.02</v>
      </c>
      <c r="H394" s="2">
        <v>-305.76</v>
      </c>
      <c r="I394" s="2">
        <v>231.9</v>
      </c>
      <c r="J394" s="2">
        <v>631.35</v>
      </c>
      <c r="K394" s="2">
        <v>0</v>
      </c>
      <c r="L394" s="2">
        <v>0</v>
      </c>
      <c r="M394" s="2">
        <v>0</v>
      </c>
      <c r="N394" s="2">
        <v>0</v>
      </c>
      <c r="O394" s="2">
        <v>912.76</v>
      </c>
    </row>
    <row r="395" spans="1:15" x14ac:dyDescent="0.55000000000000004">
      <c r="A395" s="1" t="s">
        <v>380</v>
      </c>
      <c r="B395" s="2"/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</row>
    <row r="396" spans="1:15" x14ac:dyDescent="0.55000000000000004">
      <c r="A396" s="1" t="s">
        <v>381</v>
      </c>
      <c r="B396" s="2"/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</row>
    <row r="397" spans="1:15" x14ac:dyDescent="0.55000000000000004">
      <c r="A397" s="1" t="s">
        <v>382</v>
      </c>
      <c r="B397" s="2"/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</row>
    <row r="398" spans="1:15" x14ac:dyDescent="0.55000000000000004">
      <c r="A398" s="1" t="s">
        <v>383</v>
      </c>
      <c r="B398" s="2"/>
      <c r="C398" s="2">
        <v>2500</v>
      </c>
      <c r="D398" s="2">
        <v>0</v>
      </c>
      <c r="E398" s="2">
        <v>6573.89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9073.89</v>
      </c>
    </row>
    <row r="399" spans="1:15" x14ac:dyDescent="0.55000000000000004">
      <c r="A399" s="1" t="s">
        <v>384</v>
      </c>
      <c r="B399" s="2"/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</row>
    <row r="400" spans="1:15" x14ac:dyDescent="0.55000000000000004">
      <c r="A400" s="1" t="s">
        <v>385</v>
      </c>
      <c r="B400" s="2"/>
      <c r="C400" s="2">
        <v>60</v>
      </c>
      <c r="D400" s="2">
        <v>60</v>
      </c>
      <c r="E400" s="2">
        <v>60</v>
      </c>
      <c r="F400" s="2">
        <v>60</v>
      </c>
      <c r="G400" s="2">
        <v>60</v>
      </c>
      <c r="H400" s="2">
        <v>60</v>
      </c>
      <c r="I400" s="2">
        <v>60</v>
      </c>
      <c r="J400" s="2">
        <v>60</v>
      </c>
      <c r="K400" s="2">
        <v>0</v>
      </c>
      <c r="L400" s="2">
        <v>0</v>
      </c>
      <c r="M400" s="2">
        <v>0</v>
      </c>
      <c r="N400" s="2">
        <v>0</v>
      </c>
      <c r="O400" s="2">
        <v>480</v>
      </c>
    </row>
    <row r="401" spans="1:15" x14ac:dyDescent="0.55000000000000004">
      <c r="A401" s="1" t="s">
        <v>386</v>
      </c>
      <c r="B401" s="2"/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</row>
    <row r="402" spans="1:15" x14ac:dyDescent="0.55000000000000004">
      <c r="A402" s="1" t="s">
        <v>387</v>
      </c>
      <c r="B402" s="2"/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</row>
    <row r="403" spans="1:15" x14ac:dyDescent="0.55000000000000004">
      <c r="A403" s="1" t="s">
        <v>388</v>
      </c>
      <c r="B403" s="2"/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</row>
    <row r="404" spans="1:15" x14ac:dyDescent="0.55000000000000004">
      <c r="A404" s="1" t="s">
        <v>389</v>
      </c>
      <c r="B404" s="2"/>
      <c r="C404" s="2">
        <v>455</v>
      </c>
      <c r="D404" s="2">
        <v>1505</v>
      </c>
      <c r="E404" s="2">
        <v>455</v>
      </c>
      <c r="F404" s="2">
        <v>455</v>
      </c>
      <c r="G404" s="2">
        <v>455</v>
      </c>
      <c r="H404" s="2">
        <v>455</v>
      </c>
      <c r="I404" s="2">
        <v>455</v>
      </c>
      <c r="J404" s="2">
        <v>455</v>
      </c>
      <c r="K404" s="2">
        <v>0</v>
      </c>
      <c r="L404" s="2">
        <v>0</v>
      </c>
      <c r="M404" s="2">
        <v>0</v>
      </c>
      <c r="N404" s="2">
        <v>0</v>
      </c>
      <c r="O404" s="2">
        <v>4690</v>
      </c>
    </row>
    <row r="405" spans="1:15" x14ac:dyDescent="0.55000000000000004">
      <c r="A405" s="1" t="s">
        <v>390</v>
      </c>
      <c r="B405" s="2"/>
      <c r="C405" s="2">
        <v>0</v>
      </c>
      <c r="D405" s="2">
        <v>0</v>
      </c>
      <c r="E405" s="2">
        <v>584.47</v>
      </c>
      <c r="F405" s="2">
        <v>0</v>
      </c>
      <c r="G405" s="2">
        <v>0</v>
      </c>
      <c r="H405" s="2">
        <v>428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1012.47</v>
      </c>
    </row>
    <row r="406" spans="1:15" x14ac:dyDescent="0.55000000000000004">
      <c r="A406" s="1" t="s">
        <v>391</v>
      </c>
      <c r="B406" s="2"/>
      <c r="C406" s="2">
        <v>188.23</v>
      </c>
      <c r="D406" s="2">
        <v>188.23</v>
      </c>
      <c r="E406" s="2">
        <v>161.87</v>
      </c>
      <c r="F406" s="2">
        <v>144.49</v>
      </c>
      <c r="G406" s="2">
        <v>161.61000000000001</v>
      </c>
      <c r="H406" s="2">
        <v>172.53</v>
      </c>
      <c r="I406" s="2">
        <v>185.26</v>
      </c>
      <c r="J406" s="2">
        <v>210.52</v>
      </c>
      <c r="K406" s="2">
        <v>0</v>
      </c>
      <c r="L406" s="2">
        <v>0</v>
      </c>
      <c r="M406" s="2">
        <v>0</v>
      </c>
      <c r="N406" s="2">
        <v>0</v>
      </c>
      <c r="O406" s="2">
        <v>1412.7399999999998</v>
      </c>
    </row>
    <row r="407" spans="1:15" x14ac:dyDescent="0.55000000000000004">
      <c r="A407" s="1" t="s">
        <v>392</v>
      </c>
      <c r="B407" s="2"/>
      <c r="C407" s="2">
        <v>816.32</v>
      </c>
      <c r="D407" s="2">
        <v>843.9</v>
      </c>
      <c r="E407" s="2">
        <v>842.33</v>
      </c>
      <c r="F407" s="2">
        <v>836.26</v>
      </c>
      <c r="G407" s="2">
        <v>854.68</v>
      </c>
      <c r="H407" s="2">
        <v>0</v>
      </c>
      <c r="I407" s="2">
        <v>1789.02</v>
      </c>
      <c r="J407" s="2">
        <v>838.18</v>
      </c>
      <c r="K407" s="2">
        <v>0</v>
      </c>
      <c r="L407" s="2">
        <v>0</v>
      </c>
      <c r="M407" s="2">
        <v>0</v>
      </c>
      <c r="N407" s="2">
        <v>0</v>
      </c>
      <c r="O407" s="2">
        <v>6820.6900000000005</v>
      </c>
    </row>
    <row r="408" spans="1:15" x14ac:dyDescent="0.55000000000000004">
      <c r="A408" s="1" t="s">
        <v>393</v>
      </c>
      <c r="B408" s="2"/>
      <c r="C408" s="2">
        <v>0</v>
      </c>
      <c r="D408" s="2">
        <v>0</v>
      </c>
      <c r="E408" s="2">
        <v>332.39</v>
      </c>
      <c r="F408" s="2">
        <v>158.99</v>
      </c>
      <c r="G408" s="2">
        <v>109.67</v>
      </c>
      <c r="H408" s="2">
        <v>278.31</v>
      </c>
      <c r="I408" s="2">
        <v>54.99</v>
      </c>
      <c r="J408" s="2">
        <v>128.62</v>
      </c>
      <c r="K408" s="2">
        <v>0</v>
      </c>
      <c r="L408" s="2">
        <v>0</v>
      </c>
      <c r="M408" s="2">
        <v>0</v>
      </c>
      <c r="N408" s="2">
        <v>0</v>
      </c>
      <c r="O408" s="2">
        <v>1062.9699999999998</v>
      </c>
    </row>
    <row r="409" spans="1:15" x14ac:dyDescent="0.55000000000000004">
      <c r="A409" s="1" t="s">
        <v>394</v>
      </c>
      <c r="B409" s="2"/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</row>
    <row r="410" spans="1:15" x14ac:dyDescent="0.55000000000000004">
      <c r="A410" s="1" t="s">
        <v>395</v>
      </c>
      <c r="B410" s="2"/>
      <c r="C410" s="2">
        <v>160.81</v>
      </c>
      <c r="D410" s="2">
        <v>196.58</v>
      </c>
      <c r="E410" s="2">
        <v>488.31</v>
      </c>
      <c r="F410" s="2">
        <v>408.58</v>
      </c>
      <c r="G410" s="2">
        <v>521.64</v>
      </c>
      <c r="H410" s="2">
        <v>403.76</v>
      </c>
      <c r="I410" s="2">
        <v>0</v>
      </c>
      <c r="J410" s="2">
        <v>594.53</v>
      </c>
      <c r="K410" s="2">
        <v>0</v>
      </c>
      <c r="L410" s="2">
        <v>0</v>
      </c>
      <c r="M410" s="2">
        <v>0</v>
      </c>
      <c r="N410" s="2">
        <v>0</v>
      </c>
      <c r="O410" s="2">
        <v>2774.21</v>
      </c>
    </row>
    <row r="411" spans="1:15" x14ac:dyDescent="0.55000000000000004">
      <c r="A411" s="1" t="s">
        <v>396</v>
      </c>
      <c r="B411" s="2"/>
      <c r="C411" s="2">
        <v>270.13</v>
      </c>
      <c r="D411" s="2">
        <v>270.13</v>
      </c>
      <c r="E411" s="2">
        <v>270.13</v>
      </c>
      <c r="F411" s="2">
        <v>270.13</v>
      </c>
      <c r="G411" s="2">
        <v>270.13</v>
      </c>
      <c r="H411" s="2">
        <v>270.13</v>
      </c>
      <c r="I411" s="2">
        <v>270.13</v>
      </c>
      <c r="J411" s="2">
        <v>270.13</v>
      </c>
      <c r="K411" s="2">
        <v>0</v>
      </c>
      <c r="L411" s="2">
        <v>0</v>
      </c>
      <c r="M411" s="2">
        <v>0</v>
      </c>
      <c r="N411" s="2">
        <v>0</v>
      </c>
      <c r="O411" s="2">
        <v>2161.0400000000004</v>
      </c>
    </row>
    <row r="412" spans="1:15" x14ac:dyDescent="0.55000000000000004">
      <c r="A412" s="1" t="s">
        <v>397</v>
      </c>
      <c r="B412" s="2"/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</row>
    <row r="413" spans="1:15" x14ac:dyDescent="0.55000000000000004">
      <c r="A413" s="1" t="s">
        <v>398</v>
      </c>
      <c r="B413" s="2"/>
      <c r="C413" s="2">
        <v>643.6</v>
      </c>
      <c r="D413" s="2">
        <v>643.6</v>
      </c>
      <c r="E413" s="2">
        <v>643.6</v>
      </c>
      <c r="F413" s="2">
        <v>643.6</v>
      </c>
      <c r="G413" s="2">
        <v>643.6</v>
      </c>
      <c r="H413" s="2">
        <v>643.61</v>
      </c>
      <c r="I413" s="2">
        <v>643.61</v>
      </c>
      <c r="J413" s="2">
        <v>643.61</v>
      </c>
      <c r="K413" s="2">
        <v>0</v>
      </c>
      <c r="L413" s="2">
        <v>0</v>
      </c>
      <c r="M413" s="2">
        <v>0</v>
      </c>
      <c r="N413" s="2">
        <v>0</v>
      </c>
      <c r="O413" s="2">
        <v>5148.83</v>
      </c>
    </row>
    <row r="414" spans="1:15" x14ac:dyDescent="0.55000000000000004">
      <c r="A414" s="1" t="s">
        <v>399</v>
      </c>
      <c r="B414" s="2"/>
      <c r="C414" s="2">
        <v>902.05</v>
      </c>
      <c r="D414" s="2">
        <v>902.05</v>
      </c>
      <c r="E414" s="2">
        <v>902.05</v>
      </c>
      <c r="F414" s="2">
        <v>902.05</v>
      </c>
      <c r="G414" s="2">
        <v>902.05</v>
      </c>
      <c r="H414" s="2">
        <v>902.05</v>
      </c>
      <c r="I414" s="2">
        <v>902.05</v>
      </c>
      <c r="J414" s="2">
        <v>902.05</v>
      </c>
      <c r="K414" s="2">
        <v>0</v>
      </c>
      <c r="L414" s="2">
        <v>0</v>
      </c>
      <c r="M414" s="2">
        <v>0</v>
      </c>
      <c r="N414" s="2">
        <v>0</v>
      </c>
      <c r="O414" s="2">
        <v>7216.4000000000005</v>
      </c>
    </row>
    <row r="415" spans="1:15" x14ac:dyDescent="0.55000000000000004">
      <c r="A415" s="1" t="s">
        <v>400</v>
      </c>
      <c r="B415" s="2"/>
      <c r="C415" s="2">
        <v>136.9</v>
      </c>
      <c r="D415" s="2">
        <v>136.9</v>
      </c>
      <c r="E415" s="2">
        <v>136.9</v>
      </c>
      <c r="F415" s="2">
        <v>136.9</v>
      </c>
      <c r="G415" s="2">
        <v>136.9</v>
      </c>
      <c r="H415" s="2">
        <v>136.9</v>
      </c>
      <c r="I415" s="2">
        <v>136.88999999999999</v>
      </c>
      <c r="J415" s="2">
        <v>136.88999999999999</v>
      </c>
      <c r="K415" s="2">
        <v>0</v>
      </c>
      <c r="L415" s="2">
        <v>0</v>
      </c>
      <c r="M415" s="2">
        <v>0</v>
      </c>
      <c r="N415" s="2">
        <v>0</v>
      </c>
      <c r="O415" s="2">
        <v>1095.1799999999998</v>
      </c>
    </row>
    <row r="416" spans="1:15" x14ac:dyDescent="0.55000000000000004">
      <c r="A416" s="1" t="s">
        <v>401</v>
      </c>
      <c r="B416" s="2"/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</row>
    <row r="417" spans="1:15" x14ac:dyDescent="0.55000000000000004">
      <c r="A417" s="1" t="s">
        <v>402</v>
      </c>
      <c r="B417" s="2"/>
      <c r="C417" s="2">
        <v>5709.33</v>
      </c>
      <c r="D417" s="2">
        <v>4893.1000000000004</v>
      </c>
      <c r="E417" s="2">
        <v>5881.21</v>
      </c>
      <c r="F417" s="2">
        <v>5903.88</v>
      </c>
      <c r="G417" s="2">
        <v>6312.84</v>
      </c>
      <c r="H417" s="2">
        <v>6380.48</v>
      </c>
      <c r="I417" s="2">
        <v>6615.71</v>
      </c>
      <c r="J417" s="2">
        <v>6632.55</v>
      </c>
      <c r="K417" s="2">
        <v>0</v>
      </c>
      <c r="L417" s="2">
        <v>0</v>
      </c>
      <c r="M417" s="2">
        <v>0</v>
      </c>
      <c r="N417" s="2">
        <v>0</v>
      </c>
      <c r="O417" s="2">
        <v>48329.1</v>
      </c>
    </row>
    <row r="418" spans="1:15" x14ac:dyDescent="0.55000000000000004">
      <c r="A418" s="1" t="s">
        <v>403</v>
      </c>
      <c r="B418" s="2"/>
      <c r="C418" s="2">
        <v>386.76</v>
      </c>
      <c r="D418" s="2">
        <v>216.43</v>
      </c>
      <c r="E418" s="2">
        <v>312.54000000000002</v>
      </c>
      <c r="F418" s="2">
        <v>167.78</v>
      </c>
      <c r="G418" s="2">
        <v>252.5</v>
      </c>
      <c r="H418" s="2">
        <v>149.83000000000001</v>
      </c>
      <c r="I418" s="2">
        <v>164.07</v>
      </c>
      <c r="J418" s="2">
        <v>152.53</v>
      </c>
      <c r="K418" s="2">
        <v>0</v>
      </c>
      <c r="L418" s="2">
        <v>0</v>
      </c>
      <c r="M418" s="2">
        <v>0</v>
      </c>
      <c r="N418" s="2">
        <v>0</v>
      </c>
      <c r="O418" s="2">
        <v>1802.4399999999998</v>
      </c>
    </row>
    <row r="419" spans="1:15" x14ac:dyDescent="0.55000000000000004">
      <c r="A419" s="1" t="s">
        <v>404</v>
      </c>
      <c r="B419" s="2"/>
      <c r="C419" s="2">
        <v>975.71</v>
      </c>
      <c r="D419" s="2">
        <v>603.69000000000005</v>
      </c>
      <c r="E419" s="2">
        <v>625.80999999999995</v>
      </c>
      <c r="F419" s="2">
        <v>2305.5100000000002</v>
      </c>
      <c r="G419" s="2">
        <v>1172.3499999999999</v>
      </c>
      <c r="H419" s="2">
        <v>844.1</v>
      </c>
      <c r="I419" s="2">
        <v>1239.1199999999999</v>
      </c>
      <c r="J419" s="2">
        <v>1449.12</v>
      </c>
      <c r="K419" s="2">
        <v>0</v>
      </c>
      <c r="L419" s="2">
        <v>0</v>
      </c>
      <c r="M419" s="2">
        <v>0</v>
      </c>
      <c r="N419" s="2">
        <v>0</v>
      </c>
      <c r="O419" s="2">
        <v>9215.41</v>
      </c>
    </row>
    <row r="420" spans="1:15" x14ac:dyDescent="0.55000000000000004">
      <c r="A420" s="1" t="s">
        <v>405</v>
      </c>
      <c r="B420" s="2"/>
      <c r="C420" s="2">
        <v>21850.18</v>
      </c>
      <c r="D420" s="2">
        <v>20055.240000000002</v>
      </c>
      <c r="E420" s="2">
        <v>21591.759999999998</v>
      </c>
      <c r="F420" s="2">
        <v>19787.22</v>
      </c>
      <c r="G420" s="2">
        <v>21313.86</v>
      </c>
      <c r="H420" s="2">
        <v>22594.2</v>
      </c>
      <c r="I420" s="2">
        <v>24433</v>
      </c>
      <c r="J420" s="2">
        <v>25146.57</v>
      </c>
      <c r="K420" s="2">
        <v>0</v>
      </c>
      <c r="L420" s="2">
        <v>0</v>
      </c>
      <c r="M420" s="2">
        <v>0</v>
      </c>
      <c r="N420" s="2">
        <v>0</v>
      </c>
      <c r="O420" s="2">
        <v>176772.03</v>
      </c>
    </row>
    <row r="421" spans="1:15" x14ac:dyDescent="0.55000000000000004">
      <c r="A421" s="1" t="s">
        <v>406</v>
      </c>
      <c r="B421" s="2"/>
      <c r="C421" s="2">
        <v>0</v>
      </c>
      <c r="D421" s="2">
        <v>782</v>
      </c>
      <c r="E421" s="2">
        <v>0</v>
      </c>
      <c r="F421" s="2">
        <v>391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1173</v>
      </c>
    </row>
    <row r="422" spans="1:15" x14ac:dyDescent="0.55000000000000004">
      <c r="A422" s="1" t="s">
        <v>407</v>
      </c>
      <c r="B422" s="2"/>
      <c r="C422" s="2">
        <v>0</v>
      </c>
      <c r="D422" s="2">
        <v>0</v>
      </c>
      <c r="E422" s="2">
        <v>0</v>
      </c>
      <c r="F422" s="2">
        <v>6500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6500</v>
      </c>
    </row>
    <row r="423" spans="1:15" x14ac:dyDescent="0.55000000000000004">
      <c r="A423" s="1" t="s">
        <v>408</v>
      </c>
      <c r="B423" s="2"/>
      <c r="C423" s="2">
        <v>0</v>
      </c>
      <c r="D423" s="2">
        <v>294</v>
      </c>
      <c r="E423" s="2">
        <v>41.25</v>
      </c>
      <c r="F423" s="2">
        <v>0</v>
      </c>
      <c r="G423" s="2">
        <v>180</v>
      </c>
      <c r="H423" s="2">
        <v>0</v>
      </c>
      <c r="I423" s="2">
        <v>0</v>
      </c>
      <c r="J423" s="2">
        <v>1180</v>
      </c>
      <c r="K423" s="2">
        <v>0</v>
      </c>
      <c r="L423" s="2">
        <v>0</v>
      </c>
      <c r="M423" s="2">
        <v>0</v>
      </c>
      <c r="N423" s="2">
        <v>0</v>
      </c>
      <c r="O423" s="2">
        <v>1695.25</v>
      </c>
    </row>
    <row r="424" spans="1:15" x14ac:dyDescent="0.55000000000000004">
      <c r="A424" s="1" t="s">
        <v>409</v>
      </c>
      <c r="B424" s="2"/>
      <c r="C424" s="2">
        <v>14695.3</v>
      </c>
      <c r="D424" s="2">
        <v>12240.12</v>
      </c>
      <c r="E424" s="2">
        <v>13940.2</v>
      </c>
      <c r="F424" s="2">
        <v>13729.21</v>
      </c>
      <c r="G424" s="2">
        <v>14311.63</v>
      </c>
      <c r="H424" s="2">
        <v>14297.06</v>
      </c>
      <c r="I424" s="2">
        <v>16413.599999999999</v>
      </c>
      <c r="J424" s="2">
        <v>14784.59</v>
      </c>
      <c r="K424" s="2">
        <v>0</v>
      </c>
      <c r="L424" s="2">
        <v>0</v>
      </c>
      <c r="M424" s="2">
        <v>0</v>
      </c>
      <c r="N424" s="2">
        <v>0</v>
      </c>
      <c r="O424" s="2">
        <v>114411.70999999999</v>
      </c>
    </row>
    <row r="425" spans="1:15" x14ac:dyDescent="0.55000000000000004">
      <c r="A425" s="1" t="s">
        <v>410</v>
      </c>
      <c r="B425" s="2"/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</row>
    <row r="426" spans="1:15" x14ac:dyDescent="0.55000000000000004">
      <c r="A426" s="1" t="s">
        <v>411</v>
      </c>
      <c r="B426" s="2"/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</row>
    <row r="427" spans="1:15" x14ac:dyDescent="0.55000000000000004">
      <c r="A427" s="1" t="s">
        <v>412</v>
      </c>
      <c r="B427" s="2"/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</row>
    <row r="428" spans="1:15" x14ac:dyDescent="0.55000000000000004">
      <c r="A428" s="1" t="s">
        <v>413</v>
      </c>
      <c r="B428" s="2"/>
      <c r="C428" s="2">
        <v>25</v>
      </c>
      <c r="D428" s="2">
        <v>535</v>
      </c>
      <c r="E428" s="2">
        <v>551.19000000000005</v>
      </c>
      <c r="F428" s="2">
        <v>420.25</v>
      </c>
      <c r="G428" s="2">
        <v>530</v>
      </c>
      <c r="H428" s="2">
        <v>315</v>
      </c>
      <c r="I428" s="2">
        <v>433.77</v>
      </c>
      <c r="J428" s="2">
        <v>232.5</v>
      </c>
      <c r="K428" s="2">
        <v>0</v>
      </c>
      <c r="L428" s="2">
        <v>0</v>
      </c>
      <c r="M428" s="2">
        <v>0</v>
      </c>
      <c r="N428" s="2">
        <v>0</v>
      </c>
      <c r="O428" s="2">
        <v>3042.71</v>
      </c>
    </row>
    <row r="429" spans="1:15" x14ac:dyDescent="0.55000000000000004">
      <c r="A429" s="1" t="s">
        <v>414</v>
      </c>
      <c r="B429" s="2"/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</row>
    <row r="430" spans="1:15" x14ac:dyDescent="0.55000000000000004">
      <c r="A430" s="1" t="s">
        <v>448</v>
      </c>
      <c r="B430" s="2"/>
      <c r="C430" s="2">
        <v>643.15</v>
      </c>
      <c r="D430" s="2">
        <v>3080.1</v>
      </c>
      <c r="E430" s="2">
        <v>921.54</v>
      </c>
      <c r="F430" s="2">
        <v>1371.67</v>
      </c>
      <c r="G430" s="2">
        <v>762.69</v>
      </c>
      <c r="H430" s="2">
        <v>1803.01</v>
      </c>
      <c r="I430" s="2">
        <v>2246.39</v>
      </c>
      <c r="J430" s="2">
        <v>1883.54</v>
      </c>
      <c r="K430" s="2">
        <v>0</v>
      </c>
      <c r="L430" s="2">
        <v>0</v>
      </c>
      <c r="M430" s="2">
        <v>0</v>
      </c>
      <c r="N430" s="2">
        <v>0</v>
      </c>
      <c r="O430" s="2">
        <v>12712.09</v>
      </c>
    </row>
    <row r="431" spans="1:15" x14ac:dyDescent="0.55000000000000004">
      <c r="A431" s="1" t="s">
        <v>416</v>
      </c>
      <c r="B431" s="2"/>
      <c r="C431" s="2">
        <v>35751</v>
      </c>
      <c r="D431" s="2">
        <v>35751</v>
      </c>
      <c r="E431" s="2">
        <v>35751</v>
      </c>
      <c r="F431" s="2">
        <v>35751</v>
      </c>
      <c r="G431" s="2">
        <v>35751</v>
      </c>
      <c r="H431" s="2">
        <v>35751</v>
      </c>
      <c r="I431" s="2">
        <v>35751</v>
      </c>
      <c r="J431" s="2">
        <v>30636</v>
      </c>
      <c r="K431" s="2">
        <v>0</v>
      </c>
      <c r="L431" s="2">
        <v>0</v>
      </c>
      <c r="M431" s="2">
        <v>0</v>
      </c>
      <c r="N431" s="2">
        <v>0</v>
      </c>
      <c r="O431" s="2">
        <v>280893</v>
      </c>
    </row>
    <row r="432" spans="1:15" x14ac:dyDescent="0.55000000000000004">
      <c r="A432" s="1" t="s">
        <v>417</v>
      </c>
      <c r="B432" s="2"/>
      <c r="C432" s="2">
        <v>906.09</v>
      </c>
      <c r="D432" s="2">
        <v>975.32</v>
      </c>
      <c r="E432" s="2">
        <v>464.92</v>
      </c>
      <c r="F432" s="2">
        <v>709.44</v>
      </c>
      <c r="G432" s="2">
        <v>1043.6099999999999</v>
      </c>
      <c r="H432" s="2">
        <v>870.41</v>
      </c>
      <c r="I432" s="2">
        <v>1239.22</v>
      </c>
      <c r="J432" s="2">
        <v>1535.51</v>
      </c>
      <c r="K432" s="2">
        <v>0</v>
      </c>
      <c r="L432" s="2">
        <v>0</v>
      </c>
      <c r="M432" s="2">
        <v>0</v>
      </c>
      <c r="N432" s="2">
        <v>0</v>
      </c>
      <c r="O432" s="2">
        <v>7744.52</v>
      </c>
    </row>
    <row r="433" spans="1:16" x14ac:dyDescent="0.55000000000000004">
      <c r="A433" s="1" t="s">
        <v>418</v>
      </c>
      <c r="B433" s="2"/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</row>
    <row r="434" spans="1:16" x14ac:dyDescent="0.55000000000000004">
      <c r="A434" s="1" t="s">
        <v>419</v>
      </c>
      <c r="B434" s="2"/>
      <c r="C434" s="2">
        <v>234.85</v>
      </c>
      <c r="D434" s="2">
        <v>234.85</v>
      </c>
      <c r="E434" s="2">
        <v>234.85</v>
      </c>
      <c r="F434" s="2">
        <v>234.85</v>
      </c>
      <c r="G434" s="2">
        <v>234.85</v>
      </c>
      <c r="H434" s="2">
        <v>1118.05</v>
      </c>
      <c r="I434" s="2">
        <v>234.85</v>
      </c>
      <c r="J434" s="2">
        <v>234.85</v>
      </c>
      <c r="K434" s="2">
        <v>0</v>
      </c>
      <c r="L434" s="2">
        <v>0</v>
      </c>
      <c r="M434" s="2">
        <v>0</v>
      </c>
      <c r="N434" s="2">
        <v>0</v>
      </c>
      <c r="O434" s="2">
        <v>2762</v>
      </c>
    </row>
    <row r="435" spans="1:16" x14ac:dyDescent="0.55000000000000004">
      <c r="A435" s="1" t="s">
        <v>420</v>
      </c>
      <c r="B435" s="2"/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</row>
    <row r="436" spans="1:16" x14ac:dyDescent="0.55000000000000004">
      <c r="A436" s="1" t="s">
        <v>421</v>
      </c>
      <c r="B436" s="2"/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</row>
    <row r="437" spans="1:16" x14ac:dyDescent="0.55000000000000004">
      <c r="A437" s="1" t="s">
        <v>422</v>
      </c>
      <c r="B437" s="2"/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</row>
    <row r="438" spans="1:16" x14ac:dyDescent="0.55000000000000004">
      <c r="A438" s="1" t="s">
        <v>423</v>
      </c>
      <c r="C438" s="18">
        <v>98554.550000000017</v>
      </c>
      <c r="D438" s="18">
        <v>95683.950000000012</v>
      </c>
      <c r="E438" s="18">
        <v>103825.66</v>
      </c>
      <c r="F438" s="18">
        <v>102886.21</v>
      </c>
      <c r="G438" s="18">
        <v>97852.680000000008</v>
      </c>
      <c r="H438" s="18">
        <v>99118.95</v>
      </c>
      <c r="I438" s="18">
        <v>105415.83</v>
      </c>
      <c r="J438" s="18">
        <v>100579.31</v>
      </c>
      <c r="K438" s="18">
        <v>0</v>
      </c>
      <c r="L438" s="18">
        <v>0</v>
      </c>
      <c r="M438" s="18">
        <v>0</v>
      </c>
      <c r="N438" s="18">
        <v>0</v>
      </c>
      <c r="O438" s="18">
        <v>803917.14</v>
      </c>
      <c r="P438" s="13">
        <v>0</v>
      </c>
    </row>
    <row r="439" spans="1:16" x14ac:dyDescent="0.55000000000000004"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</row>
    <row r="440" spans="1:16" x14ac:dyDescent="0.55000000000000004">
      <c r="A440" s="1" t="s">
        <v>424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6" x14ac:dyDescent="0.55000000000000004">
      <c r="A441" s="1" t="s">
        <v>468</v>
      </c>
      <c r="B441" s="2"/>
      <c r="C441" s="2">
        <v>11944.54</v>
      </c>
      <c r="D441" s="2">
        <v>10947.36</v>
      </c>
      <c r="E441" s="2">
        <v>11800.98</v>
      </c>
      <c r="F441" s="2">
        <v>10798.45</v>
      </c>
      <c r="G441" s="2">
        <v>11646.59</v>
      </c>
      <c r="H441" s="2">
        <v>12357.89</v>
      </c>
      <c r="I441" s="2">
        <v>13379.45</v>
      </c>
      <c r="J441" s="2">
        <v>13775.87</v>
      </c>
      <c r="K441" s="2">
        <v>0</v>
      </c>
      <c r="L441" s="2">
        <v>0</v>
      </c>
      <c r="M441" s="2">
        <v>0</v>
      </c>
      <c r="N441" s="2">
        <v>0</v>
      </c>
      <c r="O441" s="2">
        <v>96651.12999999999</v>
      </c>
    </row>
    <row r="442" spans="1:16" x14ac:dyDescent="0.55000000000000004">
      <c r="A442" s="1" t="s">
        <v>426</v>
      </c>
      <c r="B442" s="2"/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</row>
    <row r="443" spans="1:16" x14ac:dyDescent="0.55000000000000004">
      <c r="A443" s="1" t="s">
        <v>427</v>
      </c>
      <c r="B443" s="2"/>
      <c r="C443" s="2">
        <v>1719.41</v>
      </c>
      <c r="D443" s="2">
        <v>1719.41</v>
      </c>
      <c r="E443" s="2">
        <v>1719.41</v>
      </c>
      <c r="F443" s="2">
        <v>1719.41</v>
      </c>
      <c r="G443" s="2">
        <v>1719.41</v>
      </c>
      <c r="H443" s="2">
        <v>1719.41</v>
      </c>
      <c r="I443" s="2">
        <v>1719.41</v>
      </c>
      <c r="J443" s="2">
        <v>1719.41</v>
      </c>
      <c r="K443" s="2">
        <v>0</v>
      </c>
      <c r="L443" s="2">
        <v>0</v>
      </c>
      <c r="M443" s="2">
        <v>0</v>
      </c>
      <c r="N443" s="2">
        <v>0</v>
      </c>
      <c r="O443" s="2">
        <v>13755.28</v>
      </c>
    </row>
    <row r="444" spans="1:16" x14ac:dyDescent="0.55000000000000004">
      <c r="A444" s="1" t="s">
        <v>428</v>
      </c>
      <c r="B444" s="2"/>
      <c r="C444" s="2">
        <v>58874.12</v>
      </c>
      <c r="D444" s="2">
        <v>58874.12</v>
      </c>
      <c r="E444" s="2">
        <v>58874.12</v>
      </c>
      <c r="F444" s="2">
        <v>58874.12</v>
      </c>
      <c r="G444" s="2">
        <v>58874.12</v>
      </c>
      <c r="H444" s="2">
        <v>58874.12</v>
      </c>
      <c r="I444" s="2">
        <v>58874.12</v>
      </c>
      <c r="J444" s="2">
        <v>58874.12</v>
      </c>
      <c r="K444" s="2">
        <v>0</v>
      </c>
      <c r="L444" s="2">
        <v>0</v>
      </c>
      <c r="M444" s="2">
        <v>0</v>
      </c>
      <c r="N444" s="2">
        <v>0</v>
      </c>
      <c r="O444" s="2">
        <v>470992.96</v>
      </c>
    </row>
    <row r="445" spans="1:16" x14ac:dyDescent="0.55000000000000004">
      <c r="A445" s="1" t="s">
        <v>429</v>
      </c>
      <c r="B445" s="2"/>
      <c r="C445" s="2">
        <v>1478.66</v>
      </c>
      <c r="D445" s="2">
        <v>7893.73</v>
      </c>
      <c r="E445" s="2">
        <v>8318.07</v>
      </c>
      <c r="F445" s="2">
        <v>6640.76</v>
      </c>
      <c r="G445" s="2">
        <v>6787.4</v>
      </c>
      <c r="H445" s="2">
        <v>4445.7700000000004</v>
      </c>
      <c r="I445" s="2">
        <v>9519.06</v>
      </c>
      <c r="J445" s="2">
        <v>8260</v>
      </c>
      <c r="K445" s="2">
        <v>0</v>
      </c>
      <c r="L445" s="2">
        <v>0</v>
      </c>
      <c r="M445" s="2">
        <v>0</v>
      </c>
      <c r="N445" s="2">
        <v>0</v>
      </c>
      <c r="O445" s="2">
        <v>53343.45</v>
      </c>
    </row>
    <row r="446" spans="1:16" x14ac:dyDescent="0.55000000000000004">
      <c r="A446" s="1" t="s">
        <v>430</v>
      </c>
      <c r="B446" s="2"/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</row>
    <row r="447" spans="1:16" x14ac:dyDescent="0.55000000000000004">
      <c r="A447" s="1" t="s">
        <v>431</v>
      </c>
      <c r="B447" s="2"/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</row>
    <row r="448" spans="1:16" x14ac:dyDescent="0.55000000000000004">
      <c r="A448" s="1" t="s">
        <v>432</v>
      </c>
      <c r="B448" s="2"/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</row>
    <row r="449" spans="1:16" x14ac:dyDescent="0.55000000000000004">
      <c r="A449" s="1" t="s">
        <v>433</v>
      </c>
      <c r="B449" s="2"/>
      <c r="C449" s="2">
        <v>1896</v>
      </c>
      <c r="D449" s="2">
        <v>1896</v>
      </c>
      <c r="E449" s="2">
        <v>1896</v>
      </c>
      <c r="F449" s="2">
        <v>1896</v>
      </c>
      <c r="G449" s="2">
        <v>1896</v>
      </c>
      <c r="H449" s="2">
        <v>1896</v>
      </c>
      <c r="I449" s="2">
        <v>1896</v>
      </c>
      <c r="J449" s="2">
        <v>1896</v>
      </c>
      <c r="K449" s="2">
        <v>0</v>
      </c>
      <c r="L449" s="2">
        <v>0</v>
      </c>
      <c r="M449" s="2">
        <v>0</v>
      </c>
      <c r="N449" s="2">
        <v>0</v>
      </c>
      <c r="O449" s="2">
        <v>15168</v>
      </c>
    </row>
    <row r="450" spans="1:16" x14ac:dyDescent="0.55000000000000004">
      <c r="A450" s="1" t="s">
        <v>434</v>
      </c>
      <c r="B450" s="2"/>
      <c r="C450" s="2">
        <v>42.11</v>
      </c>
      <c r="D450" s="2">
        <v>42.11</v>
      </c>
      <c r="E450" s="2">
        <v>42.11</v>
      </c>
      <c r="F450" s="2">
        <v>42.11</v>
      </c>
      <c r="G450" s="2">
        <v>42.11</v>
      </c>
      <c r="H450" s="2">
        <v>42.11</v>
      </c>
      <c r="I450" s="2">
        <v>0</v>
      </c>
      <c r="J450" s="2">
        <v>42.11</v>
      </c>
      <c r="K450" s="2">
        <v>0</v>
      </c>
      <c r="L450" s="2">
        <v>0</v>
      </c>
      <c r="M450" s="2">
        <v>0</v>
      </c>
      <c r="N450" s="2">
        <v>0</v>
      </c>
      <c r="O450" s="2">
        <v>294.77000000000004</v>
      </c>
    </row>
    <row r="451" spans="1:16" x14ac:dyDescent="0.55000000000000004">
      <c r="A451" s="1" t="s">
        <v>435</v>
      </c>
      <c r="C451" s="18">
        <v>75954.840000000011</v>
      </c>
      <c r="D451" s="18">
        <v>81372.73</v>
      </c>
      <c r="E451" s="18">
        <v>82650.690000000017</v>
      </c>
      <c r="F451" s="18">
        <v>79970.850000000006</v>
      </c>
      <c r="G451" s="18">
        <v>80965.62999999999</v>
      </c>
      <c r="H451" s="18">
        <v>79335.3</v>
      </c>
      <c r="I451" s="18">
        <v>85388.040000000008</v>
      </c>
      <c r="J451" s="18">
        <v>84567.510000000009</v>
      </c>
      <c r="K451" s="18">
        <v>0</v>
      </c>
      <c r="L451" s="18">
        <v>0</v>
      </c>
      <c r="M451" s="18">
        <v>0</v>
      </c>
      <c r="N451" s="18">
        <v>0</v>
      </c>
      <c r="O451" s="18">
        <v>650205.59</v>
      </c>
      <c r="P451" s="13">
        <v>0</v>
      </c>
    </row>
    <row r="452" spans="1:16" x14ac:dyDescent="0.55000000000000004">
      <c r="A452" s="1" t="s">
        <v>32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6" ht="18" thickBot="1" x14ac:dyDescent="0.65">
      <c r="A453" s="8" t="s">
        <v>46</v>
      </c>
      <c r="B453" s="8"/>
      <c r="C453" s="16">
        <v>453007.36999999994</v>
      </c>
      <c r="D453" s="16">
        <v>482765.37</v>
      </c>
      <c r="E453" s="16">
        <v>465124.17999999993</v>
      </c>
      <c r="F453" s="16">
        <v>448256.45999999996</v>
      </c>
      <c r="G453" s="16">
        <v>461845.29000000004</v>
      </c>
      <c r="H453" s="16">
        <v>467473.53</v>
      </c>
      <c r="I453" s="16">
        <v>524218.51</v>
      </c>
      <c r="J453" s="16">
        <v>503478.58000000007</v>
      </c>
      <c r="K453" s="16">
        <v>0</v>
      </c>
      <c r="L453" s="16">
        <v>0</v>
      </c>
      <c r="M453" s="16">
        <v>0</v>
      </c>
      <c r="N453" s="16">
        <v>0</v>
      </c>
      <c r="O453" s="16">
        <v>3806169.2899999991</v>
      </c>
      <c r="P453" s="15">
        <v>0</v>
      </c>
    </row>
    <row r="454" spans="1:16" ht="17.7" thickTop="1" x14ac:dyDescent="0.55000000000000004"/>
  </sheetData>
  <printOptions horizontalCentered="1"/>
  <pageMargins left="0" right="0" top="0.25" bottom="0" header="0" footer="0"/>
  <pageSetup scale="38" orientation="landscape" r:id="rId1"/>
  <headerFooter alignWithMargins="0"/>
  <rowBreaks count="5" manualBreakCount="5">
    <brk id="41" max="14" man="1"/>
    <brk id="109" max="14" man="1"/>
    <brk id="148" max="14" man="1"/>
    <brk id="319" max="14" man="1"/>
    <brk id="377" max="14" man="1"/>
  </rowBreaks>
  <customProperties>
    <customPr name="EpmWorksheetKeyString_GU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454"/>
  <sheetViews>
    <sheetView view="pageBreakPreview" zoomScale="60" zoomScaleNormal="47" workbookViewId="0">
      <selection sqref="A1:O453"/>
    </sheetView>
  </sheetViews>
  <sheetFormatPr defaultColWidth="8.88671875" defaultRowHeight="17.399999999999999" x14ac:dyDescent="0.55000000000000004"/>
  <cols>
    <col min="1" max="1" width="57.33203125" style="1" customWidth="1"/>
    <col min="2" max="2" width="2.6640625" style="1" customWidth="1"/>
    <col min="3" max="15" width="21.6640625" style="1" customWidth="1"/>
    <col min="16" max="16" width="15.5546875" style="1" bestFit="1" customWidth="1"/>
    <col min="17" max="17" width="9" style="1" bestFit="1" customWidth="1"/>
    <col min="18" max="18" width="16.5546875" style="1" bestFit="1" customWidth="1"/>
    <col min="19" max="16384" width="8.88671875" style="1"/>
  </cols>
  <sheetData>
    <row r="1" spans="1:15" ht="17.7" x14ac:dyDescent="0.6">
      <c r="C1" s="2"/>
      <c r="D1" s="2"/>
      <c r="E1" s="2"/>
      <c r="F1" s="2"/>
      <c r="G1" s="2"/>
      <c r="H1" s="3" t="s">
        <v>449</v>
      </c>
      <c r="I1" s="2"/>
      <c r="J1" s="2"/>
      <c r="K1" s="2"/>
      <c r="L1" s="2"/>
      <c r="M1" s="2"/>
      <c r="N1" s="2"/>
      <c r="O1" s="2"/>
    </row>
    <row r="2" spans="1:15" x14ac:dyDescent="0.55000000000000004">
      <c r="C2" s="2"/>
      <c r="D2" s="2"/>
      <c r="E2" s="2"/>
      <c r="F2" s="2"/>
      <c r="G2" s="2"/>
      <c r="H2" s="4" t="s">
        <v>1</v>
      </c>
      <c r="I2" s="2"/>
      <c r="J2" s="2"/>
      <c r="K2" s="2"/>
      <c r="L2" s="2"/>
      <c r="M2" s="2"/>
      <c r="N2" s="2"/>
      <c r="O2" s="2"/>
    </row>
    <row r="3" spans="1:15" x14ac:dyDescent="0.55000000000000004">
      <c r="B3" s="5"/>
      <c r="C3" s="2"/>
      <c r="D3" s="2"/>
      <c r="E3" s="2"/>
      <c r="F3" s="2"/>
      <c r="G3" s="2"/>
      <c r="H3" s="6">
        <v>2021</v>
      </c>
      <c r="I3" s="2"/>
      <c r="J3" s="2"/>
      <c r="K3" s="2"/>
      <c r="L3" s="2"/>
      <c r="M3" s="2"/>
      <c r="N3" s="2"/>
      <c r="O3" s="2"/>
    </row>
    <row r="4" spans="1:15" ht="17.7" x14ac:dyDescent="0.6">
      <c r="B4" s="5"/>
      <c r="C4" s="2"/>
      <c r="D4" s="2"/>
      <c r="E4" s="2"/>
      <c r="F4" s="2"/>
      <c r="G4" s="2"/>
      <c r="H4" s="3"/>
      <c r="I4" s="2"/>
      <c r="J4" s="2"/>
      <c r="K4" s="2"/>
      <c r="L4" s="2"/>
      <c r="M4" s="2"/>
      <c r="N4" s="2"/>
      <c r="O4" s="2"/>
    </row>
    <row r="5" spans="1:15" x14ac:dyDescent="0.55000000000000004"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</row>
    <row r="6" spans="1:15" x14ac:dyDescent="0.55000000000000004">
      <c r="A6" s="1" t="s">
        <v>15</v>
      </c>
      <c r="C6" s="2">
        <v>31</v>
      </c>
      <c r="D6" s="2">
        <v>28</v>
      </c>
      <c r="E6" s="2">
        <v>31</v>
      </c>
      <c r="F6" s="2">
        <v>30</v>
      </c>
      <c r="G6" s="2">
        <v>31</v>
      </c>
      <c r="H6" s="2">
        <v>30</v>
      </c>
      <c r="I6" s="2">
        <v>31</v>
      </c>
      <c r="J6" s="2">
        <v>31</v>
      </c>
      <c r="K6" s="2">
        <v>30</v>
      </c>
      <c r="L6" s="2">
        <v>31</v>
      </c>
      <c r="M6" s="2">
        <v>30</v>
      </c>
      <c r="N6" s="2">
        <v>31</v>
      </c>
      <c r="O6" s="2">
        <v>365</v>
      </c>
    </row>
    <row r="7" spans="1:15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7.7" x14ac:dyDescent="0.6">
      <c r="A8" s="8" t="s">
        <v>16</v>
      </c>
      <c r="B8" s="8"/>
      <c r="C8" s="9">
        <v>35.774193548387096</v>
      </c>
      <c r="D8" s="9">
        <v>36.857142857142854</v>
      </c>
      <c r="E8" s="9">
        <v>39.612903225806448</v>
      </c>
      <c r="F8" s="9">
        <v>43.866666666666667</v>
      </c>
      <c r="G8" s="9">
        <v>45.838709677419352</v>
      </c>
      <c r="H8" s="9">
        <v>44.5</v>
      </c>
      <c r="I8" s="9">
        <v>45.29032258064516</v>
      </c>
      <c r="J8" s="9">
        <v>46.41935483870968</v>
      </c>
      <c r="K8" s="9">
        <v>0</v>
      </c>
      <c r="L8" s="9">
        <v>0</v>
      </c>
      <c r="M8" s="9">
        <v>0</v>
      </c>
      <c r="N8" s="9">
        <v>0</v>
      </c>
      <c r="O8" s="10" t="s">
        <v>17</v>
      </c>
    </row>
    <row r="9" spans="1:15" x14ac:dyDescent="0.55000000000000004"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0"/>
    </row>
    <row r="10" spans="1:15" ht="17.7" x14ac:dyDescent="0.6">
      <c r="A10" s="8" t="s">
        <v>18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0"/>
    </row>
    <row r="11" spans="1:15" x14ac:dyDescent="0.55000000000000004">
      <c r="A11" s="1" t="s">
        <v>19</v>
      </c>
      <c r="C11" s="2">
        <v>183</v>
      </c>
      <c r="D11" s="2">
        <v>140</v>
      </c>
      <c r="E11" s="2">
        <v>177</v>
      </c>
      <c r="F11" s="2">
        <v>157</v>
      </c>
      <c r="G11" s="2">
        <v>166</v>
      </c>
      <c r="H11" s="2">
        <v>180</v>
      </c>
      <c r="I11" s="2">
        <v>155</v>
      </c>
      <c r="J11" s="2">
        <v>283</v>
      </c>
      <c r="K11" s="2">
        <v>0</v>
      </c>
      <c r="L11" s="2">
        <v>0</v>
      </c>
      <c r="M11" s="2">
        <v>0</v>
      </c>
      <c r="N11" s="2">
        <v>0</v>
      </c>
      <c r="O11" s="2">
        <v>1441</v>
      </c>
    </row>
    <row r="12" spans="1:15" x14ac:dyDescent="0.55000000000000004">
      <c r="A12" s="1" t="s">
        <v>20</v>
      </c>
      <c r="C12" s="2">
        <v>32</v>
      </c>
      <c r="D12" s="2">
        <v>47</v>
      </c>
      <c r="E12" s="2">
        <v>52</v>
      </c>
      <c r="F12" s="2">
        <v>55</v>
      </c>
      <c r="G12" s="2">
        <v>44</v>
      </c>
      <c r="H12" s="2">
        <v>13</v>
      </c>
      <c r="I12" s="2">
        <v>41</v>
      </c>
      <c r="J12" s="2">
        <v>24</v>
      </c>
      <c r="K12" s="2">
        <v>0</v>
      </c>
      <c r="L12" s="2">
        <v>0</v>
      </c>
      <c r="M12" s="2">
        <v>0</v>
      </c>
      <c r="N12" s="2">
        <v>0</v>
      </c>
      <c r="O12" s="2">
        <v>308</v>
      </c>
    </row>
    <row r="13" spans="1:15" x14ac:dyDescent="0.55000000000000004">
      <c r="A13" s="1" t="s">
        <v>21</v>
      </c>
      <c r="C13" s="2">
        <v>651</v>
      </c>
      <c r="D13" s="2">
        <v>588</v>
      </c>
      <c r="E13" s="2">
        <v>738</v>
      </c>
      <c r="F13" s="2">
        <v>851</v>
      </c>
      <c r="G13" s="2">
        <v>859</v>
      </c>
      <c r="H13" s="2">
        <v>771</v>
      </c>
      <c r="I13" s="2">
        <v>809</v>
      </c>
      <c r="J13" s="2">
        <v>956</v>
      </c>
      <c r="K13" s="2">
        <v>0</v>
      </c>
      <c r="L13" s="2">
        <v>0</v>
      </c>
      <c r="M13" s="2">
        <v>0</v>
      </c>
      <c r="N13" s="2">
        <v>0</v>
      </c>
      <c r="O13" s="2">
        <v>6223</v>
      </c>
    </row>
    <row r="14" spans="1:15" x14ac:dyDescent="0.55000000000000004">
      <c r="A14" s="1" t="s">
        <v>22</v>
      </c>
      <c r="C14" s="2">
        <v>31</v>
      </c>
      <c r="D14" s="2">
        <v>28</v>
      </c>
      <c r="E14" s="2">
        <v>36</v>
      </c>
      <c r="F14" s="2">
        <v>-6</v>
      </c>
      <c r="G14" s="2">
        <v>72</v>
      </c>
      <c r="H14" s="2">
        <v>60</v>
      </c>
      <c r="I14" s="2">
        <v>54</v>
      </c>
      <c r="J14" s="2">
        <v>-244</v>
      </c>
      <c r="K14" s="2">
        <v>0</v>
      </c>
      <c r="L14" s="2">
        <v>0</v>
      </c>
      <c r="M14" s="2">
        <v>0</v>
      </c>
      <c r="N14" s="2">
        <v>0</v>
      </c>
      <c r="O14" s="2">
        <v>31</v>
      </c>
    </row>
    <row r="15" spans="1:15" x14ac:dyDescent="0.55000000000000004">
      <c r="A15" s="1" t="s">
        <v>23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 x14ac:dyDescent="0.55000000000000004">
      <c r="A16" s="1" t="s">
        <v>24</v>
      </c>
      <c r="C16" s="2">
        <v>18</v>
      </c>
      <c r="D16" s="2">
        <v>28</v>
      </c>
      <c r="E16" s="2">
        <v>18</v>
      </c>
      <c r="F16" s="2">
        <v>10</v>
      </c>
      <c r="G16" s="2">
        <v>23</v>
      </c>
      <c r="H16" s="2">
        <v>7</v>
      </c>
      <c r="I16" s="2">
        <v>0</v>
      </c>
      <c r="J16" s="2">
        <v>23</v>
      </c>
      <c r="K16" s="2">
        <v>0</v>
      </c>
      <c r="L16" s="2">
        <v>0</v>
      </c>
      <c r="M16" s="2">
        <v>0</v>
      </c>
      <c r="N16" s="2">
        <v>0</v>
      </c>
      <c r="O16" s="2">
        <v>127</v>
      </c>
    </row>
    <row r="17" spans="1:18" x14ac:dyDescent="0.55000000000000004">
      <c r="A17" s="1" t="s">
        <v>25</v>
      </c>
      <c r="C17" s="2">
        <v>194</v>
      </c>
      <c r="D17" s="2">
        <v>201</v>
      </c>
      <c r="E17" s="2">
        <v>207</v>
      </c>
      <c r="F17" s="2">
        <v>249</v>
      </c>
      <c r="G17" s="2">
        <v>257</v>
      </c>
      <c r="H17" s="2">
        <v>304</v>
      </c>
      <c r="I17" s="2">
        <v>345</v>
      </c>
      <c r="J17" s="2">
        <v>397</v>
      </c>
      <c r="K17" s="2">
        <v>0</v>
      </c>
      <c r="L17" s="2">
        <v>0</v>
      </c>
      <c r="M17" s="2">
        <v>0</v>
      </c>
      <c r="N17" s="2">
        <v>0</v>
      </c>
      <c r="O17" s="2">
        <v>2154</v>
      </c>
    </row>
    <row r="18" spans="1:18" x14ac:dyDescent="0.55000000000000004">
      <c r="A18" s="1" t="s">
        <v>26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8" x14ac:dyDescent="0.55000000000000004">
      <c r="A19" s="1" t="s">
        <v>27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8" x14ac:dyDescent="0.55000000000000004">
      <c r="A20" s="1" t="s">
        <v>28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8" x14ac:dyDescent="0.55000000000000004">
      <c r="A21" s="1" t="s">
        <v>29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8" x14ac:dyDescent="0.55000000000000004">
      <c r="A22" s="1" t="s">
        <v>30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8" ht="17.7" thickBot="1" x14ac:dyDescent="0.6">
      <c r="A23" s="1" t="s">
        <v>31</v>
      </c>
      <c r="C23" s="12">
        <v>1109</v>
      </c>
      <c r="D23" s="12">
        <v>1032</v>
      </c>
      <c r="E23" s="12">
        <v>1228</v>
      </c>
      <c r="F23" s="12">
        <v>1316</v>
      </c>
      <c r="G23" s="12">
        <v>1421</v>
      </c>
      <c r="H23" s="12">
        <v>1335</v>
      </c>
      <c r="I23" s="12">
        <v>1404</v>
      </c>
      <c r="J23" s="12">
        <v>1439</v>
      </c>
      <c r="K23" s="12">
        <v>0</v>
      </c>
      <c r="L23" s="12">
        <v>0</v>
      </c>
      <c r="M23" s="12">
        <v>0</v>
      </c>
      <c r="N23" s="12">
        <v>0</v>
      </c>
      <c r="O23" s="12">
        <v>10284</v>
      </c>
      <c r="P23" s="13">
        <v>12618</v>
      </c>
      <c r="Q23" s="13">
        <v>0</v>
      </c>
    </row>
    <row r="24" spans="1:18" ht="17.7" thickTop="1" x14ac:dyDescent="0.55000000000000004">
      <c r="A24" s="1" t="s">
        <v>32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8" ht="17.7" x14ac:dyDescent="0.6">
      <c r="A25" s="8" t="s">
        <v>33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8" x14ac:dyDescent="0.55000000000000004">
      <c r="A26" s="1" t="s">
        <v>34</v>
      </c>
      <c r="C26" s="2">
        <v>181420.08</v>
      </c>
      <c r="D26" s="2">
        <v>169434.33000000002</v>
      </c>
      <c r="E26" s="2">
        <v>204996.72999999998</v>
      </c>
      <c r="F26" s="2">
        <v>202230.36</v>
      </c>
      <c r="G26" s="2">
        <v>245663.76</v>
      </c>
      <c r="H26" s="2">
        <v>214504.75</v>
      </c>
      <c r="I26" s="2">
        <v>221253.96</v>
      </c>
      <c r="J26" s="2">
        <v>240567.5</v>
      </c>
      <c r="K26" s="2">
        <v>0</v>
      </c>
      <c r="L26" s="2">
        <v>0</v>
      </c>
      <c r="M26" s="2">
        <v>0</v>
      </c>
      <c r="N26" s="2">
        <v>0</v>
      </c>
      <c r="O26" s="2">
        <v>1680071.47</v>
      </c>
      <c r="P26" s="13"/>
    </row>
    <row r="27" spans="1:18" x14ac:dyDescent="0.55000000000000004">
      <c r="A27" s="1" t="s">
        <v>35</v>
      </c>
      <c r="C27" s="2">
        <v>13761.989999999996</v>
      </c>
      <c r="D27" s="2">
        <v>25723.39</v>
      </c>
      <c r="E27" s="2">
        <v>19913.099999999999</v>
      </c>
      <c r="F27" s="2">
        <v>30377</v>
      </c>
      <c r="G27" s="2">
        <v>16228.179999999998</v>
      </c>
      <c r="H27" s="2">
        <v>21406</v>
      </c>
      <c r="I27" s="2">
        <v>23771.239999999998</v>
      </c>
      <c r="J27" s="2">
        <v>8344.73</v>
      </c>
      <c r="K27" s="2">
        <v>0</v>
      </c>
      <c r="L27" s="2">
        <v>0</v>
      </c>
      <c r="M27" s="2">
        <v>0</v>
      </c>
      <c r="N27" s="2">
        <v>0</v>
      </c>
      <c r="O27" s="2">
        <v>159525.63</v>
      </c>
      <c r="P27" s="13"/>
    </row>
    <row r="28" spans="1:18" x14ac:dyDescent="0.55000000000000004">
      <c r="A28" s="1" t="s">
        <v>36</v>
      </c>
      <c r="C28" s="2">
        <v>-3269.87</v>
      </c>
      <c r="D28" s="2">
        <v>-3269.87</v>
      </c>
      <c r="E28" s="2">
        <v>-3125.87</v>
      </c>
      <c r="F28" s="2">
        <v>-9860.869999999999</v>
      </c>
      <c r="G28" s="2">
        <v>-3021.87</v>
      </c>
      <c r="H28" s="2">
        <v>-3939.87</v>
      </c>
      <c r="I28" s="2">
        <v>8098.13</v>
      </c>
      <c r="J28" s="2">
        <v>-2977.87</v>
      </c>
      <c r="K28" s="2">
        <v>0</v>
      </c>
      <c r="L28" s="2">
        <v>0</v>
      </c>
      <c r="M28" s="2">
        <v>0</v>
      </c>
      <c r="N28" s="2">
        <v>0</v>
      </c>
      <c r="O28" s="2">
        <v>-21367.959999999995</v>
      </c>
      <c r="P28" s="13"/>
    </row>
    <row r="29" spans="1:18" ht="17.7" thickBot="1" x14ac:dyDescent="0.6">
      <c r="A29" s="1" t="s">
        <v>37</v>
      </c>
      <c r="C29" s="14">
        <v>191912.19999999998</v>
      </c>
      <c r="D29" s="14">
        <v>191887.85000000003</v>
      </c>
      <c r="E29" s="14">
        <v>221783.96</v>
      </c>
      <c r="F29" s="14">
        <v>222746.49</v>
      </c>
      <c r="G29" s="14">
        <v>258870.07</v>
      </c>
      <c r="H29" s="14">
        <v>231970.88</v>
      </c>
      <c r="I29" s="14">
        <v>253123.33</v>
      </c>
      <c r="J29" s="14">
        <v>245934.36000000002</v>
      </c>
      <c r="K29" s="14">
        <v>0</v>
      </c>
      <c r="L29" s="14">
        <v>0</v>
      </c>
      <c r="M29" s="14">
        <v>0</v>
      </c>
      <c r="N29" s="14">
        <v>0</v>
      </c>
      <c r="O29" s="14">
        <v>1818229.1400000001</v>
      </c>
      <c r="P29" s="13">
        <v>2181362.91</v>
      </c>
      <c r="Q29" s="13">
        <v>0</v>
      </c>
      <c r="R29" s="15"/>
    </row>
    <row r="30" spans="1:18" ht="17.7" thickTop="1" x14ac:dyDescent="0.55000000000000004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8" ht="17.7" x14ac:dyDescent="0.6">
      <c r="A31" s="8" t="s">
        <v>38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8" x14ac:dyDescent="0.55000000000000004">
      <c r="A32" s="1" t="s">
        <v>39</v>
      </c>
      <c r="C32" s="2">
        <v>88860.81</v>
      </c>
      <c r="D32" s="2">
        <v>85360.35000000002</v>
      </c>
      <c r="E32" s="2">
        <v>91965.250000000015</v>
      </c>
      <c r="F32" s="2">
        <v>88536.87999999999</v>
      </c>
      <c r="G32" s="2">
        <v>89165.749999999971</v>
      </c>
      <c r="H32" s="2">
        <v>90844.539999999979</v>
      </c>
      <c r="I32" s="2">
        <v>96185.139999999985</v>
      </c>
      <c r="J32" s="2">
        <v>97908.640000000014</v>
      </c>
      <c r="K32" s="2">
        <v>0</v>
      </c>
      <c r="L32" s="2">
        <v>0</v>
      </c>
      <c r="M32" s="2">
        <v>0</v>
      </c>
      <c r="N32" s="2">
        <v>0</v>
      </c>
      <c r="O32" s="2">
        <v>728827.3600000001</v>
      </c>
      <c r="P32" s="13"/>
    </row>
    <row r="33" spans="1:18" x14ac:dyDescent="0.55000000000000004">
      <c r="A33" s="1" t="s">
        <v>40</v>
      </c>
      <c r="C33" s="2">
        <v>20772.510000000002</v>
      </c>
      <c r="D33" s="2">
        <v>19359.759999999998</v>
      </c>
      <c r="E33" s="2">
        <v>18892.010000000002</v>
      </c>
      <c r="F33" s="2">
        <v>21248.93</v>
      </c>
      <c r="G33" s="2">
        <v>22594.789999999994</v>
      </c>
      <c r="H33" s="2">
        <v>21012.32</v>
      </c>
      <c r="I33" s="2">
        <v>24026.22</v>
      </c>
      <c r="J33" s="2">
        <v>22407.19</v>
      </c>
      <c r="K33" s="2">
        <v>0</v>
      </c>
      <c r="L33" s="2">
        <v>0</v>
      </c>
      <c r="M33" s="2">
        <v>0</v>
      </c>
      <c r="N33" s="2">
        <v>0</v>
      </c>
      <c r="O33" s="2">
        <v>170313.73</v>
      </c>
      <c r="P33" s="13"/>
    </row>
    <row r="34" spans="1:18" x14ac:dyDescent="0.55000000000000004">
      <c r="A34" s="1" t="s">
        <v>35</v>
      </c>
      <c r="C34" s="2">
        <v>13433.460000000001</v>
      </c>
      <c r="D34" s="2">
        <v>14192.34</v>
      </c>
      <c r="E34" s="2">
        <v>14309.839999999998</v>
      </c>
      <c r="F34" s="2">
        <v>11679.699999999999</v>
      </c>
      <c r="G34" s="2">
        <v>12553.05</v>
      </c>
      <c r="H34" s="2">
        <v>10208.26</v>
      </c>
      <c r="I34" s="2">
        <v>15182.029999999999</v>
      </c>
      <c r="J34" s="2">
        <v>12848.669999999998</v>
      </c>
      <c r="K34" s="2">
        <v>0</v>
      </c>
      <c r="L34" s="2">
        <v>0</v>
      </c>
      <c r="M34" s="2">
        <v>0</v>
      </c>
      <c r="N34" s="2">
        <v>0</v>
      </c>
      <c r="O34" s="2">
        <v>104407.34999999999</v>
      </c>
      <c r="P34" s="13"/>
    </row>
    <row r="35" spans="1:18" x14ac:dyDescent="0.55000000000000004">
      <c r="A35" s="1" t="s">
        <v>41</v>
      </c>
      <c r="C35" s="2">
        <v>3156.2200000000003</v>
      </c>
      <c r="D35" s="2">
        <v>2663.2400000000002</v>
      </c>
      <c r="E35" s="2">
        <v>3463.9300000000003</v>
      </c>
      <c r="F35" s="2">
        <v>4312.0399999999991</v>
      </c>
      <c r="G35" s="2">
        <v>3548.71</v>
      </c>
      <c r="H35" s="2">
        <v>3016.83</v>
      </c>
      <c r="I35" s="2">
        <v>4404.9399999999996</v>
      </c>
      <c r="J35" s="2">
        <v>2373.2000000000003</v>
      </c>
      <c r="K35" s="2">
        <v>0</v>
      </c>
      <c r="L35" s="2">
        <v>0</v>
      </c>
      <c r="M35" s="2">
        <v>0</v>
      </c>
      <c r="N35" s="2">
        <v>0</v>
      </c>
      <c r="O35" s="2">
        <v>26939.11</v>
      </c>
      <c r="P35" s="13"/>
    </row>
    <row r="36" spans="1:18" x14ac:dyDescent="0.55000000000000004">
      <c r="A36" s="1" t="s">
        <v>42</v>
      </c>
      <c r="C36" s="2">
        <v>8301.4100000000017</v>
      </c>
      <c r="D36" s="2">
        <v>7765.9000000000005</v>
      </c>
      <c r="E36" s="2">
        <v>9324.5599999999977</v>
      </c>
      <c r="F36" s="2">
        <v>12514.34</v>
      </c>
      <c r="G36" s="2">
        <v>9479.9700000000012</v>
      </c>
      <c r="H36" s="2">
        <v>7841.9699999999993</v>
      </c>
      <c r="I36" s="2">
        <v>8821.35</v>
      </c>
      <c r="J36" s="2">
        <v>10473.26</v>
      </c>
      <c r="K36" s="2">
        <v>0</v>
      </c>
      <c r="L36" s="2">
        <v>0</v>
      </c>
      <c r="M36" s="2">
        <v>0</v>
      </c>
      <c r="N36" s="2">
        <v>0</v>
      </c>
      <c r="O36" s="2">
        <v>74522.759999999995</v>
      </c>
      <c r="P36" s="13"/>
    </row>
    <row r="37" spans="1:18" x14ac:dyDescent="0.55000000000000004">
      <c r="A37" s="1" t="s">
        <v>43</v>
      </c>
      <c r="C37" s="2">
        <v>12290.579999999998</v>
      </c>
      <c r="D37" s="2">
        <v>16118.050000000001</v>
      </c>
      <c r="E37" s="2">
        <v>14638.55</v>
      </c>
      <c r="F37" s="2">
        <v>15935.1</v>
      </c>
      <c r="G37" s="2">
        <v>16236.550000000001</v>
      </c>
      <c r="H37" s="2">
        <v>13631.610000000002</v>
      </c>
      <c r="I37" s="2">
        <v>15455.109999999999</v>
      </c>
      <c r="J37" s="2">
        <v>17437.219999999998</v>
      </c>
      <c r="K37" s="2">
        <v>0</v>
      </c>
      <c r="L37" s="2">
        <v>0</v>
      </c>
      <c r="M37" s="2">
        <v>0</v>
      </c>
      <c r="N37" s="2">
        <v>0</v>
      </c>
      <c r="O37" s="2">
        <v>121742.76999999999</v>
      </c>
      <c r="P37" s="13"/>
    </row>
    <row r="38" spans="1:18" x14ac:dyDescent="0.55000000000000004">
      <c r="A38" s="1" t="s">
        <v>44</v>
      </c>
      <c r="C38" s="2">
        <v>50370.66</v>
      </c>
      <c r="D38" s="2">
        <v>53430.549999999996</v>
      </c>
      <c r="E38" s="2">
        <v>52679.39</v>
      </c>
      <c r="F38" s="2">
        <v>54875.810000000005</v>
      </c>
      <c r="G38" s="2">
        <v>57341.710000000006</v>
      </c>
      <c r="H38" s="2">
        <v>52166.76</v>
      </c>
      <c r="I38" s="2">
        <v>54653.770000000004</v>
      </c>
      <c r="J38" s="2">
        <v>59988.03</v>
      </c>
      <c r="K38" s="2">
        <v>0</v>
      </c>
      <c r="L38" s="2">
        <v>0</v>
      </c>
      <c r="M38" s="2">
        <v>0</v>
      </c>
      <c r="N38" s="2">
        <v>0</v>
      </c>
      <c r="O38" s="2">
        <v>435506.68000000005</v>
      </c>
      <c r="P38" s="13"/>
    </row>
    <row r="39" spans="1:18" x14ac:dyDescent="0.55000000000000004">
      <c r="A39" s="1" t="s">
        <v>45</v>
      </c>
      <c r="C39" s="2">
        <v>43232</v>
      </c>
      <c r="D39" s="2">
        <v>43714.73</v>
      </c>
      <c r="E39" s="2">
        <v>44749.030000000006</v>
      </c>
      <c r="F39" s="2">
        <v>43647.040000000001</v>
      </c>
      <c r="G39" s="2">
        <v>48820.62</v>
      </c>
      <c r="H39" s="2">
        <v>46037.37</v>
      </c>
      <c r="I39" s="2">
        <v>43575.360000000001</v>
      </c>
      <c r="J39" s="2">
        <v>47292.790000000008</v>
      </c>
      <c r="K39" s="2">
        <v>0</v>
      </c>
      <c r="L39" s="2">
        <v>0</v>
      </c>
      <c r="M39" s="2">
        <v>0</v>
      </c>
      <c r="N39" s="2">
        <v>0</v>
      </c>
      <c r="O39" s="2">
        <v>361068.94000000006</v>
      </c>
      <c r="P39" s="13"/>
    </row>
    <row r="40" spans="1:18" ht="17.7" thickBot="1" x14ac:dyDescent="0.6">
      <c r="A40" s="1" t="s">
        <v>46</v>
      </c>
      <c r="C40" s="14">
        <v>240417.65</v>
      </c>
      <c r="D40" s="14">
        <v>242604.92</v>
      </c>
      <c r="E40" s="14">
        <v>250022.55999999997</v>
      </c>
      <c r="F40" s="14">
        <v>252749.84</v>
      </c>
      <c r="G40" s="14">
        <v>259741.14999999997</v>
      </c>
      <c r="H40" s="14">
        <v>244759.66</v>
      </c>
      <c r="I40" s="14">
        <v>262303.92</v>
      </c>
      <c r="J40" s="14">
        <v>270729</v>
      </c>
      <c r="K40" s="14">
        <v>0</v>
      </c>
      <c r="L40" s="14">
        <v>0</v>
      </c>
      <c r="M40" s="14">
        <v>0</v>
      </c>
      <c r="N40" s="14">
        <v>0</v>
      </c>
      <c r="O40" s="14">
        <v>2023328.7000000002</v>
      </c>
      <c r="P40" s="13">
        <v>2475730.0200000005</v>
      </c>
      <c r="Q40" s="13">
        <v>0</v>
      </c>
    </row>
    <row r="41" spans="1:18" ht="18.3" thickTop="1" thickBot="1" x14ac:dyDescent="0.65">
      <c r="A41" s="8" t="s">
        <v>47</v>
      </c>
      <c r="B41" s="8"/>
      <c r="C41" s="16">
        <v>-48505.450000000012</v>
      </c>
      <c r="D41" s="16">
        <v>-50717.069999999978</v>
      </c>
      <c r="E41" s="16">
        <v>-28238.599999999977</v>
      </c>
      <c r="F41" s="16">
        <v>-30003.350000000006</v>
      </c>
      <c r="G41" s="16">
        <v>-871.07999999995809</v>
      </c>
      <c r="H41" s="16">
        <v>-12788.779999999999</v>
      </c>
      <c r="I41" s="16">
        <v>-9180.5899999999965</v>
      </c>
      <c r="J41" s="16">
        <v>-24794.639999999985</v>
      </c>
      <c r="K41" s="16">
        <v>0</v>
      </c>
      <c r="L41" s="16">
        <v>0</v>
      </c>
      <c r="M41" s="16">
        <v>0</v>
      </c>
      <c r="N41" s="16">
        <v>0</v>
      </c>
      <c r="O41" s="16">
        <v>-205099.56000000006</v>
      </c>
      <c r="P41" s="13">
        <v>-294367.11000000034</v>
      </c>
      <c r="Q41" s="13">
        <v>0</v>
      </c>
      <c r="R41" s="15"/>
    </row>
    <row r="42" spans="1:18" ht="18" thickTop="1" x14ac:dyDescent="0.6">
      <c r="C42" s="2"/>
      <c r="D42" s="2"/>
      <c r="E42" s="2"/>
      <c r="F42" s="2"/>
      <c r="G42" s="2"/>
      <c r="H42" s="3" t="s">
        <v>449</v>
      </c>
      <c r="I42" s="2"/>
      <c r="J42" s="2"/>
      <c r="K42" s="2"/>
      <c r="L42" s="2"/>
      <c r="M42" s="2"/>
      <c r="N42" s="2"/>
      <c r="O42" s="2"/>
    </row>
    <row r="43" spans="1:18" x14ac:dyDescent="0.55000000000000004">
      <c r="C43" s="2"/>
      <c r="D43" s="2"/>
      <c r="E43" s="2"/>
      <c r="F43" s="2"/>
      <c r="G43" s="2"/>
      <c r="H43" s="4" t="s">
        <v>48</v>
      </c>
      <c r="I43" s="2"/>
      <c r="J43" s="2"/>
      <c r="K43" s="2"/>
      <c r="L43" s="2"/>
      <c r="M43" s="2"/>
      <c r="N43" s="2"/>
      <c r="O43" s="2"/>
    </row>
    <row r="44" spans="1:18" x14ac:dyDescent="0.55000000000000004">
      <c r="B44" s="5"/>
      <c r="C44" s="2"/>
      <c r="D44" s="2"/>
      <c r="E44" s="2"/>
      <c r="F44" s="2"/>
      <c r="G44" s="2"/>
      <c r="H44" s="6">
        <v>2021</v>
      </c>
      <c r="I44" s="2"/>
      <c r="J44" s="2"/>
      <c r="K44" s="2"/>
      <c r="L44" s="2"/>
      <c r="M44" s="2"/>
      <c r="N44" s="2"/>
      <c r="O44" s="2"/>
    </row>
    <row r="45" spans="1:18" ht="17.7" x14ac:dyDescent="0.6">
      <c r="B45" s="5"/>
      <c r="C45" s="2"/>
      <c r="D45" s="2"/>
      <c r="E45" s="2"/>
      <c r="F45" s="2"/>
      <c r="G45" s="2"/>
      <c r="H45" s="3"/>
      <c r="I45" s="2"/>
      <c r="J45" s="2"/>
      <c r="K45" s="2"/>
      <c r="L45" s="2"/>
      <c r="M45" s="2"/>
      <c r="N45" s="2"/>
      <c r="O45" s="2"/>
    </row>
    <row r="46" spans="1:18" x14ac:dyDescent="0.55000000000000004">
      <c r="C46" s="7" t="s">
        <v>2</v>
      </c>
      <c r="D46" s="7" t="s">
        <v>3</v>
      </c>
      <c r="E46" s="7" t="s">
        <v>4</v>
      </c>
      <c r="F46" s="7" t="s">
        <v>5</v>
      </c>
      <c r="G46" s="7" t="s">
        <v>6</v>
      </c>
      <c r="H46" s="7" t="s">
        <v>7</v>
      </c>
      <c r="I46" s="7" t="s">
        <v>8</v>
      </c>
      <c r="J46" s="7" t="s">
        <v>9</v>
      </c>
      <c r="K46" s="7" t="s">
        <v>10</v>
      </c>
      <c r="L46" s="7" t="s">
        <v>11</v>
      </c>
      <c r="M46" s="7" t="s">
        <v>12</v>
      </c>
      <c r="N46" s="7" t="s">
        <v>13</v>
      </c>
      <c r="O46" s="7" t="s">
        <v>14</v>
      </c>
    </row>
    <row r="47" spans="1:18" x14ac:dyDescent="0.55000000000000004">
      <c r="A47" s="1" t="s">
        <v>49</v>
      </c>
      <c r="C47" s="21"/>
      <c r="D47" s="2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8" x14ac:dyDescent="0.55000000000000004">
      <c r="A48" s="1" t="s">
        <v>50</v>
      </c>
      <c r="B48" s="17"/>
      <c r="C48" s="2">
        <v>105791.03999999999</v>
      </c>
      <c r="D48" s="2">
        <v>92763.36</v>
      </c>
      <c r="E48" s="2">
        <v>120702.24</v>
      </c>
      <c r="F48" s="2">
        <v>133572.96</v>
      </c>
      <c r="G48" s="2">
        <v>134828.64000000001</v>
      </c>
      <c r="H48" s="2">
        <v>116141.9</v>
      </c>
      <c r="I48" s="2">
        <v>126980.64</v>
      </c>
      <c r="J48" s="2">
        <v>150053.76000000001</v>
      </c>
      <c r="K48" s="2">
        <v>0</v>
      </c>
      <c r="L48" s="2">
        <v>0</v>
      </c>
      <c r="M48" s="2">
        <v>0</v>
      </c>
      <c r="N48" s="2">
        <v>0</v>
      </c>
      <c r="O48" s="2">
        <v>980834.54</v>
      </c>
    </row>
    <row r="49" spans="1:15" x14ac:dyDescent="0.55000000000000004">
      <c r="A49" s="1" t="s">
        <v>51</v>
      </c>
      <c r="B49" s="17"/>
      <c r="C49" s="2">
        <v>635.78</v>
      </c>
      <c r="D49" s="2">
        <v>0</v>
      </c>
      <c r="E49" s="2">
        <v>10.68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646.45999999999992</v>
      </c>
    </row>
    <row r="50" spans="1:15" x14ac:dyDescent="0.55000000000000004">
      <c r="A50" s="1" t="s">
        <v>52</v>
      </c>
      <c r="B50" s="17"/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</row>
    <row r="51" spans="1:15" x14ac:dyDescent="0.55000000000000004">
      <c r="A51" s="1" t="s">
        <v>53</v>
      </c>
      <c r="B51" s="17"/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</row>
    <row r="52" spans="1:15" x14ac:dyDescent="0.55000000000000004">
      <c r="A52" s="1" t="s">
        <v>54</v>
      </c>
      <c r="B52" s="17"/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</row>
    <row r="53" spans="1:15" x14ac:dyDescent="0.55000000000000004">
      <c r="A53" s="1" t="s">
        <v>55</v>
      </c>
      <c r="B53" s="17"/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</row>
    <row r="54" spans="1:15" x14ac:dyDescent="0.55000000000000004">
      <c r="A54" s="1" t="s">
        <v>56</v>
      </c>
      <c r="B54" s="17"/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</row>
    <row r="55" spans="1:15" x14ac:dyDescent="0.55000000000000004">
      <c r="A55" s="1" t="s">
        <v>57</v>
      </c>
      <c r="B55" s="17"/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</row>
    <row r="56" spans="1:15" x14ac:dyDescent="0.55000000000000004">
      <c r="A56" s="1" t="s">
        <v>58</v>
      </c>
      <c r="B56" s="17"/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</row>
    <row r="57" spans="1:15" x14ac:dyDescent="0.55000000000000004">
      <c r="A57" s="1" t="s">
        <v>59</v>
      </c>
      <c r="B57" s="17"/>
      <c r="C57" s="2">
        <v>0</v>
      </c>
      <c r="D57" s="2">
        <v>0</v>
      </c>
      <c r="E57" s="2">
        <v>-312.55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-312.55</v>
      </c>
    </row>
    <row r="58" spans="1:15" x14ac:dyDescent="0.55000000000000004">
      <c r="A58" s="1" t="s">
        <v>60</v>
      </c>
      <c r="B58" s="17"/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</row>
    <row r="59" spans="1:15" x14ac:dyDescent="0.55000000000000004">
      <c r="A59" s="1" t="s">
        <v>61</v>
      </c>
      <c r="B59" s="17"/>
      <c r="C59" s="2">
        <v>0</v>
      </c>
      <c r="D59" s="2">
        <v>0</v>
      </c>
      <c r="E59" s="2">
        <v>0</v>
      </c>
      <c r="F59" s="2">
        <v>0</v>
      </c>
      <c r="G59" s="2">
        <v>330.12</v>
      </c>
      <c r="H59" s="2">
        <v>-330.12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</row>
    <row r="60" spans="1:15" x14ac:dyDescent="0.55000000000000004">
      <c r="A60" s="1" t="s">
        <v>62</v>
      </c>
      <c r="B60" s="17"/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</row>
    <row r="61" spans="1:15" x14ac:dyDescent="0.55000000000000004">
      <c r="A61" s="1" t="s">
        <v>63</v>
      </c>
      <c r="B61" s="17"/>
      <c r="C61" s="2">
        <v>7200</v>
      </c>
      <c r="D61" s="2">
        <v>11200</v>
      </c>
      <c r="E61" s="2">
        <v>7200</v>
      </c>
      <c r="F61" s="2">
        <v>4000</v>
      </c>
      <c r="G61" s="2">
        <v>9200</v>
      </c>
      <c r="H61" s="2">
        <v>2800</v>
      </c>
      <c r="I61" s="2">
        <v>0</v>
      </c>
      <c r="J61" s="2">
        <v>9200</v>
      </c>
      <c r="K61" s="2">
        <v>0</v>
      </c>
      <c r="L61" s="2">
        <v>0</v>
      </c>
      <c r="M61" s="2">
        <v>0</v>
      </c>
      <c r="N61" s="2">
        <v>0</v>
      </c>
      <c r="O61" s="2">
        <v>50800</v>
      </c>
    </row>
    <row r="62" spans="1:15" x14ac:dyDescent="0.55000000000000004">
      <c r="A62" s="1" t="s">
        <v>64</v>
      </c>
      <c r="B62" s="17"/>
      <c r="C62" s="2">
        <v>1133.77</v>
      </c>
      <c r="D62" s="2">
        <v>1086.3699999999999</v>
      </c>
      <c r="E62" s="2">
        <v>498.4</v>
      </c>
      <c r="F62" s="2">
        <v>1020.84</v>
      </c>
      <c r="G62" s="2">
        <v>1808.18</v>
      </c>
      <c r="H62" s="2">
        <v>434.07</v>
      </c>
      <c r="I62" s="2">
        <v>0</v>
      </c>
      <c r="J62" s="2">
        <v>2181.41</v>
      </c>
      <c r="K62" s="2">
        <v>0</v>
      </c>
      <c r="L62" s="2">
        <v>0</v>
      </c>
      <c r="M62" s="2">
        <v>0</v>
      </c>
      <c r="N62" s="2">
        <v>0</v>
      </c>
      <c r="O62" s="2">
        <v>8163.04</v>
      </c>
    </row>
    <row r="63" spans="1:15" x14ac:dyDescent="0.55000000000000004">
      <c r="A63" s="1" t="s">
        <v>65</v>
      </c>
      <c r="B63" s="17"/>
      <c r="C63" s="2">
        <v>1468.48</v>
      </c>
      <c r="D63" s="2">
        <v>2629.02</v>
      </c>
      <c r="E63" s="2">
        <v>1775.52</v>
      </c>
      <c r="F63" s="2">
        <v>1017.62</v>
      </c>
      <c r="G63" s="2">
        <v>2015.45</v>
      </c>
      <c r="H63" s="2">
        <v>702.68</v>
      </c>
      <c r="I63" s="2">
        <v>0</v>
      </c>
      <c r="J63" s="2">
        <v>1939.53</v>
      </c>
      <c r="K63" s="2">
        <v>0</v>
      </c>
      <c r="L63" s="2">
        <v>0</v>
      </c>
      <c r="M63" s="2">
        <v>0</v>
      </c>
      <c r="N63" s="2">
        <v>0</v>
      </c>
      <c r="O63" s="2">
        <v>11548.300000000001</v>
      </c>
    </row>
    <row r="64" spans="1:15" x14ac:dyDescent="0.55000000000000004">
      <c r="A64" s="1" t="s">
        <v>66</v>
      </c>
      <c r="B64" s="17"/>
      <c r="C64" s="2">
        <v>1671.46</v>
      </c>
      <c r="D64" s="2">
        <v>2736.97</v>
      </c>
      <c r="E64" s="2">
        <v>2188.5700000000002</v>
      </c>
      <c r="F64" s="2">
        <v>1087.3499999999999</v>
      </c>
      <c r="G64" s="2">
        <v>2418.58</v>
      </c>
      <c r="H64" s="2">
        <v>726.92</v>
      </c>
      <c r="I64" s="2">
        <v>0</v>
      </c>
      <c r="J64" s="2">
        <v>1903.44</v>
      </c>
      <c r="K64" s="2">
        <v>0</v>
      </c>
      <c r="L64" s="2">
        <v>0</v>
      </c>
      <c r="M64" s="2">
        <v>0</v>
      </c>
      <c r="N64" s="2">
        <v>0</v>
      </c>
      <c r="O64" s="2">
        <v>12733.29</v>
      </c>
    </row>
    <row r="65" spans="1:15" x14ac:dyDescent="0.55000000000000004">
      <c r="A65" s="1" t="s">
        <v>67</v>
      </c>
      <c r="B65" s="17"/>
      <c r="C65" s="2">
        <v>0</v>
      </c>
      <c r="D65" s="2">
        <v>0</v>
      </c>
      <c r="E65" s="2">
        <v>0</v>
      </c>
      <c r="F65" s="2">
        <v>549.9</v>
      </c>
      <c r="G65" s="2">
        <v>879.12</v>
      </c>
      <c r="H65" s="2">
        <v>0</v>
      </c>
      <c r="I65" s="2">
        <v>0</v>
      </c>
      <c r="J65" s="2">
        <v>1351.9</v>
      </c>
      <c r="K65" s="2">
        <v>0</v>
      </c>
      <c r="L65" s="2">
        <v>0</v>
      </c>
      <c r="M65" s="2">
        <v>0</v>
      </c>
      <c r="N65" s="2">
        <v>0</v>
      </c>
      <c r="O65" s="2">
        <v>2780.92</v>
      </c>
    </row>
    <row r="66" spans="1:15" x14ac:dyDescent="0.55000000000000004">
      <c r="A66" s="1" t="s">
        <v>68</v>
      </c>
      <c r="B66" s="17"/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</row>
    <row r="67" spans="1:15" x14ac:dyDescent="0.55000000000000004">
      <c r="A67" s="1" t="s">
        <v>69</v>
      </c>
      <c r="B67" s="17"/>
      <c r="C67" s="2">
        <v>41.92</v>
      </c>
      <c r="D67" s="2">
        <v>52.05</v>
      </c>
      <c r="E67" s="2">
        <v>45.61</v>
      </c>
      <c r="F67" s="2">
        <v>360.52</v>
      </c>
      <c r="G67" s="2">
        <v>701.19</v>
      </c>
      <c r="H67" s="2">
        <v>339.95</v>
      </c>
      <c r="I67" s="2">
        <v>0</v>
      </c>
      <c r="J67" s="2">
        <v>1173.96</v>
      </c>
      <c r="K67" s="2">
        <v>0</v>
      </c>
      <c r="L67" s="2">
        <v>0</v>
      </c>
      <c r="M67" s="2">
        <v>0</v>
      </c>
      <c r="N67" s="2">
        <v>0</v>
      </c>
      <c r="O67" s="2">
        <v>2715.2</v>
      </c>
    </row>
    <row r="68" spans="1:15" x14ac:dyDescent="0.55000000000000004">
      <c r="A68" s="1" t="s">
        <v>70</v>
      </c>
      <c r="B68" s="17"/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</row>
    <row r="69" spans="1:15" x14ac:dyDescent="0.55000000000000004">
      <c r="A69" s="1" t="s">
        <v>71</v>
      </c>
      <c r="B69" s="17"/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</row>
    <row r="70" spans="1:15" x14ac:dyDescent="0.55000000000000004">
      <c r="A70" s="1" t="s">
        <v>72</v>
      </c>
      <c r="B70" s="17"/>
      <c r="C70" s="2">
        <v>173.61</v>
      </c>
      <c r="D70" s="2">
        <v>65.37</v>
      </c>
      <c r="E70" s="2">
        <v>43.6</v>
      </c>
      <c r="F70" s="2">
        <v>0</v>
      </c>
      <c r="G70" s="2">
        <v>23.05</v>
      </c>
      <c r="H70" s="2">
        <v>0</v>
      </c>
      <c r="I70" s="2">
        <v>0</v>
      </c>
      <c r="J70" s="2">
        <v>216.24</v>
      </c>
      <c r="K70" s="2">
        <v>0</v>
      </c>
      <c r="L70" s="2">
        <v>0</v>
      </c>
      <c r="M70" s="2">
        <v>0</v>
      </c>
      <c r="N70" s="2">
        <v>0</v>
      </c>
      <c r="O70" s="2">
        <v>521.87000000000012</v>
      </c>
    </row>
    <row r="71" spans="1:15" x14ac:dyDescent="0.55000000000000004">
      <c r="A71" s="1" t="s">
        <v>73</v>
      </c>
      <c r="B71" s="17"/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</row>
    <row r="72" spans="1:15" x14ac:dyDescent="0.55000000000000004">
      <c r="A72" s="1" t="s">
        <v>74</v>
      </c>
      <c r="B72" s="17"/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</row>
    <row r="73" spans="1:15" x14ac:dyDescent="0.55000000000000004">
      <c r="A73" s="1" t="s">
        <v>443</v>
      </c>
      <c r="B73" s="17"/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</row>
    <row r="74" spans="1:15" x14ac:dyDescent="0.55000000000000004">
      <c r="A74" s="1" t="s">
        <v>76</v>
      </c>
      <c r="B74" s="17"/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</row>
    <row r="75" spans="1:15" x14ac:dyDescent="0.55000000000000004">
      <c r="A75" s="1" t="s">
        <v>466</v>
      </c>
      <c r="B75" s="17"/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</row>
    <row r="76" spans="1:15" x14ac:dyDescent="0.55000000000000004">
      <c r="A76" s="1" t="s">
        <v>78</v>
      </c>
      <c r="B76" s="17"/>
      <c r="C76" s="2">
        <v>-3355.47</v>
      </c>
      <c r="D76" s="2">
        <v>-5483.41</v>
      </c>
      <c r="E76" s="2">
        <v>-4053.3</v>
      </c>
      <c r="F76" s="2">
        <v>-3015.39</v>
      </c>
      <c r="G76" s="2">
        <v>-6037.39</v>
      </c>
      <c r="H76" s="2">
        <v>-1769.55</v>
      </c>
      <c r="I76" s="2">
        <v>0</v>
      </c>
      <c r="J76" s="2">
        <v>-6585.07</v>
      </c>
      <c r="K76" s="2">
        <v>0</v>
      </c>
      <c r="L76" s="2">
        <v>0</v>
      </c>
      <c r="M76" s="2">
        <v>0</v>
      </c>
      <c r="N76" s="2">
        <v>0</v>
      </c>
      <c r="O76" s="2">
        <v>-30299.579999999998</v>
      </c>
    </row>
    <row r="77" spans="1:15" x14ac:dyDescent="0.55000000000000004">
      <c r="A77" s="1" t="s">
        <v>79</v>
      </c>
      <c r="B77" s="17"/>
      <c r="C77" s="2">
        <v>0</v>
      </c>
      <c r="D77" s="2">
        <v>0</v>
      </c>
      <c r="E77" s="2">
        <v>-220.54</v>
      </c>
      <c r="F77" s="2">
        <v>-82.37</v>
      </c>
      <c r="G77" s="2">
        <v>0</v>
      </c>
      <c r="H77" s="2">
        <v>-171.24</v>
      </c>
      <c r="I77" s="2">
        <v>-34.58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-508.72999999999996</v>
      </c>
    </row>
    <row r="78" spans="1:15" x14ac:dyDescent="0.55000000000000004">
      <c r="A78" s="1" t="s">
        <v>80</v>
      </c>
      <c r="B78" s="17"/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</row>
    <row r="79" spans="1:15" x14ac:dyDescent="0.55000000000000004">
      <c r="A79" s="1" t="s">
        <v>470</v>
      </c>
      <c r="B79" s="17"/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</row>
    <row r="80" spans="1:15" x14ac:dyDescent="0.55000000000000004">
      <c r="A80" s="1" t="s">
        <v>82</v>
      </c>
      <c r="B80" s="17"/>
      <c r="C80" s="2">
        <v>28675</v>
      </c>
      <c r="D80" s="2">
        <v>21700</v>
      </c>
      <c r="E80" s="2">
        <v>27435</v>
      </c>
      <c r="F80" s="2">
        <v>24335</v>
      </c>
      <c r="G80" s="2">
        <v>26230</v>
      </c>
      <c r="H80" s="2">
        <v>33286</v>
      </c>
      <c r="I80" s="2">
        <v>24700</v>
      </c>
      <c r="J80" s="2">
        <v>46207</v>
      </c>
      <c r="K80" s="2">
        <v>0</v>
      </c>
      <c r="L80" s="2">
        <v>0</v>
      </c>
      <c r="M80" s="2">
        <v>0</v>
      </c>
      <c r="N80" s="2">
        <v>0</v>
      </c>
      <c r="O80" s="2">
        <v>232568</v>
      </c>
    </row>
    <row r="81" spans="1:15" x14ac:dyDescent="0.55000000000000004">
      <c r="A81" s="1" t="s">
        <v>83</v>
      </c>
      <c r="B81" s="17"/>
      <c r="C81" s="2">
        <v>17809.03</v>
      </c>
      <c r="D81" s="2">
        <v>22689.11</v>
      </c>
      <c r="E81" s="2">
        <v>25635.61</v>
      </c>
      <c r="F81" s="2">
        <v>28340.85</v>
      </c>
      <c r="G81" s="2">
        <v>23620.74</v>
      </c>
      <c r="H81" s="2">
        <v>6810.45</v>
      </c>
      <c r="I81" s="2">
        <v>20472.419999999998</v>
      </c>
      <c r="J81" s="2">
        <v>11140.7</v>
      </c>
      <c r="K81" s="2">
        <v>0</v>
      </c>
      <c r="L81" s="2">
        <v>0</v>
      </c>
      <c r="M81" s="2">
        <v>0</v>
      </c>
      <c r="N81" s="2">
        <v>0</v>
      </c>
      <c r="O81" s="2">
        <v>156518.91000000003</v>
      </c>
    </row>
    <row r="82" spans="1:15" x14ac:dyDescent="0.55000000000000004">
      <c r="A82" s="1" t="s">
        <v>444</v>
      </c>
      <c r="B82" s="17"/>
      <c r="C82" s="2">
        <v>-12474.02</v>
      </c>
      <c r="D82" s="2">
        <v>-18157.02</v>
      </c>
      <c r="E82" s="2">
        <v>-29867.58</v>
      </c>
      <c r="F82" s="2">
        <v>-33256.94</v>
      </c>
      <c r="G82" s="2">
        <v>-13895.06</v>
      </c>
      <c r="H82" s="2">
        <v>-9216.14</v>
      </c>
      <c r="I82" s="2">
        <v>-32404.59</v>
      </c>
      <c r="J82" s="2">
        <v>-4919.5600000000004</v>
      </c>
      <c r="K82" s="2">
        <v>0</v>
      </c>
      <c r="L82" s="2">
        <v>0</v>
      </c>
      <c r="M82" s="2">
        <v>0</v>
      </c>
      <c r="N82" s="2">
        <v>0</v>
      </c>
      <c r="O82" s="2">
        <v>-154190.91</v>
      </c>
    </row>
    <row r="83" spans="1:15" x14ac:dyDescent="0.55000000000000004">
      <c r="A83" s="1" t="s">
        <v>445</v>
      </c>
      <c r="B83" s="17"/>
      <c r="C83" s="2">
        <v>731.83</v>
      </c>
      <c r="D83" s="2">
        <v>1469.77</v>
      </c>
      <c r="E83" s="2">
        <v>2755.87</v>
      </c>
      <c r="F83" s="2">
        <v>428.1</v>
      </c>
      <c r="G83" s="2">
        <v>2699.08</v>
      </c>
      <c r="H83" s="2">
        <v>1617.75</v>
      </c>
      <c r="I83" s="2">
        <v>2380.0700000000002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12082.47</v>
      </c>
    </row>
    <row r="84" spans="1:15" x14ac:dyDescent="0.55000000000000004">
      <c r="A84" s="1" t="s">
        <v>472</v>
      </c>
      <c r="B84" s="17"/>
      <c r="C84" s="2">
        <v>-815.62</v>
      </c>
      <c r="D84" s="2">
        <v>-20</v>
      </c>
      <c r="E84" s="2">
        <v>13555.62</v>
      </c>
      <c r="F84" s="2">
        <v>4240</v>
      </c>
      <c r="G84" s="2">
        <v>9010</v>
      </c>
      <c r="H84" s="2">
        <v>5830</v>
      </c>
      <c r="I84" s="2">
        <v>16430</v>
      </c>
      <c r="J84" s="2">
        <v>7420</v>
      </c>
      <c r="K84" s="2">
        <v>0</v>
      </c>
      <c r="L84" s="2">
        <v>0</v>
      </c>
      <c r="M84" s="2">
        <v>0</v>
      </c>
      <c r="N84" s="2">
        <v>0</v>
      </c>
      <c r="O84" s="2">
        <v>55650</v>
      </c>
    </row>
    <row r="85" spans="1:15" x14ac:dyDescent="0.55000000000000004">
      <c r="A85" s="1" t="s">
        <v>87</v>
      </c>
      <c r="B85" s="17"/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</row>
    <row r="86" spans="1:15" x14ac:dyDescent="0.55000000000000004">
      <c r="A86" s="1" t="s">
        <v>456</v>
      </c>
      <c r="B86" s="17"/>
      <c r="C86" s="2">
        <v>445.67</v>
      </c>
      <c r="D86" s="2">
        <v>470.42</v>
      </c>
      <c r="E86" s="2">
        <v>250.23</v>
      </c>
      <c r="F86" s="2">
        <v>286.23</v>
      </c>
      <c r="G86" s="2">
        <v>160.02000000000001</v>
      </c>
      <c r="H86" s="2">
        <v>0</v>
      </c>
      <c r="I86" s="2">
        <v>0</v>
      </c>
      <c r="J86" s="2">
        <v>18.75</v>
      </c>
      <c r="K86" s="2">
        <v>0</v>
      </c>
      <c r="L86" s="2">
        <v>0</v>
      </c>
      <c r="M86" s="2">
        <v>0</v>
      </c>
      <c r="N86" s="2">
        <v>0</v>
      </c>
      <c r="O86" s="2">
        <v>1631.32</v>
      </c>
    </row>
    <row r="87" spans="1:15" x14ac:dyDescent="0.55000000000000004">
      <c r="A87" s="1" t="s">
        <v>457</v>
      </c>
      <c r="B87" s="17"/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</row>
    <row r="88" spans="1:15" x14ac:dyDescent="0.55000000000000004">
      <c r="A88" s="1" t="s">
        <v>90</v>
      </c>
      <c r="B88" s="17"/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</row>
    <row r="89" spans="1:15" x14ac:dyDescent="0.55000000000000004">
      <c r="A89" s="1" t="s">
        <v>91</v>
      </c>
      <c r="B89" s="17"/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</row>
    <row r="90" spans="1:15" x14ac:dyDescent="0.55000000000000004">
      <c r="A90" s="1" t="s">
        <v>92</v>
      </c>
      <c r="B90" s="17"/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</row>
    <row r="91" spans="1:15" x14ac:dyDescent="0.55000000000000004">
      <c r="A91" s="1" t="s">
        <v>93</v>
      </c>
      <c r="B91" s="17"/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</row>
    <row r="92" spans="1:15" x14ac:dyDescent="0.55000000000000004">
      <c r="A92" s="1" t="s">
        <v>94</v>
      </c>
      <c r="B92" s="17"/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</row>
    <row r="93" spans="1:15" x14ac:dyDescent="0.55000000000000004">
      <c r="A93" s="1" t="s">
        <v>95</v>
      </c>
      <c r="B93" s="17"/>
      <c r="C93" s="2">
        <v>32287.599999999999</v>
      </c>
      <c r="D93" s="2">
        <v>36232.32</v>
      </c>
      <c r="E93" s="2">
        <v>33506.559999999998</v>
      </c>
      <c r="F93" s="2">
        <v>38074.639999999999</v>
      </c>
      <c r="G93" s="2">
        <v>51672.04</v>
      </c>
      <c r="H93" s="2">
        <v>57302.080000000002</v>
      </c>
      <c r="I93" s="2">
        <v>62730</v>
      </c>
      <c r="J93" s="2">
        <v>19265.439999999999</v>
      </c>
      <c r="K93" s="2">
        <v>0</v>
      </c>
      <c r="L93" s="2">
        <v>0</v>
      </c>
      <c r="M93" s="2">
        <v>0</v>
      </c>
      <c r="N93" s="2">
        <v>0</v>
      </c>
      <c r="O93" s="2">
        <v>331070.68</v>
      </c>
    </row>
    <row r="94" spans="1:15" x14ac:dyDescent="0.55000000000000004">
      <c r="A94" s="1" t="s">
        <v>96</v>
      </c>
      <c r="B94" s="17"/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</row>
    <row r="95" spans="1:15" x14ac:dyDescent="0.55000000000000004">
      <c r="A95" s="1" t="s">
        <v>97</v>
      </c>
      <c r="B95" s="17"/>
      <c r="C95" s="2">
        <v>0</v>
      </c>
      <c r="D95" s="2">
        <v>0</v>
      </c>
      <c r="E95" s="2">
        <v>3847.19</v>
      </c>
      <c r="F95" s="2">
        <v>1271.05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5118.24</v>
      </c>
    </row>
    <row r="96" spans="1:15" x14ac:dyDescent="0.55000000000000004">
      <c r="A96" s="1" t="s">
        <v>98</v>
      </c>
      <c r="B96" s="17"/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</row>
    <row r="97" spans="1:16" x14ac:dyDescent="0.55000000000000004">
      <c r="A97" s="1" t="s">
        <v>99</v>
      </c>
      <c r="B97" s="17"/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</row>
    <row r="98" spans="1:16" x14ac:dyDescent="0.55000000000000004">
      <c r="A98" s="1" t="s">
        <v>100</v>
      </c>
      <c r="B98" s="17"/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</row>
    <row r="99" spans="1:16" x14ac:dyDescent="0.55000000000000004">
      <c r="A99" s="1" t="s">
        <v>101</v>
      </c>
      <c r="B99" s="17"/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</row>
    <row r="100" spans="1:16" x14ac:dyDescent="0.55000000000000004">
      <c r="A100" s="1" t="s">
        <v>102</v>
      </c>
      <c r="B100" s="17"/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</row>
    <row r="101" spans="1:16" x14ac:dyDescent="0.55000000000000004">
      <c r="A101" s="1" t="s">
        <v>103</v>
      </c>
      <c r="B101" s="17"/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</row>
    <row r="102" spans="1:16" x14ac:dyDescent="0.55000000000000004">
      <c r="A102" s="1" t="s">
        <v>104</v>
      </c>
      <c r="B102" s="17"/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</row>
    <row r="103" spans="1:16" x14ac:dyDescent="0.55000000000000004">
      <c r="A103" s="1" t="s">
        <v>105</v>
      </c>
      <c r="B103" s="17"/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</row>
    <row r="104" spans="1:16" x14ac:dyDescent="0.55000000000000004">
      <c r="A104" s="1" t="s">
        <v>106</v>
      </c>
      <c r="B104" s="17"/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</row>
    <row r="105" spans="1:16" x14ac:dyDescent="0.55000000000000004">
      <c r="A105" s="1" t="s">
        <v>107</v>
      </c>
      <c r="B105" s="17"/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</row>
    <row r="106" spans="1:16" x14ac:dyDescent="0.55000000000000004">
      <c r="A106" s="1" t="s">
        <v>108</v>
      </c>
      <c r="B106" s="17"/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</row>
    <row r="107" spans="1:16" x14ac:dyDescent="0.55000000000000004">
      <c r="A107" s="1" t="s">
        <v>109</v>
      </c>
      <c r="B107" s="17"/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</row>
    <row r="108" spans="1:16" x14ac:dyDescent="0.55000000000000004">
      <c r="A108" s="1" t="s">
        <v>110</v>
      </c>
      <c r="B108" s="17"/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</row>
    <row r="109" spans="1:16" x14ac:dyDescent="0.55000000000000004">
      <c r="A109" s="1" t="s">
        <v>111</v>
      </c>
      <c r="B109" s="17"/>
      <c r="C109" s="18">
        <v>181420.08000000002</v>
      </c>
      <c r="D109" s="18">
        <v>169434.33000000002</v>
      </c>
      <c r="E109" s="18">
        <v>204996.72999999995</v>
      </c>
      <c r="F109" s="18">
        <v>202230.36</v>
      </c>
      <c r="G109" s="18">
        <v>245663.75999999995</v>
      </c>
      <c r="H109" s="18">
        <v>214504.75</v>
      </c>
      <c r="I109" s="18">
        <v>221253.96</v>
      </c>
      <c r="J109" s="18">
        <v>240567.5</v>
      </c>
      <c r="K109" s="18">
        <v>0</v>
      </c>
      <c r="L109" s="18">
        <v>0</v>
      </c>
      <c r="M109" s="18">
        <v>0</v>
      </c>
      <c r="N109" s="18">
        <v>0</v>
      </c>
      <c r="O109" s="18">
        <v>1680071.4700000004</v>
      </c>
      <c r="P109" s="13">
        <v>0</v>
      </c>
    </row>
    <row r="110" spans="1:16" x14ac:dyDescent="0.55000000000000004">
      <c r="A110" s="1" t="s">
        <v>32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6" x14ac:dyDescent="0.55000000000000004">
      <c r="A111" s="1" t="s">
        <v>112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6" x14ac:dyDescent="0.55000000000000004">
      <c r="A112" s="1" t="s">
        <v>113</v>
      </c>
      <c r="B112" s="2"/>
      <c r="C112" s="2">
        <v>5185.1499999999996</v>
      </c>
      <c r="D112" s="2">
        <v>3889.95</v>
      </c>
      <c r="E112" s="2">
        <v>961.98</v>
      </c>
      <c r="F112" s="2">
        <v>-3008.68</v>
      </c>
      <c r="G112" s="2">
        <v>3858.33</v>
      </c>
      <c r="H112" s="2">
        <v>1823.74</v>
      </c>
      <c r="I112" s="2">
        <v>1702.15</v>
      </c>
      <c r="J112" s="2">
        <v>1736.81</v>
      </c>
      <c r="K112" s="2">
        <v>0</v>
      </c>
      <c r="L112" s="2">
        <v>0</v>
      </c>
      <c r="M112" s="2">
        <v>0</v>
      </c>
      <c r="N112" s="2">
        <v>0</v>
      </c>
      <c r="O112" s="2">
        <v>16149.429999999997</v>
      </c>
    </row>
    <row r="113" spans="1:15" x14ac:dyDescent="0.55000000000000004">
      <c r="A113" s="1" t="s">
        <v>114</v>
      </c>
      <c r="B113" s="2"/>
      <c r="C113" s="2">
        <v>4217.33</v>
      </c>
      <c r="D113" s="2">
        <v>4045.21</v>
      </c>
      <c r="E113" s="2">
        <v>1447.17</v>
      </c>
      <c r="F113" s="2">
        <v>-3476.67</v>
      </c>
      <c r="G113" s="2">
        <v>4780.9799999999996</v>
      </c>
      <c r="H113" s="2">
        <v>1854.75</v>
      </c>
      <c r="I113" s="2">
        <v>2507.71</v>
      </c>
      <c r="J113" s="2">
        <v>3440.43</v>
      </c>
      <c r="K113" s="2">
        <v>0</v>
      </c>
      <c r="L113" s="2">
        <v>0</v>
      </c>
      <c r="M113" s="2">
        <v>0</v>
      </c>
      <c r="N113" s="2">
        <v>0</v>
      </c>
      <c r="O113" s="2">
        <v>18816.91</v>
      </c>
    </row>
    <row r="114" spans="1:15" x14ac:dyDescent="0.55000000000000004">
      <c r="A114" s="1" t="s">
        <v>115</v>
      </c>
      <c r="B114" s="2"/>
      <c r="C114" s="2">
        <v>1428.57</v>
      </c>
      <c r="D114" s="2">
        <v>1318.68</v>
      </c>
      <c r="E114" s="2">
        <v>109.89</v>
      </c>
      <c r="F114" s="2">
        <v>0</v>
      </c>
      <c r="G114" s="2">
        <v>1121.0899999999999</v>
      </c>
      <c r="H114" s="2">
        <v>1439.6</v>
      </c>
      <c r="I114" s="2">
        <v>1329.71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6747.54</v>
      </c>
    </row>
    <row r="115" spans="1:15" x14ac:dyDescent="0.55000000000000004">
      <c r="A115" s="1" t="s">
        <v>458</v>
      </c>
      <c r="B115" s="2"/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</row>
    <row r="116" spans="1:15" x14ac:dyDescent="0.55000000000000004">
      <c r="A116" s="1" t="s">
        <v>117</v>
      </c>
      <c r="B116" s="2"/>
      <c r="C116" s="2">
        <v>0</v>
      </c>
      <c r="D116" s="2">
        <v>0</v>
      </c>
      <c r="E116" s="2">
        <v>0</v>
      </c>
      <c r="F116" s="2">
        <v>-12.48</v>
      </c>
      <c r="G116" s="2">
        <v>12.48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</row>
    <row r="117" spans="1:15" x14ac:dyDescent="0.55000000000000004">
      <c r="A117" s="1" t="s">
        <v>118</v>
      </c>
      <c r="B117" s="2"/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</row>
    <row r="118" spans="1:15" x14ac:dyDescent="0.55000000000000004">
      <c r="A118" s="1" t="s">
        <v>119</v>
      </c>
      <c r="B118" s="2"/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</row>
    <row r="119" spans="1:15" x14ac:dyDescent="0.55000000000000004">
      <c r="A119" s="1" t="s">
        <v>451</v>
      </c>
      <c r="B119" s="2"/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</row>
    <row r="120" spans="1:15" x14ac:dyDescent="0.55000000000000004">
      <c r="A120" s="1" t="s">
        <v>121</v>
      </c>
      <c r="B120" s="2"/>
      <c r="C120" s="2">
        <v>-4743.8100000000004</v>
      </c>
      <c r="D120" s="2">
        <v>-4109.2700000000004</v>
      </c>
      <c r="E120" s="2">
        <v>-1127.71</v>
      </c>
      <c r="F120" s="2">
        <v>2947.64</v>
      </c>
      <c r="G120" s="2">
        <v>-4393.8100000000004</v>
      </c>
      <c r="H120" s="2">
        <v>-2174.7199999999998</v>
      </c>
      <c r="I120" s="2">
        <v>-2397.92</v>
      </c>
      <c r="J120" s="2">
        <v>-2353.3200000000002</v>
      </c>
      <c r="K120" s="2">
        <v>0</v>
      </c>
      <c r="L120" s="2">
        <v>0</v>
      </c>
      <c r="M120" s="2">
        <v>0</v>
      </c>
      <c r="N120" s="2">
        <v>0</v>
      </c>
      <c r="O120" s="2">
        <v>-18352.920000000002</v>
      </c>
    </row>
    <row r="121" spans="1:15" x14ac:dyDescent="0.55000000000000004">
      <c r="A121" s="1" t="s">
        <v>122</v>
      </c>
      <c r="B121" s="2"/>
      <c r="C121" s="2">
        <v>-21.59</v>
      </c>
      <c r="D121" s="2">
        <v>902.39</v>
      </c>
      <c r="E121" s="2">
        <v>1024.1400000000001</v>
      </c>
      <c r="F121" s="2">
        <v>0</v>
      </c>
      <c r="G121" s="2">
        <v>0</v>
      </c>
      <c r="H121" s="2">
        <v>80.400000000000006</v>
      </c>
      <c r="I121" s="2">
        <v>0</v>
      </c>
      <c r="J121" s="2">
        <v>-2104.39</v>
      </c>
      <c r="K121" s="2">
        <v>0</v>
      </c>
      <c r="L121" s="2">
        <v>0</v>
      </c>
      <c r="M121" s="2">
        <v>0</v>
      </c>
      <c r="N121" s="2">
        <v>0</v>
      </c>
      <c r="O121" s="2">
        <v>-119.04999999999973</v>
      </c>
    </row>
    <row r="122" spans="1:15" x14ac:dyDescent="0.55000000000000004">
      <c r="A122" s="1" t="s">
        <v>123</v>
      </c>
      <c r="B122" s="2"/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</row>
    <row r="123" spans="1:15" x14ac:dyDescent="0.55000000000000004">
      <c r="A123" s="1" t="s">
        <v>124</v>
      </c>
      <c r="B123" s="2"/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</row>
    <row r="124" spans="1:15" x14ac:dyDescent="0.55000000000000004">
      <c r="A124" s="1" t="s">
        <v>459</v>
      </c>
      <c r="B124" s="2"/>
      <c r="C124" s="2">
        <v>0</v>
      </c>
      <c r="D124" s="2">
        <v>0</v>
      </c>
      <c r="E124" s="2">
        <v>0</v>
      </c>
      <c r="F124" s="2">
        <v>532.87</v>
      </c>
      <c r="G124" s="2">
        <v>53.78</v>
      </c>
      <c r="H124" s="2">
        <v>3163.03</v>
      </c>
      <c r="I124" s="2">
        <v>1574.3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5323.9800000000005</v>
      </c>
    </row>
    <row r="125" spans="1:15" x14ac:dyDescent="0.55000000000000004">
      <c r="A125" s="1" t="s">
        <v>453</v>
      </c>
      <c r="B125" s="2"/>
      <c r="C125" s="2">
        <v>0</v>
      </c>
      <c r="D125" s="2">
        <v>0</v>
      </c>
      <c r="E125" s="2">
        <v>0</v>
      </c>
      <c r="F125" s="2">
        <v>474.72</v>
      </c>
      <c r="G125" s="2">
        <v>53.78</v>
      </c>
      <c r="H125" s="2">
        <v>3926.05</v>
      </c>
      <c r="I125" s="2">
        <v>2307.56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6762.1100000000006</v>
      </c>
    </row>
    <row r="126" spans="1:15" x14ac:dyDescent="0.55000000000000004">
      <c r="A126" s="1" t="s">
        <v>454</v>
      </c>
      <c r="B126" s="2"/>
      <c r="C126" s="2">
        <v>0</v>
      </c>
      <c r="D126" s="2">
        <v>0</v>
      </c>
      <c r="E126" s="2">
        <v>0</v>
      </c>
      <c r="F126" s="2">
        <v>549.9</v>
      </c>
      <c r="G126" s="2">
        <v>0</v>
      </c>
      <c r="H126" s="2">
        <v>2736.76</v>
      </c>
      <c r="I126" s="2">
        <v>1055.19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4341.8500000000004</v>
      </c>
    </row>
    <row r="127" spans="1:15" x14ac:dyDescent="0.55000000000000004">
      <c r="A127" s="1" t="s">
        <v>455</v>
      </c>
      <c r="B127" s="2"/>
      <c r="C127" s="2">
        <v>-8620.58</v>
      </c>
      <c r="D127" s="2">
        <v>0</v>
      </c>
      <c r="E127" s="2">
        <v>0</v>
      </c>
      <c r="F127" s="2">
        <v>0</v>
      </c>
      <c r="G127" s="2">
        <v>-294.41000000000003</v>
      </c>
      <c r="H127" s="2">
        <v>0</v>
      </c>
      <c r="I127" s="2">
        <v>-1454.26</v>
      </c>
      <c r="J127" s="2">
        <v>-5835.3</v>
      </c>
      <c r="K127" s="2">
        <v>0</v>
      </c>
      <c r="L127" s="2">
        <v>0</v>
      </c>
      <c r="M127" s="2">
        <v>0</v>
      </c>
      <c r="N127" s="2">
        <v>0</v>
      </c>
      <c r="O127" s="2">
        <v>-16204.55</v>
      </c>
    </row>
    <row r="128" spans="1:15" x14ac:dyDescent="0.55000000000000004">
      <c r="A128" s="1" t="s">
        <v>129</v>
      </c>
      <c r="B128" s="2"/>
      <c r="C128" s="2">
        <v>6486.29</v>
      </c>
      <c r="D128" s="2">
        <v>7259.8</v>
      </c>
      <c r="E128" s="2">
        <v>7631.5</v>
      </c>
      <c r="F128" s="2">
        <v>13186.46</v>
      </c>
      <c r="G128" s="2">
        <v>4293.04</v>
      </c>
      <c r="H128" s="2">
        <v>3046.9</v>
      </c>
      <c r="I128" s="2">
        <v>6535.51</v>
      </c>
      <c r="J128" s="2">
        <v>5847.38</v>
      </c>
      <c r="K128" s="2">
        <v>0</v>
      </c>
      <c r="L128" s="2">
        <v>0</v>
      </c>
      <c r="M128" s="2">
        <v>0</v>
      </c>
      <c r="N128" s="2">
        <v>0</v>
      </c>
      <c r="O128" s="2">
        <v>54286.880000000005</v>
      </c>
    </row>
    <row r="129" spans="1:16" x14ac:dyDescent="0.55000000000000004">
      <c r="A129" s="1" t="s">
        <v>130</v>
      </c>
      <c r="B129" s="2"/>
      <c r="C129" s="2">
        <v>6917.76</v>
      </c>
      <c r="D129" s="2">
        <v>7964.85</v>
      </c>
      <c r="E129" s="2">
        <v>6283.21</v>
      </c>
      <c r="F129" s="2">
        <v>11786.35</v>
      </c>
      <c r="G129" s="2">
        <v>3258.22</v>
      </c>
      <c r="H129" s="2">
        <v>3255.96</v>
      </c>
      <c r="I129" s="2">
        <v>7742.67</v>
      </c>
      <c r="J129" s="2">
        <v>6503.51</v>
      </c>
      <c r="K129" s="2">
        <v>0</v>
      </c>
      <c r="L129" s="2">
        <v>0</v>
      </c>
      <c r="M129" s="2">
        <v>0</v>
      </c>
      <c r="N129" s="2">
        <v>0</v>
      </c>
      <c r="O129" s="2">
        <v>53712.53</v>
      </c>
    </row>
    <row r="130" spans="1:16" x14ac:dyDescent="0.55000000000000004">
      <c r="A130" s="1" t="s">
        <v>131</v>
      </c>
      <c r="B130" s="2"/>
      <c r="C130" s="2">
        <v>2912.87</v>
      </c>
      <c r="D130" s="2">
        <v>4451.78</v>
      </c>
      <c r="E130" s="2">
        <v>3582.92</v>
      </c>
      <c r="F130" s="2">
        <v>7396.89</v>
      </c>
      <c r="G130" s="2">
        <v>3484.7</v>
      </c>
      <c r="H130" s="2">
        <v>2253.5300000000002</v>
      </c>
      <c r="I130" s="2">
        <v>2868.62</v>
      </c>
      <c r="J130" s="2">
        <v>1109.6099999999999</v>
      </c>
      <c r="K130" s="2">
        <v>0</v>
      </c>
      <c r="L130" s="2">
        <v>0</v>
      </c>
      <c r="M130" s="2">
        <v>0</v>
      </c>
      <c r="N130" s="2">
        <v>0</v>
      </c>
      <c r="O130" s="2">
        <v>28060.92</v>
      </c>
    </row>
    <row r="131" spans="1:16" x14ac:dyDescent="0.55000000000000004">
      <c r="A131" s="1" t="s">
        <v>132</v>
      </c>
      <c r="C131" s="18">
        <v>13761.989999999998</v>
      </c>
      <c r="D131" s="18">
        <v>25723.39</v>
      </c>
      <c r="E131" s="18">
        <v>19913.099999999999</v>
      </c>
      <c r="F131" s="18">
        <v>30377</v>
      </c>
      <c r="G131" s="18">
        <v>16228.179999999997</v>
      </c>
      <c r="H131" s="18">
        <v>21406</v>
      </c>
      <c r="I131" s="18">
        <v>23771.24</v>
      </c>
      <c r="J131" s="18">
        <v>8344.73</v>
      </c>
      <c r="K131" s="18">
        <v>0</v>
      </c>
      <c r="L131" s="18">
        <v>0</v>
      </c>
      <c r="M131" s="18">
        <v>0</v>
      </c>
      <c r="N131" s="18">
        <v>0</v>
      </c>
      <c r="O131" s="18">
        <v>159525.63</v>
      </c>
      <c r="P131" s="13">
        <v>0</v>
      </c>
    </row>
    <row r="132" spans="1:16" x14ac:dyDescent="0.55000000000000004">
      <c r="A132" s="1" t="s">
        <v>32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6" x14ac:dyDescent="0.55000000000000004">
      <c r="A133" s="1" t="s">
        <v>133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6" x14ac:dyDescent="0.55000000000000004">
      <c r="A134" s="1" t="s">
        <v>134</v>
      </c>
      <c r="B134" s="2"/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</row>
    <row r="135" spans="1:16" x14ac:dyDescent="0.55000000000000004">
      <c r="A135" s="1" t="s">
        <v>135</v>
      </c>
      <c r="B135" s="2"/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</row>
    <row r="136" spans="1:16" x14ac:dyDescent="0.55000000000000004">
      <c r="A136" s="1" t="s">
        <v>136</v>
      </c>
      <c r="B136" s="2"/>
      <c r="C136" s="2">
        <v>0</v>
      </c>
      <c r="D136" s="2">
        <v>0</v>
      </c>
      <c r="E136" s="2">
        <v>144</v>
      </c>
      <c r="F136" s="2">
        <v>256</v>
      </c>
      <c r="G136" s="2">
        <v>248</v>
      </c>
      <c r="H136" s="2">
        <v>288</v>
      </c>
      <c r="I136" s="2">
        <v>344</v>
      </c>
      <c r="J136" s="2">
        <v>292</v>
      </c>
      <c r="K136" s="2">
        <v>0</v>
      </c>
      <c r="L136" s="2">
        <v>0</v>
      </c>
      <c r="M136" s="2">
        <v>0</v>
      </c>
      <c r="N136" s="2">
        <v>0</v>
      </c>
      <c r="O136" s="2">
        <v>1572</v>
      </c>
    </row>
    <row r="137" spans="1:16" x14ac:dyDescent="0.55000000000000004">
      <c r="A137" s="1" t="s">
        <v>137</v>
      </c>
      <c r="B137" s="2"/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</row>
    <row r="138" spans="1:16" x14ac:dyDescent="0.55000000000000004">
      <c r="A138" s="1" t="s">
        <v>138</v>
      </c>
      <c r="B138" s="2"/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</row>
    <row r="139" spans="1:16" x14ac:dyDescent="0.55000000000000004">
      <c r="A139" s="1" t="s">
        <v>139</v>
      </c>
      <c r="B139" s="2"/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</row>
    <row r="140" spans="1:16" x14ac:dyDescent="0.55000000000000004">
      <c r="A140" s="1" t="s">
        <v>140</v>
      </c>
      <c r="B140" s="2"/>
      <c r="C140" s="2">
        <v>-3269.87</v>
      </c>
      <c r="D140" s="2">
        <v>-3269.87</v>
      </c>
      <c r="E140" s="2">
        <v>-3269.87</v>
      </c>
      <c r="F140" s="2">
        <v>-3269.87</v>
      </c>
      <c r="G140" s="2">
        <v>-3269.87</v>
      </c>
      <c r="H140" s="2">
        <v>-3269.87</v>
      </c>
      <c r="I140" s="2">
        <v>-3269.87</v>
      </c>
      <c r="J140" s="2">
        <v>-3269.87</v>
      </c>
      <c r="K140" s="2">
        <v>0</v>
      </c>
      <c r="L140" s="2">
        <v>0</v>
      </c>
      <c r="M140" s="2">
        <v>0</v>
      </c>
      <c r="N140" s="2">
        <v>0</v>
      </c>
      <c r="O140" s="2">
        <v>-26158.959999999995</v>
      </c>
    </row>
    <row r="141" spans="1:16" x14ac:dyDescent="0.55000000000000004">
      <c r="A141" s="1" t="s">
        <v>467</v>
      </c>
      <c r="B141" s="2"/>
      <c r="C141" s="2">
        <v>0</v>
      </c>
      <c r="D141" s="2">
        <v>0</v>
      </c>
      <c r="E141" s="2">
        <v>0</v>
      </c>
      <c r="F141" s="2">
        <v>-6864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-6864</v>
      </c>
    </row>
    <row r="142" spans="1:16" x14ac:dyDescent="0.55000000000000004">
      <c r="A142" s="1" t="s">
        <v>142</v>
      </c>
      <c r="B142" s="2"/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</row>
    <row r="143" spans="1:16" x14ac:dyDescent="0.55000000000000004">
      <c r="A143" s="1" t="s">
        <v>143</v>
      </c>
      <c r="B143" s="2"/>
      <c r="C143" s="2">
        <v>0</v>
      </c>
      <c r="D143" s="2">
        <v>0</v>
      </c>
      <c r="E143" s="2">
        <v>0</v>
      </c>
      <c r="F143" s="2">
        <v>17</v>
      </c>
      <c r="G143" s="2">
        <v>0</v>
      </c>
      <c r="H143" s="2">
        <v>-958</v>
      </c>
      <c r="I143" s="2">
        <v>11024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10083</v>
      </c>
    </row>
    <row r="144" spans="1:16" x14ac:dyDescent="0.55000000000000004">
      <c r="A144" s="1" t="s">
        <v>144</v>
      </c>
      <c r="B144" s="2"/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</row>
    <row r="145" spans="1:16" x14ac:dyDescent="0.55000000000000004">
      <c r="A145" s="1" t="s">
        <v>471</v>
      </c>
      <c r="B145" s="2"/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</row>
    <row r="146" spans="1:16" x14ac:dyDescent="0.55000000000000004">
      <c r="A146" s="1" t="s">
        <v>146</v>
      </c>
      <c r="C146" s="18">
        <v>-3269.87</v>
      </c>
      <c r="D146" s="18">
        <v>-3269.87</v>
      </c>
      <c r="E146" s="18">
        <v>-3125.87</v>
      </c>
      <c r="F146" s="18">
        <v>-9860.869999999999</v>
      </c>
      <c r="G146" s="18">
        <v>-3021.87</v>
      </c>
      <c r="H146" s="18">
        <v>-3939.87</v>
      </c>
      <c r="I146" s="18">
        <v>8098.13</v>
      </c>
      <c r="J146" s="18">
        <v>-2977.87</v>
      </c>
      <c r="K146" s="18">
        <v>0</v>
      </c>
      <c r="L146" s="18">
        <v>0</v>
      </c>
      <c r="M146" s="18">
        <v>0</v>
      </c>
      <c r="N146" s="18">
        <v>0</v>
      </c>
      <c r="O146" s="18">
        <v>-21367.959999999995</v>
      </c>
      <c r="P146" s="13">
        <v>0</v>
      </c>
    </row>
    <row r="147" spans="1:16" x14ac:dyDescent="0.55000000000000004">
      <c r="A147" s="1" t="s">
        <v>32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6" ht="18" thickBot="1" x14ac:dyDescent="0.65">
      <c r="A148" s="8" t="s">
        <v>37</v>
      </c>
      <c r="B148" s="8"/>
      <c r="C148" s="16">
        <v>191912.2</v>
      </c>
      <c r="D148" s="16">
        <v>191887.85</v>
      </c>
      <c r="E148" s="16">
        <v>221783.95999999996</v>
      </c>
      <c r="F148" s="16">
        <v>222746.49</v>
      </c>
      <c r="G148" s="16">
        <v>258870.06999999995</v>
      </c>
      <c r="H148" s="16">
        <v>231970.88</v>
      </c>
      <c r="I148" s="16">
        <v>253123.33</v>
      </c>
      <c r="J148" s="16">
        <v>245934.36</v>
      </c>
      <c r="K148" s="16">
        <v>0</v>
      </c>
      <c r="L148" s="16">
        <v>0</v>
      </c>
      <c r="M148" s="16">
        <v>0</v>
      </c>
      <c r="N148" s="16">
        <v>0</v>
      </c>
      <c r="O148" s="16">
        <v>1818229.1400000004</v>
      </c>
      <c r="P148" s="15">
        <v>0</v>
      </c>
    </row>
    <row r="149" spans="1:16" ht="18" thickTop="1" x14ac:dyDescent="0.6">
      <c r="C149" s="2"/>
      <c r="D149" s="2"/>
      <c r="E149" s="2"/>
      <c r="F149" s="2"/>
      <c r="G149" s="2"/>
      <c r="H149" s="3" t="s">
        <v>449</v>
      </c>
      <c r="I149" s="2"/>
      <c r="J149" s="2"/>
      <c r="K149" s="2"/>
      <c r="L149" s="2"/>
      <c r="M149" s="2"/>
      <c r="N149" s="2"/>
      <c r="O149" s="2"/>
    </row>
    <row r="150" spans="1:16" x14ac:dyDescent="0.55000000000000004">
      <c r="C150" s="2"/>
      <c r="D150" s="2"/>
      <c r="E150" s="2"/>
      <c r="F150" s="2"/>
      <c r="G150" s="2"/>
      <c r="H150" s="4" t="s">
        <v>147</v>
      </c>
      <c r="I150" s="2"/>
      <c r="J150" s="2"/>
      <c r="K150" s="2"/>
      <c r="L150" s="2"/>
      <c r="M150" s="2"/>
      <c r="N150" s="2"/>
      <c r="O150" s="2"/>
    </row>
    <row r="151" spans="1:16" x14ac:dyDescent="0.55000000000000004">
      <c r="B151" s="5"/>
      <c r="C151" s="2"/>
      <c r="D151" s="2"/>
      <c r="E151" s="2"/>
      <c r="F151" s="2"/>
      <c r="G151" s="2"/>
      <c r="H151" s="6">
        <v>2021</v>
      </c>
      <c r="I151" s="2"/>
      <c r="J151" s="2"/>
      <c r="K151" s="2"/>
      <c r="L151" s="2"/>
      <c r="M151" s="2"/>
      <c r="N151" s="2"/>
      <c r="O151" s="2"/>
    </row>
    <row r="152" spans="1:16" ht="17.7" x14ac:dyDescent="0.6">
      <c r="B152" s="5"/>
      <c r="C152" s="2"/>
      <c r="D152" s="2"/>
      <c r="E152" s="2"/>
      <c r="F152" s="2"/>
      <c r="G152" s="2"/>
      <c r="H152" s="3"/>
      <c r="I152" s="2"/>
      <c r="J152" s="2"/>
      <c r="K152" s="2"/>
      <c r="L152" s="2"/>
      <c r="M152" s="2"/>
      <c r="N152" s="2"/>
      <c r="O152" s="2"/>
    </row>
    <row r="153" spans="1:16" x14ac:dyDescent="0.55000000000000004">
      <c r="C153" s="7" t="s">
        <v>2</v>
      </c>
      <c r="D153" s="7" t="s">
        <v>3</v>
      </c>
      <c r="E153" s="7" t="s">
        <v>4</v>
      </c>
      <c r="F153" s="7" t="s">
        <v>5</v>
      </c>
      <c r="G153" s="7" t="s">
        <v>6</v>
      </c>
      <c r="H153" s="7" t="s">
        <v>7</v>
      </c>
      <c r="I153" s="7" t="s">
        <v>8</v>
      </c>
      <c r="J153" s="7" t="s">
        <v>9</v>
      </c>
      <c r="K153" s="7" t="s">
        <v>10</v>
      </c>
      <c r="L153" s="7" t="s">
        <v>11</v>
      </c>
      <c r="M153" s="7" t="s">
        <v>12</v>
      </c>
      <c r="N153" s="7" t="s">
        <v>13</v>
      </c>
      <c r="O153" s="7" t="s">
        <v>14</v>
      </c>
    </row>
    <row r="154" spans="1:16" x14ac:dyDescent="0.55000000000000004">
      <c r="A154" s="1" t="s">
        <v>148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6" x14ac:dyDescent="0.55000000000000004">
      <c r="A155" s="1" t="s">
        <v>149</v>
      </c>
      <c r="B155" s="2"/>
      <c r="C155" s="2">
        <v>3000</v>
      </c>
      <c r="D155" s="2">
        <v>1500</v>
      </c>
      <c r="E155" s="2">
        <v>0</v>
      </c>
      <c r="F155" s="2">
        <v>3000</v>
      </c>
      <c r="G155" s="2">
        <v>0</v>
      </c>
      <c r="H155" s="2">
        <v>3000</v>
      </c>
      <c r="I155" s="2">
        <v>1500</v>
      </c>
      <c r="J155" s="2">
        <v>1500</v>
      </c>
      <c r="K155" s="2">
        <v>0</v>
      </c>
      <c r="L155" s="2">
        <v>0</v>
      </c>
      <c r="M155" s="2">
        <v>0</v>
      </c>
      <c r="N155" s="2">
        <v>0</v>
      </c>
      <c r="O155" s="2">
        <v>13500</v>
      </c>
    </row>
    <row r="156" spans="1:16" x14ac:dyDescent="0.55000000000000004">
      <c r="A156" s="1" t="s">
        <v>150</v>
      </c>
      <c r="B156" s="2"/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</row>
    <row r="157" spans="1:16" x14ac:dyDescent="0.55000000000000004">
      <c r="A157" s="1" t="s">
        <v>151</v>
      </c>
      <c r="B157" s="2"/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</row>
    <row r="158" spans="1:16" x14ac:dyDescent="0.55000000000000004">
      <c r="A158" s="1" t="s">
        <v>152</v>
      </c>
      <c r="B158" s="2"/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</row>
    <row r="159" spans="1:16" x14ac:dyDescent="0.55000000000000004">
      <c r="A159" s="1" t="s">
        <v>153</v>
      </c>
      <c r="B159" s="2"/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</row>
    <row r="160" spans="1:16" x14ac:dyDescent="0.55000000000000004">
      <c r="A160" s="1" t="s">
        <v>154</v>
      </c>
      <c r="B160" s="2"/>
      <c r="C160" s="2">
        <v>262.5</v>
      </c>
      <c r="D160" s="2">
        <v>280</v>
      </c>
      <c r="E160" s="2">
        <v>602</v>
      </c>
      <c r="F160" s="2">
        <v>0</v>
      </c>
      <c r="G160" s="2">
        <v>0</v>
      </c>
      <c r="H160" s="2">
        <v>350</v>
      </c>
      <c r="I160" s="2">
        <v>332.5</v>
      </c>
      <c r="J160" s="2">
        <v>350</v>
      </c>
      <c r="K160" s="2">
        <v>0</v>
      </c>
      <c r="L160" s="2">
        <v>0</v>
      </c>
      <c r="M160" s="2">
        <v>0</v>
      </c>
      <c r="N160" s="2">
        <v>0</v>
      </c>
      <c r="O160" s="2">
        <v>2177</v>
      </c>
    </row>
    <row r="161" spans="1:15" x14ac:dyDescent="0.55000000000000004">
      <c r="A161" s="1" t="s">
        <v>155</v>
      </c>
      <c r="B161" s="2"/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</row>
    <row r="162" spans="1:15" x14ac:dyDescent="0.55000000000000004">
      <c r="A162" s="1" t="s">
        <v>156</v>
      </c>
      <c r="B162" s="2"/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</row>
    <row r="163" spans="1:15" x14ac:dyDescent="0.55000000000000004">
      <c r="A163" s="1" t="s">
        <v>157</v>
      </c>
      <c r="B163" s="2"/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</row>
    <row r="164" spans="1:15" x14ac:dyDescent="0.55000000000000004">
      <c r="A164" s="1" t="s">
        <v>158</v>
      </c>
      <c r="B164" s="2"/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</row>
    <row r="165" spans="1:15" x14ac:dyDescent="0.55000000000000004">
      <c r="A165" s="1" t="s">
        <v>159</v>
      </c>
      <c r="B165" s="2"/>
      <c r="C165" s="2">
        <v>2127.34</v>
      </c>
      <c r="D165" s="2">
        <v>1869.3</v>
      </c>
      <c r="E165" s="2">
        <v>2411.7399999999998</v>
      </c>
      <c r="F165" s="2">
        <v>2265.3000000000002</v>
      </c>
      <c r="G165" s="2">
        <v>2159.83</v>
      </c>
      <c r="H165" s="2">
        <v>2227.4899999999998</v>
      </c>
      <c r="I165" s="2">
        <v>2208.4699999999998</v>
      </c>
      <c r="J165" s="2">
        <v>2136.29</v>
      </c>
      <c r="K165" s="2">
        <v>0</v>
      </c>
      <c r="L165" s="2">
        <v>0</v>
      </c>
      <c r="M165" s="2">
        <v>0</v>
      </c>
      <c r="N165" s="2">
        <v>0</v>
      </c>
      <c r="O165" s="2">
        <v>17405.759999999998</v>
      </c>
    </row>
    <row r="166" spans="1:15" x14ac:dyDescent="0.55000000000000004">
      <c r="A166" s="1" t="s">
        <v>160</v>
      </c>
      <c r="B166" s="2"/>
      <c r="C166" s="2">
        <v>75.78</v>
      </c>
      <c r="D166" s="2">
        <v>205.73</v>
      </c>
      <c r="E166" s="2">
        <v>28.64</v>
      </c>
      <c r="F166" s="2">
        <v>52.18</v>
      </c>
      <c r="G166" s="2">
        <v>88.08</v>
      </c>
      <c r="H166" s="2">
        <v>24.75</v>
      </c>
      <c r="I166" s="2">
        <v>166.19</v>
      </c>
      <c r="J166" s="2">
        <v>96.36</v>
      </c>
      <c r="K166" s="2">
        <v>0</v>
      </c>
      <c r="L166" s="2">
        <v>0</v>
      </c>
      <c r="M166" s="2">
        <v>0</v>
      </c>
      <c r="N166" s="2">
        <v>0</v>
      </c>
      <c r="O166" s="2">
        <v>737.70999999999992</v>
      </c>
    </row>
    <row r="167" spans="1:15" x14ac:dyDescent="0.55000000000000004">
      <c r="A167" s="1" t="s">
        <v>161</v>
      </c>
      <c r="B167" s="2"/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</row>
    <row r="168" spans="1:15" x14ac:dyDescent="0.55000000000000004">
      <c r="A168" s="1" t="s">
        <v>162</v>
      </c>
      <c r="B168" s="2"/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</row>
    <row r="169" spans="1:15" x14ac:dyDescent="0.55000000000000004">
      <c r="A169" s="1" t="s">
        <v>163</v>
      </c>
      <c r="B169" s="2"/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</row>
    <row r="170" spans="1:15" x14ac:dyDescent="0.55000000000000004">
      <c r="A170" s="1" t="s">
        <v>164</v>
      </c>
      <c r="B170" s="2"/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</row>
    <row r="171" spans="1:15" x14ac:dyDescent="0.55000000000000004">
      <c r="A171" s="1" t="s">
        <v>165</v>
      </c>
      <c r="B171" s="2"/>
      <c r="C171" s="2">
        <v>68.75</v>
      </c>
      <c r="D171" s="2">
        <v>220</v>
      </c>
      <c r="E171" s="2">
        <v>0</v>
      </c>
      <c r="F171" s="2">
        <v>0</v>
      </c>
      <c r="G171" s="2">
        <v>110</v>
      </c>
      <c r="H171" s="2">
        <v>0</v>
      </c>
      <c r="I171" s="2">
        <v>103.13</v>
      </c>
      <c r="J171" s="2">
        <v>68.75</v>
      </c>
      <c r="K171" s="2">
        <v>0</v>
      </c>
      <c r="L171" s="2">
        <v>0</v>
      </c>
      <c r="M171" s="2">
        <v>0</v>
      </c>
      <c r="N171" s="2">
        <v>0</v>
      </c>
      <c r="O171" s="2">
        <v>570.63</v>
      </c>
    </row>
    <row r="172" spans="1:15" x14ac:dyDescent="0.55000000000000004">
      <c r="A172" s="1" t="s">
        <v>166</v>
      </c>
      <c r="B172" s="2"/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</row>
    <row r="173" spans="1:15" x14ac:dyDescent="0.55000000000000004">
      <c r="A173" s="1" t="s">
        <v>167</v>
      </c>
      <c r="B173" s="2"/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</row>
    <row r="174" spans="1:15" x14ac:dyDescent="0.55000000000000004">
      <c r="A174" s="1" t="s">
        <v>168</v>
      </c>
      <c r="B174" s="2"/>
      <c r="C174" s="2">
        <v>52.4</v>
      </c>
      <c r="D174" s="2">
        <v>52.4</v>
      </c>
      <c r="E174" s="2">
        <v>52.4</v>
      </c>
      <c r="F174" s="2">
        <v>52.4</v>
      </c>
      <c r="G174" s="2">
        <v>71.87</v>
      </c>
      <c r="H174" s="2">
        <v>51.28</v>
      </c>
      <c r="I174" s="2">
        <v>51.27</v>
      </c>
      <c r="J174" s="2">
        <v>51.29</v>
      </c>
      <c r="K174" s="2">
        <v>0</v>
      </c>
      <c r="L174" s="2">
        <v>0</v>
      </c>
      <c r="M174" s="2">
        <v>0</v>
      </c>
      <c r="N174" s="2">
        <v>0</v>
      </c>
      <c r="O174" s="2">
        <v>435.31</v>
      </c>
    </row>
    <row r="175" spans="1:15" x14ac:dyDescent="0.55000000000000004">
      <c r="A175" s="1" t="s">
        <v>169</v>
      </c>
      <c r="B175" s="2"/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</row>
    <row r="176" spans="1:15" x14ac:dyDescent="0.55000000000000004">
      <c r="A176" s="1" t="s">
        <v>170</v>
      </c>
      <c r="B176" s="2"/>
      <c r="C176" s="2">
        <v>2193.75</v>
      </c>
      <c r="D176" s="2">
        <v>1921.9</v>
      </c>
      <c r="E176" s="2">
        <v>2233.94</v>
      </c>
      <c r="F176" s="2">
        <v>2784.64</v>
      </c>
      <c r="G176" s="2">
        <v>2329.81</v>
      </c>
      <c r="H176" s="2">
        <v>1801.42</v>
      </c>
      <c r="I176" s="2">
        <v>2500.06</v>
      </c>
      <c r="J176" s="2">
        <v>2417.39</v>
      </c>
      <c r="K176" s="2">
        <v>0</v>
      </c>
      <c r="L176" s="2">
        <v>0</v>
      </c>
      <c r="M176" s="2">
        <v>0</v>
      </c>
      <c r="N176" s="2">
        <v>0</v>
      </c>
      <c r="O176" s="2">
        <v>18182.91</v>
      </c>
    </row>
    <row r="177" spans="1:15" x14ac:dyDescent="0.55000000000000004">
      <c r="A177" s="1" t="s">
        <v>171</v>
      </c>
      <c r="B177" s="2"/>
      <c r="C177" s="2">
        <v>0</v>
      </c>
      <c r="D177" s="2">
        <v>0</v>
      </c>
      <c r="E177" s="2">
        <v>0</v>
      </c>
      <c r="F177" s="2">
        <v>0</v>
      </c>
      <c r="G177" s="2">
        <v>95.44</v>
      </c>
      <c r="H177" s="2">
        <v>0</v>
      </c>
      <c r="I177" s="2">
        <v>22.37</v>
      </c>
      <c r="J177" s="2">
        <v>63.77</v>
      </c>
      <c r="K177" s="2">
        <v>0</v>
      </c>
      <c r="L177" s="2">
        <v>0</v>
      </c>
      <c r="M177" s="2">
        <v>0</v>
      </c>
      <c r="N177" s="2">
        <v>0</v>
      </c>
      <c r="O177" s="2">
        <v>181.58</v>
      </c>
    </row>
    <row r="178" spans="1:15" x14ac:dyDescent="0.55000000000000004">
      <c r="A178" s="1" t="s">
        <v>172</v>
      </c>
      <c r="B178" s="2"/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</row>
    <row r="179" spans="1:15" x14ac:dyDescent="0.55000000000000004">
      <c r="A179" s="1" t="s">
        <v>173</v>
      </c>
      <c r="B179" s="2"/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</row>
    <row r="180" spans="1:15" x14ac:dyDescent="0.55000000000000004">
      <c r="A180" s="1" t="s">
        <v>174</v>
      </c>
      <c r="B180" s="2"/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</row>
    <row r="181" spans="1:15" x14ac:dyDescent="0.55000000000000004">
      <c r="A181" s="1" t="s">
        <v>175</v>
      </c>
      <c r="B181" s="2"/>
      <c r="C181" s="2">
        <v>0</v>
      </c>
      <c r="D181" s="2">
        <v>0</v>
      </c>
      <c r="E181" s="2">
        <v>106</v>
      </c>
      <c r="F181" s="2">
        <v>291.5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397.5</v>
      </c>
    </row>
    <row r="182" spans="1:15" x14ac:dyDescent="0.55000000000000004">
      <c r="A182" s="1" t="s">
        <v>176</v>
      </c>
      <c r="B182" s="2"/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</row>
    <row r="183" spans="1:15" x14ac:dyDescent="0.55000000000000004">
      <c r="A183" s="1" t="s">
        <v>177</v>
      </c>
      <c r="B183" s="2"/>
      <c r="C183" s="2">
        <v>0</v>
      </c>
      <c r="D183" s="2">
        <v>159</v>
      </c>
      <c r="E183" s="2">
        <v>46.38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205.38</v>
      </c>
    </row>
    <row r="184" spans="1:15" x14ac:dyDescent="0.55000000000000004">
      <c r="A184" s="1" t="s">
        <v>178</v>
      </c>
      <c r="B184" s="2"/>
      <c r="C184" s="2">
        <v>302</v>
      </c>
      <c r="D184" s="2">
        <v>302</v>
      </c>
      <c r="E184" s="2">
        <v>302</v>
      </c>
      <c r="F184" s="2">
        <v>302</v>
      </c>
      <c r="G184" s="2">
        <v>-438.27</v>
      </c>
      <c r="H184" s="2">
        <v>0</v>
      </c>
      <c r="I184" s="2">
        <v>25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794.73</v>
      </c>
    </row>
    <row r="185" spans="1:15" x14ac:dyDescent="0.55000000000000004">
      <c r="A185" s="1" t="s">
        <v>179</v>
      </c>
      <c r="B185" s="2"/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</row>
    <row r="186" spans="1:15" x14ac:dyDescent="0.55000000000000004">
      <c r="A186" s="1" t="s">
        <v>180</v>
      </c>
      <c r="B186" s="2"/>
      <c r="C186" s="2">
        <v>4447.96</v>
      </c>
      <c r="D186" s="2">
        <v>3440.95</v>
      </c>
      <c r="E186" s="2">
        <v>6717.94</v>
      </c>
      <c r="F186" s="2">
        <v>8562.1200000000008</v>
      </c>
      <c r="G186" s="2">
        <v>5834.62</v>
      </c>
      <c r="H186" s="2">
        <v>5834.62</v>
      </c>
      <c r="I186" s="2">
        <v>5903.96</v>
      </c>
      <c r="J186" s="2">
        <v>5973.3</v>
      </c>
      <c r="K186" s="2">
        <v>0</v>
      </c>
      <c r="L186" s="2">
        <v>0</v>
      </c>
      <c r="M186" s="2">
        <v>0</v>
      </c>
      <c r="N186" s="2">
        <v>0</v>
      </c>
      <c r="O186" s="2">
        <v>46715.47</v>
      </c>
    </row>
    <row r="187" spans="1:15" x14ac:dyDescent="0.55000000000000004">
      <c r="A187" s="1" t="s">
        <v>181</v>
      </c>
      <c r="B187" s="2"/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</row>
    <row r="188" spans="1:15" x14ac:dyDescent="0.55000000000000004">
      <c r="A188" s="1" t="s">
        <v>182</v>
      </c>
      <c r="B188" s="2"/>
      <c r="C188" s="2">
        <v>2351.81</v>
      </c>
      <c r="D188" s="2">
        <v>3859.64</v>
      </c>
      <c r="E188" s="2">
        <v>4650.93</v>
      </c>
      <c r="F188" s="2">
        <v>4074.7</v>
      </c>
      <c r="G188" s="2">
        <v>4128.07</v>
      </c>
      <c r="H188" s="2">
        <v>4045</v>
      </c>
      <c r="I188" s="2">
        <v>4200.68</v>
      </c>
      <c r="J188" s="2">
        <v>3594.65</v>
      </c>
      <c r="K188" s="2">
        <v>0</v>
      </c>
      <c r="L188" s="2">
        <v>0</v>
      </c>
      <c r="M188" s="2">
        <v>0</v>
      </c>
      <c r="N188" s="2">
        <v>0</v>
      </c>
      <c r="O188" s="2">
        <v>30905.480000000003</v>
      </c>
    </row>
    <row r="189" spans="1:15" x14ac:dyDescent="0.55000000000000004">
      <c r="A189" s="1" t="s">
        <v>183</v>
      </c>
      <c r="B189" s="2"/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</row>
    <row r="190" spans="1:15" x14ac:dyDescent="0.55000000000000004">
      <c r="A190" s="1" t="s">
        <v>184</v>
      </c>
      <c r="B190" s="2"/>
      <c r="C190" s="2">
        <v>9382.89</v>
      </c>
      <c r="D190" s="2">
        <v>7695.54</v>
      </c>
      <c r="E190" s="2">
        <v>12684.54</v>
      </c>
      <c r="F190" s="2">
        <v>11041.8</v>
      </c>
      <c r="G190" s="2">
        <v>12981.12</v>
      </c>
      <c r="H190" s="2">
        <v>8666.81</v>
      </c>
      <c r="I190" s="2">
        <v>8457.75</v>
      </c>
      <c r="J190" s="2">
        <v>9881.7099999999991</v>
      </c>
      <c r="K190" s="2">
        <v>0</v>
      </c>
      <c r="L190" s="2">
        <v>0</v>
      </c>
      <c r="M190" s="2">
        <v>0</v>
      </c>
      <c r="N190" s="2">
        <v>0</v>
      </c>
      <c r="O190" s="2">
        <v>80792.160000000003</v>
      </c>
    </row>
    <row r="191" spans="1:15" x14ac:dyDescent="0.55000000000000004">
      <c r="A191" s="1" t="s">
        <v>460</v>
      </c>
      <c r="B191" s="2"/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</row>
    <row r="192" spans="1:15" x14ac:dyDescent="0.55000000000000004">
      <c r="A192" s="1" t="s">
        <v>186</v>
      </c>
      <c r="B192" s="2"/>
      <c r="C192" s="2">
        <v>9084.06</v>
      </c>
      <c r="D192" s="2">
        <v>8777.31</v>
      </c>
      <c r="E192" s="2">
        <v>9128.6</v>
      </c>
      <c r="F192" s="2">
        <v>10452.1</v>
      </c>
      <c r="G192" s="2">
        <v>8974.77</v>
      </c>
      <c r="H192" s="2">
        <v>9901.85</v>
      </c>
      <c r="I192" s="2">
        <v>10868.23</v>
      </c>
      <c r="J192" s="2">
        <v>10515.08</v>
      </c>
      <c r="K192" s="2">
        <v>0</v>
      </c>
      <c r="L192" s="2">
        <v>0</v>
      </c>
      <c r="M192" s="2">
        <v>0</v>
      </c>
      <c r="N192" s="2">
        <v>0</v>
      </c>
      <c r="O192" s="2">
        <v>77702</v>
      </c>
    </row>
    <row r="193" spans="1:15" x14ac:dyDescent="0.55000000000000004">
      <c r="A193" s="1" t="s">
        <v>461</v>
      </c>
      <c r="B193" s="2"/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</row>
    <row r="194" spans="1:15" x14ac:dyDescent="0.55000000000000004">
      <c r="A194" s="1" t="s">
        <v>188</v>
      </c>
      <c r="B194" s="2"/>
      <c r="C194" s="2">
        <v>28465.360000000001</v>
      </c>
      <c r="D194" s="2">
        <v>27272.98</v>
      </c>
      <c r="E194" s="2">
        <v>27890.58</v>
      </c>
      <c r="F194" s="2">
        <v>25959.63</v>
      </c>
      <c r="G194" s="2">
        <v>27671.73</v>
      </c>
      <c r="H194" s="2">
        <v>35600.6</v>
      </c>
      <c r="I194" s="2">
        <v>35906</v>
      </c>
      <c r="J194" s="2">
        <v>36240.39</v>
      </c>
      <c r="K194" s="2">
        <v>0</v>
      </c>
      <c r="L194" s="2">
        <v>0</v>
      </c>
      <c r="M194" s="2">
        <v>0</v>
      </c>
      <c r="N194" s="2">
        <v>0</v>
      </c>
      <c r="O194" s="2">
        <v>245007.27000000002</v>
      </c>
    </row>
    <row r="195" spans="1:15" x14ac:dyDescent="0.55000000000000004">
      <c r="A195" s="1" t="s">
        <v>189</v>
      </c>
      <c r="B195" s="2"/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</row>
    <row r="196" spans="1:15" x14ac:dyDescent="0.55000000000000004">
      <c r="A196" s="1" t="s">
        <v>190</v>
      </c>
      <c r="B196" s="2"/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</row>
    <row r="197" spans="1:15" x14ac:dyDescent="0.55000000000000004">
      <c r="A197" s="1" t="s">
        <v>446</v>
      </c>
      <c r="B197" s="2"/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</row>
    <row r="198" spans="1:15" x14ac:dyDescent="0.55000000000000004">
      <c r="A198" s="1" t="s">
        <v>192</v>
      </c>
      <c r="B198" s="2"/>
      <c r="C198" s="2">
        <v>11996.7</v>
      </c>
      <c r="D198" s="2">
        <v>11276.48</v>
      </c>
      <c r="E198" s="2">
        <v>11616.47</v>
      </c>
      <c r="F198" s="2">
        <v>10909.47</v>
      </c>
      <c r="G198" s="2">
        <v>12210.35</v>
      </c>
      <c r="H198" s="2">
        <v>8912.2900000000009</v>
      </c>
      <c r="I198" s="2">
        <v>11560.92</v>
      </c>
      <c r="J198" s="2">
        <v>8628.92</v>
      </c>
      <c r="K198" s="2">
        <v>0</v>
      </c>
      <c r="L198" s="2">
        <v>0</v>
      </c>
      <c r="M198" s="2">
        <v>0</v>
      </c>
      <c r="N198" s="2">
        <v>0</v>
      </c>
      <c r="O198" s="2">
        <v>87111.6</v>
      </c>
    </row>
    <row r="199" spans="1:15" x14ac:dyDescent="0.55000000000000004">
      <c r="A199" s="1" t="s">
        <v>447</v>
      </c>
      <c r="B199" s="2"/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</row>
    <row r="200" spans="1:15" x14ac:dyDescent="0.55000000000000004">
      <c r="A200" s="1" t="s">
        <v>194</v>
      </c>
      <c r="B200" s="2"/>
      <c r="C200" s="2">
        <v>2365.0700000000002</v>
      </c>
      <c r="D200" s="2">
        <v>2618.13</v>
      </c>
      <c r="E200" s="2">
        <v>2354.91</v>
      </c>
      <c r="F200" s="2">
        <v>1485.52</v>
      </c>
      <c r="G200" s="2">
        <v>1996.84</v>
      </c>
      <c r="H200" s="2">
        <v>1682.89</v>
      </c>
      <c r="I200" s="2">
        <v>2586.36</v>
      </c>
      <c r="J200" s="2">
        <v>1752.33</v>
      </c>
      <c r="K200" s="2">
        <v>0</v>
      </c>
      <c r="L200" s="2">
        <v>0</v>
      </c>
      <c r="M200" s="2">
        <v>0</v>
      </c>
      <c r="N200" s="2">
        <v>0</v>
      </c>
      <c r="O200" s="2">
        <v>16842.050000000003</v>
      </c>
    </row>
    <row r="201" spans="1:15" x14ac:dyDescent="0.55000000000000004">
      <c r="A201" s="1" t="s">
        <v>195</v>
      </c>
      <c r="B201" s="2"/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</row>
    <row r="202" spans="1:15" x14ac:dyDescent="0.55000000000000004">
      <c r="A202" s="1" t="s">
        <v>196</v>
      </c>
      <c r="B202" s="2"/>
      <c r="C202" s="2">
        <v>589.54</v>
      </c>
      <c r="D202" s="2">
        <v>-929.15</v>
      </c>
      <c r="E202" s="2">
        <v>1536.8</v>
      </c>
      <c r="F202" s="2">
        <v>548.19000000000005</v>
      </c>
      <c r="G202" s="2">
        <v>934.31</v>
      </c>
      <c r="H202" s="2">
        <v>901.68</v>
      </c>
      <c r="I202" s="2">
        <v>1064.55</v>
      </c>
      <c r="J202" s="2">
        <v>1755.25</v>
      </c>
      <c r="K202" s="2">
        <v>0</v>
      </c>
      <c r="L202" s="2">
        <v>0</v>
      </c>
      <c r="M202" s="2">
        <v>0</v>
      </c>
      <c r="N202" s="2">
        <v>0</v>
      </c>
      <c r="O202" s="2">
        <v>6401.17</v>
      </c>
    </row>
    <row r="203" spans="1:15" x14ac:dyDescent="0.55000000000000004">
      <c r="A203" s="1" t="s">
        <v>197</v>
      </c>
      <c r="B203" s="2"/>
      <c r="C203" s="2">
        <v>776.21</v>
      </c>
      <c r="D203" s="2">
        <v>707.1</v>
      </c>
      <c r="E203" s="2">
        <v>234.68</v>
      </c>
      <c r="F203" s="2">
        <v>889.85</v>
      </c>
      <c r="G203" s="2">
        <v>845.79</v>
      </c>
      <c r="H203" s="2">
        <v>975.03</v>
      </c>
      <c r="I203" s="2">
        <v>1124.73</v>
      </c>
      <c r="J203" s="2">
        <v>2764.14</v>
      </c>
      <c r="K203" s="2">
        <v>0</v>
      </c>
      <c r="L203" s="2">
        <v>0</v>
      </c>
      <c r="M203" s="2">
        <v>0</v>
      </c>
      <c r="N203" s="2">
        <v>0</v>
      </c>
      <c r="O203" s="2">
        <v>8317.5299999999988</v>
      </c>
    </row>
    <row r="204" spans="1:15" x14ac:dyDescent="0.55000000000000004">
      <c r="A204" s="1" t="s">
        <v>198</v>
      </c>
      <c r="B204" s="2"/>
      <c r="C204" s="2">
        <v>68.33</v>
      </c>
      <c r="D204" s="2">
        <v>0</v>
      </c>
      <c r="E204" s="2">
        <v>285.98</v>
      </c>
      <c r="F204" s="2">
        <v>509.9</v>
      </c>
      <c r="G204" s="2">
        <v>0</v>
      </c>
      <c r="H204" s="2">
        <v>94.61</v>
      </c>
      <c r="I204" s="2">
        <v>307.33</v>
      </c>
      <c r="J204" s="2">
        <v>299.33</v>
      </c>
      <c r="K204" s="2">
        <v>0</v>
      </c>
      <c r="L204" s="2">
        <v>0</v>
      </c>
      <c r="M204" s="2">
        <v>0</v>
      </c>
      <c r="N204" s="2">
        <v>0</v>
      </c>
      <c r="O204" s="2">
        <v>1565.48</v>
      </c>
    </row>
    <row r="205" spans="1:15" x14ac:dyDescent="0.55000000000000004">
      <c r="A205" s="1" t="s">
        <v>199</v>
      </c>
      <c r="B205" s="2"/>
      <c r="C205" s="2">
        <v>106.85</v>
      </c>
      <c r="D205" s="2">
        <v>151.07</v>
      </c>
      <c r="E205" s="2">
        <v>0</v>
      </c>
      <c r="F205" s="2">
        <v>69.319999999999993</v>
      </c>
      <c r="G205" s="2">
        <v>69.319999999999993</v>
      </c>
      <c r="H205" s="2">
        <v>34.979999999999997</v>
      </c>
      <c r="I205" s="2">
        <v>17.53</v>
      </c>
      <c r="J205" s="2">
        <v>244.37</v>
      </c>
      <c r="K205" s="2">
        <v>0</v>
      </c>
      <c r="L205" s="2">
        <v>0</v>
      </c>
      <c r="M205" s="2">
        <v>0</v>
      </c>
      <c r="N205" s="2">
        <v>0</v>
      </c>
      <c r="O205" s="2">
        <v>693.43999999999994</v>
      </c>
    </row>
    <row r="206" spans="1:15" x14ac:dyDescent="0.55000000000000004">
      <c r="A206" s="1" t="s">
        <v>200</v>
      </c>
      <c r="B206" s="2"/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</row>
    <row r="207" spans="1:15" x14ac:dyDescent="0.55000000000000004">
      <c r="A207" s="1" t="s">
        <v>201</v>
      </c>
      <c r="B207" s="2"/>
      <c r="C207" s="2">
        <v>561.53</v>
      </c>
      <c r="D207" s="2">
        <v>391.72</v>
      </c>
      <c r="E207" s="2">
        <v>678.63</v>
      </c>
      <c r="F207" s="2">
        <v>409.47</v>
      </c>
      <c r="G207" s="2">
        <v>505.38</v>
      </c>
      <c r="H207" s="2">
        <v>336.82</v>
      </c>
      <c r="I207" s="2">
        <v>1025.03</v>
      </c>
      <c r="J207" s="2">
        <v>550.74</v>
      </c>
      <c r="K207" s="2">
        <v>0</v>
      </c>
      <c r="L207" s="2">
        <v>0</v>
      </c>
      <c r="M207" s="2">
        <v>0</v>
      </c>
      <c r="N207" s="2">
        <v>0</v>
      </c>
      <c r="O207" s="2">
        <v>4459.32</v>
      </c>
    </row>
    <row r="208" spans="1:15" x14ac:dyDescent="0.55000000000000004">
      <c r="A208" s="1" t="s">
        <v>202</v>
      </c>
      <c r="B208" s="2"/>
      <c r="C208" s="2">
        <v>0</v>
      </c>
      <c r="D208" s="2">
        <v>0</v>
      </c>
      <c r="E208" s="2">
        <v>213.03</v>
      </c>
      <c r="F208" s="2">
        <v>0</v>
      </c>
      <c r="G208" s="2">
        <v>0</v>
      </c>
      <c r="H208" s="2">
        <v>0</v>
      </c>
      <c r="I208" s="2">
        <v>213.03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426.06</v>
      </c>
    </row>
    <row r="209" spans="1:15" x14ac:dyDescent="0.55000000000000004">
      <c r="A209" s="1" t="s">
        <v>203</v>
      </c>
      <c r="B209" s="2"/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</row>
    <row r="210" spans="1:15" x14ac:dyDescent="0.55000000000000004">
      <c r="A210" s="1" t="s">
        <v>204</v>
      </c>
      <c r="B210" s="2"/>
      <c r="C210" s="2">
        <v>493.68</v>
      </c>
      <c r="D210" s="2">
        <v>629.9</v>
      </c>
      <c r="E210" s="2">
        <v>908.74</v>
      </c>
      <c r="F210" s="2">
        <v>870.18</v>
      </c>
      <c r="G210" s="2">
        <v>798.45</v>
      </c>
      <c r="H210" s="2">
        <v>1354.4</v>
      </c>
      <c r="I210" s="2">
        <v>644.9</v>
      </c>
      <c r="J210" s="2">
        <v>1003.9</v>
      </c>
      <c r="K210" s="2">
        <v>0</v>
      </c>
      <c r="L210" s="2">
        <v>0</v>
      </c>
      <c r="M210" s="2">
        <v>0</v>
      </c>
      <c r="N210" s="2">
        <v>0</v>
      </c>
      <c r="O210" s="2">
        <v>6704.15</v>
      </c>
    </row>
    <row r="211" spans="1:15" x14ac:dyDescent="0.55000000000000004">
      <c r="A211" s="1" t="s">
        <v>205</v>
      </c>
      <c r="B211" s="2"/>
      <c r="C211" s="2">
        <v>0</v>
      </c>
      <c r="D211" s="2">
        <v>0</v>
      </c>
      <c r="E211" s="2">
        <v>0</v>
      </c>
      <c r="F211" s="2">
        <v>87.7</v>
      </c>
      <c r="G211" s="2">
        <v>231.06</v>
      </c>
      <c r="H211" s="2">
        <v>0</v>
      </c>
      <c r="I211" s="2">
        <v>20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338.76</v>
      </c>
    </row>
    <row r="212" spans="1:15" x14ac:dyDescent="0.55000000000000004">
      <c r="A212" s="1" t="s">
        <v>206</v>
      </c>
      <c r="B212" s="2"/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</row>
    <row r="213" spans="1:15" x14ac:dyDescent="0.55000000000000004">
      <c r="A213" s="1" t="s">
        <v>207</v>
      </c>
      <c r="B213" s="2"/>
      <c r="C213" s="2">
        <v>516.39</v>
      </c>
      <c r="D213" s="2">
        <v>979.85</v>
      </c>
      <c r="E213" s="2">
        <v>2066.63</v>
      </c>
      <c r="F213" s="2">
        <v>0</v>
      </c>
      <c r="G213" s="2">
        <v>0</v>
      </c>
      <c r="H213" s="2">
        <v>0</v>
      </c>
      <c r="I213" s="2">
        <v>0</v>
      </c>
      <c r="J213" s="2">
        <v>782.64</v>
      </c>
      <c r="K213" s="2">
        <v>0</v>
      </c>
      <c r="L213" s="2">
        <v>0</v>
      </c>
      <c r="M213" s="2">
        <v>0</v>
      </c>
      <c r="N213" s="2">
        <v>0</v>
      </c>
      <c r="O213" s="2">
        <v>4345.51</v>
      </c>
    </row>
    <row r="214" spans="1:15" x14ac:dyDescent="0.55000000000000004">
      <c r="A214" s="1" t="s">
        <v>208</v>
      </c>
      <c r="B214" s="2"/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</row>
    <row r="215" spans="1:15" x14ac:dyDescent="0.55000000000000004">
      <c r="A215" s="1" t="s">
        <v>209</v>
      </c>
      <c r="B215" s="2"/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</row>
    <row r="216" spans="1:15" x14ac:dyDescent="0.55000000000000004">
      <c r="A216" s="1" t="s">
        <v>210</v>
      </c>
      <c r="B216" s="2"/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</row>
    <row r="217" spans="1:15" x14ac:dyDescent="0.55000000000000004">
      <c r="A217" s="1" t="s">
        <v>211</v>
      </c>
      <c r="B217" s="2"/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</row>
    <row r="218" spans="1:15" x14ac:dyDescent="0.55000000000000004">
      <c r="A218" s="1" t="s">
        <v>212</v>
      </c>
      <c r="B218" s="2"/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</row>
    <row r="219" spans="1:15" x14ac:dyDescent="0.55000000000000004">
      <c r="A219" s="1" t="s">
        <v>213</v>
      </c>
      <c r="B219" s="2"/>
      <c r="C219" s="2">
        <v>1380.8</v>
      </c>
      <c r="D219" s="2">
        <v>2082.4</v>
      </c>
      <c r="E219" s="2">
        <v>1555.76</v>
      </c>
      <c r="F219" s="2">
        <v>734.37</v>
      </c>
      <c r="G219" s="2">
        <v>3389.9</v>
      </c>
      <c r="H219" s="2">
        <v>2928.9</v>
      </c>
      <c r="I219" s="2">
        <v>1079</v>
      </c>
      <c r="J219" s="2">
        <v>2787.8</v>
      </c>
      <c r="K219" s="2">
        <v>0</v>
      </c>
      <c r="L219" s="2">
        <v>0</v>
      </c>
      <c r="M219" s="2">
        <v>0</v>
      </c>
      <c r="N219" s="2">
        <v>0</v>
      </c>
      <c r="O219" s="2">
        <v>15938.93</v>
      </c>
    </row>
    <row r="220" spans="1:15" x14ac:dyDescent="0.55000000000000004">
      <c r="A220" s="1" t="s">
        <v>214</v>
      </c>
      <c r="B220" s="2"/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</row>
    <row r="221" spans="1:15" x14ac:dyDescent="0.55000000000000004">
      <c r="A221" s="1" t="s">
        <v>215</v>
      </c>
      <c r="B221" s="2"/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</row>
    <row r="222" spans="1:15" x14ac:dyDescent="0.55000000000000004">
      <c r="A222" s="1" t="s">
        <v>216</v>
      </c>
      <c r="B222" s="2"/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</row>
    <row r="223" spans="1:15" x14ac:dyDescent="0.55000000000000004">
      <c r="A223" s="1" t="s">
        <v>217</v>
      </c>
      <c r="B223" s="2"/>
      <c r="C223" s="2">
        <v>4666.92</v>
      </c>
      <c r="D223" s="2">
        <v>1058.03</v>
      </c>
      <c r="E223" s="2">
        <v>85.5</v>
      </c>
      <c r="F223" s="2">
        <v>247.2</v>
      </c>
      <c r="G223" s="2">
        <v>1054.2</v>
      </c>
      <c r="H223" s="2">
        <v>322.5</v>
      </c>
      <c r="I223" s="2">
        <v>1198</v>
      </c>
      <c r="J223" s="2">
        <v>1690.5</v>
      </c>
      <c r="K223" s="2">
        <v>0</v>
      </c>
      <c r="L223" s="2">
        <v>0</v>
      </c>
      <c r="M223" s="2">
        <v>0</v>
      </c>
      <c r="N223" s="2">
        <v>0</v>
      </c>
      <c r="O223" s="2">
        <v>10322.849999999999</v>
      </c>
    </row>
    <row r="224" spans="1:15" x14ac:dyDescent="0.55000000000000004">
      <c r="A224" s="1" t="s">
        <v>218</v>
      </c>
      <c r="B224" s="2"/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</row>
    <row r="225" spans="1:15" x14ac:dyDescent="0.55000000000000004">
      <c r="A225" s="1" t="s">
        <v>219</v>
      </c>
      <c r="B225" s="2"/>
      <c r="C225" s="2">
        <v>2590.65</v>
      </c>
      <c r="D225" s="2">
        <v>6045.75</v>
      </c>
      <c r="E225" s="2">
        <v>2595.58</v>
      </c>
      <c r="F225" s="2">
        <v>1942.36</v>
      </c>
      <c r="G225" s="2">
        <v>2779.65</v>
      </c>
      <c r="H225" s="2">
        <v>1734.3</v>
      </c>
      <c r="I225" s="2">
        <v>2903.62</v>
      </c>
      <c r="J225" s="2">
        <v>2759.74</v>
      </c>
      <c r="K225" s="2">
        <v>0</v>
      </c>
      <c r="L225" s="2">
        <v>0</v>
      </c>
      <c r="M225" s="2">
        <v>0</v>
      </c>
      <c r="N225" s="2">
        <v>0</v>
      </c>
      <c r="O225" s="2">
        <v>23351.65</v>
      </c>
    </row>
    <row r="226" spans="1:15" x14ac:dyDescent="0.55000000000000004">
      <c r="A226" s="1" t="s">
        <v>220</v>
      </c>
      <c r="B226" s="2"/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</row>
    <row r="227" spans="1:15" x14ac:dyDescent="0.55000000000000004">
      <c r="A227" s="1" t="s">
        <v>469</v>
      </c>
      <c r="B227" s="2"/>
      <c r="C227" s="2">
        <v>933.54</v>
      </c>
      <c r="D227" s="2">
        <v>2792.32</v>
      </c>
      <c r="E227" s="2">
        <v>976.85</v>
      </c>
      <c r="F227" s="2">
        <v>994.98</v>
      </c>
      <c r="G227" s="2">
        <v>343.43</v>
      </c>
      <c r="H227" s="2">
        <v>62.32</v>
      </c>
      <c r="I227" s="2">
        <v>194.53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6297.97</v>
      </c>
    </row>
    <row r="228" spans="1:15" x14ac:dyDescent="0.55000000000000004">
      <c r="A228" s="1" t="s">
        <v>222</v>
      </c>
      <c r="B228" s="2"/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</row>
    <row r="229" spans="1:15" x14ac:dyDescent="0.55000000000000004">
      <c r="A229" s="1" t="s">
        <v>223</v>
      </c>
      <c r="B229" s="2"/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</row>
    <row r="230" spans="1:15" x14ac:dyDescent="0.55000000000000004">
      <c r="A230" s="1" t="s">
        <v>224</v>
      </c>
      <c r="B230" s="2"/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</row>
    <row r="231" spans="1:15" x14ac:dyDescent="0.55000000000000004">
      <c r="A231" s="1" t="s">
        <v>225</v>
      </c>
      <c r="B231" s="2"/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</row>
    <row r="232" spans="1:15" x14ac:dyDescent="0.55000000000000004">
      <c r="A232" s="1" t="s">
        <v>226</v>
      </c>
      <c r="B232" s="2"/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</row>
    <row r="233" spans="1:15" x14ac:dyDescent="0.55000000000000004">
      <c r="A233" s="1" t="s">
        <v>227</v>
      </c>
      <c r="B233" s="2"/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</row>
    <row r="234" spans="1:15" x14ac:dyDescent="0.55000000000000004">
      <c r="A234" s="1" t="s">
        <v>228</v>
      </c>
      <c r="B234" s="2"/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</row>
    <row r="235" spans="1:15" x14ac:dyDescent="0.55000000000000004">
      <c r="A235" s="1" t="s">
        <v>229</v>
      </c>
      <c r="B235" s="2"/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</row>
    <row r="236" spans="1:15" x14ac:dyDescent="0.55000000000000004">
      <c r="A236" s="1" t="s">
        <v>230</v>
      </c>
      <c r="B236" s="2"/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</row>
    <row r="237" spans="1:15" x14ac:dyDescent="0.55000000000000004">
      <c r="A237" s="1" t="s">
        <v>231</v>
      </c>
      <c r="B237" s="2"/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</row>
    <row r="238" spans="1:15" x14ac:dyDescent="0.55000000000000004">
      <c r="A238" s="1" t="s">
        <v>232</v>
      </c>
      <c r="B238" s="2"/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</row>
    <row r="239" spans="1:15" x14ac:dyDescent="0.55000000000000004">
      <c r="A239" s="1" t="s">
        <v>233</v>
      </c>
      <c r="B239" s="2"/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</row>
    <row r="240" spans="1:15" x14ac:dyDescent="0.55000000000000004">
      <c r="A240" s="1" t="s">
        <v>234</v>
      </c>
      <c r="B240" s="2"/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</row>
    <row r="241" spans="1:16" x14ac:dyDescent="0.55000000000000004">
      <c r="A241" s="1" t="s">
        <v>235</v>
      </c>
      <c r="B241" s="2"/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</row>
    <row r="242" spans="1:16" x14ac:dyDescent="0.55000000000000004">
      <c r="A242" s="1" t="s">
        <v>236</v>
      </c>
      <c r="C242" s="18">
        <v>88860.81</v>
      </c>
      <c r="D242" s="18">
        <v>85360.35000000002</v>
      </c>
      <c r="E242" s="18">
        <v>91965.250000000015</v>
      </c>
      <c r="F242" s="18">
        <v>88536.87999999999</v>
      </c>
      <c r="G242" s="18">
        <v>89165.749999999971</v>
      </c>
      <c r="H242" s="18">
        <v>90844.539999999979</v>
      </c>
      <c r="I242" s="18">
        <v>96185.139999999985</v>
      </c>
      <c r="J242" s="18">
        <v>97908.640000000014</v>
      </c>
      <c r="K242" s="18">
        <v>0</v>
      </c>
      <c r="L242" s="18">
        <v>0</v>
      </c>
      <c r="M242" s="18">
        <v>0</v>
      </c>
      <c r="N242" s="18">
        <v>0</v>
      </c>
      <c r="O242" s="18">
        <v>728827.3600000001</v>
      </c>
      <c r="P242" s="13">
        <v>0</v>
      </c>
    </row>
    <row r="243" spans="1:16" x14ac:dyDescent="0.55000000000000004"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</row>
    <row r="244" spans="1:16" x14ac:dyDescent="0.55000000000000004">
      <c r="A244" s="1" t="s">
        <v>237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6" x14ac:dyDescent="0.55000000000000004">
      <c r="A245" s="1" t="s">
        <v>238</v>
      </c>
      <c r="B245" s="2"/>
      <c r="C245" s="2">
        <v>9640.09</v>
      </c>
      <c r="D245" s="2">
        <v>7627.7</v>
      </c>
      <c r="E245" s="2">
        <v>8678.36</v>
      </c>
      <c r="F245" s="2">
        <v>9039.24</v>
      </c>
      <c r="G245" s="2">
        <v>11563.96</v>
      </c>
      <c r="H245" s="2">
        <v>9954.8700000000008</v>
      </c>
      <c r="I245" s="2">
        <v>11996.88</v>
      </c>
      <c r="J245" s="2">
        <v>11131.51</v>
      </c>
      <c r="K245" s="2">
        <v>0</v>
      </c>
      <c r="L245" s="2">
        <v>0</v>
      </c>
      <c r="M245" s="2">
        <v>0</v>
      </c>
      <c r="N245" s="2">
        <v>0</v>
      </c>
      <c r="O245" s="2">
        <v>79632.61</v>
      </c>
    </row>
    <row r="246" spans="1:16" x14ac:dyDescent="0.55000000000000004">
      <c r="A246" s="1" t="s">
        <v>239</v>
      </c>
      <c r="B246" s="2"/>
      <c r="C246" s="2">
        <v>498</v>
      </c>
      <c r="D246" s="2">
        <v>544</v>
      </c>
      <c r="E246" s="2">
        <v>464.5</v>
      </c>
      <c r="F246" s="2">
        <v>453.9</v>
      </c>
      <c r="G246" s="2">
        <v>400.9</v>
      </c>
      <c r="H246" s="2">
        <v>387.65</v>
      </c>
      <c r="I246" s="2">
        <v>120</v>
      </c>
      <c r="J246" s="2">
        <v>721.55</v>
      </c>
      <c r="K246" s="2">
        <v>0</v>
      </c>
      <c r="L246" s="2">
        <v>0</v>
      </c>
      <c r="M246" s="2">
        <v>0</v>
      </c>
      <c r="N246" s="2">
        <v>0</v>
      </c>
      <c r="O246" s="2">
        <v>3590.5</v>
      </c>
    </row>
    <row r="247" spans="1:16" x14ac:dyDescent="0.55000000000000004">
      <c r="A247" s="1" t="s">
        <v>240</v>
      </c>
      <c r="B247" s="2"/>
      <c r="C247" s="2">
        <v>506.56</v>
      </c>
      <c r="D247" s="2">
        <v>1150.47</v>
      </c>
      <c r="E247" s="2">
        <v>1148.93</v>
      </c>
      <c r="F247" s="2">
        <v>643.11</v>
      </c>
      <c r="G247" s="2">
        <v>1065.24</v>
      </c>
      <c r="H247" s="2">
        <v>1030.3599999999999</v>
      </c>
      <c r="I247" s="2">
        <v>681.68</v>
      </c>
      <c r="J247" s="2">
        <v>972.33</v>
      </c>
      <c r="K247" s="2">
        <v>0</v>
      </c>
      <c r="L247" s="2">
        <v>0</v>
      </c>
      <c r="M247" s="2">
        <v>0</v>
      </c>
      <c r="N247" s="2">
        <v>0</v>
      </c>
      <c r="O247" s="2">
        <v>7198.68</v>
      </c>
    </row>
    <row r="248" spans="1:16" x14ac:dyDescent="0.55000000000000004">
      <c r="A248" s="1" t="s">
        <v>241</v>
      </c>
      <c r="B248" s="2"/>
      <c r="C248" s="2">
        <v>543.97</v>
      </c>
      <c r="D248" s="2">
        <v>336.15</v>
      </c>
      <c r="E248" s="2">
        <v>342.3</v>
      </c>
      <c r="F248" s="2">
        <v>391.29</v>
      </c>
      <c r="G248" s="2">
        <v>330.85</v>
      </c>
      <c r="H248" s="2">
        <v>370.64</v>
      </c>
      <c r="I248" s="2">
        <v>590.95000000000005</v>
      </c>
      <c r="J248" s="2">
        <v>489.51</v>
      </c>
      <c r="K248" s="2">
        <v>0</v>
      </c>
      <c r="L248" s="2">
        <v>0</v>
      </c>
      <c r="M248" s="2">
        <v>0</v>
      </c>
      <c r="N248" s="2">
        <v>0</v>
      </c>
      <c r="O248" s="2">
        <v>3395.66</v>
      </c>
    </row>
    <row r="249" spans="1:16" x14ac:dyDescent="0.55000000000000004">
      <c r="A249" s="1" t="s">
        <v>242</v>
      </c>
      <c r="B249" s="2"/>
      <c r="C249" s="2">
        <v>7370.68</v>
      </c>
      <c r="D249" s="2">
        <v>7649.7</v>
      </c>
      <c r="E249" s="2">
        <v>8032.07</v>
      </c>
      <c r="F249" s="2">
        <v>10400.26</v>
      </c>
      <c r="G249" s="2">
        <v>8499.64</v>
      </c>
      <c r="H249" s="2">
        <v>8696.41</v>
      </c>
      <c r="I249" s="2">
        <v>10279.81</v>
      </c>
      <c r="J249" s="2">
        <v>8604.57</v>
      </c>
      <c r="K249" s="2">
        <v>0</v>
      </c>
      <c r="L249" s="2">
        <v>0</v>
      </c>
      <c r="M249" s="2">
        <v>0</v>
      </c>
      <c r="N249" s="2">
        <v>0</v>
      </c>
      <c r="O249" s="2">
        <v>69533.139999999985</v>
      </c>
    </row>
    <row r="250" spans="1:16" x14ac:dyDescent="0.55000000000000004">
      <c r="A250" s="1" t="s">
        <v>243</v>
      </c>
      <c r="B250" s="2"/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</row>
    <row r="251" spans="1:16" x14ac:dyDescent="0.55000000000000004">
      <c r="A251" s="1" t="s">
        <v>244</v>
      </c>
      <c r="B251" s="2"/>
      <c r="C251" s="2">
        <v>192.24</v>
      </c>
      <c r="D251" s="2">
        <v>308.05</v>
      </c>
      <c r="E251" s="2">
        <v>202.08</v>
      </c>
      <c r="F251" s="2">
        <v>339.28</v>
      </c>
      <c r="G251" s="2">
        <v>280.60000000000002</v>
      </c>
      <c r="H251" s="2">
        <v>390</v>
      </c>
      <c r="I251" s="2">
        <v>202.08</v>
      </c>
      <c r="J251" s="2">
        <v>368.94</v>
      </c>
      <c r="K251" s="2">
        <v>0</v>
      </c>
      <c r="L251" s="2">
        <v>0</v>
      </c>
      <c r="M251" s="2">
        <v>0</v>
      </c>
      <c r="N251" s="2">
        <v>0</v>
      </c>
      <c r="O251" s="2">
        <v>2283.27</v>
      </c>
    </row>
    <row r="252" spans="1:16" x14ac:dyDescent="0.55000000000000004">
      <c r="A252" s="1" t="s">
        <v>245</v>
      </c>
      <c r="B252" s="2"/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</row>
    <row r="253" spans="1:16" x14ac:dyDescent="0.55000000000000004">
      <c r="A253" s="1" t="s">
        <v>246</v>
      </c>
      <c r="B253" s="2"/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</row>
    <row r="254" spans="1:16" x14ac:dyDescent="0.55000000000000004">
      <c r="A254" s="1" t="s">
        <v>247</v>
      </c>
      <c r="B254" s="2"/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</row>
    <row r="255" spans="1:16" x14ac:dyDescent="0.55000000000000004">
      <c r="A255" s="1" t="s">
        <v>248</v>
      </c>
      <c r="B255" s="2"/>
      <c r="C255" s="2">
        <v>618</v>
      </c>
      <c r="D255" s="2">
        <v>1782.76</v>
      </c>
      <c r="E255" s="2">
        <v>0</v>
      </c>
      <c r="F255" s="2">
        <v>0</v>
      </c>
      <c r="G255" s="2">
        <v>490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2890.76</v>
      </c>
    </row>
    <row r="256" spans="1:16" x14ac:dyDescent="0.55000000000000004">
      <c r="A256" s="1" t="s">
        <v>249</v>
      </c>
      <c r="B256" s="2"/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</row>
    <row r="257" spans="1:16" x14ac:dyDescent="0.55000000000000004">
      <c r="A257" s="1" t="s">
        <v>250</v>
      </c>
      <c r="B257" s="2"/>
      <c r="C257" s="2">
        <v>1439.43</v>
      </c>
      <c r="D257" s="2">
        <v>0</v>
      </c>
      <c r="E257" s="2">
        <v>0</v>
      </c>
      <c r="F257" s="2">
        <v>0</v>
      </c>
      <c r="G257" s="2">
        <v>0</v>
      </c>
      <c r="H257" s="2">
        <v>66.95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1506.38</v>
      </c>
    </row>
    <row r="258" spans="1:16" x14ac:dyDescent="0.55000000000000004">
      <c r="A258" s="1" t="s">
        <v>251</v>
      </c>
      <c r="B258" s="2"/>
      <c r="C258" s="2">
        <v>-36.46</v>
      </c>
      <c r="D258" s="2">
        <v>-39.07</v>
      </c>
      <c r="E258" s="2">
        <v>23.77</v>
      </c>
      <c r="F258" s="2">
        <v>-18.149999999999999</v>
      </c>
      <c r="G258" s="2">
        <v>-36.4</v>
      </c>
      <c r="H258" s="2">
        <v>115.44</v>
      </c>
      <c r="I258" s="2">
        <v>154.82</v>
      </c>
      <c r="J258" s="2">
        <v>118.78</v>
      </c>
      <c r="K258" s="2">
        <v>0</v>
      </c>
      <c r="L258" s="2">
        <v>0</v>
      </c>
      <c r="M258" s="2">
        <v>0</v>
      </c>
      <c r="N258" s="2">
        <v>0</v>
      </c>
      <c r="O258" s="2">
        <v>282.73</v>
      </c>
    </row>
    <row r="259" spans="1:16" x14ac:dyDescent="0.55000000000000004">
      <c r="A259" s="1" t="s">
        <v>252</v>
      </c>
      <c r="B259" s="2"/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</row>
    <row r="260" spans="1:16" x14ac:dyDescent="0.55000000000000004">
      <c r="A260" s="1" t="s">
        <v>253</v>
      </c>
      <c r="C260" s="18">
        <v>20772.510000000002</v>
      </c>
      <c r="D260" s="18">
        <v>19359.759999999998</v>
      </c>
      <c r="E260" s="18">
        <v>18892.010000000002</v>
      </c>
      <c r="F260" s="18">
        <v>21248.93</v>
      </c>
      <c r="G260" s="18">
        <v>22594.789999999994</v>
      </c>
      <c r="H260" s="18">
        <v>21012.32</v>
      </c>
      <c r="I260" s="18">
        <v>24026.22</v>
      </c>
      <c r="J260" s="18">
        <v>22407.19</v>
      </c>
      <c r="K260" s="18">
        <v>0</v>
      </c>
      <c r="L260" s="18">
        <v>0</v>
      </c>
      <c r="M260" s="18">
        <v>0</v>
      </c>
      <c r="N260" s="18">
        <v>0</v>
      </c>
      <c r="O260" s="18">
        <v>170313.73</v>
      </c>
      <c r="P260" s="13">
        <v>0</v>
      </c>
    </row>
    <row r="261" spans="1:16" x14ac:dyDescent="0.55000000000000004"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</row>
    <row r="262" spans="1:16" x14ac:dyDescent="0.55000000000000004">
      <c r="A262" s="1" t="s">
        <v>112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6" x14ac:dyDescent="0.55000000000000004">
      <c r="A263" s="1" t="s">
        <v>254</v>
      </c>
      <c r="B263" s="2"/>
      <c r="C263" s="2">
        <v>1109</v>
      </c>
      <c r="D263" s="2">
        <v>1032</v>
      </c>
      <c r="E263" s="2">
        <v>1228</v>
      </c>
      <c r="F263" s="2">
        <v>1316</v>
      </c>
      <c r="G263" s="2">
        <v>1422</v>
      </c>
      <c r="H263" s="2">
        <v>1335</v>
      </c>
      <c r="I263" s="2">
        <v>2808</v>
      </c>
      <c r="J263" s="2">
        <v>2874</v>
      </c>
      <c r="K263" s="2">
        <v>0</v>
      </c>
      <c r="L263" s="2">
        <v>0</v>
      </c>
      <c r="M263" s="2">
        <v>0</v>
      </c>
      <c r="N263" s="2">
        <v>0</v>
      </c>
      <c r="O263" s="2">
        <v>13124</v>
      </c>
    </row>
    <row r="264" spans="1:16" x14ac:dyDescent="0.55000000000000004">
      <c r="A264" s="1" t="s">
        <v>255</v>
      </c>
      <c r="B264" s="2"/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</row>
    <row r="265" spans="1:16" x14ac:dyDescent="0.55000000000000004">
      <c r="A265" s="1" t="s">
        <v>256</v>
      </c>
      <c r="B265" s="2"/>
      <c r="C265" s="2">
        <v>688.44</v>
      </c>
      <c r="D265" s="2">
        <v>1116.24</v>
      </c>
      <c r="E265" s="2">
        <v>663.81</v>
      </c>
      <c r="F265" s="2">
        <v>398.11</v>
      </c>
      <c r="G265" s="2">
        <v>819.62</v>
      </c>
      <c r="H265" s="2">
        <v>311.11</v>
      </c>
      <c r="I265" s="2">
        <v>0</v>
      </c>
      <c r="J265" s="2">
        <v>89.68</v>
      </c>
      <c r="K265" s="2">
        <v>0</v>
      </c>
      <c r="L265" s="2">
        <v>0</v>
      </c>
      <c r="M265" s="2">
        <v>0</v>
      </c>
      <c r="N265" s="2">
        <v>0</v>
      </c>
      <c r="O265" s="2">
        <v>4087.0099999999998</v>
      </c>
    </row>
    <row r="266" spans="1:16" x14ac:dyDescent="0.55000000000000004">
      <c r="A266" s="1" t="s">
        <v>257</v>
      </c>
      <c r="B266" s="2"/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</row>
    <row r="267" spans="1:16" x14ac:dyDescent="0.55000000000000004">
      <c r="A267" s="1" t="s">
        <v>258</v>
      </c>
      <c r="B267" s="2"/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</row>
    <row r="268" spans="1:16" x14ac:dyDescent="0.55000000000000004">
      <c r="A268" s="1" t="s">
        <v>259</v>
      </c>
      <c r="B268" s="2"/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</row>
    <row r="269" spans="1:16" x14ac:dyDescent="0.55000000000000004">
      <c r="A269" s="1" t="s">
        <v>260</v>
      </c>
      <c r="B269" s="2"/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</row>
    <row r="270" spans="1:16" x14ac:dyDescent="0.55000000000000004">
      <c r="A270" s="1" t="s">
        <v>261</v>
      </c>
      <c r="B270" s="2"/>
      <c r="C270" s="2">
        <v>795.54</v>
      </c>
      <c r="D270" s="2">
        <v>998.64</v>
      </c>
      <c r="E270" s="2">
        <v>707.07</v>
      </c>
      <c r="F270" s="2">
        <v>380.46</v>
      </c>
      <c r="G270" s="2">
        <v>809.99</v>
      </c>
      <c r="H270" s="2">
        <v>264.77999999999997</v>
      </c>
      <c r="I270" s="2">
        <v>0</v>
      </c>
      <c r="J270" s="2">
        <v>209.24</v>
      </c>
      <c r="K270" s="2">
        <v>0</v>
      </c>
      <c r="L270" s="2">
        <v>0</v>
      </c>
      <c r="M270" s="2">
        <v>0</v>
      </c>
      <c r="N270" s="2">
        <v>0</v>
      </c>
      <c r="O270" s="2">
        <v>4165.7199999999993</v>
      </c>
    </row>
    <row r="271" spans="1:16" x14ac:dyDescent="0.55000000000000004">
      <c r="A271" s="1" t="s">
        <v>262</v>
      </c>
      <c r="B271" s="2"/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</row>
    <row r="272" spans="1:16" x14ac:dyDescent="0.55000000000000004">
      <c r="A272" s="1" t="s">
        <v>263</v>
      </c>
      <c r="B272" s="2"/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</row>
    <row r="273" spans="1:15" x14ac:dyDescent="0.55000000000000004">
      <c r="A273" s="1" t="s">
        <v>264</v>
      </c>
      <c r="B273" s="2"/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</row>
    <row r="274" spans="1:15" x14ac:dyDescent="0.55000000000000004">
      <c r="A274" s="1" t="s">
        <v>265</v>
      </c>
      <c r="B274" s="2"/>
      <c r="C274" s="2">
        <v>27.95</v>
      </c>
      <c r="D274" s="2">
        <v>34.700000000000003</v>
      </c>
      <c r="E274" s="2">
        <v>4439.79</v>
      </c>
      <c r="F274" s="2">
        <v>0</v>
      </c>
      <c r="G274" s="2">
        <v>0</v>
      </c>
      <c r="H274" s="2">
        <v>264.11</v>
      </c>
      <c r="I274" s="2">
        <v>1531.92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6298.4699999999993</v>
      </c>
    </row>
    <row r="275" spans="1:15" x14ac:dyDescent="0.55000000000000004">
      <c r="A275" s="1" t="s">
        <v>266</v>
      </c>
      <c r="B275" s="2"/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</row>
    <row r="276" spans="1:15" x14ac:dyDescent="0.55000000000000004">
      <c r="A276" s="1" t="s">
        <v>267</v>
      </c>
      <c r="B276" s="2"/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</row>
    <row r="277" spans="1:15" x14ac:dyDescent="0.55000000000000004">
      <c r="A277" s="1" t="s">
        <v>268</v>
      </c>
      <c r="B277" s="2"/>
      <c r="C277" s="2">
        <v>0</v>
      </c>
      <c r="D277" s="2">
        <v>-6.16</v>
      </c>
      <c r="E277" s="2">
        <v>0</v>
      </c>
      <c r="F277" s="2">
        <v>115.5</v>
      </c>
      <c r="G277" s="2">
        <v>330.61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439.95000000000005</v>
      </c>
    </row>
    <row r="278" spans="1:15" x14ac:dyDescent="0.55000000000000004">
      <c r="A278" s="1" t="s">
        <v>269</v>
      </c>
      <c r="B278" s="2"/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</row>
    <row r="279" spans="1:15" x14ac:dyDescent="0.55000000000000004">
      <c r="A279" s="1" t="s">
        <v>270</v>
      </c>
      <c r="B279" s="2"/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</row>
    <row r="280" spans="1:15" x14ac:dyDescent="0.55000000000000004">
      <c r="A280" s="1" t="s">
        <v>271</v>
      </c>
      <c r="B280" s="2"/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</row>
    <row r="281" spans="1:15" x14ac:dyDescent="0.55000000000000004">
      <c r="A281" s="1" t="s">
        <v>272</v>
      </c>
      <c r="B281" s="2"/>
      <c r="C281" s="2">
        <v>412.85</v>
      </c>
      <c r="D281" s="2">
        <v>335.41</v>
      </c>
      <c r="E281" s="2">
        <v>235.89</v>
      </c>
      <c r="F281" s="2">
        <v>190.82</v>
      </c>
      <c r="G281" s="2">
        <v>398.98</v>
      </c>
      <c r="H281" s="2">
        <v>0</v>
      </c>
      <c r="I281" s="2">
        <v>202.62</v>
      </c>
      <c r="J281" s="2">
        <v>327.02</v>
      </c>
      <c r="K281" s="2">
        <v>0</v>
      </c>
      <c r="L281" s="2">
        <v>0</v>
      </c>
      <c r="M281" s="2">
        <v>0</v>
      </c>
      <c r="N281" s="2">
        <v>0</v>
      </c>
      <c r="O281" s="2">
        <v>2103.59</v>
      </c>
    </row>
    <row r="282" spans="1:15" x14ac:dyDescent="0.55000000000000004">
      <c r="A282" s="1" t="s">
        <v>273</v>
      </c>
      <c r="B282" s="2"/>
      <c r="C282" s="2">
        <v>0</v>
      </c>
      <c r="D282" s="2">
        <v>72</v>
      </c>
      <c r="E282" s="2">
        <v>0</v>
      </c>
      <c r="F282" s="2">
        <v>360</v>
      </c>
      <c r="G282" s="2">
        <v>432</v>
      </c>
      <c r="H282" s="2">
        <v>301.5</v>
      </c>
      <c r="I282" s="2">
        <v>0</v>
      </c>
      <c r="J282" s="2">
        <v>20</v>
      </c>
      <c r="K282" s="2">
        <v>0</v>
      </c>
      <c r="L282" s="2">
        <v>0</v>
      </c>
      <c r="M282" s="2">
        <v>0</v>
      </c>
      <c r="N282" s="2">
        <v>0</v>
      </c>
      <c r="O282" s="2">
        <v>1185.5</v>
      </c>
    </row>
    <row r="283" spans="1:15" x14ac:dyDescent="0.55000000000000004">
      <c r="A283" s="1" t="s">
        <v>274</v>
      </c>
      <c r="B283" s="2"/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</row>
    <row r="284" spans="1:15" x14ac:dyDescent="0.55000000000000004">
      <c r="A284" s="1" t="s">
        <v>275</v>
      </c>
      <c r="B284" s="2"/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</row>
    <row r="285" spans="1:15" x14ac:dyDescent="0.55000000000000004">
      <c r="A285" s="1" t="s">
        <v>276</v>
      </c>
      <c r="B285" s="2"/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</row>
    <row r="286" spans="1:15" x14ac:dyDescent="0.55000000000000004">
      <c r="A286" s="1" t="s">
        <v>277</v>
      </c>
      <c r="B286" s="2"/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</row>
    <row r="287" spans="1:15" x14ac:dyDescent="0.55000000000000004">
      <c r="A287" s="1" t="s">
        <v>278</v>
      </c>
      <c r="B287" s="2"/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</row>
    <row r="288" spans="1:15" x14ac:dyDescent="0.55000000000000004">
      <c r="A288" s="1" t="s">
        <v>279</v>
      </c>
      <c r="B288" s="2"/>
      <c r="C288" s="2">
        <v>84.97</v>
      </c>
      <c r="D288" s="2">
        <v>84.97</v>
      </c>
      <c r="E288" s="2">
        <v>169.94</v>
      </c>
      <c r="F288" s="2">
        <v>0</v>
      </c>
      <c r="G288" s="2">
        <v>0</v>
      </c>
      <c r="H288" s="2">
        <v>84.97</v>
      </c>
      <c r="I288" s="2">
        <v>169.94</v>
      </c>
      <c r="J288" s="2">
        <v>169.94</v>
      </c>
      <c r="K288" s="2">
        <v>0</v>
      </c>
      <c r="L288" s="2">
        <v>0</v>
      </c>
      <c r="M288" s="2">
        <v>0</v>
      </c>
      <c r="N288" s="2">
        <v>0</v>
      </c>
      <c r="O288" s="2">
        <v>764.73</v>
      </c>
    </row>
    <row r="289" spans="1:15" x14ac:dyDescent="0.55000000000000004">
      <c r="A289" s="1" t="s">
        <v>280</v>
      </c>
      <c r="B289" s="2"/>
      <c r="C289" s="2">
        <v>2419.4</v>
      </c>
      <c r="D289" s="2">
        <v>1815</v>
      </c>
      <c r="E289" s="2">
        <v>448.86</v>
      </c>
      <c r="F289" s="2">
        <v>0</v>
      </c>
      <c r="G289" s="2">
        <v>334.21</v>
      </c>
      <c r="H289" s="2">
        <v>1141.69</v>
      </c>
      <c r="I289" s="2">
        <v>679.01</v>
      </c>
      <c r="J289" s="2">
        <v>810.43</v>
      </c>
      <c r="K289" s="2">
        <v>0</v>
      </c>
      <c r="L289" s="2">
        <v>0</v>
      </c>
      <c r="M289" s="2">
        <v>0</v>
      </c>
      <c r="N289" s="2">
        <v>0</v>
      </c>
      <c r="O289" s="2">
        <v>7648.6</v>
      </c>
    </row>
    <row r="290" spans="1:15" x14ac:dyDescent="0.55000000000000004">
      <c r="A290" s="1" t="s">
        <v>281</v>
      </c>
      <c r="B290" s="2"/>
      <c r="C290" s="2">
        <v>666.77</v>
      </c>
      <c r="D290" s="2">
        <v>615.48</v>
      </c>
      <c r="E290" s="2">
        <v>51.29</v>
      </c>
      <c r="F290" s="2">
        <v>0</v>
      </c>
      <c r="G290" s="2">
        <v>533.46</v>
      </c>
      <c r="H290" s="2">
        <v>743.71</v>
      </c>
      <c r="I290" s="2">
        <v>492.39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3103.1</v>
      </c>
    </row>
    <row r="291" spans="1:15" x14ac:dyDescent="0.55000000000000004">
      <c r="A291" s="1" t="s">
        <v>282</v>
      </c>
      <c r="B291" s="2"/>
      <c r="C291" s="2">
        <v>1967.77</v>
      </c>
      <c r="D291" s="2">
        <v>1887.24</v>
      </c>
      <c r="E291" s="2">
        <v>675.15</v>
      </c>
      <c r="F291" s="2">
        <v>0</v>
      </c>
      <c r="G291" s="2">
        <v>494.15</v>
      </c>
      <c r="H291" s="2">
        <v>1337.7</v>
      </c>
      <c r="I291" s="2">
        <v>946.92</v>
      </c>
      <c r="J291" s="2">
        <v>1418.77</v>
      </c>
      <c r="K291" s="2">
        <v>0</v>
      </c>
      <c r="L291" s="2">
        <v>0</v>
      </c>
      <c r="M291" s="2">
        <v>0</v>
      </c>
      <c r="N291" s="2">
        <v>0</v>
      </c>
      <c r="O291" s="2">
        <v>8727.6999999999989</v>
      </c>
    </row>
    <row r="292" spans="1:15" x14ac:dyDescent="0.55000000000000004">
      <c r="A292" s="1" t="s">
        <v>283</v>
      </c>
      <c r="B292" s="2"/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</row>
    <row r="293" spans="1:15" x14ac:dyDescent="0.55000000000000004">
      <c r="A293" s="1" t="s">
        <v>284</v>
      </c>
      <c r="B293" s="2"/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</row>
    <row r="294" spans="1:15" x14ac:dyDescent="0.55000000000000004">
      <c r="A294" s="1" t="s">
        <v>285</v>
      </c>
      <c r="B294" s="2"/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</row>
    <row r="295" spans="1:15" x14ac:dyDescent="0.55000000000000004">
      <c r="A295" s="1" t="s">
        <v>286</v>
      </c>
      <c r="B295" s="2"/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</row>
    <row r="296" spans="1:15" x14ac:dyDescent="0.55000000000000004">
      <c r="A296" s="1" t="s">
        <v>287</v>
      </c>
      <c r="B296" s="2"/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</row>
    <row r="297" spans="1:15" x14ac:dyDescent="0.55000000000000004">
      <c r="A297" s="1" t="s">
        <v>288</v>
      </c>
      <c r="B297" s="2"/>
      <c r="C297" s="2">
        <v>0</v>
      </c>
      <c r="D297" s="2">
        <v>0</v>
      </c>
      <c r="E297" s="2">
        <v>0</v>
      </c>
      <c r="F297" s="2">
        <v>40.4</v>
      </c>
      <c r="G297" s="2">
        <v>23.23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63.629999999999995</v>
      </c>
    </row>
    <row r="298" spans="1:15" x14ac:dyDescent="0.55000000000000004">
      <c r="A298" s="1" t="s">
        <v>289</v>
      </c>
      <c r="B298" s="2"/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</row>
    <row r="299" spans="1:15" x14ac:dyDescent="0.55000000000000004">
      <c r="A299" s="1" t="s">
        <v>290</v>
      </c>
      <c r="B299" s="2"/>
      <c r="C299" s="2">
        <v>1288.67</v>
      </c>
      <c r="D299" s="2">
        <v>1623.46</v>
      </c>
      <c r="E299" s="2">
        <v>1974.55</v>
      </c>
      <c r="F299" s="2">
        <v>2127.8000000000002</v>
      </c>
      <c r="G299" s="2">
        <v>1664.27</v>
      </c>
      <c r="H299" s="2">
        <v>810.19</v>
      </c>
      <c r="I299" s="2">
        <v>1933.45</v>
      </c>
      <c r="J299" s="2">
        <v>1868.71</v>
      </c>
      <c r="K299" s="2">
        <v>0</v>
      </c>
      <c r="L299" s="2">
        <v>0</v>
      </c>
      <c r="M299" s="2">
        <v>0</v>
      </c>
      <c r="N299" s="2">
        <v>0</v>
      </c>
      <c r="O299" s="2">
        <v>13291.100000000002</v>
      </c>
    </row>
    <row r="300" spans="1:15" x14ac:dyDescent="0.55000000000000004">
      <c r="A300" s="1" t="s">
        <v>291</v>
      </c>
      <c r="B300" s="2"/>
      <c r="C300" s="2">
        <v>391.93</v>
      </c>
      <c r="D300" s="2">
        <v>873.34</v>
      </c>
      <c r="E300" s="2">
        <v>879.83</v>
      </c>
      <c r="F300" s="2">
        <v>1017.38</v>
      </c>
      <c r="G300" s="2">
        <v>1025.03</v>
      </c>
      <c r="H300" s="2">
        <v>330.52</v>
      </c>
      <c r="I300" s="2">
        <v>559.15</v>
      </c>
      <c r="J300" s="2">
        <v>479.59</v>
      </c>
      <c r="K300" s="2">
        <v>0</v>
      </c>
      <c r="L300" s="2">
        <v>0</v>
      </c>
      <c r="M300" s="2">
        <v>0</v>
      </c>
      <c r="N300" s="2">
        <v>0</v>
      </c>
      <c r="O300" s="2">
        <v>5556.77</v>
      </c>
    </row>
    <row r="301" spans="1:15" x14ac:dyDescent="0.55000000000000004">
      <c r="A301" s="1" t="s">
        <v>292</v>
      </c>
      <c r="B301" s="2"/>
      <c r="C301" s="2">
        <v>1115.77</v>
      </c>
      <c r="D301" s="2">
        <v>1543.57</v>
      </c>
      <c r="E301" s="2">
        <v>1834.75</v>
      </c>
      <c r="F301" s="2">
        <v>1798.27</v>
      </c>
      <c r="G301" s="2">
        <v>1714.24</v>
      </c>
      <c r="H301" s="2">
        <v>814.54</v>
      </c>
      <c r="I301" s="2">
        <v>1886.3</v>
      </c>
      <c r="J301" s="2">
        <v>1913.88</v>
      </c>
      <c r="K301" s="2">
        <v>0</v>
      </c>
      <c r="L301" s="2">
        <v>0</v>
      </c>
      <c r="M301" s="2">
        <v>0</v>
      </c>
      <c r="N301" s="2">
        <v>0</v>
      </c>
      <c r="O301" s="2">
        <v>12621.32</v>
      </c>
    </row>
    <row r="302" spans="1:15" x14ac:dyDescent="0.55000000000000004">
      <c r="A302" s="1" t="s">
        <v>462</v>
      </c>
      <c r="B302" s="2"/>
      <c r="C302" s="2">
        <v>1134.23</v>
      </c>
      <c r="D302" s="2">
        <v>1039.29</v>
      </c>
      <c r="E302" s="2">
        <v>791.84</v>
      </c>
      <c r="F302" s="2">
        <v>1868.5</v>
      </c>
      <c r="G302" s="2">
        <v>1398.85</v>
      </c>
      <c r="H302" s="2">
        <v>983.74</v>
      </c>
      <c r="I302" s="2">
        <v>1437.23</v>
      </c>
      <c r="J302" s="2">
        <v>1116.05</v>
      </c>
      <c r="K302" s="2">
        <v>0</v>
      </c>
      <c r="L302" s="2">
        <v>0</v>
      </c>
      <c r="M302" s="2">
        <v>0</v>
      </c>
      <c r="N302" s="2">
        <v>0</v>
      </c>
      <c r="O302" s="2">
        <v>9769.73</v>
      </c>
    </row>
    <row r="303" spans="1:15" x14ac:dyDescent="0.55000000000000004">
      <c r="A303" s="1" t="s">
        <v>463</v>
      </c>
      <c r="B303" s="2"/>
      <c r="C303" s="2">
        <v>287.85000000000002</v>
      </c>
      <c r="D303" s="2">
        <v>227.25</v>
      </c>
      <c r="E303" s="2">
        <v>0</v>
      </c>
      <c r="F303" s="2">
        <v>863.55</v>
      </c>
      <c r="G303" s="2">
        <v>169.68</v>
      </c>
      <c r="H303" s="2">
        <v>576.71</v>
      </c>
      <c r="I303" s="2">
        <v>752.45</v>
      </c>
      <c r="J303" s="2">
        <v>242.4</v>
      </c>
      <c r="K303" s="2">
        <v>0</v>
      </c>
      <c r="L303" s="2">
        <v>0</v>
      </c>
      <c r="M303" s="2">
        <v>0</v>
      </c>
      <c r="N303" s="2">
        <v>0</v>
      </c>
      <c r="O303" s="2">
        <v>3119.89</v>
      </c>
    </row>
    <row r="304" spans="1:15" x14ac:dyDescent="0.55000000000000004">
      <c r="A304" s="1" t="s">
        <v>464</v>
      </c>
      <c r="B304" s="2"/>
      <c r="C304" s="2">
        <v>1042.32</v>
      </c>
      <c r="D304" s="2">
        <v>899.91</v>
      </c>
      <c r="E304" s="2">
        <v>209.07</v>
      </c>
      <c r="F304" s="2">
        <v>1202.9100000000001</v>
      </c>
      <c r="G304" s="2">
        <v>982.73</v>
      </c>
      <c r="H304" s="2">
        <v>907.99</v>
      </c>
      <c r="I304" s="2">
        <v>1782.65</v>
      </c>
      <c r="J304" s="2">
        <v>1308.96</v>
      </c>
      <c r="K304" s="2">
        <v>0</v>
      </c>
      <c r="L304" s="2">
        <v>0</v>
      </c>
      <c r="M304" s="2">
        <v>0</v>
      </c>
      <c r="N304" s="2">
        <v>0</v>
      </c>
      <c r="O304" s="2">
        <v>8336.5400000000009</v>
      </c>
    </row>
    <row r="305" spans="1:16" x14ac:dyDescent="0.55000000000000004">
      <c r="A305" s="1" t="s">
        <v>296</v>
      </c>
      <c r="B305" s="2"/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</row>
    <row r="306" spans="1:16" x14ac:dyDescent="0.55000000000000004">
      <c r="A306" s="1" t="s">
        <v>297</v>
      </c>
      <c r="B306" s="2"/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</row>
    <row r="307" spans="1:16" x14ac:dyDescent="0.55000000000000004">
      <c r="A307" s="1" t="s">
        <v>298</v>
      </c>
      <c r="B307" s="2"/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</row>
    <row r="308" spans="1:16" x14ac:dyDescent="0.55000000000000004">
      <c r="A308" s="1" t="s">
        <v>299</v>
      </c>
      <c r="B308" s="2"/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</row>
    <row r="309" spans="1:16" x14ac:dyDescent="0.55000000000000004">
      <c r="A309" s="1" t="s">
        <v>300</v>
      </c>
      <c r="B309" s="2"/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</row>
    <row r="310" spans="1:16" x14ac:dyDescent="0.55000000000000004">
      <c r="A310" s="1" t="s">
        <v>301</v>
      </c>
      <c r="B310" s="2"/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</row>
    <row r="311" spans="1:16" x14ac:dyDescent="0.55000000000000004">
      <c r="A311" s="1" t="s">
        <v>302</v>
      </c>
      <c r="B311" s="2"/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</row>
    <row r="312" spans="1:16" x14ac:dyDescent="0.55000000000000004">
      <c r="A312" s="1" t="s">
        <v>303</v>
      </c>
      <c r="B312" s="2"/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</row>
    <row r="313" spans="1:16" x14ac:dyDescent="0.55000000000000004">
      <c r="A313" s="1" t="s">
        <v>304</v>
      </c>
      <c r="B313" s="2"/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</row>
    <row r="314" spans="1:16" x14ac:dyDescent="0.55000000000000004">
      <c r="A314" s="1" t="s">
        <v>305</v>
      </c>
      <c r="B314" s="2"/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</row>
    <row r="315" spans="1:16" x14ac:dyDescent="0.55000000000000004">
      <c r="A315" s="1" t="s">
        <v>306</v>
      </c>
      <c r="B315" s="2"/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</row>
    <row r="316" spans="1:16" x14ac:dyDescent="0.55000000000000004">
      <c r="A316" s="1" t="s">
        <v>307</v>
      </c>
      <c r="B316" s="2"/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</row>
    <row r="317" spans="1:16" x14ac:dyDescent="0.55000000000000004">
      <c r="A317" s="1" t="s">
        <v>308</v>
      </c>
      <c r="B317" s="2"/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</row>
    <row r="318" spans="1:16" x14ac:dyDescent="0.55000000000000004">
      <c r="A318" s="1" t="s">
        <v>309</v>
      </c>
      <c r="B318" s="2"/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</row>
    <row r="319" spans="1:16" x14ac:dyDescent="0.55000000000000004">
      <c r="A319" s="1" t="s">
        <v>132</v>
      </c>
      <c r="C319" s="18">
        <v>13433.460000000001</v>
      </c>
      <c r="D319" s="18">
        <v>14192.34</v>
      </c>
      <c r="E319" s="18">
        <v>14309.839999999998</v>
      </c>
      <c r="F319" s="18">
        <v>11679.699999999999</v>
      </c>
      <c r="G319" s="18">
        <v>12553.05</v>
      </c>
      <c r="H319" s="18">
        <v>10208.26</v>
      </c>
      <c r="I319" s="18">
        <v>15182.029999999999</v>
      </c>
      <c r="J319" s="18">
        <v>12848.669999999998</v>
      </c>
      <c r="K319" s="18">
        <v>0</v>
      </c>
      <c r="L319" s="18">
        <v>0</v>
      </c>
      <c r="M319" s="18">
        <v>0</v>
      </c>
      <c r="N319" s="18">
        <v>0</v>
      </c>
      <c r="O319" s="18">
        <v>104407.35</v>
      </c>
      <c r="P319" s="13">
        <v>0</v>
      </c>
    </row>
    <row r="320" spans="1:16" x14ac:dyDescent="0.55000000000000004"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</row>
    <row r="321" spans="1:16" x14ac:dyDescent="0.55000000000000004">
      <c r="A321" s="1" t="s">
        <v>310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6" x14ac:dyDescent="0.55000000000000004">
      <c r="A322" s="1" t="s">
        <v>311</v>
      </c>
      <c r="B322" s="2"/>
      <c r="C322" s="2">
        <v>2115.61</v>
      </c>
      <c r="D322" s="2">
        <v>1929.88</v>
      </c>
      <c r="E322" s="2">
        <v>2131.75</v>
      </c>
      <c r="F322" s="2">
        <v>2327.66</v>
      </c>
      <c r="G322" s="2">
        <v>2292.94</v>
      </c>
      <c r="H322" s="2">
        <v>2446.15</v>
      </c>
      <c r="I322" s="2">
        <v>2515.29</v>
      </c>
      <c r="J322" s="2">
        <v>1474.97</v>
      </c>
      <c r="K322" s="2">
        <v>0</v>
      </c>
      <c r="L322" s="2">
        <v>0</v>
      </c>
      <c r="M322" s="2">
        <v>0</v>
      </c>
      <c r="N322" s="2">
        <v>0</v>
      </c>
      <c r="O322" s="2">
        <v>17234.25</v>
      </c>
    </row>
    <row r="323" spans="1:16" x14ac:dyDescent="0.55000000000000004">
      <c r="A323" s="1" t="s">
        <v>312</v>
      </c>
      <c r="B323" s="2"/>
      <c r="C323" s="2">
        <v>22.05</v>
      </c>
      <c r="D323" s="2">
        <v>0</v>
      </c>
      <c r="E323" s="2">
        <v>0</v>
      </c>
      <c r="F323" s="2">
        <v>0</v>
      </c>
      <c r="G323" s="2">
        <v>0</v>
      </c>
      <c r="H323" s="2">
        <v>4.8099999999999996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26.86</v>
      </c>
    </row>
    <row r="324" spans="1:16" x14ac:dyDescent="0.55000000000000004">
      <c r="A324" s="1" t="s">
        <v>313</v>
      </c>
      <c r="B324" s="2"/>
      <c r="C324" s="2">
        <v>374.07</v>
      </c>
      <c r="D324" s="2">
        <v>0</v>
      </c>
      <c r="E324" s="2">
        <v>374.07</v>
      </c>
      <c r="F324" s="2">
        <v>751.58</v>
      </c>
      <c r="G324" s="2">
        <v>491.63</v>
      </c>
      <c r="H324" s="2">
        <v>0</v>
      </c>
      <c r="I324" s="2">
        <v>946.72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2938.0699999999997</v>
      </c>
    </row>
    <row r="325" spans="1:16" x14ac:dyDescent="0.55000000000000004">
      <c r="A325" s="1" t="s">
        <v>314</v>
      </c>
      <c r="B325" s="2"/>
      <c r="C325" s="2">
        <v>238.7</v>
      </c>
      <c r="D325" s="2">
        <v>0</v>
      </c>
      <c r="E325" s="2">
        <v>238.7</v>
      </c>
      <c r="F325" s="2">
        <v>587.4</v>
      </c>
      <c r="G325" s="2">
        <v>313.72000000000003</v>
      </c>
      <c r="H325" s="2">
        <v>0</v>
      </c>
      <c r="I325" s="2">
        <v>604.12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1982.6399999999999</v>
      </c>
    </row>
    <row r="326" spans="1:16" x14ac:dyDescent="0.55000000000000004">
      <c r="A326" s="1" t="s">
        <v>315</v>
      </c>
      <c r="B326" s="2"/>
      <c r="C326" s="2">
        <v>286.22000000000003</v>
      </c>
      <c r="D326" s="2">
        <v>413.16</v>
      </c>
      <c r="E326" s="2">
        <v>399.21</v>
      </c>
      <c r="F326" s="2">
        <v>392.15</v>
      </c>
      <c r="G326" s="2">
        <v>435.66</v>
      </c>
      <c r="H326" s="2">
        <v>498.94</v>
      </c>
      <c r="I326" s="2">
        <v>313.83</v>
      </c>
      <c r="J326" s="2">
        <v>764.33</v>
      </c>
      <c r="K326" s="2">
        <v>0</v>
      </c>
      <c r="L326" s="2">
        <v>0</v>
      </c>
      <c r="M326" s="2">
        <v>0</v>
      </c>
      <c r="N326" s="2">
        <v>0</v>
      </c>
      <c r="O326" s="2">
        <v>3503.5</v>
      </c>
    </row>
    <row r="327" spans="1:16" x14ac:dyDescent="0.55000000000000004">
      <c r="A327" s="1" t="s">
        <v>316</v>
      </c>
      <c r="B327" s="2"/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</row>
    <row r="328" spans="1:16" x14ac:dyDescent="0.55000000000000004">
      <c r="A328" s="1" t="s">
        <v>317</v>
      </c>
      <c r="B328" s="2"/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</row>
    <row r="329" spans="1:16" x14ac:dyDescent="0.55000000000000004">
      <c r="A329" s="1" t="s">
        <v>318</v>
      </c>
      <c r="B329" s="2"/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</row>
    <row r="330" spans="1:16" x14ac:dyDescent="0.55000000000000004">
      <c r="A330" s="1" t="s">
        <v>319</v>
      </c>
      <c r="B330" s="2"/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</row>
    <row r="331" spans="1:16" x14ac:dyDescent="0.55000000000000004">
      <c r="A331" s="1" t="s">
        <v>320</v>
      </c>
      <c r="B331" s="2"/>
      <c r="C331" s="2">
        <v>66.95</v>
      </c>
      <c r="D331" s="2">
        <v>133.9</v>
      </c>
      <c r="E331" s="2">
        <v>267.8</v>
      </c>
      <c r="F331" s="2">
        <v>133.9</v>
      </c>
      <c r="G331" s="2">
        <v>0</v>
      </c>
      <c r="H331" s="2">
        <v>66.95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669.50000000000011</v>
      </c>
    </row>
    <row r="332" spans="1:16" x14ac:dyDescent="0.55000000000000004">
      <c r="A332" s="1" t="s">
        <v>321</v>
      </c>
      <c r="B332" s="2"/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</row>
    <row r="333" spans="1:16" x14ac:dyDescent="0.55000000000000004">
      <c r="A333" s="1" t="s">
        <v>322</v>
      </c>
      <c r="B333" s="2"/>
      <c r="C333" s="2">
        <v>0</v>
      </c>
      <c r="D333" s="2">
        <v>133.9</v>
      </c>
      <c r="E333" s="2">
        <v>0</v>
      </c>
      <c r="F333" s="2">
        <v>66.95</v>
      </c>
      <c r="G333" s="2">
        <v>82.4</v>
      </c>
      <c r="H333" s="2">
        <v>0</v>
      </c>
      <c r="I333" s="2">
        <v>0</v>
      </c>
      <c r="J333" s="2">
        <v>133.9</v>
      </c>
      <c r="K333" s="2">
        <v>0</v>
      </c>
      <c r="L333" s="2">
        <v>0</v>
      </c>
      <c r="M333" s="2">
        <v>0</v>
      </c>
      <c r="N333" s="2">
        <v>0</v>
      </c>
      <c r="O333" s="2">
        <v>417.15</v>
      </c>
    </row>
    <row r="334" spans="1:16" x14ac:dyDescent="0.55000000000000004">
      <c r="A334" s="1" t="s">
        <v>323</v>
      </c>
      <c r="B334" s="2"/>
      <c r="C334" s="2">
        <v>52.62</v>
      </c>
      <c r="D334" s="2">
        <v>52.4</v>
      </c>
      <c r="E334" s="2">
        <v>52.4</v>
      </c>
      <c r="F334" s="2">
        <v>52.4</v>
      </c>
      <c r="G334" s="2">
        <v>-67.64</v>
      </c>
      <c r="H334" s="2">
        <v>-0.02</v>
      </c>
      <c r="I334" s="2">
        <v>24.98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167.14</v>
      </c>
    </row>
    <row r="335" spans="1:16" x14ac:dyDescent="0.55000000000000004">
      <c r="A335" s="1" t="s">
        <v>324</v>
      </c>
      <c r="B335" s="2"/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</row>
    <row r="336" spans="1:16" x14ac:dyDescent="0.55000000000000004">
      <c r="A336" s="1" t="s">
        <v>325</v>
      </c>
      <c r="C336" s="18">
        <v>3156.2200000000003</v>
      </c>
      <c r="D336" s="18">
        <v>2663.2400000000002</v>
      </c>
      <c r="E336" s="18">
        <v>3463.9300000000003</v>
      </c>
      <c r="F336" s="18">
        <v>4312.0399999999991</v>
      </c>
      <c r="G336" s="18">
        <v>3548.71</v>
      </c>
      <c r="H336" s="18">
        <v>3016.83</v>
      </c>
      <c r="I336" s="18">
        <v>4404.9399999999996</v>
      </c>
      <c r="J336" s="18">
        <v>2373.2000000000003</v>
      </c>
      <c r="K336" s="18">
        <v>0</v>
      </c>
      <c r="L336" s="18">
        <v>0</v>
      </c>
      <c r="M336" s="18">
        <v>0</v>
      </c>
      <c r="N336" s="18">
        <v>0</v>
      </c>
      <c r="O336" s="18">
        <v>26939.11</v>
      </c>
      <c r="P336" s="13">
        <v>0</v>
      </c>
    </row>
    <row r="337" spans="1:16" x14ac:dyDescent="0.55000000000000004"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</row>
    <row r="338" spans="1:16" x14ac:dyDescent="0.55000000000000004">
      <c r="A338" s="1" t="s">
        <v>326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6" x14ac:dyDescent="0.55000000000000004">
      <c r="A339" s="1" t="s">
        <v>327</v>
      </c>
      <c r="B339" s="2"/>
      <c r="C339" s="2">
        <v>5685.99</v>
      </c>
      <c r="D339" s="2">
        <v>6294.64</v>
      </c>
      <c r="E339" s="2">
        <v>7932.06</v>
      </c>
      <c r="F339" s="2">
        <v>9283.2900000000009</v>
      </c>
      <c r="G339" s="2">
        <v>6984.33</v>
      </c>
      <c r="H339" s="2">
        <v>5469.36</v>
      </c>
      <c r="I339" s="2">
        <v>5735.86</v>
      </c>
      <c r="J339" s="2">
        <v>8313.93</v>
      </c>
      <c r="K339" s="2">
        <v>0</v>
      </c>
      <c r="L339" s="2">
        <v>0</v>
      </c>
      <c r="M339" s="2">
        <v>0</v>
      </c>
      <c r="N339" s="2">
        <v>0</v>
      </c>
      <c r="O339" s="2">
        <v>55699.460000000006</v>
      </c>
    </row>
    <row r="340" spans="1:16" x14ac:dyDescent="0.55000000000000004">
      <c r="A340" s="1" t="s">
        <v>328</v>
      </c>
      <c r="B340" s="2"/>
      <c r="C340" s="2">
        <v>1337.64</v>
      </c>
      <c r="D340" s="2">
        <v>499.12</v>
      </c>
      <c r="E340" s="2">
        <v>320.83999999999997</v>
      </c>
      <c r="F340" s="2">
        <v>671.04</v>
      </c>
      <c r="G340" s="2">
        <v>679.43</v>
      </c>
      <c r="H340" s="2">
        <v>631.89</v>
      </c>
      <c r="I340" s="2">
        <v>740.73</v>
      </c>
      <c r="J340" s="2">
        <v>816.63</v>
      </c>
      <c r="K340" s="2">
        <v>0</v>
      </c>
      <c r="L340" s="2">
        <v>0</v>
      </c>
      <c r="M340" s="2">
        <v>0</v>
      </c>
      <c r="N340" s="2">
        <v>0</v>
      </c>
      <c r="O340" s="2">
        <v>5697.3200000000006</v>
      </c>
    </row>
    <row r="341" spans="1:16" x14ac:dyDescent="0.55000000000000004">
      <c r="A341" s="1" t="s">
        <v>329</v>
      </c>
      <c r="B341" s="2"/>
      <c r="C341" s="2">
        <v>358.05</v>
      </c>
      <c r="D341" s="2">
        <v>0</v>
      </c>
      <c r="E341" s="2">
        <v>358.05</v>
      </c>
      <c r="F341" s="2">
        <v>611.6</v>
      </c>
      <c r="G341" s="2">
        <v>470.58</v>
      </c>
      <c r="H341" s="2">
        <v>0</v>
      </c>
      <c r="I341" s="2">
        <v>906.18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2704.46</v>
      </c>
    </row>
    <row r="342" spans="1:16" x14ac:dyDescent="0.55000000000000004">
      <c r="A342" s="1" t="s">
        <v>330</v>
      </c>
      <c r="B342" s="2"/>
      <c r="C342" s="2">
        <v>479.08</v>
      </c>
      <c r="D342" s="2">
        <v>410.68</v>
      </c>
      <c r="E342" s="2">
        <v>236.13</v>
      </c>
      <c r="F342" s="2">
        <v>878.29</v>
      </c>
      <c r="G342" s="2">
        <v>345.2</v>
      </c>
      <c r="H342" s="2">
        <v>433.12</v>
      </c>
      <c r="I342" s="2">
        <v>448.03</v>
      </c>
      <c r="J342" s="2">
        <v>686.45</v>
      </c>
      <c r="K342" s="2">
        <v>0</v>
      </c>
      <c r="L342" s="2">
        <v>0</v>
      </c>
      <c r="M342" s="2">
        <v>0</v>
      </c>
      <c r="N342" s="2">
        <v>0</v>
      </c>
      <c r="O342" s="2">
        <v>3916.9799999999996</v>
      </c>
    </row>
    <row r="343" spans="1:16" x14ac:dyDescent="0.55000000000000004">
      <c r="A343" s="1" t="s">
        <v>331</v>
      </c>
      <c r="B343" s="2"/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</row>
    <row r="344" spans="1:16" x14ac:dyDescent="0.55000000000000004">
      <c r="A344" s="1" t="s">
        <v>332</v>
      </c>
      <c r="B344" s="2"/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</row>
    <row r="345" spans="1:16" x14ac:dyDescent="0.55000000000000004">
      <c r="A345" s="1" t="s">
        <v>333</v>
      </c>
      <c r="B345" s="2"/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</row>
    <row r="346" spans="1:16" x14ac:dyDescent="0.55000000000000004">
      <c r="A346" s="1" t="s">
        <v>334</v>
      </c>
      <c r="B346" s="2"/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</row>
    <row r="347" spans="1:16" x14ac:dyDescent="0.55000000000000004">
      <c r="A347" s="1" t="s">
        <v>335</v>
      </c>
      <c r="B347" s="2"/>
      <c r="C347" s="2">
        <v>72.099999999999994</v>
      </c>
      <c r="D347" s="2">
        <v>0</v>
      </c>
      <c r="E347" s="2">
        <v>199.68</v>
      </c>
      <c r="F347" s="2">
        <v>690.92</v>
      </c>
      <c r="G347" s="2">
        <v>46.35</v>
      </c>
      <c r="H347" s="2">
        <v>859.44</v>
      </c>
      <c r="I347" s="2">
        <v>491.8</v>
      </c>
      <c r="J347" s="2">
        <v>103</v>
      </c>
      <c r="K347" s="2">
        <v>0</v>
      </c>
      <c r="L347" s="2">
        <v>0</v>
      </c>
      <c r="M347" s="2">
        <v>0</v>
      </c>
      <c r="N347" s="2">
        <v>0</v>
      </c>
      <c r="O347" s="2">
        <v>2463.29</v>
      </c>
    </row>
    <row r="348" spans="1:16" x14ac:dyDescent="0.55000000000000004">
      <c r="A348" s="1" t="s">
        <v>336</v>
      </c>
      <c r="B348" s="2"/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</row>
    <row r="349" spans="1:16" x14ac:dyDescent="0.55000000000000004">
      <c r="A349" s="1" t="s">
        <v>337</v>
      </c>
      <c r="B349" s="2"/>
      <c r="C349" s="2">
        <v>70.52</v>
      </c>
      <c r="D349" s="2">
        <v>283.66000000000003</v>
      </c>
      <c r="E349" s="2">
        <v>0</v>
      </c>
      <c r="F349" s="2">
        <v>82.4</v>
      </c>
      <c r="G349" s="2">
        <v>287.04000000000002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723.62000000000012</v>
      </c>
    </row>
    <row r="350" spans="1:16" x14ac:dyDescent="0.55000000000000004">
      <c r="A350" s="1" t="s">
        <v>338</v>
      </c>
      <c r="B350" s="2"/>
      <c r="C350" s="2">
        <v>298.02999999999997</v>
      </c>
      <c r="D350" s="2">
        <v>277.8</v>
      </c>
      <c r="E350" s="2">
        <v>277.8</v>
      </c>
      <c r="F350" s="2">
        <v>296.8</v>
      </c>
      <c r="G350" s="2">
        <v>667.04</v>
      </c>
      <c r="H350" s="2">
        <v>448.16</v>
      </c>
      <c r="I350" s="2">
        <v>498.75</v>
      </c>
      <c r="J350" s="2">
        <v>553.25</v>
      </c>
      <c r="K350" s="2">
        <v>0</v>
      </c>
      <c r="L350" s="2">
        <v>0</v>
      </c>
      <c r="M350" s="2">
        <v>0</v>
      </c>
      <c r="N350" s="2">
        <v>0</v>
      </c>
      <c r="O350" s="2">
        <v>3317.6299999999997</v>
      </c>
    </row>
    <row r="351" spans="1:16" x14ac:dyDescent="0.55000000000000004">
      <c r="A351" s="1" t="s">
        <v>339</v>
      </c>
      <c r="B351" s="2"/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</row>
    <row r="352" spans="1:16" x14ac:dyDescent="0.55000000000000004">
      <c r="A352" s="1" t="s">
        <v>340</v>
      </c>
      <c r="C352" s="18">
        <v>8301.4100000000017</v>
      </c>
      <c r="D352" s="18">
        <v>7765.9000000000005</v>
      </c>
      <c r="E352" s="18">
        <v>9324.5599999999977</v>
      </c>
      <c r="F352" s="18">
        <v>12514.34</v>
      </c>
      <c r="G352" s="18">
        <v>9479.9700000000012</v>
      </c>
      <c r="H352" s="18">
        <v>7841.9699999999993</v>
      </c>
      <c r="I352" s="18">
        <v>8821.35</v>
      </c>
      <c r="J352" s="18">
        <v>10473.26</v>
      </c>
      <c r="K352" s="18">
        <v>0</v>
      </c>
      <c r="L352" s="18">
        <v>0</v>
      </c>
      <c r="M352" s="18">
        <v>0</v>
      </c>
      <c r="N352" s="18">
        <v>0</v>
      </c>
      <c r="O352" s="18">
        <v>74522.759999999995</v>
      </c>
      <c r="P352" s="13">
        <v>0</v>
      </c>
    </row>
    <row r="353" spans="1:15" x14ac:dyDescent="0.55000000000000004">
      <c r="A353" s="1" t="s">
        <v>32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x14ac:dyDescent="0.55000000000000004">
      <c r="A354" s="1" t="s">
        <v>32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x14ac:dyDescent="0.55000000000000004">
      <c r="A355" s="1" t="s">
        <v>341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x14ac:dyDescent="0.55000000000000004">
      <c r="A356" s="1" t="s">
        <v>342</v>
      </c>
      <c r="B356" s="2"/>
      <c r="C356" s="2">
        <v>2154.75</v>
      </c>
      <c r="D356" s="2">
        <v>2152.3000000000002</v>
      </c>
      <c r="E356" s="2">
        <v>2367.0700000000002</v>
      </c>
      <c r="F356" s="2">
        <v>1905.04</v>
      </c>
      <c r="G356" s="2">
        <v>2019.32</v>
      </c>
      <c r="H356" s="2">
        <v>1841.38</v>
      </c>
      <c r="I356" s="2">
        <v>2076.4699999999998</v>
      </c>
      <c r="J356" s="2">
        <v>2239.7800000000002</v>
      </c>
      <c r="K356" s="2">
        <v>0</v>
      </c>
      <c r="L356" s="2">
        <v>0</v>
      </c>
      <c r="M356" s="2">
        <v>0</v>
      </c>
      <c r="N356" s="2">
        <v>0</v>
      </c>
      <c r="O356" s="2">
        <v>16756.11</v>
      </c>
    </row>
    <row r="357" spans="1:15" x14ac:dyDescent="0.55000000000000004">
      <c r="A357" s="1" t="s">
        <v>343</v>
      </c>
      <c r="B357" s="2"/>
      <c r="C357" s="2">
        <v>715.21</v>
      </c>
      <c r="D357" s="2">
        <v>237.79</v>
      </c>
      <c r="E357" s="2">
        <v>316.70999999999998</v>
      </c>
      <c r="F357" s="2">
        <v>495.09</v>
      </c>
      <c r="G357" s="2">
        <v>379.07</v>
      </c>
      <c r="H357" s="2">
        <v>985.38</v>
      </c>
      <c r="I357" s="2">
        <v>959.56</v>
      </c>
      <c r="J357" s="2">
        <v>1634.8</v>
      </c>
      <c r="K357" s="2">
        <v>0</v>
      </c>
      <c r="L357" s="2">
        <v>0</v>
      </c>
      <c r="M357" s="2">
        <v>0</v>
      </c>
      <c r="N357" s="2">
        <v>0</v>
      </c>
      <c r="O357" s="2">
        <v>5723.61</v>
      </c>
    </row>
    <row r="358" spans="1:15" x14ac:dyDescent="0.55000000000000004">
      <c r="A358" s="1" t="s">
        <v>344</v>
      </c>
      <c r="B358" s="2"/>
      <c r="C358" s="2">
        <v>186.48</v>
      </c>
      <c r="D358" s="2">
        <v>139.33000000000001</v>
      </c>
      <c r="E358" s="2">
        <v>143.82</v>
      </c>
      <c r="F358" s="2">
        <v>435.78</v>
      </c>
      <c r="G358" s="2">
        <v>1129.81</v>
      </c>
      <c r="H358" s="2">
        <v>397.76</v>
      </c>
      <c r="I358" s="2">
        <v>166.02</v>
      </c>
      <c r="J358" s="2">
        <v>2445.2199999999998</v>
      </c>
      <c r="K358" s="2">
        <v>0</v>
      </c>
      <c r="L358" s="2">
        <v>0</v>
      </c>
      <c r="M358" s="2">
        <v>0</v>
      </c>
      <c r="N358" s="2">
        <v>0</v>
      </c>
      <c r="O358" s="2">
        <v>5044.2199999999993</v>
      </c>
    </row>
    <row r="359" spans="1:15" x14ac:dyDescent="0.55000000000000004">
      <c r="A359" s="1" t="s">
        <v>345</v>
      </c>
      <c r="B359" s="2"/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</row>
    <row r="360" spans="1:15" x14ac:dyDescent="0.55000000000000004">
      <c r="A360" s="1" t="s">
        <v>346</v>
      </c>
      <c r="B360" s="2"/>
      <c r="C360" s="2">
        <v>93.02</v>
      </c>
      <c r="D360" s="2">
        <v>93.02</v>
      </c>
      <c r="E360" s="2">
        <v>171.02</v>
      </c>
      <c r="F360" s="2">
        <v>171.02</v>
      </c>
      <c r="G360" s="2">
        <v>171.02</v>
      </c>
      <c r="H360" s="2">
        <v>171.02</v>
      </c>
      <c r="I360" s="2">
        <v>171.02</v>
      </c>
      <c r="J360" s="2">
        <v>171.02</v>
      </c>
      <c r="K360" s="2">
        <v>0</v>
      </c>
      <c r="L360" s="2">
        <v>0</v>
      </c>
      <c r="M360" s="2">
        <v>0</v>
      </c>
      <c r="N360" s="2">
        <v>0</v>
      </c>
      <c r="O360" s="2">
        <v>1212.1600000000001</v>
      </c>
    </row>
    <row r="361" spans="1:15" x14ac:dyDescent="0.55000000000000004">
      <c r="A361" s="1" t="s">
        <v>347</v>
      </c>
      <c r="B361" s="2"/>
      <c r="C361" s="2">
        <v>0</v>
      </c>
      <c r="D361" s="2">
        <v>288.04000000000002</v>
      </c>
      <c r="E361" s="2">
        <v>590.96</v>
      </c>
      <c r="F361" s="2">
        <v>295.48</v>
      </c>
      <c r="G361" s="2">
        <v>295.48</v>
      </c>
      <c r="H361" s="2">
        <v>327.66000000000003</v>
      </c>
      <c r="I361" s="2">
        <v>0</v>
      </c>
      <c r="J361" s="2">
        <v>327.66000000000003</v>
      </c>
      <c r="K361" s="2">
        <v>0</v>
      </c>
      <c r="L361" s="2">
        <v>0</v>
      </c>
      <c r="M361" s="2">
        <v>0</v>
      </c>
      <c r="N361" s="2">
        <v>0</v>
      </c>
      <c r="O361" s="2">
        <v>2125.2800000000002</v>
      </c>
    </row>
    <row r="362" spans="1:15" x14ac:dyDescent="0.55000000000000004">
      <c r="A362" s="1" t="s">
        <v>348</v>
      </c>
      <c r="B362" s="2"/>
      <c r="C362" s="2">
        <v>844.71</v>
      </c>
      <c r="D362" s="2">
        <v>844.71</v>
      </c>
      <c r="E362" s="2">
        <v>0</v>
      </c>
      <c r="F362" s="2">
        <v>844.71</v>
      </c>
      <c r="G362" s="2">
        <v>844.71</v>
      </c>
      <c r="H362" s="2">
        <v>1185.45</v>
      </c>
      <c r="I362" s="2">
        <v>984.05</v>
      </c>
      <c r="J362" s="2">
        <v>984.05</v>
      </c>
      <c r="K362" s="2">
        <v>0</v>
      </c>
      <c r="L362" s="2">
        <v>0</v>
      </c>
      <c r="M362" s="2">
        <v>0</v>
      </c>
      <c r="N362" s="2">
        <v>0</v>
      </c>
      <c r="O362" s="2">
        <v>6532.39</v>
      </c>
    </row>
    <row r="363" spans="1:15" x14ac:dyDescent="0.55000000000000004">
      <c r="A363" s="1" t="s">
        <v>349</v>
      </c>
      <c r="B363" s="2"/>
      <c r="C363" s="2">
        <v>0</v>
      </c>
      <c r="D363" s="2">
        <v>68.3</v>
      </c>
      <c r="E363" s="2">
        <v>95</v>
      </c>
      <c r="F363" s="2">
        <v>888</v>
      </c>
      <c r="G363" s="2">
        <v>1068.3</v>
      </c>
      <c r="H363" s="2">
        <v>448.23</v>
      </c>
      <c r="I363" s="2">
        <v>857</v>
      </c>
      <c r="J363" s="2">
        <v>1216.25</v>
      </c>
      <c r="K363" s="2">
        <v>0</v>
      </c>
      <c r="L363" s="2">
        <v>0</v>
      </c>
      <c r="M363" s="2">
        <v>0</v>
      </c>
      <c r="N363" s="2">
        <v>0</v>
      </c>
      <c r="O363" s="2">
        <v>4641.08</v>
      </c>
    </row>
    <row r="364" spans="1:15" x14ac:dyDescent="0.55000000000000004">
      <c r="A364" s="1" t="s">
        <v>350</v>
      </c>
      <c r="B364" s="2"/>
      <c r="C364" s="2">
        <v>2342.15</v>
      </c>
      <c r="D364" s="2">
        <v>5718.63</v>
      </c>
      <c r="E364" s="2">
        <v>2481.25</v>
      </c>
      <c r="F364" s="2">
        <v>4159.83</v>
      </c>
      <c r="G364" s="2">
        <v>4319.62</v>
      </c>
      <c r="H364" s="2">
        <v>2170</v>
      </c>
      <c r="I364" s="2">
        <v>5578.25</v>
      </c>
      <c r="J364" s="2">
        <v>2000</v>
      </c>
      <c r="K364" s="2">
        <v>0</v>
      </c>
      <c r="L364" s="2">
        <v>0</v>
      </c>
      <c r="M364" s="2">
        <v>0</v>
      </c>
      <c r="N364" s="2">
        <v>0</v>
      </c>
      <c r="O364" s="2">
        <v>28769.73</v>
      </c>
    </row>
    <row r="365" spans="1:15" x14ac:dyDescent="0.55000000000000004">
      <c r="A365" s="1" t="s">
        <v>351</v>
      </c>
      <c r="B365" s="2"/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</row>
    <row r="366" spans="1:15" x14ac:dyDescent="0.55000000000000004">
      <c r="A366" s="1" t="s">
        <v>352</v>
      </c>
      <c r="B366" s="2"/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</row>
    <row r="367" spans="1:15" x14ac:dyDescent="0.55000000000000004">
      <c r="A367" s="1" t="s">
        <v>353</v>
      </c>
      <c r="B367" s="2"/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</row>
    <row r="368" spans="1:15" x14ac:dyDescent="0.55000000000000004">
      <c r="A368" s="1" t="s">
        <v>354</v>
      </c>
      <c r="B368" s="2"/>
      <c r="C368" s="2">
        <v>0</v>
      </c>
      <c r="D368" s="2">
        <v>0</v>
      </c>
      <c r="E368" s="2">
        <v>0</v>
      </c>
      <c r="F368" s="2">
        <v>130</v>
      </c>
      <c r="G368" s="2">
        <v>260</v>
      </c>
      <c r="H368" s="2">
        <v>780</v>
      </c>
      <c r="I368" s="2">
        <v>260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1430</v>
      </c>
    </row>
    <row r="369" spans="1:16" x14ac:dyDescent="0.55000000000000004">
      <c r="A369" s="1" t="s">
        <v>355</v>
      </c>
      <c r="B369" s="2"/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</row>
    <row r="370" spans="1:16" x14ac:dyDescent="0.55000000000000004">
      <c r="A370" s="1" t="s">
        <v>356</v>
      </c>
      <c r="B370" s="2"/>
      <c r="C370" s="2">
        <v>0</v>
      </c>
      <c r="D370" s="2">
        <v>0</v>
      </c>
      <c r="E370" s="2">
        <v>0</v>
      </c>
      <c r="F370" s="2">
        <v>325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325</v>
      </c>
    </row>
    <row r="371" spans="1:16" x14ac:dyDescent="0.55000000000000004">
      <c r="A371" s="1" t="s">
        <v>357</v>
      </c>
      <c r="B371" s="2"/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25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25</v>
      </c>
    </row>
    <row r="372" spans="1:16" x14ac:dyDescent="0.55000000000000004">
      <c r="A372" s="1" t="s">
        <v>358</v>
      </c>
      <c r="B372" s="2"/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</row>
    <row r="373" spans="1:16" x14ac:dyDescent="0.55000000000000004">
      <c r="A373" s="1" t="s">
        <v>359</v>
      </c>
      <c r="B373" s="2"/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</row>
    <row r="374" spans="1:16" x14ac:dyDescent="0.55000000000000004">
      <c r="A374" s="1" t="s">
        <v>360</v>
      </c>
      <c r="B374" s="2"/>
      <c r="C374" s="2">
        <v>3712.14</v>
      </c>
      <c r="D374" s="2">
        <v>4074.66</v>
      </c>
      <c r="E374" s="2">
        <v>5833.72</v>
      </c>
      <c r="F374" s="2">
        <v>4838.75</v>
      </c>
      <c r="G374" s="2">
        <v>3153.6</v>
      </c>
      <c r="H374" s="2">
        <v>2725.5</v>
      </c>
      <c r="I374" s="2">
        <v>2996.56</v>
      </c>
      <c r="J374" s="2">
        <v>3470.99</v>
      </c>
      <c r="K374" s="2">
        <v>0</v>
      </c>
      <c r="L374" s="2">
        <v>0</v>
      </c>
      <c r="M374" s="2">
        <v>0</v>
      </c>
      <c r="N374" s="2">
        <v>0</v>
      </c>
      <c r="O374" s="2">
        <v>30805.919999999998</v>
      </c>
    </row>
    <row r="375" spans="1:16" x14ac:dyDescent="0.55000000000000004">
      <c r="A375" s="1" t="s">
        <v>361</v>
      </c>
      <c r="B375" s="2"/>
      <c r="C375" s="2">
        <v>1028.3</v>
      </c>
      <c r="D375" s="2">
        <v>1457.7</v>
      </c>
      <c r="E375" s="2">
        <v>1536.8</v>
      </c>
      <c r="F375" s="2">
        <v>1446.4</v>
      </c>
      <c r="G375" s="2">
        <v>1514.2</v>
      </c>
      <c r="H375" s="2">
        <v>1514.2</v>
      </c>
      <c r="I375" s="2">
        <v>0</v>
      </c>
      <c r="J375" s="2">
        <v>1678.88</v>
      </c>
      <c r="K375" s="2">
        <v>0</v>
      </c>
      <c r="L375" s="2">
        <v>0</v>
      </c>
      <c r="M375" s="2">
        <v>0</v>
      </c>
      <c r="N375" s="2">
        <v>0</v>
      </c>
      <c r="O375" s="2">
        <v>10176.48</v>
      </c>
    </row>
    <row r="376" spans="1:16" x14ac:dyDescent="0.55000000000000004">
      <c r="A376" s="1" t="s">
        <v>362</v>
      </c>
      <c r="B376" s="2"/>
      <c r="C376" s="2">
        <v>1213.82</v>
      </c>
      <c r="D376" s="2">
        <v>1043.57</v>
      </c>
      <c r="E376" s="2">
        <v>1102.2</v>
      </c>
      <c r="F376" s="2">
        <v>0</v>
      </c>
      <c r="G376" s="2">
        <v>1081.42</v>
      </c>
      <c r="H376" s="2">
        <v>1085.03</v>
      </c>
      <c r="I376" s="2">
        <v>1381.18</v>
      </c>
      <c r="J376" s="2">
        <v>1268.57</v>
      </c>
      <c r="K376" s="2">
        <v>0</v>
      </c>
      <c r="L376" s="2">
        <v>0</v>
      </c>
      <c r="M376" s="2">
        <v>0</v>
      </c>
      <c r="N376" s="2">
        <v>0</v>
      </c>
      <c r="O376" s="2">
        <v>8175.79</v>
      </c>
    </row>
    <row r="377" spans="1:16" x14ac:dyDescent="0.55000000000000004">
      <c r="A377" s="1" t="s">
        <v>363</v>
      </c>
      <c r="C377" s="18">
        <v>12290.579999999998</v>
      </c>
      <c r="D377" s="18">
        <v>16118.050000000001</v>
      </c>
      <c r="E377" s="18">
        <v>14638.55</v>
      </c>
      <c r="F377" s="18">
        <v>15935.1</v>
      </c>
      <c r="G377" s="18">
        <v>16236.550000000001</v>
      </c>
      <c r="H377" s="18">
        <v>13631.610000000002</v>
      </c>
      <c r="I377" s="18">
        <v>15455.109999999999</v>
      </c>
      <c r="J377" s="18">
        <v>17437.219999999998</v>
      </c>
      <c r="K377" s="18">
        <v>0</v>
      </c>
      <c r="L377" s="18">
        <v>0</v>
      </c>
      <c r="M377" s="18">
        <v>0</v>
      </c>
      <c r="N377" s="18">
        <v>0</v>
      </c>
      <c r="O377" s="18">
        <v>121742.76999999999</v>
      </c>
      <c r="P377" s="13">
        <v>0</v>
      </c>
    </row>
    <row r="378" spans="1:16" x14ac:dyDescent="0.55000000000000004"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</row>
    <row r="379" spans="1:16" x14ac:dyDescent="0.55000000000000004">
      <c r="A379" s="1" t="s">
        <v>364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6" x14ac:dyDescent="0.55000000000000004">
      <c r="A380" s="1" t="s">
        <v>365</v>
      </c>
      <c r="B380" s="2"/>
      <c r="C380" s="2">
        <v>5417.18</v>
      </c>
      <c r="D380" s="2">
        <v>5545.11</v>
      </c>
      <c r="E380" s="2">
        <v>5545.14</v>
      </c>
      <c r="F380" s="2">
        <v>5545.14</v>
      </c>
      <c r="G380" s="2">
        <v>5289.22</v>
      </c>
      <c r="H380" s="2">
        <v>0</v>
      </c>
      <c r="I380" s="2">
        <v>2291.5500000000002</v>
      </c>
      <c r="J380" s="2">
        <v>3525.1</v>
      </c>
      <c r="K380" s="2">
        <v>0</v>
      </c>
      <c r="L380" s="2">
        <v>0</v>
      </c>
      <c r="M380" s="2">
        <v>0</v>
      </c>
      <c r="N380" s="2">
        <v>0</v>
      </c>
      <c r="O380" s="2">
        <v>33158.44</v>
      </c>
    </row>
    <row r="381" spans="1:16" x14ac:dyDescent="0.55000000000000004">
      <c r="A381" s="1" t="s">
        <v>366</v>
      </c>
      <c r="B381" s="2"/>
      <c r="C381" s="2">
        <v>2689.2</v>
      </c>
      <c r="D381" s="2">
        <v>2591.13</v>
      </c>
      <c r="E381" s="2">
        <v>3060.64</v>
      </c>
      <c r="F381" s="2">
        <v>2933.26</v>
      </c>
      <c r="G381" s="2">
        <v>2441.52</v>
      </c>
      <c r="H381" s="2">
        <v>2554.48</v>
      </c>
      <c r="I381" s="2">
        <v>3013.83</v>
      </c>
      <c r="J381" s="2">
        <v>3071.17</v>
      </c>
      <c r="K381" s="2">
        <v>0</v>
      </c>
      <c r="L381" s="2">
        <v>0</v>
      </c>
      <c r="M381" s="2">
        <v>0</v>
      </c>
      <c r="N381" s="2">
        <v>0</v>
      </c>
      <c r="O381" s="2">
        <v>22355.229999999996</v>
      </c>
    </row>
    <row r="382" spans="1:16" x14ac:dyDescent="0.55000000000000004">
      <c r="A382" s="1" t="s">
        <v>367</v>
      </c>
      <c r="B382" s="2"/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</row>
    <row r="383" spans="1:16" x14ac:dyDescent="0.55000000000000004">
      <c r="A383" s="1" t="s">
        <v>368</v>
      </c>
      <c r="B383" s="2"/>
      <c r="C383" s="2">
        <v>99.61</v>
      </c>
      <c r="D383" s="2">
        <v>152.88999999999999</v>
      </c>
      <c r="E383" s="2">
        <v>285.60000000000002</v>
      </c>
      <c r="F383" s="2">
        <v>422.59</v>
      </c>
      <c r="G383" s="2">
        <v>0</v>
      </c>
      <c r="H383" s="2">
        <v>234.54</v>
      </c>
      <c r="I383" s="2">
        <v>198.76</v>
      </c>
      <c r="J383" s="2">
        <v>187.4</v>
      </c>
      <c r="K383" s="2">
        <v>0</v>
      </c>
      <c r="L383" s="2">
        <v>0</v>
      </c>
      <c r="M383" s="2">
        <v>0</v>
      </c>
      <c r="N383" s="2">
        <v>0</v>
      </c>
      <c r="O383" s="2">
        <v>1581.39</v>
      </c>
    </row>
    <row r="384" spans="1:16" x14ac:dyDescent="0.55000000000000004">
      <c r="A384" s="1" t="s">
        <v>369</v>
      </c>
      <c r="B384" s="2"/>
      <c r="C384" s="2">
        <v>0</v>
      </c>
      <c r="D384" s="2">
        <v>0</v>
      </c>
      <c r="E384" s="2">
        <v>0</v>
      </c>
      <c r="F384" s="2">
        <v>0</v>
      </c>
      <c r="G384" s="2">
        <v>2677.13</v>
      </c>
      <c r="H384" s="2">
        <v>4583.1000000000004</v>
      </c>
      <c r="I384" s="2">
        <v>2291.5500000000002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9551.7800000000007</v>
      </c>
    </row>
    <row r="385" spans="1:15" x14ac:dyDescent="0.55000000000000004">
      <c r="A385" s="1" t="s">
        <v>370</v>
      </c>
      <c r="B385" s="2"/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</row>
    <row r="386" spans="1:15" x14ac:dyDescent="0.55000000000000004">
      <c r="A386" s="1" t="s">
        <v>371</v>
      </c>
      <c r="B386" s="2"/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</row>
    <row r="387" spans="1:15" x14ac:dyDescent="0.55000000000000004">
      <c r="A387" s="1" t="s">
        <v>372</v>
      </c>
      <c r="B387" s="2"/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</row>
    <row r="388" spans="1:15" x14ac:dyDescent="0.55000000000000004">
      <c r="A388" s="1" t="s">
        <v>373</v>
      </c>
      <c r="B388" s="2"/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</row>
    <row r="389" spans="1:15" x14ac:dyDescent="0.55000000000000004">
      <c r="A389" s="1" t="s">
        <v>374</v>
      </c>
      <c r="B389" s="2"/>
      <c r="C389" s="2">
        <v>60</v>
      </c>
      <c r="D389" s="2">
        <v>60</v>
      </c>
      <c r="E389" s="2">
        <v>60</v>
      </c>
      <c r="F389" s="2">
        <v>60</v>
      </c>
      <c r="G389" s="2">
        <v>60</v>
      </c>
      <c r="H389" s="2">
        <v>60</v>
      </c>
      <c r="I389" s="2">
        <v>60</v>
      </c>
      <c r="J389" s="2">
        <v>60</v>
      </c>
      <c r="K389" s="2">
        <v>0</v>
      </c>
      <c r="L389" s="2">
        <v>0</v>
      </c>
      <c r="M389" s="2">
        <v>0</v>
      </c>
      <c r="N389" s="2">
        <v>0</v>
      </c>
      <c r="O389" s="2">
        <v>480</v>
      </c>
    </row>
    <row r="390" spans="1:15" x14ac:dyDescent="0.55000000000000004">
      <c r="A390" s="1" t="s">
        <v>375</v>
      </c>
      <c r="B390" s="2"/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</row>
    <row r="391" spans="1:15" x14ac:dyDescent="0.55000000000000004">
      <c r="A391" s="1" t="s">
        <v>376</v>
      </c>
      <c r="B391" s="2"/>
      <c r="C391" s="2">
        <v>265.56</v>
      </c>
      <c r="D391" s="2">
        <v>137.6</v>
      </c>
      <c r="E391" s="2">
        <v>0</v>
      </c>
      <c r="F391" s="2">
        <v>137.6</v>
      </c>
      <c r="G391" s="2">
        <v>412.8</v>
      </c>
      <c r="H391" s="2">
        <v>344</v>
      </c>
      <c r="I391" s="2">
        <v>137.6</v>
      </c>
      <c r="J391" s="2">
        <v>1057.5999999999999</v>
      </c>
      <c r="K391" s="2">
        <v>0</v>
      </c>
      <c r="L391" s="2">
        <v>0</v>
      </c>
      <c r="M391" s="2">
        <v>0</v>
      </c>
      <c r="N391" s="2">
        <v>0</v>
      </c>
      <c r="O391" s="2">
        <v>2492.7599999999998</v>
      </c>
    </row>
    <row r="392" spans="1:15" x14ac:dyDescent="0.55000000000000004">
      <c r="A392" s="1" t="s">
        <v>377</v>
      </c>
      <c r="B392" s="2"/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</row>
    <row r="393" spans="1:15" x14ac:dyDescent="0.55000000000000004">
      <c r="A393" s="1" t="s">
        <v>378</v>
      </c>
      <c r="B393" s="2"/>
      <c r="C393" s="2">
        <v>0</v>
      </c>
      <c r="D393" s="2">
        <v>137.6</v>
      </c>
      <c r="E393" s="2">
        <v>137.6</v>
      </c>
      <c r="F393" s="2">
        <v>0</v>
      </c>
      <c r="G393" s="2">
        <v>255.92</v>
      </c>
      <c r="H393" s="2">
        <v>0</v>
      </c>
      <c r="I393" s="2">
        <v>0</v>
      </c>
      <c r="J393" s="2">
        <v>137.6</v>
      </c>
      <c r="K393" s="2">
        <v>0</v>
      </c>
      <c r="L393" s="2">
        <v>0</v>
      </c>
      <c r="M393" s="2">
        <v>0</v>
      </c>
      <c r="N393" s="2">
        <v>0</v>
      </c>
      <c r="O393" s="2">
        <v>668.72</v>
      </c>
    </row>
    <row r="394" spans="1:15" x14ac:dyDescent="0.55000000000000004">
      <c r="A394" s="1" t="s">
        <v>379</v>
      </c>
      <c r="B394" s="2"/>
      <c r="C394" s="2">
        <v>409.05</v>
      </c>
      <c r="D394" s="2">
        <v>409.05</v>
      </c>
      <c r="E394" s="2">
        <v>409.05</v>
      </c>
      <c r="F394" s="2">
        <v>409.05</v>
      </c>
      <c r="G394" s="2">
        <v>-406.99</v>
      </c>
      <c r="H394" s="2">
        <v>-160.9</v>
      </c>
      <c r="I394" s="2">
        <v>274.02999999999997</v>
      </c>
      <c r="J394" s="2">
        <v>274.02999999999997</v>
      </c>
      <c r="K394" s="2">
        <v>0</v>
      </c>
      <c r="L394" s="2">
        <v>0</v>
      </c>
      <c r="M394" s="2">
        <v>0</v>
      </c>
      <c r="N394" s="2">
        <v>0</v>
      </c>
      <c r="O394" s="2">
        <v>1616.37</v>
      </c>
    </row>
    <row r="395" spans="1:15" x14ac:dyDescent="0.55000000000000004">
      <c r="A395" s="1" t="s">
        <v>380</v>
      </c>
      <c r="B395" s="2"/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</row>
    <row r="396" spans="1:15" x14ac:dyDescent="0.55000000000000004">
      <c r="A396" s="1" t="s">
        <v>381</v>
      </c>
      <c r="B396" s="2"/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</row>
    <row r="397" spans="1:15" x14ac:dyDescent="0.55000000000000004">
      <c r="A397" s="1" t="s">
        <v>382</v>
      </c>
      <c r="B397" s="2"/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</row>
    <row r="398" spans="1:15" x14ac:dyDescent="0.55000000000000004">
      <c r="A398" s="1" t="s">
        <v>383</v>
      </c>
      <c r="B398" s="2"/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</row>
    <row r="399" spans="1:15" x14ac:dyDescent="0.55000000000000004">
      <c r="A399" s="1" t="s">
        <v>384</v>
      </c>
      <c r="B399" s="2"/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</row>
    <row r="400" spans="1:15" x14ac:dyDescent="0.55000000000000004">
      <c r="A400" s="1" t="s">
        <v>385</v>
      </c>
      <c r="B400" s="2"/>
      <c r="C400" s="2">
        <v>60</v>
      </c>
      <c r="D400" s="2">
        <v>60</v>
      </c>
      <c r="E400" s="2">
        <v>60</v>
      </c>
      <c r="F400" s="2">
        <v>60</v>
      </c>
      <c r="G400" s="2">
        <v>60</v>
      </c>
      <c r="H400" s="2">
        <v>60</v>
      </c>
      <c r="I400" s="2">
        <v>60</v>
      </c>
      <c r="J400" s="2">
        <v>60</v>
      </c>
      <c r="K400" s="2">
        <v>0</v>
      </c>
      <c r="L400" s="2">
        <v>0</v>
      </c>
      <c r="M400" s="2">
        <v>0</v>
      </c>
      <c r="N400" s="2">
        <v>0</v>
      </c>
      <c r="O400" s="2">
        <v>480</v>
      </c>
    </row>
    <row r="401" spans="1:15" x14ac:dyDescent="0.55000000000000004">
      <c r="A401" s="1" t="s">
        <v>386</v>
      </c>
      <c r="B401" s="2"/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</row>
    <row r="402" spans="1:15" x14ac:dyDescent="0.55000000000000004">
      <c r="A402" s="1" t="s">
        <v>387</v>
      </c>
      <c r="B402" s="2"/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</row>
    <row r="403" spans="1:15" x14ac:dyDescent="0.55000000000000004">
      <c r="A403" s="1" t="s">
        <v>388</v>
      </c>
      <c r="B403" s="2"/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</row>
    <row r="404" spans="1:15" x14ac:dyDescent="0.55000000000000004">
      <c r="A404" s="1" t="s">
        <v>389</v>
      </c>
      <c r="B404" s="2"/>
      <c r="C404" s="2">
        <v>455</v>
      </c>
      <c r="D404" s="2">
        <v>1505</v>
      </c>
      <c r="E404" s="2">
        <v>455</v>
      </c>
      <c r="F404" s="2">
        <v>455</v>
      </c>
      <c r="G404" s="2">
        <v>455</v>
      </c>
      <c r="H404" s="2">
        <v>455</v>
      </c>
      <c r="I404" s="2">
        <v>455</v>
      </c>
      <c r="J404" s="2">
        <v>455</v>
      </c>
      <c r="K404" s="2">
        <v>0</v>
      </c>
      <c r="L404" s="2">
        <v>0</v>
      </c>
      <c r="M404" s="2">
        <v>0</v>
      </c>
      <c r="N404" s="2">
        <v>0</v>
      </c>
      <c r="O404" s="2">
        <v>4690</v>
      </c>
    </row>
    <row r="405" spans="1:15" x14ac:dyDescent="0.55000000000000004">
      <c r="A405" s="1" t="s">
        <v>390</v>
      </c>
      <c r="B405" s="2"/>
      <c r="C405" s="2">
        <v>0</v>
      </c>
      <c r="D405" s="2">
        <v>0</v>
      </c>
      <c r="E405" s="2">
        <v>584.47</v>
      </c>
      <c r="F405" s="2">
        <v>0</v>
      </c>
      <c r="G405" s="2">
        <v>190</v>
      </c>
      <c r="H405" s="2">
        <v>428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1202.47</v>
      </c>
    </row>
    <row r="406" spans="1:15" x14ac:dyDescent="0.55000000000000004">
      <c r="A406" s="1" t="s">
        <v>391</v>
      </c>
      <c r="B406" s="2"/>
      <c r="C406" s="2">
        <v>188.23</v>
      </c>
      <c r="D406" s="2">
        <v>707.43</v>
      </c>
      <c r="E406" s="2">
        <v>161.87</v>
      </c>
      <c r="F406" s="2">
        <v>144.49</v>
      </c>
      <c r="G406" s="2">
        <v>161.61000000000001</v>
      </c>
      <c r="H406" s="2">
        <v>172.52</v>
      </c>
      <c r="I406" s="2">
        <v>185.26</v>
      </c>
      <c r="J406" s="2">
        <v>210.52</v>
      </c>
      <c r="K406" s="2">
        <v>0</v>
      </c>
      <c r="L406" s="2">
        <v>0</v>
      </c>
      <c r="M406" s="2">
        <v>0</v>
      </c>
      <c r="N406" s="2">
        <v>0</v>
      </c>
      <c r="O406" s="2">
        <v>1931.93</v>
      </c>
    </row>
    <row r="407" spans="1:15" x14ac:dyDescent="0.55000000000000004">
      <c r="A407" s="1" t="s">
        <v>392</v>
      </c>
      <c r="B407" s="2"/>
      <c r="C407" s="2">
        <v>447.18</v>
      </c>
      <c r="D407" s="2">
        <v>441.35</v>
      </c>
      <c r="E407" s="2">
        <v>443.15</v>
      </c>
      <c r="F407" s="2">
        <v>400.32</v>
      </c>
      <c r="G407" s="2">
        <v>450.99</v>
      </c>
      <c r="H407" s="2">
        <v>50.67</v>
      </c>
      <c r="I407" s="2">
        <v>1211.1600000000001</v>
      </c>
      <c r="J407" s="2">
        <v>605.76</v>
      </c>
      <c r="K407" s="2">
        <v>0</v>
      </c>
      <c r="L407" s="2">
        <v>0</v>
      </c>
      <c r="M407" s="2">
        <v>0</v>
      </c>
      <c r="N407" s="2">
        <v>0</v>
      </c>
      <c r="O407" s="2">
        <v>4050.58</v>
      </c>
    </row>
    <row r="408" spans="1:15" x14ac:dyDescent="0.55000000000000004">
      <c r="A408" s="1" t="s">
        <v>393</v>
      </c>
      <c r="B408" s="2"/>
      <c r="C408" s="2">
        <v>32.979999999999997</v>
      </c>
      <c r="D408" s="2">
        <v>91.9</v>
      </c>
      <c r="E408" s="2">
        <v>105.34</v>
      </c>
      <c r="F408" s="2">
        <v>102.41</v>
      </c>
      <c r="G408" s="2">
        <v>205.64</v>
      </c>
      <c r="H408" s="2">
        <v>20.91</v>
      </c>
      <c r="I408" s="2">
        <v>492.48</v>
      </c>
      <c r="J408" s="2">
        <v>267.74</v>
      </c>
      <c r="K408" s="2">
        <v>0</v>
      </c>
      <c r="L408" s="2">
        <v>0</v>
      </c>
      <c r="M408" s="2">
        <v>0</v>
      </c>
      <c r="N408" s="2">
        <v>0</v>
      </c>
      <c r="O408" s="2">
        <v>1319.3999999999999</v>
      </c>
    </row>
    <row r="409" spans="1:15" x14ac:dyDescent="0.55000000000000004">
      <c r="A409" s="1" t="s">
        <v>394</v>
      </c>
      <c r="B409" s="2"/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</row>
    <row r="410" spans="1:15" x14ac:dyDescent="0.55000000000000004">
      <c r="A410" s="1" t="s">
        <v>395</v>
      </c>
      <c r="B410" s="2"/>
      <c r="C410" s="2">
        <v>150</v>
      </c>
      <c r="D410" s="2">
        <v>0</v>
      </c>
      <c r="E410" s="2">
        <v>60</v>
      </c>
      <c r="F410" s="2">
        <v>75</v>
      </c>
      <c r="G410" s="2">
        <v>40</v>
      </c>
      <c r="H410" s="2">
        <v>80</v>
      </c>
      <c r="I410" s="2">
        <v>80</v>
      </c>
      <c r="J410" s="2">
        <v>50</v>
      </c>
      <c r="K410" s="2">
        <v>0</v>
      </c>
      <c r="L410" s="2">
        <v>0</v>
      </c>
      <c r="M410" s="2">
        <v>0</v>
      </c>
      <c r="N410" s="2">
        <v>0</v>
      </c>
      <c r="O410" s="2">
        <v>535</v>
      </c>
    </row>
    <row r="411" spans="1:15" x14ac:dyDescent="0.55000000000000004">
      <c r="A411" s="1" t="s">
        <v>396</v>
      </c>
      <c r="B411" s="2"/>
      <c r="C411" s="2">
        <v>842.91</v>
      </c>
      <c r="D411" s="2">
        <v>842.91</v>
      </c>
      <c r="E411" s="2">
        <v>842.91</v>
      </c>
      <c r="F411" s="2">
        <v>842.91</v>
      </c>
      <c r="G411" s="2">
        <v>842.91</v>
      </c>
      <c r="H411" s="2">
        <v>842.91</v>
      </c>
      <c r="I411" s="2">
        <v>842.91</v>
      </c>
      <c r="J411" s="2">
        <v>842.91</v>
      </c>
      <c r="K411" s="2">
        <v>0</v>
      </c>
      <c r="L411" s="2">
        <v>0</v>
      </c>
      <c r="M411" s="2">
        <v>0</v>
      </c>
      <c r="N411" s="2">
        <v>0</v>
      </c>
      <c r="O411" s="2">
        <v>6743.28</v>
      </c>
    </row>
    <row r="412" spans="1:15" x14ac:dyDescent="0.55000000000000004">
      <c r="A412" s="1" t="s">
        <v>397</v>
      </c>
      <c r="B412" s="2"/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</row>
    <row r="413" spans="1:15" x14ac:dyDescent="0.55000000000000004">
      <c r="A413" s="1" t="s">
        <v>398</v>
      </c>
      <c r="B413" s="2"/>
      <c r="C413" s="2">
        <v>0</v>
      </c>
      <c r="D413" s="2">
        <v>890.22</v>
      </c>
      <c r="E413" s="2">
        <v>0</v>
      </c>
      <c r="F413" s="2">
        <v>962.97</v>
      </c>
      <c r="G413" s="2">
        <v>517.86</v>
      </c>
      <c r="H413" s="2">
        <v>420.86</v>
      </c>
      <c r="I413" s="2">
        <v>420.86</v>
      </c>
      <c r="J413" s="2">
        <v>420.86</v>
      </c>
      <c r="K413" s="2">
        <v>0</v>
      </c>
      <c r="L413" s="2">
        <v>0</v>
      </c>
      <c r="M413" s="2">
        <v>0</v>
      </c>
      <c r="N413" s="2">
        <v>0</v>
      </c>
      <c r="O413" s="2">
        <v>3633.6300000000006</v>
      </c>
    </row>
    <row r="414" spans="1:15" x14ac:dyDescent="0.55000000000000004">
      <c r="A414" s="1" t="s">
        <v>399</v>
      </c>
      <c r="B414" s="2"/>
      <c r="C414" s="2">
        <v>0</v>
      </c>
      <c r="D414" s="2">
        <v>551.25</v>
      </c>
      <c r="E414" s="2">
        <v>0</v>
      </c>
      <c r="F414" s="2">
        <v>1102.5</v>
      </c>
      <c r="G414" s="2">
        <v>551.25</v>
      </c>
      <c r="H414" s="2">
        <v>551.25</v>
      </c>
      <c r="I414" s="2">
        <v>551.25</v>
      </c>
      <c r="J414" s="2">
        <v>1771.8</v>
      </c>
      <c r="K414" s="2">
        <v>0</v>
      </c>
      <c r="L414" s="2">
        <v>0</v>
      </c>
      <c r="M414" s="2">
        <v>0</v>
      </c>
      <c r="N414" s="2">
        <v>0</v>
      </c>
      <c r="O414" s="2">
        <v>5079.3</v>
      </c>
    </row>
    <row r="415" spans="1:15" x14ac:dyDescent="0.55000000000000004">
      <c r="A415" s="1" t="s">
        <v>400</v>
      </c>
      <c r="B415" s="2"/>
      <c r="C415" s="2">
        <v>0</v>
      </c>
      <c r="D415" s="2">
        <v>273.8</v>
      </c>
      <c r="E415" s="2">
        <v>0</v>
      </c>
      <c r="F415" s="2">
        <v>273.8</v>
      </c>
      <c r="G415" s="2">
        <v>136.9</v>
      </c>
      <c r="H415" s="2">
        <v>136.88999999999999</v>
      </c>
      <c r="I415" s="2">
        <v>136.88999999999999</v>
      </c>
      <c r="J415" s="2">
        <v>136.88999999999999</v>
      </c>
      <c r="K415" s="2">
        <v>0</v>
      </c>
      <c r="L415" s="2">
        <v>0</v>
      </c>
      <c r="M415" s="2">
        <v>0</v>
      </c>
      <c r="N415" s="2">
        <v>0</v>
      </c>
      <c r="O415" s="2">
        <v>1095.17</v>
      </c>
    </row>
    <row r="416" spans="1:15" x14ac:dyDescent="0.55000000000000004">
      <c r="A416" s="1" t="s">
        <v>401</v>
      </c>
      <c r="B416" s="2"/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</row>
    <row r="417" spans="1:15" x14ac:dyDescent="0.55000000000000004">
      <c r="A417" s="1" t="s">
        <v>402</v>
      </c>
      <c r="B417" s="2"/>
      <c r="C417" s="2">
        <v>3360.59</v>
      </c>
      <c r="D417" s="2">
        <v>3052.62</v>
      </c>
      <c r="E417" s="2">
        <v>3658.96</v>
      </c>
      <c r="F417" s="2">
        <v>3619.35</v>
      </c>
      <c r="G417" s="2">
        <v>3786.61</v>
      </c>
      <c r="H417" s="2">
        <v>3665.33</v>
      </c>
      <c r="I417" s="2">
        <v>3888.43</v>
      </c>
      <c r="J417" s="2">
        <v>3866.12</v>
      </c>
      <c r="K417" s="2">
        <v>0</v>
      </c>
      <c r="L417" s="2">
        <v>0</v>
      </c>
      <c r="M417" s="2">
        <v>0</v>
      </c>
      <c r="N417" s="2">
        <v>0</v>
      </c>
      <c r="O417" s="2">
        <v>28898.01</v>
      </c>
    </row>
    <row r="418" spans="1:15" x14ac:dyDescent="0.55000000000000004">
      <c r="A418" s="1" t="s">
        <v>403</v>
      </c>
      <c r="B418" s="2"/>
      <c r="C418" s="2">
        <v>164.22</v>
      </c>
      <c r="D418" s="2">
        <v>111.16</v>
      </c>
      <c r="E418" s="2">
        <v>143.47</v>
      </c>
      <c r="F418" s="2">
        <v>125.36</v>
      </c>
      <c r="G418" s="2">
        <v>218.45</v>
      </c>
      <c r="H418" s="2">
        <v>119.72</v>
      </c>
      <c r="I418" s="2">
        <v>127.07</v>
      </c>
      <c r="J418" s="2">
        <v>159.16</v>
      </c>
      <c r="K418" s="2">
        <v>0</v>
      </c>
      <c r="L418" s="2">
        <v>0</v>
      </c>
      <c r="M418" s="2">
        <v>0</v>
      </c>
      <c r="N418" s="2">
        <v>0</v>
      </c>
      <c r="O418" s="2">
        <v>1168.6100000000001</v>
      </c>
    </row>
    <row r="419" spans="1:15" x14ac:dyDescent="0.55000000000000004">
      <c r="A419" s="1" t="s">
        <v>404</v>
      </c>
      <c r="B419" s="2"/>
      <c r="C419" s="2">
        <v>248.53</v>
      </c>
      <c r="D419" s="2">
        <v>384.67</v>
      </c>
      <c r="E419" s="2">
        <v>246.48</v>
      </c>
      <c r="F419" s="2">
        <v>292.58</v>
      </c>
      <c r="G419" s="2">
        <v>294.02</v>
      </c>
      <c r="H419" s="2">
        <v>405.86</v>
      </c>
      <c r="I419" s="2">
        <v>632.03</v>
      </c>
      <c r="J419" s="2">
        <v>900.6</v>
      </c>
      <c r="K419" s="2">
        <v>0</v>
      </c>
      <c r="L419" s="2">
        <v>0</v>
      </c>
      <c r="M419" s="2">
        <v>0</v>
      </c>
      <c r="N419" s="2">
        <v>0</v>
      </c>
      <c r="O419" s="2">
        <v>3404.77</v>
      </c>
    </row>
    <row r="420" spans="1:15" x14ac:dyDescent="0.55000000000000004">
      <c r="A420" s="1" t="s">
        <v>405</v>
      </c>
      <c r="B420" s="2"/>
      <c r="C420" s="2">
        <v>9363.7900000000009</v>
      </c>
      <c r="D420" s="2">
        <v>9110.98</v>
      </c>
      <c r="E420" s="2">
        <v>10093.68</v>
      </c>
      <c r="F420" s="2">
        <v>10646.35</v>
      </c>
      <c r="G420" s="2">
        <v>11745.53</v>
      </c>
      <c r="H420" s="2">
        <v>10721.39</v>
      </c>
      <c r="I420" s="2">
        <v>10958.3</v>
      </c>
      <c r="J420" s="2">
        <v>11472.23</v>
      </c>
      <c r="K420" s="2">
        <v>0</v>
      </c>
      <c r="L420" s="2">
        <v>0</v>
      </c>
      <c r="M420" s="2">
        <v>0</v>
      </c>
      <c r="N420" s="2">
        <v>0</v>
      </c>
      <c r="O420" s="2">
        <v>84112.25</v>
      </c>
    </row>
    <row r="421" spans="1:15" x14ac:dyDescent="0.55000000000000004">
      <c r="A421" s="1" t="s">
        <v>406</v>
      </c>
      <c r="B421" s="2"/>
      <c r="C421" s="2">
        <v>30</v>
      </c>
      <c r="D421" s="2">
        <v>0</v>
      </c>
      <c r="E421" s="2">
        <v>0</v>
      </c>
      <c r="F421" s="2">
        <v>0</v>
      </c>
      <c r="G421" s="2">
        <v>0</v>
      </c>
      <c r="H421" s="2">
        <v>30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60</v>
      </c>
    </row>
    <row r="422" spans="1:15" x14ac:dyDescent="0.55000000000000004">
      <c r="A422" s="1" t="s">
        <v>407</v>
      </c>
      <c r="B422" s="2"/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</row>
    <row r="423" spans="1:15" x14ac:dyDescent="0.55000000000000004">
      <c r="A423" s="1" t="s">
        <v>408</v>
      </c>
      <c r="B423" s="2"/>
      <c r="C423" s="2">
        <v>0</v>
      </c>
      <c r="D423" s="2">
        <v>642.5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1000</v>
      </c>
      <c r="K423" s="2">
        <v>0</v>
      </c>
      <c r="L423" s="2">
        <v>0</v>
      </c>
      <c r="M423" s="2">
        <v>0</v>
      </c>
      <c r="N423" s="2">
        <v>0</v>
      </c>
      <c r="O423" s="2">
        <v>1642.5</v>
      </c>
    </row>
    <row r="424" spans="1:15" x14ac:dyDescent="0.55000000000000004">
      <c r="A424" s="1" t="s">
        <v>409</v>
      </c>
      <c r="B424" s="2"/>
      <c r="C424" s="2">
        <v>9245.7999999999993</v>
      </c>
      <c r="D424" s="2">
        <v>8575.89</v>
      </c>
      <c r="E424" s="2">
        <v>9217.27</v>
      </c>
      <c r="F424" s="2">
        <v>8967.26</v>
      </c>
      <c r="G424" s="2">
        <v>9347.7000000000007</v>
      </c>
      <c r="H424" s="2">
        <v>8673.44</v>
      </c>
      <c r="I424" s="2">
        <v>9193.7099999999991</v>
      </c>
      <c r="J424" s="2">
        <v>9133.42</v>
      </c>
      <c r="K424" s="2">
        <v>0</v>
      </c>
      <c r="L424" s="2">
        <v>0</v>
      </c>
      <c r="M424" s="2">
        <v>0</v>
      </c>
      <c r="N424" s="2">
        <v>0</v>
      </c>
      <c r="O424" s="2">
        <v>72354.490000000005</v>
      </c>
    </row>
    <row r="425" spans="1:15" x14ac:dyDescent="0.55000000000000004">
      <c r="A425" s="1" t="s">
        <v>410</v>
      </c>
      <c r="B425" s="2"/>
      <c r="C425" s="2">
        <v>0</v>
      </c>
      <c r="D425" s="2">
        <v>48.45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48.45</v>
      </c>
    </row>
    <row r="426" spans="1:15" x14ac:dyDescent="0.55000000000000004">
      <c r="A426" s="1" t="s">
        <v>411</v>
      </c>
      <c r="B426" s="2"/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</row>
    <row r="427" spans="1:15" x14ac:dyDescent="0.55000000000000004">
      <c r="A427" s="1" t="s">
        <v>412</v>
      </c>
      <c r="B427" s="2"/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</row>
    <row r="428" spans="1:15" x14ac:dyDescent="0.55000000000000004">
      <c r="A428" s="1" t="s">
        <v>413</v>
      </c>
      <c r="B428" s="2"/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</row>
    <row r="429" spans="1:15" x14ac:dyDescent="0.55000000000000004">
      <c r="A429" s="1" t="s">
        <v>414</v>
      </c>
      <c r="B429" s="2"/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</row>
    <row r="430" spans="1:15" x14ac:dyDescent="0.55000000000000004">
      <c r="A430" s="1" t="s">
        <v>448</v>
      </c>
      <c r="B430" s="2"/>
      <c r="C430" s="2">
        <v>211.72</v>
      </c>
      <c r="D430" s="2">
        <v>361.29</v>
      </c>
      <c r="E430" s="2">
        <v>549.52</v>
      </c>
      <c r="F430" s="2">
        <v>602.61</v>
      </c>
      <c r="G430" s="2">
        <v>524.78</v>
      </c>
      <c r="H430" s="2">
        <v>229.56</v>
      </c>
      <c r="I430" s="2">
        <v>125.8</v>
      </c>
      <c r="J430" s="2">
        <v>766.42</v>
      </c>
      <c r="K430" s="2">
        <v>0</v>
      </c>
      <c r="L430" s="2">
        <v>0</v>
      </c>
      <c r="M430" s="2">
        <v>0</v>
      </c>
      <c r="N430" s="2">
        <v>0</v>
      </c>
      <c r="O430" s="2">
        <v>3371.7000000000003</v>
      </c>
    </row>
    <row r="431" spans="1:15" x14ac:dyDescent="0.55000000000000004">
      <c r="A431" s="1" t="s">
        <v>416</v>
      </c>
      <c r="B431" s="2"/>
      <c r="C431" s="2">
        <v>15581</v>
      </c>
      <c r="D431" s="2">
        <v>15581</v>
      </c>
      <c r="E431" s="2">
        <v>15581</v>
      </c>
      <c r="F431" s="2">
        <v>15581</v>
      </c>
      <c r="G431" s="2">
        <v>15581</v>
      </c>
      <c r="H431" s="2">
        <v>15581</v>
      </c>
      <c r="I431" s="2">
        <v>15581</v>
      </c>
      <c r="J431" s="2">
        <v>18093</v>
      </c>
      <c r="K431" s="2">
        <v>0</v>
      </c>
      <c r="L431" s="2">
        <v>0</v>
      </c>
      <c r="M431" s="2">
        <v>0</v>
      </c>
      <c r="N431" s="2">
        <v>0</v>
      </c>
      <c r="O431" s="2">
        <v>127160</v>
      </c>
    </row>
    <row r="432" spans="1:15" x14ac:dyDescent="0.55000000000000004">
      <c r="A432" s="1" t="s">
        <v>417</v>
      </c>
      <c r="B432" s="2"/>
      <c r="C432" s="2">
        <v>765.21</v>
      </c>
      <c r="D432" s="2">
        <v>881.85</v>
      </c>
      <c r="E432" s="2">
        <v>695.34</v>
      </c>
      <c r="F432" s="2">
        <v>1114.26</v>
      </c>
      <c r="G432" s="2">
        <v>1198.96</v>
      </c>
      <c r="H432" s="2">
        <v>1269.93</v>
      </c>
      <c r="I432" s="2">
        <v>1098.23</v>
      </c>
      <c r="J432" s="2">
        <v>1116.8</v>
      </c>
      <c r="K432" s="2">
        <v>0</v>
      </c>
      <c r="L432" s="2">
        <v>0</v>
      </c>
      <c r="M432" s="2">
        <v>0</v>
      </c>
      <c r="N432" s="2">
        <v>0</v>
      </c>
      <c r="O432" s="2">
        <v>8140.5800000000008</v>
      </c>
    </row>
    <row r="433" spans="1:16" x14ac:dyDescent="0.55000000000000004">
      <c r="A433" s="1" t="s">
        <v>418</v>
      </c>
      <c r="B433" s="2"/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</row>
    <row r="434" spans="1:16" x14ac:dyDescent="0.55000000000000004">
      <c r="A434" s="1" t="s">
        <v>419</v>
      </c>
      <c r="B434" s="2"/>
      <c r="C434" s="2">
        <v>282.89999999999998</v>
      </c>
      <c r="D434" s="2">
        <v>282.89999999999998</v>
      </c>
      <c r="E434" s="2">
        <v>282.89999999999998</v>
      </c>
      <c r="F434" s="2">
        <v>0</v>
      </c>
      <c r="G434" s="2">
        <v>302.89999999999998</v>
      </c>
      <c r="H434" s="2">
        <v>636.29999999999995</v>
      </c>
      <c r="I434" s="2">
        <v>346.07</v>
      </c>
      <c r="J434" s="2">
        <v>345.9</v>
      </c>
      <c r="K434" s="2">
        <v>0</v>
      </c>
      <c r="L434" s="2">
        <v>0</v>
      </c>
      <c r="M434" s="2">
        <v>0</v>
      </c>
      <c r="N434" s="2">
        <v>0</v>
      </c>
      <c r="O434" s="2">
        <v>2479.87</v>
      </c>
    </row>
    <row r="435" spans="1:16" x14ac:dyDescent="0.55000000000000004">
      <c r="A435" s="1" t="s">
        <v>420</v>
      </c>
      <c r="B435" s="2"/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</row>
    <row r="436" spans="1:16" x14ac:dyDescent="0.55000000000000004">
      <c r="A436" s="1" t="s">
        <v>421</v>
      </c>
      <c r="B436" s="2"/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</row>
    <row r="437" spans="1:16" x14ac:dyDescent="0.55000000000000004">
      <c r="A437" s="1" t="s">
        <v>422</v>
      </c>
      <c r="B437" s="2"/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</row>
    <row r="438" spans="1:16" x14ac:dyDescent="0.55000000000000004">
      <c r="A438" s="1" t="s">
        <v>423</v>
      </c>
      <c r="C438" s="18">
        <v>50370.66</v>
      </c>
      <c r="D438" s="18">
        <v>53430.549999999996</v>
      </c>
      <c r="E438" s="18">
        <v>52679.39</v>
      </c>
      <c r="F438" s="18">
        <v>54875.810000000005</v>
      </c>
      <c r="G438" s="18">
        <v>57341.710000000006</v>
      </c>
      <c r="H438" s="18">
        <v>52166.76</v>
      </c>
      <c r="I438" s="18">
        <v>54653.770000000004</v>
      </c>
      <c r="J438" s="18">
        <v>59988.03</v>
      </c>
      <c r="K438" s="18">
        <v>0</v>
      </c>
      <c r="L438" s="18">
        <v>0</v>
      </c>
      <c r="M438" s="18">
        <v>0</v>
      </c>
      <c r="N438" s="18">
        <v>0</v>
      </c>
      <c r="O438" s="18">
        <v>435506.68</v>
      </c>
      <c r="P438" s="13">
        <v>0</v>
      </c>
    </row>
    <row r="439" spans="1:16" x14ac:dyDescent="0.55000000000000004"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</row>
    <row r="440" spans="1:16" x14ac:dyDescent="0.55000000000000004">
      <c r="A440" s="1" t="s">
        <v>424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6" x14ac:dyDescent="0.55000000000000004">
      <c r="A441" s="1" t="s">
        <v>468</v>
      </c>
      <c r="B441" s="2"/>
      <c r="C441" s="2">
        <v>5063.22</v>
      </c>
      <c r="D441" s="2">
        <v>4922.76</v>
      </c>
      <c r="E441" s="2">
        <v>5468.71</v>
      </c>
      <c r="F441" s="2">
        <v>5775.75</v>
      </c>
      <c r="G441" s="2">
        <v>6386.4</v>
      </c>
      <c r="H441" s="2">
        <v>5817.44</v>
      </c>
      <c r="I441" s="2">
        <v>5949.06</v>
      </c>
      <c r="J441" s="2">
        <v>6234.57</v>
      </c>
      <c r="K441" s="2">
        <v>0</v>
      </c>
      <c r="L441" s="2">
        <v>0</v>
      </c>
      <c r="M441" s="2">
        <v>0</v>
      </c>
      <c r="N441" s="2">
        <v>0</v>
      </c>
      <c r="O441" s="2">
        <v>45617.909999999996</v>
      </c>
    </row>
    <row r="442" spans="1:16" x14ac:dyDescent="0.55000000000000004">
      <c r="A442" s="1" t="s">
        <v>426</v>
      </c>
      <c r="B442" s="2"/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</row>
    <row r="443" spans="1:16" x14ac:dyDescent="0.55000000000000004">
      <c r="A443" s="1" t="s">
        <v>427</v>
      </c>
      <c r="B443" s="2"/>
      <c r="C443" s="2">
        <v>1205.23</v>
      </c>
      <c r="D443" s="2">
        <v>1205.23</v>
      </c>
      <c r="E443" s="2">
        <v>1205.23</v>
      </c>
      <c r="F443" s="2">
        <v>1205.23</v>
      </c>
      <c r="G443" s="2">
        <v>1205.23</v>
      </c>
      <c r="H443" s="2">
        <v>1205.23</v>
      </c>
      <c r="I443" s="2">
        <v>1205.23</v>
      </c>
      <c r="J443" s="2">
        <v>1205.23</v>
      </c>
      <c r="K443" s="2">
        <v>0</v>
      </c>
      <c r="L443" s="2">
        <v>0</v>
      </c>
      <c r="M443" s="2">
        <v>0</v>
      </c>
      <c r="N443" s="2">
        <v>0</v>
      </c>
      <c r="O443" s="2">
        <v>9641.8399999999983</v>
      </c>
    </row>
    <row r="444" spans="1:16" x14ac:dyDescent="0.55000000000000004">
      <c r="A444" s="1" t="s">
        <v>428</v>
      </c>
      <c r="B444" s="2"/>
      <c r="C444" s="2">
        <v>34739.94</v>
      </c>
      <c r="D444" s="2">
        <v>35399.97</v>
      </c>
      <c r="E444" s="2">
        <v>35399.97</v>
      </c>
      <c r="F444" s="2">
        <v>35399.97</v>
      </c>
      <c r="G444" s="2">
        <v>35399.97</v>
      </c>
      <c r="H444" s="2">
        <v>35399.97</v>
      </c>
      <c r="I444" s="2">
        <v>35399.97</v>
      </c>
      <c r="J444" s="2">
        <v>35399.97</v>
      </c>
      <c r="K444" s="2">
        <v>0</v>
      </c>
      <c r="L444" s="2">
        <v>0</v>
      </c>
      <c r="M444" s="2">
        <v>0</v>
      </c>
      <c r="N444" s="2">
        <v>0</v>
      </c>
      <c r="O444" s="2">
        <v>282539.73</v>
      </c>
    </row>
    <row r="445" spans="1:16" x14ac:dyDescent="0.55000000000000004">
      <c r="A445" s="1" t="s">
        <v>429</v>
      </c>
      <c r="B445" s="2"/>
      <c r="C445" s="2">
        <v>1557.49</v>
      </c>
      <c r="D445" s="2">
        <v>1520.65</v>
      </c>
      <c r="E445" s="2">
        <v>2009</v>
      </c>
      <c r="F445" s="2">
        <v>599.97</v>
      </c>
      <c r="G445" s="2">
        <v>5162.8999999999996</v>
      </c>
      <c r="H445" s="2">
        <v>2948.61</v>
      </c>
      <c r="I445" s="2">
        <v>383.1</v>
      </c>
      <c r="J445" s="2">
        <v>3786.9</v>
      </c>
      <c r="K445" s="2">
        <v>0</v>
      </c>
      <c r="L445" s="2">
        <v>0</v>
      </c>
      <c r="M445" s="2">
        <v>0</v>
      </c>
      <c r="N445" s="2">
        <v>0</v>
      </c>
      <c r="O445" s="2">
        <v>17968.620000000003</v>
      </c>
    </row>
    <row r="446" spans="1:16" x14ac:dyDescent="0.55000000000000004">
      <c r="A446" s="1" t="s">
        <v>430</v>
      </c>
      <c r="B446" s="2"/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</row>
    <row r="447" spans="1:16" x14ac:dyDescent="0.55000000000000004">
      <c r="A447" s="1" t="s">
        <v>431</v>
      </c>
      <c r="B447" s="2"/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</row>
    <row r="448" spans="1:16" x14ac:dyDescent="0.55000000000000004">
      <c r="A448" s="1" t="s">
        <v>432</v>
      </c>
      <c r="B448" s="2"/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</row>
    <row r="449" spans="1:16" x14ac:dyDescent="0.55000000000000004">
      <c r="A449" s="1" t="s">
        <v>433</v>
      </c>
      <c r="B449" s="2"/>
      <c r="C449" s="2">
        <v>638</v>
      </c>
      <c r="D449" s="2">
        <v>638</v>
      </c>
      <c r="E449" s="2">
        <v>638</v>
      </c>
      <c r="F449" s="2">
        <v>638</v>
      </c>
      <c r="G449" s="2">
        <v>638</v>
      </c>
      <c r="H449" s="2">
        <v>638</v>
      </c>
      <c r="I449" s="2">
        <v>638</v>
      </c>
      <c r="J449" s="2">
        <v>638</v>
      </c>
      <c r="K449" s="2">
        <v>0</v>
      </c>
      <c r="L449" s="2">
        <v>0</v>
      </c>
      <c r="M449" s="2">
        <v>0</v>
      </c>
      <c r="N449" s="2">
        <v>0</v>
      </c>
      <c r="O449" s="2">
        <v>5104</v>
      </c>
    </row>
    <row r="450" spans="1:16" x14ac:dyDescent="0.55000000000000004">
      <c r="A450" s="1" t="s">
        <v>434</v>
      </c>
      <c r="B450" s="2"/>
      <c r="C450" s="2">
        <v>28.12</v>
      </c>
      <c r="D450" s="2">
        <v>28.12</v>
      </c>
      <c r="E450" s="2">
        <v>28.12</v>
      </c>
      <c r="F450" s="2">
        <v>28.12</v>
      </c>
      <c r="G450" s="2">
        <v>28.12</v>
      </c>
      <c r="H450" s="2">
        <v>28.12</v>
      </c>
      <c r="I450" s="2">
        <v>0</v>
      </c>
      <c r="J450" s="2">
        <v>28.12</v>
      </c>
      <c r="K450" s="2">
        <v>0</v>
      </c>
      <c r="L450" s="2">
        <v>0</v>
      </c>
      <c r="M450" s="2">
        <v>0</v>
      </c>
      <c r="N450" s="2">
        <v>0</v>
      </c>
      <c r="O450" s="2">
        <v>196.84</v>
      </c>
    </row>
    <row r="451" spans="1:16" x14ac:dyDescent="0.55000000000000004">
      <c r="A451" s="1" t="s">
        <v>435</v>
      </c>
      <c r="C451" s="18">
        <v>43232</v>
      </c>
      <c r="D451" s="18">
        <v>43714.73</v>
      </c>
      <c r="E451" s="18">
        <v>44749.030000000006</v>
      </c>
      <c r="F451" s="18">
        <v>43647.040000000001</v>
      </c>
      <c r="G451" s="18">
        <v>48820.62</v>
      </c>
      <c r="H451" s="18">
        <v>46037.37</v>
      </c>
      <c r="I451" s="18">
        <v>43575.360000000001</v>
      </c>
      <c r="J451" s="18">
        <v>47292.790000000008</v>
      </c>
      <c r="K451" s="18">
        <v>0</v>
      </c>
      <c r="L451" s="18">
        <v>0</v>
      </c>
      <c r="M451" s="18">
        <v>0</v>
      </c>
      <c r="N451" s="18">
        <v>0</v>
      </c>
      <c r="O451" s="18">
        <v>361068.94</v>
      </c>
      <c r="P451" s="13">
        <v>0</v>
      </c>
    </row>
    <row r="452" spans="1:16" x14ac:dyDescent="0.55000000000000004">
      <c r="A452" s="1" t="s">
        <v>32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6" ht="18" thickBot="1" x14ac:dyDescent="0.65">
      <c r="A453" s="8" t="s">
        <v>46</v>
      </c>
      <c r="B453" s="8"/>
      <c r="C453" s="16">
        <v>240417.65000000002</v>
      </c>
      <c r="D453" s="16">
        <v>242604.92000000004</v>
      </c>
      <c r="E453" s="16">
        <v>250022.56000000006</v>
      </c>
      <c r="F453" s="16">
        <v>252749.84000000003</v>
      </c>
      <c r="G453" s="16">
        <v>259741.15</v>
      </c>
      <c r="H453" s="16">
        <v>244759.66</v>
      </c>
      <c r="I453" s="16">
        <v>262303.92</v>
      </c>
      <c r="J453" s="16">
        <v>270729.00000000006</v>
      </c>
      <c r="K453" s="16">
        <v>0</v>
      </c>
      <c r="L453" s="16">
        <v>0</v>
      </c>
      <c r="M453" s="16">
        <v>0</v>
      </c>
      <c r="N453" s="16">
        <v>0</v>
      </c>
      <c r="O453" s="16">
        <v>2023328.7000000002</v>
      </c>
      <c r="P453" s="15">
        <v>0</v>
      </c>
    </row>
    <row r="454" spans="1:16" ht="17.7" thickTop="1" x14ac:dyDescent="0.55000000000000004"/>
  </sheetData>
  <printOptions horizontalCentered="1"/>
  <pageMargins left="0" right="0" top="0.25" bottom="0" header="0" footer="0"/>
  <pageSetup scale="38" orientation="landscape" r:id="rId1"/>
  <headerFooter alignWithMargins="0"/>
  <rowBreaks count="5" manualBreakCount="5">
    <brk id="41" max="14" man="1"/>
    <brk id="109" max="14" man="1"/>
    <brk id="148" max="14" man="1"/>
    <brk id="319" max="14" man="1"/>
    <brk id="377" max="14" man="1"/>
  </rowBreaks>
  <customProperties>
    <customPr name="EpmWorksheetKeyString_GU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454"/>
  <sheetViews>
    <sheetView view="pageBreakPreview" zoomScale="60" zoomScaleNormal="60" workbookViewId="0">
      <selection sqref="A1:O453"/>
    </sheetView>
  </sheetViews>
  <sheetFormatPr defaultColWidth="8.88671875" defaultRowHeight="17.399999999999999" x14ac:dyDescent="0.55000000000000004"/>
  <cols>
    <col min="1" max="1" width="57.33203125" style="1" customWidth="1"/>
    <col min="2" max="2" width="2.6640625" style="1" customWidth="1"/>
    <col min="3" max="15" width="21.6640625" style="1" customWidth="1"/>
    <col min="16" max="16" width="15.5546875" style="1" bestFit="1" customWidth="1"/>
    <col min="17" max="17" width="9" style="1" bestFit="1" customWidth="1"/>
    <col min="18" max="18" width="16.5546875" style="1" bestFit="1" customWidth="1"/>
    <col min="19" max="16384" width="8.88671875" style="1"/>
  </cols>
  <sheetData>
    <row r="1" spans="1:15" ht="17.7" x14ac:dyDescent="0.6">
      <c r="C1" s="2"/>
      <c r="D1" s="2"/>
      <c r="E1" s="2"/>
      <c r="F1" s="2"/>
      <c r="G1" s="2"/>
      <c r="H1" s="3" t="s">
        <v>450</v>
      </c>
      <c r="I1" s="2"/>
      <c r="J1" s="2"/>
      <c r="K1" s="2"/>
      <c r="L1" s="2"/>
      <c r="M1" s="2"/>
      <c r="N1" s="2"/>
      <c r="O1" s="2"/>
    </row>
    <row r="2" spans="1:15" x14ac:dyDescent="0.55000000000000004">
      <c r="C2" s="2"/>
      <c r="D2" s="2"/>
      <c r="E2" s="2"/>
      <c r="F2" s="2"/>
      <c r="G2" s="2"/>
      <c r="H2" s="4" t="s">
        <v>1</v>
      </c>
      <c r="I2" s="2"/>
      <c r="J2" s="2"/>
      <c r="K2" s="2"/>
      <c r="L2" s="2"/>
      <c r="M2" s="2"/>
      <c r="N2" s="2"/>
      <c r="O2" s="2"/>
    </row>
    <row r="3" spans="1:15" x14ac:dyDescent="0.55000000000000004">
      <c r="B3" s="5"/>
      <c r="C3" s="2"/>
      <c r="D3" s="2"/>
      <c r="E3" s="2"/>
      <c r="F3" s="2"/>
      <c r="G3" s="2"/>
      <c r="H3" s="6">
        <v>2021</v>
      </c>
      <c r="I3" s="2"/>
      <c r="J3" s="2"/>
      <c r="K3" s="2"/>
      <c r="L3" s="2"/>
      <c r="M3" s="2"/>
      <c r="N3" s="2"/>
      <c r="O3" s="2"/>
    </row>
    <row r="4" spans="1:15" ht="17.7" x14ac:dyDescent="0.6">
      <c r="B4" s="5"/>
      <c r="C4" s="2"/>
      <c r="D4" s="2"/>
      <c r="E4" s="2"/>
      <c r="F4" s="2"/>
      <c r="G4" s="2"/>
      <c r="H4" s="3"/>
      <c r="I4" s="2"/>
      <c r="J4" s="2"/>
      <c r="K4" s="2"/>
      <c r="L4" s="2"/>
      <c r="M4" s="2"/>
      <c r="N4" s="2"/>
      <c r="O4" s="2"/>
    </row>
    <row r="5" spans="1:15" x14ac:dyDescent="0.55000000000000004"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</row>
    <row r="6" spans="1:15" x14ac:dyDescent="0.55000000000000004">
      <c r="A6" s="1" t="s">
        <v>15</v>
      </c>
      <c r="C6" s="2">
        <v>31</v>
      </c>
      <c r="D6" s="2">
        <v>28</v>
      </c>
      <c r="E6" s="2">
        <v>31</v>
      </c>
      <c r="F6" s="2">
        <v>30</v>
      </c>
      <c r="G6" s="2">
        <v>31</v>
      </c>
      <c r="H6" s="2">
        <v>30</v>
      </c>
      <c r="I6" s="2">
        <v>31</v>
      </c>
      <c r="J6" s="2">
        <v>31</v>
      </c>
      <c r="K6" s="2">
        <v>30</v>
      </c>
      <c r="L6" s="2">
        <v>31</v>
      </c>
      <c r="M6" s="2">
        <v>30</v>
      </c>
      <c r="N6" s="2">
        <v>31</v>
      </c>
      <c r="O6" s="2">
        <v>365</v>
      </c>
    </row>
    <row r="7" spans="1:15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7.7" x14ac:dyDescent="0.6">
      <c r="A8" s="8" t="s">
        <v>16</v>
      </c>
      <c r="B8" s="8"/>
      <c r="C8" s="9">
        <v>53.774193548387096</v>
      </c>
      <c r="D8" s="9">
        <v>50.928571428571431</v>
      </c>
      <c r="E8" s="9">
        <v>52.967741935483872</v>
      </c>
      <c r="F8" s="9">
        <v>54.5</v>
      </c>
      <c r="G8" s="9">
        <v>52.516129032258064</v>
      </c>
      <c r="H8" s="9">
        <v>54.2</v>
      </c>
      <c r="I8" s="9">
        <v>56.58064516129032</v>
      </c>
      <c r="J8" s="9">
        <v>54.677419354838712</v>
      </c>
      <c r="K8" s="9">
        <v>0</v>
      </c>
      <c r="L8" s="9">
        <v>0</v>
      </c>
      <c r="M8" s="9">
        <v>0</v>
      </c>
      <c r="N8" s="9">
        <v>0</v>
      </c>
      <c r="O8" s="10" t="s">
        <v>17</v>
      </c>
    </row>
    <row r="9" spans="1:15" x14ac:dyDescent="0.55000000000000004"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0"/>
    </row>
    <row r="10" spans="1:15" ht="17.7" x14ac:dyDescent="0.6">
      <c r="A10" s="8" t="s">
        <v>18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0"/>
    </row>
    <row r="11" spans="1:15" x14ac:dyDescent="0.55000000000000004">
      <c r="A11" s="1" t="s">
        <v>19</v>
      </c>
      <c r="C11" s="2">
        <v>282</v>
      </c>
      <c r="D11" s="2">
        <v>216</v>
      </c>
      <c r="E11" s="2">
        <v>320</v>
      </c>
      <c r="F11" s="2">
        <v>318</v>
      </c>
      <c r="G11" s="2">
        <v>287</v>
      </c>
      <c r="H11" s="2">
        <v>302</v>
      </c>
      <c r="I11" s="2">
        <v>385</v>
      </c>
      <c r="J11" s="2">
        <v>403</v>
      </c>
      <c r="K11" s="2">
        <v>0</v>
      </c>
      <c r="L11" s="2">
        <v>0</v>
      </c>
      <c r="M11" s="2">
        <v>0</v>
      </c>
      <c r="N11" s="2">
        <v>0</v>
      </c>
      <c r="O11" s="2">
        <v>2513</v>
      </c>
    </row>
    <row r="12" spans="1:15" x14ac:dyDescent="0.55000000000000004">
      <c r="A12" s="1" t="s">
        <v>20</v>
      </c>
      <c r="C12" s="2">
        <v>0</v>
      </c>
      <c r="D12" s="2">
        <v>0</v>
      </c>
      <c r="E12" s="2">
        <v>0</v>
      </c>
      <c r="F12" s="2">
        <v>0</v>
      </c>
      <c r="G12" s="2">
        <v>2</v>
      </c>
      <c r="H12" s="2">
        <v>21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23</v>
      </c>
    </row>
    <row r="13" spans="1:15" x14ac:dyDescent="0.55000000000000004">
      <c r="A13" s="1" t="s">
        <v>21</v>
      </c>
      <c r="C13" s="2">
        <v>848</v>
      </c>
      <c r="D13" s="2">
        <v>723</v>
      </c>
      <c r="E13" s="2">
        <v>869</v>
      </c>
      <c r="F13" s="2">
        <v>778</v>
      </c>
      <c r="G13" s="2">
        <v>887</v>
      </c>
      <c r="H13" s="2">
        <v>838</v>
      </c>
      <c r="I13" s="2">
        <v>868</v>
      </c>
      <c r="J13" s="2">
        <v>823</v>
      </c>
      <c r="K13" s="2">
        <v>0</v>
      </c>
      <c r="L13" s="2">
        <v>0</v>
      </c>
      <c r="M13" s="2">
        <v>0</v>
      </c>
      <c r="N13" s="2">
        <v>0</v>
      </c>
      <c r="O13" s="2">
        <v>6634</v>
      </c>
    </row>
    <row r="14" spans="1:15" x14ac:dyDescent="0.55000000000000004">
      <c r="A14" s="1" t="s">
        <v>22</v>
      </c>
      <c r="C14" s="2">
        <v>100</v>
      </c>
      <c r="D14" s="2">
        <v>112</v>
      </c>
      <c r="E14" s="2">
        <v>3</v>
      </c>
      <c r="F14" s="2">
        <v>82</v>
      </c>
      <c r="G14" s="2">
        <v>55</v>
      </c>
      <c r="H14" s="2">
        <v>91</v>
      </c>
      <c r="I14" s="2">
        <v>110</v>
      </c>
      <c r="J14" s="2">
        <v>114</v>
      </c>
      <c r="K14" s="2">
        <v>0</v>
      </c>
      <c r="L14" s="2">
        <v>0</v>
      </c>
      <c r="M14" s="2">
        <v>0</v>
      </c>
      <c r="N14" s="2">
        <v>0</v>
      </c>
      <c r="O14" s="2">
        <v>667</v>
      </c>
    </row>
    <row r="15" spans="1:15" x14ac:dyDescent="0.55000000000000004">
      <c r="A15" s="1" t="s">
        <v>23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 x14ac:dyDescent="0.55000000000000004">
      <c r="A16" s="1" t="s">
        <v>24</v>
      </c>
      <c r="C16" s="2">
        <v>174</v>
      </c>
      <c r="D16" s="2">
        <v>107</v>
      </c>
      <c r="E16" s="2">
        <v>142</v>
      </c>
      <c r="F16" s="2">
        <v>154</v>
      </c>
      <c r="G16" s="2">
        <v>133</v>
      </c>
      <c r="H16" s="2">
        <v>139</v>
      </c>
      <c r="I16" s="2">
        <v>144</v>
      </c>
      <c r="J16" s="2">
        <v>106</v>
      </c>
      <c r="K16" s="2">
        <v>0</v>
      </c>
      <c r="L16" s="2">
        <v>0</v>
      </c>
      <c r="M16" s="2">
        <v>0</v>
      </c>
      <c r="N16" s="2">
        <v>0</v>
      </c>
      <c r="O16" s="2">
        <v>1099</v>
      </c>
    </row>
    <row r="17" spans="1:18" x14ac:dyDescent="0.55000000000000004">
      <c r="A17" s="1" t="s">
        <v>25</v>
      </c>
      <c r="C17" s="2">
        <v>0</v>
      </c>
      <c r="D17" s="2">
        <v>30</v>
      </c>
      <c r="E17" s="2">
        <v>29</v>
      </c>
      <c r="F17" s="2">
        <v>28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87</v>
      </c>
    </row>
    <row r="18" spans="1:18" x14ac:dyDescent="0.55000000000000004">
      <c r="A18" s="1" t="s">
        <v>26</v>
      </c>
      <c r="C18" s="2">
        <v>0</v>
      </c>
      <c r="D18" s="2">
        <v>0</v>
      </c>
      <c r="E18" s="2">
        <v>0</v>
      </c>
      <c r="F18" s="2">
        <v>1</v>
      </c>
      <c r="G18" s="2">
        <v>0</v>
      </c>
      <c r="H18" s="2">
        <v>0</v>
      </c>
      <c r="I18" s="2">
        <v>0</v>
      </c>
      <c r="J18" s="2">
        <v>1</v>
      </c>
      <c r="K18" s="2">
        <v>0</v>
      </c>
      <c r="L18" s="2">
        <v>0</v>
      </c>
      <c r="M18" s="2">
        <v>0</v>
      </c>
      <c r="N18" s="2">
        <v>0</v>
      </c>
      <c r="O18" s="2">
        <v>2</v>
      </c>
    </row>
    <row r="19" spans="1:18" x14ac:dyDescent="0.55000000000000004">
      <c r="A19" s="1" t="s">
        <v>27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8" x14ac:dyDescent="0.55000000000000004">
      <c r="A20" s="1" t="s">
        <v>28</v>
      </c>
      <c r="C20" s="2">
        <v>263</v>
      </c>
      <c r="D20" s="2">
        <v>238</v>
      </c>
      <c r="E20" s="2">
        <v>279</v>
      </c>
      <c r="F20" s="2">
        <v>274</v>
      </c>
      <c r="G20" s="2">
        <v>264</v>
      </c>
      <c r="H20" s="2">
        <v>235</v>
      </c>
      <c r="I20" s="2">
        <v>247</v>
      </c>
      <c r="J20" s="2">
        <v>248</v>
      </c>
      <c r="K20" s="2">
        <v>0</v>
      </c>
      <c r="L20" s="2">
        <v>0</v>
      </c>
      <c r="M20" s="2">
        <v>0</v>
      </c>
      <c r="N20" s="2">
        <v>0</v>
      </c>
      <c r="O20" s="2">
        <v>2048</v>
      </c>
    </row>
    <row r="21" spans="1:18" x14ac:dyDescent="0.55000000000000004">
      <c r="A21" s="1" t="s">
        <v>29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8" x14ac:dyDescent="0.55000000000000004">
      <c r="A22" s="1" t="s">
        <v>30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8" ht="17.7" thickBot="1" x14ac:dyDescent="0.6">
      <c r="A23" s="1" t="s">
        <v>31</v>
      </c>
      <c r="C23" s="12">
        <v>1667</v>
      </c>
      <c r="D23" s="12">
        <v>1426</v>
      </c>
      <c r="E23" s="12">
        <v>1642</v>
      </c>
      <c r="F23" s="12">
        <v>1635</v>
      </c>
      <c r="G23" s="12">
        <v>1628</v>
      </c>
      <c r="H23" s="12">
        <v>1626</v>
      </c>
      <c r="I23" s="12">
        <v>1754</v>
      </c>
      <c r="J23" s="12">
        <v>1695</v>
      </c>
      <c r="K23" s="12">
        <v>0</v>
      </c>
      <c r="L23" s="12">
        <v>0</v>
      </c>
      <c r="M23" s="12">
        <v>0</v>
      </c>
      <c r="N23" s="12">
        <v>0</v>
      </c>
      <c r="O23" s="12">
        <v>13073</v>
      </c>
      <c r="P23" s="13">
        <v>23219</v>
      </c>
      <c r="Q23" s="13">
        <v>0</v>
      </c>
    </row>
    <row r="24" spans="1:18" ht="17.7" thickTop="1" x14ac:dyDescent="0.55000000000000004">
      <c r="A24" s="1" t="s">
        <v>32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8" ht="17.7" x14ac:dyDescent="0.6">
      <c r="A25" s="8" t="s">
        <v>33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8" x14ac:dyDescent="0.55000000000000004">
      <c r="A26" s="1" t="s">
        <v>34</v>
      </c>
      <c r="C26" s="2">
        <v>301336.93999999994</v>
      </c>
      <c r="D26" s="2">
        <v>243878.44999999998</v>
      </c>
      <c r="E26" s="2">
        <v>285734.02999999997</v>
      </c>
      <c r="F26" s="2">
        <v>288635.81</v>
      </c>
      <c r="G26" s="2">
        <v>286953.40000000002</v>
      </c>
      <c r="H26" s="2">
        <v>292722.03999999992</v>
      </c>
      <c r="I26" s="2">
        <v>305252.65999999997</v>
      </c>
      <c r="J26" s="2">
        <v>285299.63</v>
      </c>
      <c r="K26" s="2">
        <v>0</v>
      </c>
      <c r="L26" s="2">
        <v>0</v>
      </c>
      <c r="M26" s="2">
        <v>0</v>
      </c>
      <c r="N26" s="2">
        <v>0</v>
      </c>
      <c r="O26" s="2">
        <v>2289812.96</v>
      </c>
      <c r="P26" s="13"/>
    </row>
    <row r="27" spans="1:18" x14ac:dyDescent="0.55000000000000004">
      <c r="A27" s="1" t="s">
        <v>35</v>
      </c>
      <c r="C27" s="2">
        <v>7658.6299999999992</v>
      </c>
      <c r="D27" s="2">
        <v>7365.4100000000008</v>
      </c>
      <c r="E27" s="2">
        <v>11071.930000000002</v>
      </c>
      <c r="F27" s="2">
        <v>13984.540000000003</v>
      </c>
      <c r="G27" s="2">
        <v>15555.16</v>
      </c>
      <c r="H27" s="2">
        <v>29386.2</v>
      </c>
      <c r="I27" s="2">
        <v>20863.400000000001</v>
      </c>
      <c r="J27" s="2">
        <v>23398.730000000003</v>
      </c>
      <c r="K27" s="2">
        <v>0</v>
      </c>
      <c r="L27" s="2">
        <v>0</v>
      </c>
      <c r="M27" s="2">
        <v>0</v>
      </c>
      <c r="N27" s="2">
        <v>0</v>
      </c>
      <c r="O27" s="2">
        <v>129284</v>
      </c>
      <c r="P27" s="13"/>
    </row>
    <row r="28" spans="1:18" x14ac:dyDescent="0.55000000000000004">
      <c r="A28" s="1" t="s">
        <v>36</v>
      </c>
      <c r="C28" s="2">
        <v>-8736.57</v>
      </c>
      <c r="D28" s="2">
        <v>-11719.65</v>
      </c>
      <c r="E28" s="2">
        <v>-12446.65</v>
      </c>
      <c r="F28" s="2">
        <v>-3676.66</v>
      </c>
      <c r="G28" s="2">
        <v>3897.88</v>
      </c>
      <c r="H28" s="2">
        <v>-3728.66</v>
      </c>
      <c r="I28" s="2">
        <v>-3704.46</v>
      </c>
      <c r="J28" s="2">
        <v>-3740.66</v>
      </c>
      <c r="K28" s="2">
        <v>0</v>
      </c>
      <c r="L28" s="2">
        <v>0</v>
      </c>
      <c r="M28" s="2">
        <v>0</v>
      </c>
      <c r="N28" s="2">
        <v>0</v>
      </c>
      <c r="O28" s="2">
        <v>-43855.429999999993</v>
      </c>
      <c r="P28" s="13"/>
    </row>
    <row r="29" spans="1:18" ht="17.7" thickBot="1" x14ac:dyDescent="0.6">
      <c r="A29" s="1" t="s">
        <v>37</v>
      </c>
      <c r="C29" s="14">
        <v>300258.99999999994</v>
      </c>
      <c r="D29" s="14">
        <v>239524.21</v>
      </c>
      <c r="E29" s="14">
        <v>284359.30999999994</v>
      </c>
      <c r="F29" s="14">
        <v>298943.69</v>
      </c>
      <c r="G29" s="14">
        <v>306406.44</v>
      </c>
      <c r="H29" s="14">
        <v>318379.57999999996</v>
      </c>
      <c r="I29" s="14">
        <v>322411.59999999998</v>
      </c>
      <c r="J29" s="14">
        <v>304957.7</v>
      </c>
      <c r="K29" s="14">
        <v>0</v>
      </c>
      <c r="L29" s="14">
        <v>0</v>
      </c>
      <c r="M29" s="14">
        <v>0</v>
      </c>
      <c r="N29" s="14">
        <v>0</v>
      </c>
      <c r="O29" s="14">
        <v>2375241.5299999998</v>
      </c>
      <c r="P29" s="13">
        <v>4133227.2199999993</v>
      </c>
      <c r="Q29" s="13">
        <v>0</v>
      </c>
      <c r="R29" s="15"/>
    </row>
    <row r="30" spans="1:18" ht="17.7" thickTop="1" x14ac:dyDescent="0.55000000000000004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8" ht="17.7" x14ac:dyDescent="0.6">
      <c r="A31" s="8" t="s">
        <v>38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8" x14ac:dyDescent="0.55000000000000004">
      <c r="A32" s="1" t="s">
        <v>39</v>
      </c>
      <c r="C32" s="2">
        <v>151835</v>
      </c>
      <c r="D32" s="2">
        <v>110296.77000000002</v>
      </c>
      <c r="E32" s="2">
        <v>140999.25</v>
      </c>
      <c r="F32" s="2">
        <v>110952.39000000001</v>
      </c>
      <c r="G32" s="2">
        <v>121203.14000000001</v>
      </c>
      <c r="H32" s="2">
        <v>129681.61</v>
      </c>
      <c r="I32" s="2">
        <v>116038.58</v>
      </c>
      <c r="J32" s="2">
        <v>118991.74000000003</v>
      </c>
      <c r="K32" s="2">
        <v>0</v>
      </c>
      <c r="L32" s="2">
        <v>0</v>
      </c>
      <c r="M32" s="2">
        <v>0</v>
      </c>
      <c r="N32" s="2">
        <v>0</v>
      </c>
      <c r="O32" s="2">
        <v>999998.48</v>
      </c>
      <c r="P32" s="13"/>
    </row>
    <row r="33" spans="1:18" x14ac:dyDescent="0.55000000000000004">
      <c r="A33" s="1" t="s">
        <v>40</v>
      </c>
      <c r="C33" s="2">
        <v>23746.920000000002</v>
      </c>
      <c r="D33" s="2">
        <v>24162.25</v>
      </c>
      <c r="E33" s="2">
        <v>27428.47</v>
      </c>
      <c r="F33" s="2">
        <v>26457.56</v>
      </c>
      <c r="G33" s="2">
        <v>25624.21</v>
      </c>
      <c r="H33" s="2">
        <v>28400.82</v>
      </c>
      <c r="I33" s="2">
        <v>27059.390000000003</v>
      </c>
      <c r="J33" s="2">
        <v>28819.880000000005</v>
      </c>
      <c r="K33" s="2">
        <v>0</v>
      </c>
      <c r="L33" s="2">
        <v>0</v>
      </c>
      <c r="M33" s="2">
        <v>0</v>
      </c>
      <c r="N33" s="2">
        <v>0</v>
      </c>
      <c r="O33" s="2">
        <v>211699.50000000003</v>
      </c>
      <c r="P33" s="13"/>
    </row>
    <row r="34" spans="1:18" x14ac:dyDescent="0.55000000000000004">
      <c r="A34" s="1" t="s">
        <v>35</v>
      </c>
      <c r="C34" s="2">
        <v>28973.430000000004</v>
      </c>
      <c r="D34" s="2">
        <v>19303.069999999996</v>
      </c>
      <c r="E34" s="2">
        <v>34174.120000000003</v>
      </c>
      <c r="F34" s="2">
        <v>29576.74</v>
      </c>
      <c r="G34" s="2">
        <v>32779.29</v>
      </c>
      <c r="H34" s="2">
        <v>35097.03</v>
      </c>
      <c r="I34" s="2">
        <v>38524.619999999995</v>
      </c>
      <c r="J34" s="2">
        <v>36753.35</v>
      </c>
      <c r="K34" s="2">
        <v>0</v>
      </c>
      <c r="L34" s="2">
        <v>0</v>
      </c>
      <c r="M34" s="2">
        <v>0</v>
      </c>
      <c r="N34" s="2">
        <v>0</v>
      </c>
      <c r="O34" s="2">
        <v>255181.65</v>
      </c>
      <c r="P34" s="13"/>
    </row>
    <row r="35" spans="1:18" x14ac:dyDescent="0.55000000000000004">
      <c r="A35" s="1" t="s">
        <v>41</v>
      </c>
      <c r="C35" s="2">
        <v>5651.62</v>
      </c>
      <c r="D35" s="2">
        <v>5333.46</v>
      </c>
      <c r="E35" s="2">
        <v>6514.3499999999995</v>
      </c>
      <c r="F35" s="2">
        <v>6022.54</v>
      </c>
      <c r="G35" s="2">
        <v>7222.1</v>
      </c>
      <c r="H35" s="2">
        <v>6315.56</v>
      </c>
      <c r="I35" s="2">
        <v>6434.75</v>
      </c>
      <c r="J35" s="2">
        <v>7565.34</v>
      </c>
      <c r="K35" s="2">
        <v>0</v>
      </c>
      <c r="L35" s="2">
        <v>0</v>
      </c>
      <c r="M35" s="2">
        <v>0</v>
      </c>
      <c r="N35" s="2">
        <v>0</v>
      </c>
      <c r="O35" s="2">
        <v>51059.72</v>
      </c>
      <c r="P35" s="13"/>
    </row>
    <row r="36" spans="1:18" x14ac:dyDescent="0.55000000000000004">
      <c r="A36" s="1" t="s">
        <v>42</v>
      </c>
      <c r="C36" s="2">
        <v>8834.19</v>
      </c>
      <c r="D36" s="2">
        <v>8448.75</v>
      </c>
      <c r="E36" s="2">
        <v>8377.7499999999982</v>
      </c>
      <c r="F36" s="2">
        <v>9086.0300000000007</v>
      </c>
      <c r="G36" s="2">
        <v>9710.4699999999975</v>
      </c>
      <c r="H36" s="2">
        <v>9132.99</v>
      </c>
      <c r="I36" s="2">
        <v>9977.9199999999983</v>
      </c>
      <c r="J36" s="2">
        <v>10643.64</v>
      </c>
      <c r="K36" s="2">
        <v>0</v>
      </c>
      <c r="L36" s="2">
        <v>0</v>
      </c>
      <c r="M36" s="2">
        <v>0</v>
      </c>
      <c r="N36" s="2">
        <v>0</v>
      </c>
      <c r="O36" s="2">
        <v>74211.739999999991</v>
      </c>
      <c r="P36" s="13"/>
    </row>
    <row r="37" spans="1:18" x14ac:dyDescent="0.55000000000000004">
      <c r="A37" s="1" t="s">
        <v>43</v>
      </c>
      <c r="C37" s="2">
        <v>16483.73</v>
      </c>
      <c r="D37" s="2">
        <v>21656.719999999998</v>
      </c>
      <c r="E37" s="2">
        <v>15593.01</v>
      </c>
      <c r="F37" s="2">
        <v>28911.59</v>
      </c>
      <c r="G37" s="2">
        <v>23117.800000000003</v>
      </c>
      <c r="H37" s="2">
        <v>27474.42</v>
      </c>
      <c r="I37" s="2">
        <v>23226.359999999997</v>
      </c>
      <c r="J37" s="2">
        <v>31196.59</v>
      </c>
      <c r="K37" s="2">
        <v>0</v>
      </c>
      <c r="L37" s="2">
        <v>0</v>
      </c>
      <c r="M37" s="2">
        <v>0</v>
      </c>
      <c r="N37" s="2">
        <v>0</v>
      </c>
      <c r="O37" s="2">
        <v>187660.22</v>
      </c>
      <c r="P37" s="13"/>
    </row>
    <row r="38" spans="1:18" x14ac:dyDescent="0.55000000000000004">
      <c r="A38" s="1" t="s">
        <v>44</v>
      </c>
      <c r="C38" s="2">
        <v>73850.360000000015</v>
      </c>
      <c r="D38" s="2">
        <v>69863.13</v>
      </c>
      <c r="E38" s="2">
        <v>101319.92</v>
      </c>
      <c r="F38" s="2">
        <v>73592.720000000016</v>
      </c>
      <c r="G38" s="2">
        <v>87386.090000000011</v>
      </c>
      <c r="H38" s="2">
        <v>75311.89</v>
      </c>
      <c r="I38" s="2">
        <v>74735.05</v>
      </c>
      <c r="J38" s="2">
        <v>67435.69</v>
      </c>
      <c r="K38" s="2">
        <v>0</v>
      </c>
      <c r="L38" s="2">
        <v>0</v>
      </c>
      <c r="M38" s="2">
        <v>0</v>
      </c>
      <c r="N38" s="2">
        <v>0</v>
      </c>
      <c r="O38" s="2">
        <v>623494.85000000009</v>
      </c>
      <c r="P38" s="13"/>
    </row>
    <row r="39" spans="1:18" x14ac:dyDescent="0.55000000000000004">
      <c r="A39" s="1" t="s">
        <v>45</v>
      </c>
      <c r="C39" s="2">
        <v>72102.92</v>
      </c>
      <c r="D39" s="2">
        <v>71639.790000000008</v>
      </c>
      <c r="E39" s="2">
        <v>73707.78</v>
      </c>
      <c r="F39" s="2">
        <v>73656.179999999993</v>
      </c>
      <c r="G39" s="2">
        <v>72912.05</v>
      </c>
      <c r="H39" s="2">
        <v>73904.639999999999</v>
      </c>
      <c r="I39" s="2">
        <v>73528.55</v>
      </c>
      <c r="J39" s="2">
        <v>73332.7</v>
      </c>
      <c r="K39" s="2">
        <v>0</v>
      </c>
      <c r="L39" s="2">
        <v>0</v>
      </c>
      <c r="M39" s="2">
        <v>0</v>
      </c>
      <c r="N39" s="2">
        <v>0</v>
      </c>
      <c r="O39" s="2">
        <v>584784.61</v>
      </c>
      <c r="P39" s="13"/>
    </row>
    <row r="40" spans="1:18" ht="17.7" thickBot="1" x14ac:dyDescent="0.6">
      <c r="A40" s="1" t="s">
        <v>46</v>
      </c>
      <c r="C40" s="14">
        <v>381478.17</v>
      </c>
      <c r="D40" s="14">
        <v>330703.94000000006</v>
      </c>
      <c r="E40" s="14">
        <v>408114.65</v>
      </c>
      <c r="F40" s="14">
        <v>358255.75</v>
      </c>
      <c r="G40" s="14">
        <v>379955.15</v>
      </c>
      <c r="H40" s="14">
        <v>385318.96</v>
      </c>
      <c r="I40" s="14">
        <v>369525.22</v>
      </c>
      <c r="J40" s="14">
        <v>374738.93000000011</v>
      </c>
      <c r="K40" s="14">
        <v>0</v>
      </c>
      <c r="L40" s="14">
        <v>0</v>
      </c>
      <c r="M40" s="14">
        <v>0</v>
      </c>
      <c r="N40" s="14">
        <v>0</v>
      </c>
      <c r="O40" s="14">
        <v>2988090.77</v>
      </c>
      <c r="P40" s="13">
        <v>4170593.92</v>
      </c>
      <c r="Q40" s="13">
        <v>0</v>
      </c>
    </row>
    <row r="41" spans="1:18" ht="18.3" thickTop="1" thickBot="1" x14ac:dyDescent="0.65">
      <c r="A41" s="8" t="s">
        <v>47</v>
      </c>
      <c r="B41" s="8"/>
      <c r="C41" s="16">
        <v>-81219.170000000042</v>
      </c>
      <c r="D41" s="16">
        <v>-91179.730000000069</v>
      </c>
      <c r="E41" s="16">
        <v>-123755.34000000008</v>
      </c>
      <c r="F41" s="16">
        <v>-59312.06</v>
      </c>
      <c r="G41" s="16">
        <v>-73548.710000000021</v>
      </c>
      <c r="H41" s="16">
        <v>-66939.380000000063</v>
      </c>
      <c r="I41" s="16">
        <v>-47113.619999999995</v>
      </c>
      <c r="J41" s="16">
        <v>-69781.230000000098</v>
      </c>
      <c r="K41" s="16">
        <v>0</v>
      </c>
      <c r="L41" s="16">
        <v>0</v>
      </c>
      <c r="M41" s="16">
        <v>0</v>
      </c>
      <c r="N41" s="16">
        <v>0</v>
      </c>
      <c r="O41" s="16">
        <v>-612849.24000000022</v>
      </c>
      <c r="P41" s="13">
        <v>-37366.700000000652</v>
      </c>
      <c r="Q41" s="13">
        <v>0</v>
      </c>
      <c r="R41" s="15"/>
    </row>
    <row r="42" spans="1:18" ht="18" thickTop="1" x14ac:dyDescent="0.6">
      <c r="C42" s="2"/>
      <c r="D42" s="2"/>
      <c r="E42" s="2"/>
      <c r="F42" s="2"/>
      <c r="G42" s="2"/>
      <c r="H42" s="3" t="s">
        <v>450</v>
      </c>
      <c r="I42" s="2"/>
      <c r="J42" s="2"/>
      <c r="K42" s="2"/>
      <c r="L42" s="2"/>
      <c r="M42" s="2"/>
      <c r="N42" s="2"/>
      <c r="O42" s="2"/>
    </row>
    <row r="43" spans="1:18" x14ac:dyDescent="0.55000000000000004">
      <c r="C43" s="2"/>
      <c r="D43" s="2"/>
      <c r="E43" s="2"/>
      <c r="F43" s="2"/>
      <c r="G43" s="2"/>
      <c r="H43" s="4" t="s">
        <v>48</v>
      </c>
      <c r="I43" s="2"/>
      <c r="J43" s="2"/>
      <c r="K43" s="2"/>
      <c r="L43" s="2"/>
      <c r="M43" s="2"/>
      <c r="N43" s="2"/>
      <c r="O43" s="2"/>
    </row>
    <row r="44" spans="1:18" x14ac:dyDescent="0.55000000000000004">
      <c r="B44" s="5"/>
      <c r="C44" s="2"/>
      <c r="D44" s="2"/>
      <c r="E44" s="2"/>
      <c r="F44" s="2"/>
      <c r="G44" s="2"/>
      <c r="H44" s="6">
        <v>2021</v>
      </c>
      <c r="I44" s="2"/>
      <c r="J44" s="2"/>
      <c r="K44" s="2"/>
      <c r="L44" s="2"/>
      <c r="M44" s="2"/>
      <c r="N44" s="2"/>
      <c r="O44" s="2"/>
    </row>
    <row r="45" spans="1:18" ht="17.7" x14ac:dyDescent="0.6">
      <c r="B45" s="5"/>
      <c r="C45" s="2"/>
      <c r="D45" s="2"/>
      <c r="E45" s="2"/>
      <c r="F45" s="2"/>
      <c r="G45" s="2"/>
      <c r="H45" s="3"/>
      <c r="I45" s="2"/>
      <c r="J45" s="2"/>
      <c r="K45" s="2"/>
      <c r="L45" s="2"/>
      <c r="M45" s="2"/>
      <c r="N45" s="2"/>
      <c r="O45" s="2"/>
    </row>
    <row r="46" spans="1:18" x14ac:dyDescent="0.55000000000000004">
      <c r="C46" s="7" t="s">
        <v>2</v>
      </c>
      <c r="D46" s="7" t="s">
        <v>3</v>
      </c>
      <c r="E46" s="7" t="s">
        <v>4</v>
      </c>
      <c r="F46" s="7" t="s">
        <v>5</v>
      </c>
      <c r="G46" s="7" t="s">
        <v>6</v>
      </c>
      <c r="H46" s="7" t="s">
        <v>7</v>
      </c>
      <c r="I46" s="7" t="s">
        <v>8</v>
      </c>
      <c r="J46" s="7" t="s">
        <v>9</v>
      </c>
      <c r="K46" s="7" t="s">
        <v>10</v>
      </c>
      <c r="L46" s="7" t="s">
        <v>11</v>
      </c>
      <c r="M46" s="7" t="s">
        <v>12</v>
      </c>
      <c r="N46" s="7" t="s">
        <v>13</v>
      </c>
      <c r="O46" s="7" t="s">
        <v>14</v>
      </c>
    </row>
    <row r="47" spans="1:18" x14ac:dyDescent="0.55000000000000004">
      <c r="A47" s="1" t="s">
        <v>49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8" x14ac:dyDescent="0.55000000000000004">
      <c r="A48" s="1" t="s">
        <v>50</v>
      </c>
      <c r="B48" s="17"/>
      <c r="C48" s="2">
        <v>137481.76</v>
      </c>
      <c r="D48" s="2">
        <v>115072.68</v>
      </c>
      <c r="E48" s="2">
        <v>168715.12</v>
      </c>
      <c r="F48" s="2">
        <v>123667.32</v>
      </c>
      <c r="G48" s="2">
        <v>141174.92000000001</v>
      </c>
      <c r="H48" s="2">
        <v>133376.07999999999</v>
      </c>
      <c r="I48" s="2">
        <v>135283.84</v>
      </c>
      <c r="J48" s="2">
        <v>130988.68</v>
      </c>
      <c r="K48" s="2">
        <v>0</v>
      </c>
      <c r="L48" s="2">
        <v>0</v>
      </c>
      <c r="M48" s="2">
        <v>0</v>
      </c>
      <c r="N48" s="2">
        <v>0</v>
      </c>
      <c r="O48" s="2">
        <v>1085760.3999999999</v>
      </c>
    </row>
    <row r="49" spans="1:15" x14ac:dyDescent="0.55000000000000004">
      <c r="A49" s="1" t="s">
        <v>51</v>
      </c>
      <c r="B49" s="17"/>
      <c r="C49" s="2">
        <v>15595.39</v>
      </c>
      <c r="D49" s="2">
        <v>17846.78</v>
      </c>
      <c r="E49" s="2">
        <v>-31026.92</v>
      </c>
      <c r="F49" s="2">
        <v>13332.1</v>
      </c>
      <c r="G49" s="2">
        <v>8833.2800000000007</v>
      </c>
      <c r="H49" s="2">
        <v>14364.96</v>
      </c>
      <c r="I49" s="2">
        <v>18353.46</v>
      </c>
      <c r="J49" s="2">
        <v>18403.240000000002</v>
      </c>
      <c r="K49" s="2">
        <v>0</v>
      </c>
      <c r="L49" s="2">
        <v>0</v>
      </c>
      <c r="M49" s="2">
        <v>0</v>
      </c>
      <c r="N49" s="2">
        <v>0</v>
      </c>
      <c r="O49" s="2">
        <v>75702.289999999994</v>
      </c>
    </row>
    <row r="50" spans="1:15" x14ac:dyDescent="0.55000000000000004">
      <c r="A50" s="1" t="s">
        <v>52</v>
      </c>
      <c r="B50" s="17"/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</row>
    <row r="51" spans="1:15" x14ac:dyDescent="0.55000000000000004">
      <c r="A51" s="1" t="s">
        <v>53</v>
      </c>
      <c r="B51" s="17"/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</row>
    <row r="52" spans="1:15" x14ac:dyDescent="0.55000000000000004">
      <c r="A52" s="1" t="s">
        <v>54</v>
      </c>
      <c r="B52" s="17"/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</row>
    <row r="53" spans="1:15" x14ac:dyDescent="0.55000000000000004">
      <c r="A53" s="1" t="s">
        <v>55</v>
      </c>
      <c r="B53" s="17"/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</row>
    <row r="54" spans="1:15" x14ac:dyDescent="0.55000000000000004">
      <c r="A54" s="1" t="s">
        <v>56</v>
      </c>
      <c r="B54" s="17"/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</row>
    <row r="55" spans="1:15" x14ac:dyDescent="0.55000000000000004">
      <c r="A55" s="1" t="s">
        <v>57</v>
      </c>
      <c r="B55" s="17"/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</row>
    <row r="56" spans="1:15" x14ac:dyDescent="0.55000000000000004">
      <c r="A56" s="1" t="s">
        <v>58</v>
      </c>
      <c r="B56" s="17"/>
      <c r="C56" s="2">
        <v>465</v>
      </c>
      <c r="D56" s="2">
        <v>420</v>
      </c>
      <c r="E56" s="2">
        <v>465</v>
      </c>
      <c r="F56" s="2">
        <v>450</v>
      </c>
      <c r="G56" s="2">
        <v>1023</v>
      </c>
      <c r="H56" s="2">
        <v>1066</v>
      </c>
      <c r="I56" s="2">
        <v>1023</v>
      </c>
      <c r="J56" s="2">
        <v>915</v>
      </c>
      <c r="K56" s="2">
        <v>0</v>
      </c>
      <c r="L56" s="2">
        <v>0</v>
      </c>
      <c r="M56" s="2">
        <v>0</v>
      </c>
      <c r="N56" s="2">
        <v>0</v>
      </c>
      <c r="O56" s="2">
        <v>5827</v>
      </c>
    </row>
    <row r="57" spans="1:15" x14ac:dyDescent="0.55000000000000004">
      <c r="A57" s="1" t="s">
        <v>59</v>
      </c>
      <c r="B57" s="17"/>
      <c r="C57" s="2">
        <v>-0.85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-0.85</v>
      </c>
    </row>
    <row r="58" spans="1:15" x14ac:dyDescent="0.55000000000000004">
      <c r="A58" s="1" t="s">
        <v>60</v>
      </c>
      <c r="B58" s="17"/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</row>
    <row r="59" spans="1:15" x14ac:dyDescent="0.55000000000000004">
      <c r="A59" s="1" t="s">
        <v>61</v>
      </c>
      <c r="B59" s="17"/>
      <c r="C59" s="2">
        <v>0</v>
      </c>
      <c r="D59" s="2">
        <v>0</v>
      </c>
      <c r="E59" s="2">
        <v>0</v>
      </c>
      <c r="F59" s="2">
        <v>0</v>
      </c>
      <c r="G59" s="2">
        <v>-874.51</v>
      </c>
      <c r="H59" s="2">
        <v>874.51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</row>
    <row r="60" spans="1:15" x14ac:dyDescent="0.55000000000000004">
      <c r="A60" s="1" t="s">
        <v>62</v>
      </c>
      <c r="B60" s="17"/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</row>
    <row r="61" spans="1:15" x14ac:dyDescent="0.55000000000000004">
      <c r="A61" s="1" t="s">
        <v>63</v>
      </c>
      <c r="B61" s="17"/>
      <c r="C61" s="2">
        <v>69600</v>
      </c>
      <c r="D61" s="2">
        <v>42800</v>
      </c>
      <c r="E61" s="2">
        <v>56800</v>
      </c>
      <c r="F61" s="2">
        <v>61600</v>
      </c>
      <c r="G61" s="2">
        <v>53200</v>
      </c>
      <c r="H61" s="2">
        <v>55600</v>
      </c>
      <c r="I61" s="2">
        <v>57600</v>
      </c>
      <c r="J61" s="2">
        <v>42400</v>
      </c>
      <c r="K61" s="2">
        <v>0</v>
      </c>
      <c r="L61" s="2">
        <v>0</v>
      </c>
      <c r="M61" s="2">
        <v>0</v>
      </c>
      <c r="N61" s="2">
        <v>0</v>
      </c>
      <c r="O61" s="2">
        <v>439600</v>
      </c>
    </row>
    <row r="62" spans="1:15" x14ac:dyDescent="0.55000000000000004">
      <c r="A62" s="1" t="s">
        <v>64</v>
      </c>
      <c r="B62" s="17"/>
      <c r="C62" s="2">
        <v>13990.39</v>
      </c>
      <c r="D62" s="2">
        <v>8362.35</v>
      </c>
      <c r="E62" s="2">
        <v>10559.87</v>
      </c>
      <c r="F62" s="2">
        <v>10156.24</v>
      </c>
      <c r="G62" s="2">
        <v>14048.31</v>
      </c>
      <c r="H62" s="2">
        <v>12108.74</v>
      </c>
      <c r="I62" s="2">
        <v>6348.13</v>
      </c>
      <c r="J62" s="2">
        <v>9002.39</v>
      </c>
      <c r="K62" s="2">
        <v>0</v>
      </c>
      <c r="L62" s="2">
        <v>0</v>
      </c>
      <c r="M62" s="2">
        <v>0</v>
      </c>
      <c r="N62" s="2">
        <v>0</v>
      </c>
      <c r="O62" s="2">
        <v>84576.42</v>
      </c>
    </row>
    <row r="63" spans="1:15" x14ac:dyDescent="0.55000000000000004">
      <c r="A63" s="1" t="s">
        <v>65</v>
      </c>
      <c r="B63" s="17"/>
      <c r="C63" s="2">
        <v>15023.49</v>
      </c>
      <c r="D63" s="2">
        <v>8258.5499999999993</v>
      </c>
      <c r="E63" s="2">
        <v>13786.33</v>
      </c>
      <c r="F63" s="2">
        <v>16683.060000000001</v>
      </c>
      <c r="G63" s="2">
        <v>11009.23</v>
      </c>
      <c r="H63" s="2">
        <v>13067.86</v>
      </c>
      <c r="I63" s="2">
        <v>13654.47</v>
      </c>
      <c r="J63" s="2">
        <v>11984.58</v>
      </c>
      <c r="K63" s="2">
        <v>0</v>
      </c>
      <c r="L63" s="2">
        <v>0</v>
      </c>
      <c r="M63" s="2">
        <v>0</v>
      </c>
      <c r="N63" s="2">
        <v>0</v>
      </c>
      <c r="O63" s="2">
        <v>103467.57</v>
      </c>
    </row>
    <row r="64" spans="1:15" x14ac:dyDescent="0.55000000000000004">
      <c r="A64" s="1" t="s">
        <v>66</v>
      </c>
      <c r="B64" s="17"/>
      <c r="C64" s="2">
        <v>3070.12</v>
      </c>
      <c r="D64" s="2">
        <v>5102.5600000000004</v>
      </c>
      <c r="E64" s="2">
        <v>6432.64</v>
      </c>
      <c r="F64" s="2">
        <v>8406.82</v>
      </c>
      <c r="G64" s="2">
        <v>9165.7099999999991</v>
      </c>
      <c r="H64" s="2">
        <v>10639.83</v>
      </c>
      <c r="I64" s="2">
        <v>12865.03</v>
      </c>
      <c r="J64" s="2">
        <v>9843.5400000000009</v>
      </c>
      <c r="K64" s="2">
        <v>0</v>
      </c>
      <c r="L64" s="2">
        <v>0</v>
      </c>
      <c r="M64" s="2">
        <v>0</v>
      </c>
      <c r="N64" s="2">
        <v>0</v>
      </c>
      <c r="O64" s="2">
        <v>65526.25</v>
      </c>
    </row>
    <row r="65" spans="1:15" x14ac:dyDescent="0.55000000000000004">
      <c r="A65" s="1" t="s">
        <v>67</v>
      </c>
      <c r="B65" s="17"/>
      <c r="C65" s="2">
        <v>5525.24</v>
      </c>
      <c r="D65" s="2">
        <v>1783.93</v>
      </c>
      <c r="E65" s="2">
        <v>2310.7399999999998</v>
      </c>
      <c r="F65" s="2">
        <v>2641.76</v>
      </c>
      <c r="G65" s="2">
        <v>2418.9899999999998</v>
      </c>
      <c r="H65" s="2">
        <v>3850.93</v>
      </c>
      <c r="I65" s="2">
        <v>4342.6899999999996</v>
      </c>
      <c r="J65" s="2">
        <v>3660.49</v>
      </c>
      <c r="K65" s="2">
        <v>0</v>
      </c>
      <c r="L65" s="2">
        <v>0</v>
      </c>
      <c r="M65" s="2">
        <v>0</v>
      </c>
      <c r="N65" s="2">
        <v>0</v>
      </c>
      <c r="O65" s="2">
        <v>26534.769999999997</v>
      </c>
    </row>
    <row r="66" spans="1:15" x14ac:dyDescent="0.55000000000000004">
      <c r="A66" s="1" t="s">
        <v>68</v>
      </c>
      <c r="B66" s="17"/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</row>
    <row r="67" spans="1:15" x14ac:dyDescent="0.55000000000000004">
      <c r="A67" s="1" t="s">
        <v>69</v>
      </c>
      <c r="B67" s="17"/>
      <c r="C67" s="2">
        <v>7686.04</v>
      </c>
      <c r="D67" s="2">
        <v>6448.49</v>
      </c>
      <c r="E67" s="2">
        <v>12623.64</v>
      </c>
      <c r="F67" s="2">
        <v>6923.92</v>
      </c>
      <c r="G67" s="2">
        <v>4094.6</v>
      </c>
      <c r="H67" s="2">
        <v>3750.68</v>
      </c>
      <c r="I67" s="2">
        <v>3048.09</v>
      </c>
      <c r="J67" s="2">
        <v>5001.53</v>
      </c>
      <c r="K67" s="2">
        <v>0</v>
      </c>
      <c r="L67" s="2">
        <v>0</v>
      </c>
      <c r="M67" s="2">
        <v>0</v>
      </c>
      <c r="N67" s="2">
        <v>0</v>
      </c>
      <c r="O67" s="2">
        <v>49576.989999999991</v>
      </c>
    </row>
    <row r="68" spans="1:15" x14ac:dyDescent="0.55000000000000004">
      <c r="A68" s="1" t="s">
        <v>70</v>
      </c>
      <c r="B68" s="17"/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</row>
    <row r="69" spans="1:15" x14ac:dyDescent="0.55000000000000004">
      <c r="A69" s="1" t="s">
        <v>71</v>
      </c>
      <c r="B69" s="17"/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</row>
    <row r="70" spans="1:15" x14ac:dyDescent="0.55000000000000004">
      <c r="A70" s="1" t="s">
        <v>72</v>
      </c>
      <c r="B70" s="17"/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</row>
    <row r="71" spans="1:15" x14ac:dyDescent="0.55000000000000004">
      <c r="A71" s="1" t="s">
        <v>73</v>
      </c>
      <c r="B71" s="17"/>
      <c r="C71" s="2">
        <v>216</v>
      </c>
      <c r="D71" s="2">
        <v>303.75</v>
      </c>
      <c r="E71" s="2">
        <v>216</v>
      </c>
      <c r="F71" s="2">
        <v>0</v>
      </c>
      <c r="G71" s="2">
        <v>432</v>
      </c>
      <c r="H71" s="2">
        <v>108</v>
      </c>
      <c r="I71" s="2">
        <v>0</v>
      </c>
      <c r="J71" s="2">
        <v>344.25</v>
      </c>
      <c r="K71" s="2">
        <v>0</v>
      </c>
      <c r="L71" s="2">
        <v>0</v>
      </c>
      <c r="M71" s="2">
        <v>0</v>
      </c>
      <c r="N71" s="2">
        <v>0</v>
      </c>
      <c r="O71" s="2">
        <v>1620</v>
      </c>
    </row>
    <row r="72" spans="1:15" x14ac:dyDescent="0.55000000000000004">
      <c r="A72" s="1" t="s">
        <v>74</v>
      </c>
      <c r="B72" s="17"/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</row>
    <row r="73" spans="1:15" x14ac:dyDescent="0.55000000000000004">
      <c r="A73" s="1" t="s">
        <v>443</v>
      </c>
      <c r="B73" s="17"/>
      <c r="C73" s="2">
        <v>94.5</v>
      </c>
      <c r="D73" s="2">
        <v>378</v>
      </c>
      <c r="E73" s="2">
        <v>0</v>
      </c>
      <c r="F73" s="2">
        <v>75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547.5</v>
      </c>
    </row>
    <row r="74" spans="1:15" x14ac:dyDescent="0.55000000000000004">
      <c r="A74" s="1" t="s">
        <v>76</v>
      </c>
      <c r="B74" s="17"/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</row>
    <row r="75" spans="1:15" x14ac:dyDescent="0.55000000000000004">
      <c r="A75" s="1" t="s">
        <v>466</v>
      </c>
      <c r="B75" s="17"/>
      <c r="C75" s="2">
        <v>1800</v>
      </c>
      <c r="D75" s="2">
        <v>1800</v>
      </c>
      <c r="E75" s="2">
        <v>1800</v>
      </c>
      <c r="F75" s="2">
        <v>1800</v>
      </c>
      <c r="G75" s="2">
        <v>1800</v>
      </c>
      <c r="H75" s="2">
        <v>2700</v>
      </c>
      <c r="I75" s="2">
        <v>2100</v>
      </c>
      <c r="J75" s="2">
        <v>2400</v>
      </c>
      <c r="K75" s="2">
        <v>0</v>
      </c>
      <c r="L75" s="2">
        <v>0</v>
      </c>
      <c r="M75" s="2">
        <v>0</v>
      </c>
      <c r="N75" s="2">
        <v>0</v>
      </c>
      <c r="O75" s="2">
        <v>16200</v>
      </c>
    </row>
    <row r="76" spans="1:15" x14ac:dyDescent="0.55000000000000004">
      <c r="A76" s="1" t="s">
        <v>78</v>
      </c>
      <c r="B76" s="17"/>
      <c r="C76" s="2">
        <v>-31615.39</v>
      </c>
      <c r="D76" s="2">
        <v>-22275.279999999999</v>
      </c>
      <c r="E76" s="2">
        <v>-35369.35</v>
      </c>
      <c r="F76" s="2">
        <v>-34730.559999999998</v>
      </c>
      <c r="G76" s="2">
        <v>-27120.53</v>
      </c>
      <c r="H76" s="2">
        <v>-31417.3</v>
      </c>
      <c r="I76" s="2">
        <v>-33910.28</v>
      </c>
      <c r="J76" s="2">
        <v>-30834.39</v>
      </c>
      <c r="K76" s="2">
        <v>0</v>
      </c>
      <c r="L76" s="2">
        <v>0</v>
      </c>
      <c r="M76" s="2">
        <v>0</v>
      </c>
      <c r="N76" s="2">
        <v>0</v>
      </c>
      <c r="O76" s="2">
        <v>-247273.07999999996</v>
      </c>
    </row>
    <row r="77" spans="1:15" x14ac:dyDescent="0.55000000000000004">
      <c r="A77" s="1" t="s">
        <v>79</v>
      </c>
      <c r="B77" s="17"/>
      <c r="C77" s="2">
        <v>-0.75</v>
      </c>
      <c r="D77" s="2">
        <v>-0.36</v>
      </c>
      <c r="E77" s="2">
        <v>-2.31</v>
      </c>
      <c r="F77" s="2">
        <v>-33.56</v>
      </c>
      <c r="G77" s="2">
        <v>-0.17</v>
      </c>
      <c r="H77" s="2">
        <v>-0.42</v>
      </c>
      <c r="I77" s="2">
        <v>3035.9</v>
      </c>
      <c r="J77" s="2">
        <v>-0.94</v>
      </c>
      <c r="K77" s="2">
        <v>0</v>
      </c>
      <c r="L77" s="2">
        <v>0</v>
      </c>
      <c r="M77" s="2">
        <v>0</v>
      </c>
      <c r="N77" s="2">
        <v>0</v>
      </c>
      <c r="O77" s="2">
        <v>2997.39</v>
      </c>
    </row>
    <row r="78" spans="1:15" x14ac:dyDescent="0.55000000000000004">
      <c r="A78" s="1" t="s">
        <v>80</v>
      </c>
      <c r="B78" s="17"/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</row>
    <row r="79" spans="1:15" x14ac:dyDescent="0.55000000000000004">
      <c r="A79" s="1" t="s">
        <v>470</v>
      </c>
      <c r="B79" s="17"/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</row>
    <row r="80" spans="1:15" x14ac:dyDescent="0.55000000000000004">
      <c r="A80" s="1" t="s">
        <v>82</v>
      </c>
      <c r="B80" s="17"/>
      <c r="C80" s="2">
        <v>41366</v>
      </c>
      <c r="D80" s="2">
        <v>33598</v>
      </c>
      <c r="E80" s="2">
        <v>52213</v>
      </c>
      <c r="F80" s="2">
        <v>51339</v>
      </c>
      <c r="G80" s="2">
        <v>46124</v>
      </c>
      <c r="H80" s="2">
        <v>51904</v>
      </c>
      <c r="I80" s="2">
        <v>67124</v>
      </c>
      <c r="J80" s="2">
        <v>67099.8</v>
      </c>
      <c r="K80" s="2">
        <v>0</v>
      </c>
      <c r="L80" s="2">
        <v>0</v>
      </c>
      <c r="M80" s="2">
        <v>0</v>
      </c>
      <c r="N80" s="2">
        <v>0</v>
      </c>
      <c r="O80" s="2">
        <v>410767.8</v>
      </c>
    </row>
    <row r="81" spans="1:15" x14ac:dyDescent="0.55000000000000004">
      <c r="A81" s="1" t="s">
        <v>83</v>
      </c>
      <c r="B81" s="17"/>
      <c r="C81" s="2">
        <v>0</v>
      </c>
      <c r="D81" s="2">
        <v>0</v>
      </c>
      <c r="E81" s="2">
        <v>0</v>
      </c>
      <c r="F81" s="2">
        <v>0</v>
      </c>
      <c r="G81" s="2">
        <v>845.36</v>
      </c>
      <c r="H81" s="2">
        <v>9834.7000000000007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10680.060000000001</v>
      </c>
    </row>
    <row r="82" spans="1:15" x14ac:dyDescent="0.55000000000000004">
      <c r="A82" s="1" t="s">
        <v>444</v>
      </c>
      <c r="B82" s="17"/>
      <c r="C82" s="2">
        <v>0</v>
      </c>
      <c r="D82" s="2">
        <v>0</v>
      </c>
      <c r="E82" s="2">
        <v>-485.37</v>
      </c>
      <c r="F82" s="2">
        <v>33.049999999999997</v>
      </c>
      <c r="G82" s="2">
        <v>-593.99</v>
      </c>
      <c r="H82" s="2">
        <v>-8144.4</v>
      </c>
      <c r="I82" s="2">
        <v>-5375.67</v>
      </c>
      <c r="J82" s="2">
        <v>-8073.03</v>
      </c>
      <c r="K82" s="2">
        <v>0</v>
      </c>
      <c r="L82" s="2">
        <v>0</v>
      </c>
      <c r="M82" s="2">
        <v>0</v>
      </c>
      <c r="N82" s="2">
        <v>0</v>
      </c>
      <c r="O82" s="2">
        <v>-22639.41</v>
      </c>
    </row>
    <row r="83" spans="1:15" x14ac:dyDescent="0.55000000000000004">
      <c r="A83" s="1" t="s">
        <v>445</v>
      </c>
      <c r="B83" s="17"/>
      <c r="C83" s="2">
        <v>0</v>
      </c>
      <c r="D83" s="2">
        <v>0</v>
      </c>
      <c r="E83" s="2">
        <v>0</v>
      </c>
      <c r="F83" s="2">
        <v>0</v>
      </c>
      <c r="G83" s="2">
        <v>253.2</v>
      </c>
      <c r="H83" s="2">
        <v>237.87</v>
      </c>
      <c r="I83" s="2">
        <v>0</v>
      </c>
      <c r="J83" s="2">
        <v>2261.14</v>
      </c>
      <c r="K83" s="2">
        <v>0</v>
      </c>
      <c r="L83" s="2">
        <v>0</v>
      </c>
      <c r="M83" s="2">
        <v>0</v>
      </c>
      <c r="N83" s="2">
        <v>0</v>
      </c>
      <c r="O83" s="2">
        <v>2752.21</v>
      </c>
    </row>
    <row r="84" spans="1:15" x14ac:dyDescent="0.55000000000000004">
      <c r="A84" s="1" t="s">
        <v>472</v>
      </c>
      <c r="B84" s="17"/>
      <c r="C84" s="2">
        <v>0</v>
      </c>
      <c r="D84" s="2">
        <v>240</v>
      </c>
      <c r="E84" s="2">
        <v>-240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</row>
    <row r="85" spans="1:15" x14ac:dyDescent="0.55000000000000004">
      <c r="A85" s="1" t="s">
        <v>87</v>
      </c>
      <c r="B85" s="17"/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</row>
    <row r="86" spans="1:15" x14ac:dyDescent="0.55000000000000004">
      <c r="A86" s="1" t="s">
        <v>456</v>
      </c>
      <c r="B86" s="17"/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</row>
    <row r="87" spans="1:15" x14ac:dyDescent="0.55000000000000004">
      <c r="A87" s="1" t="s">
        <v>457</v>
      </c>
      <c r="B87" s="17"/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</row>
    <row r="88" spans="1:15" x14ac:dyDescent="0.55000000000000004">
      <c r="A88" s="1" t="s">
        <v>90</v>
      </c>
      <c r="B88" s="17"/>
      <c r="C88" s="2">
        <v>21040</v>
      </c>
      <c r="D88" s="2">
        <v>19040</v>
      </c>
      <c r="E88" s="2">
        <v>22320</v>
      </c>
      <c r="F88" s="2">
        <v>21920</v>
      </c>
      <c r="G88" s="2">
        <v>21120</v>
      </c>
      <c r="H88" s="2">
        <v>18800</v>
      </c>
      <c r="I88" s="2">
        <v>19760</v>
      </c>
      <c r="J88" s="2">
        <v>19840</v>
      </c>
      <c r="K88" s="2">
        <v>0</v>
      </c>
      <c r="L88" s="2">
        <v>0</v>
      </c>
      <c r="M88" s="2">
        <v>0</v>
      </c>
      <c r="N88" s="2">
        <v>0</v>
      </c>
      <c r="O88" s="2">
        <v>163840</v>
      </c>
    </row>
    <row r="89" spans="1:15" x14ac:dyDescent="0.55000000000000004">
      <c r="A89" s="1" t="s">
        <v>91</v>
      </c>
      <c r="B89" s="17"/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</row>
    <row r="90" spans="1:15" x14ac:dyDescent="0.55000000000000004">
      <c r="A90" s="1" t="s">
        <v>92</v>
      </c>
      <c r="B90" s="17"/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</row>
    <row r="91" spans="1:15" x14ac:dyDescent="0.55000000000000004">
      <c r="A91" s="1" t="s">
        <v>93</v>
      </c>
      <c r="B91" s="17"/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</row>
    <row r="92" spans="1:15" x14ac:dyDescent="0.55000000000000004">
      <c r="A92" s="1" t="s">
        <v>94</v>
      </c>
      <c r="B92" s="17"/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</row>
    <row r="93" spans="1:15" x14ac:dyDescent="0.55000000000000004">
      <c r="A93" s="1" t="s">
        <v>95</v>
      </c>
      <c r="B93" s="17"/>
      <c r="C93" s="2">
        <v>0</v>
      </c>
      <c r="D93" s="2">
        <v>4699</v>
      </c>
      <c r="E93" s="2">
        <v>4615.6400000000003</v>
      </c>
      <c r="F93" s="2">
        <v>4311.16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13625.8</v>
      </c>
    </row>
    <row r="94" spans="1:15" x14ac:dyDescent="0.55000000000000004">
      <c r="A94" s="1" t="s">
        <v>96</v>
      </c>
      <c r="B94" s="17"/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</row>
    <row r="95" spans="1:15" x14ac:dyDescent="0.55000000000000004">
      <c r="A95" s="1" t="s">
        <v>97</v>
      </c>
      <c r="B95" s="17"/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</row>
    <row r="96" spans="1:15" x14ac:dyDescent="0.55000000000000004">
      <c r="A96" s="1" t="s">
        <v>98</v>
      </c>
      <c r="B96" s="17"/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</row>
    <row r="97" spans="1:16" x14ac:dyDescent="0.55000000000000004">
      <c r="A97" s="1" t="s">
        <v>99</v>
      </c>
      <c r="B97" s="17"/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</row>
    <row r="98" spans="1:16" x14ac:dyDescent="0.55000000000000004">
      <c r="A98" s="1" t="s">
        <v>100</v>
      </c>
      <c r="B98" s="17"/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</row>
    <row r="99" spans="1:16" x14ac:dyDescent="0.55000000000000004">
      <c r="A99" s="1" t="s">
        <v>101</v>
      </c>
      <c r="B99" s="17"/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</row>
    <row r="100" spans="1:16" x14ac:dyDescent="0.55000000000000004">
      <c r="A100" s="1" t="s">
        <v>102</v>
      </c>
      <c r="B100" s="17"/>
      <c r="C100" s="2">
        <v>0</v>
      </c>
      <c r="D100" s="2">
        <v>0</v>
      </c>
      <c r="E100" s="2">
        <v>0</v>
      </c>
      <c r="F100" s="2">
        <v>60.5</v>
      </c>
      <c r="G100" s="2">
        <v>0</v>
      </c>
      <c r="H100" s="2">
        <v>0</v>
      </c>
      <c r="I100" s="2">
        <v>0</v>
      </c>
      <c r="J100" s="2">
        <v>63.35</v>
      </c>
      <c r="K100" s="2">
        <v>0</v>
      </c>
      <c r="L100" s="2">
        <v>0</v>
      </c>
      <c r="M100" s="2">
        <v>0</v>
      </c>
      <c r="N100" s="2">
        <v>0</v>
      </c>
      <c r="O100" s="2">
        <v>123.85</v>
      </c>
    </row>
    <row r="101" spans="1:16" x14ac:dyDescent="0.55000000000000004">
      <c r="A101" s="1" t="s">
        <v>103</v>
      </c>
      <c r="B101" s="17"/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</row>
    <row r="102" spans="1:16" x14ac:dyDescent="0.55000000000000004">
      <c r="A102" s="1" t="s">
        <v>104</v>
      </c>
      <c r="B102" s="17"/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</row>
    <row r="103" spans="1:16" x14ac:dyDescent="0.55000000000000004">
      <c r="A103" s="1" t="s">
        <v>105</v>
      </c>
      <c r="B103" s="17"/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</row>
    <row r="104" spans="1:16" x14ac:dyDescent="0.55000000000000004">
      <c r="A104" s="1" t="s">
        <v>106</v>
      </c>
      <c r="B104" s="17"/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</row>
    <row r="105" spans="1:16" x14ac:dyDescent="0.55000000000000004">
      <c r="A105" s="1" t="s">
        <v>107</v>
      </c>
      <c r="B105" s="17"/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</row>
    <row r="106" spans="1:16" x14ac:dyDescent="0.55000000000000004">
      <c r="A106" s="1" t="s">
        <v>108</v>
      </c>
      <c r="B106" s="17"/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</row>
    <row r="107" spans="1:16" x14ac:dyDescent="0.55000000000000004">
      <c r="A107" s="1" t="s">
        <v>109</v>
      </c>
      <c r="B107" s="17"/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</row>
    <row r="108" spans="1:16" x14ac:dyDescent="0.55000000000000004">
      <c r="A108" s="1" t="s">
        <v>110</v>
      </c>
      <c r="B108" s="17"/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</row>
    <row r="109" spans="1:16" x14ac:dyDescent="0.55000000000000004">
      <c r="A109" s="1" t="s">
        <v>111</v>
      </c>
      <c r="B109" s="17"/>
      <c r="C109" s="18">
        <v>301336.93999999994</v>
      </c>
      <c r="D109" s="18">
        <v>243878.44999999998</v>
      </c>
      <c r="E109" s="18">
        <v>285734.03000000003</v>
      </c>
      <c r="F109" s="18">
        <v>288635.81</v>
      </c>
      <c r="G109" s="18">
        <v>286953.39999999997</v>
      </c>
      <c r="H109" s="18">
        <v>292722.03999999992</v>
      </c>
      <c r="I109" s="18">
        <v>305252.65999999997</v>
      </c>
      <c r="J109" s="18">
        <v>285299.62999999995</v>
      </c>
      <c r="K109" s="18">
        <v>0</v>
      </c>
      <c r="L109" s="18">
        <v>0</v>
      </c>
      <c r="M109" s="18">
        <v>0</v>
      </c>
      <c r="N109" s="18">
        <v>0</v>
      </c>
      <c r="O109" s="18">
        <v>2289812.9599999995</v>
      </c>
      <c r="P109" s="13">
        <v>0</v>
      </c>
    </row>
    <row r="110" spans="1:16" x14ac:dyDescent="0.55000000000000004">
      <c r="A110" s="1" t="s">
        <v>32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6" x14ac:dyDescent="0.55000000000000004">
      <c r="A111" s="1" t="s">
        <v>112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6" x14ac:dyDescent="0.55000000000000004">
      <c r="A112" s="1" t="s">
        <v>113</v>
      </c>
      <c r="B112" s="2"/>
      <c r="C112" s="2">
        <v>8016</v>
      </c>
      <c r="D112" s="2">
        <v>11332.62</v>
      </c>
      <c r="E112" s="2">
        <v>13289.87</v>
      </c>
      <c r="F112" s="2">
        <v>8990.1200000000008</v>
      </c>
      <c r="G112" s="2">
        <v>15499</v>
      </c>
      <c r="H112" s="2">
        <v>20173.900000000001</v>
      </c>
      <c r="I112" s="2">
        <v>12885.53</v>
      </c>
      <c r="J112" s="2">
        <v>12857.69</v>
      </c>
      <c r="K112" s="2">
        <v>0</v>
      </c>
      <c r="L112" s="2">
        <v>0</v>
      </c>
      <c r="M112" s="2">
        <v>0</v>
      </c>
      <c r="N112" s="2">
        <v>0</v>
      </c>
      <c r="O112" s="2">
        <v>103044.73000000001</v>
      </c>
    </row>
    <row r="113" spans="1:15" x14ac:dyDescent="0.55000000000000004">
      <c r="A113" s="1" t="s">
        <v>114</v>
      </c>
      <c r="B113" s="2"/>
      <c r="C113" s="2">
        <v>687.3</v>
      </c>
      <c r="D113" s="2">
        <v>2312.5100000000002</v>
      </c>
      <c r="E113" s="2">
        <v>5889.4</v>
      </c>
      <c r="F113" s="2">
        <v>5461.71</v>
      </c>
      <c r="G113" s="2">
        <v>12473.9</v>
      </c>
      <c r="H113" s="2">
        <v>11252.61</v>
      </c>
      <c r="I113" s="2">
        <v>16014.3</v>
      </c>
      <c r="J113" s="2">
        <v>14492.57</v>
      </c>
      <c r="K113" s="2">
        <v>0</v>
      </c>
      <c r="L113" s="2">
        <v>0</v>
      </c>
      <c r="M113" s="2">
        <v>0</v>
      </c>
      <c r="N113" s="2">
        <v>0</v>
      </c>
      <c r="O113" s="2">
        <v>68584.299999999988</v>
      </c>
    </row>
    <row r="114" spans="1:15" x14ac:dyDescent="0.55000000000000004">
      <c r="A114" s="1" t="s">
        <v>115</v>
      </c>
      <c r="B114" s="2"/>
      <c r="C114" s="2">
        <v>1947.51</v>
      </c>
      <c r="D114" s="2">
        <v>1781.74</v>
      </c>
      <c r="E114" s="2">
        <v>4197.24</v>
      </c>
      <c r="F114" s="2">
        <v>3732.31</v>
      </c>
      <c r="G114" s="2">
        <v>3509.06</v>
      </c>
      <c r="H114" s="2">
        <v>2221.5300000000002</v>
      </c>
      <c r="I114" s="2">
        <v>3385.54</v>
      </c>
      <c r="J114" s="2">
        <v>3836.56</v>
      </c>
      <c r="K114" s="2">
        <v>0</v>
      </c>
      <c r="L114" s="2">
        <v>0</v>
      </c>
      <c r="M114" s="2">
        <v>0</v>
      </c>
      <c r="N114" s="2">
        <v>0</v>
      </c>
      <c r="O114" s="2">
        <v>24611.49</v>
      </c>
    </row>
    <row r="115" spans="1:15" x14ac:dyDescent="0.55000000000000004">
      <c r="A115" s="1" t="s">
        <v>458</v>
      </c>
      <c r="B115" s="2"/>
      <c r="C115" s="2">
        <v>480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80</v>
      </c>
      <c r="K115" s="2">
        <v>0</v>
      </c>
      <c r="L115" s="2">
        <v>0</v>
      </c>
      <c r="M115" s="2">
        <v>0</v>
      </c>
      <c r="N115" s="2">
        <v>0</v>
      </c>
      <c r="O115" s="2">
        <v>560</v>
      </c>
    </row>
    <row r="116" spans="1:15" x14ac:dyDescent="0.55000000000000004">
      <c r="A116" s="1" t="s">
        <v>117</v>
      </c>
      <c r="B116" s="2"/>
      <c r="C116" s="2">
        <v>0</v>
      </c>
      <c r="D116" s="2">
        <v>215</v>
      </c>
      <c r="E116" s="2">
        <v>0</v>
      </c>
      <c r="F116" s="2">
        <v>620</v>
      </c>
      <c r="G116" s="2">
        <v>160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995</v>
      </c>
    </row>
    <row r="117" spans="1:15" x14ac:dyDescent="0.55000000000000004">
      <c r="A117" s="1" t="s">
        <v>118</v>
      </c>
      <c r="B117" s="2"/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</row>
    <row r="118" spans="1:15" x14ac:dyDescent="0.55000000000000004">
      <c r="A118" s="1" t="s">
        <v>119</v>
      </c>
      <c r="B118" s="2"/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</row>
    <row r="119" spans="1:15" x14ac:dyDescent="0.55000000000000004">
      <c r="A119" s="1" t="s">
        <v>451</v>
      </c>
      <c r="B119" s="2"/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</row>
    <row r="120" spans="1:15" x14ac:dyDescent="0.55000000000000004">
      <c r="A120" s="1" t="s">
        <v>121</v>
      </c>
      <c r="B120" s="2"/>
      <c r="C120" s="2">
        <v>-5343.95</v>
      </c>
      <c r="D120" s="2">
        <v>-7524.42</v>
      </c>
      <c r="E120" s="2">
        <v>-11479.91</v>
      </c>
      <c r="F120" s="2">
        <v>-8619.93</v>
      </c>
      <c r="G120" s="2">
        <v>-14166.85</v>
      </c>
      <c r="H120" s="2">
        <v>-14728.46</v>
      </c>
      <c r="I120" s="2">
        <v>-14317.65</v>
      </c>
      <c r="J120" s="2">
        <v>-13584.89</v>
      </c>
      <c r="K120" s="2">
        <v>0</v>
      </c>
      <c r="L120" s="2">
        <v>0</v>
      </c>
      <c r="M120" s="2">
        <v>0</v>
      </c>
      <c r="N120" s="2">
        <v>0</v>
      </c>
      <c r="O120" s="2">
        <v>-89766.06</v>
      </c>
    </row>
    <row r="121" spans="1:15" x14ac:dyDescent="0.55000000000000004">
      <c r="A121" s="1" t="s">
        <v>122</v>
      </c>
      <c r="B121" s="2"/>
      <c r="C121" s="2">
        <v>561.19000000000005</v>
      </c>
      <c r="D121" s="2">
        <v>108.71</v>
      </c>
      <c r="E121" s="2">
        <v>484.65</v>
      </c>
      <c r="F121" s="2">
        <v>1051.4100000000001</v>
      </c>
      <c r="G121" s="2">
        <v>812.21</v>
      </c>
      <c r="H121" s="2">
        <v>745.49</v>
      </c>
      <c r="I121" s="2">
        <v>21.66</v>
      </c>
      <c r="J121" s="2">
        <v>308.82</v>
      </c>
      <c r="K121" s="2">
        <v>0</v>
      </c>
      <c r="L121" s="2">
        <v>0</v>
      </c>
      <c r="M121" s="2">
        <v>0</v>
      </c>
      <c r="N121" s="2">
        <v>0</v>
      </c>
      <c r="O121" s="2">
        <v>4094.14</v>
      </c>
    </row>
    <row r="122" spans="1:15" x14ac:dyDescent="0.55000000000000004">
      <c r="A122" s="1" t="s">
        <v>123</v>
      </c>
      <c r="B122" s="2"/>
      <c r="C122" s="2">
        <v>0</v>
      </c>
      <c r="D122" s="2">
        <v>194.37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194.37</v>
      </c>
    </row>
    <row r="123" spans="1:15" x14ac:dyDescent="0.55000000000000004">
      <c r="A123" s="1" t="s">
        <v>124</v>
      </c>
      <c r="B123" s="2"/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</row>
    <row r="124" spans="1:15" x14ac:dyDescent="0.55000000000000004">
      <c r="A124" s="1" t="s">
        <v>459</v>
      </c>
      <c r="B124" s="2"/>
      <c r="C124" s="2">
        <v>1717.93</v>
      </c>
      <c r="D124" s="2">
        <v>0</v>
      </c>
      <c r="E124" s="2">
        <v>0</v>
      </c>
      <c r="F124" s="2">
        <v>2975.52</v>
      </c>
      <c r="G124" s="2">
        <v>1776.6</v>
      </c>
      <c r="H124" s="2">
        <v>1814.6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8284.65</v>
      </c>
    </row>
    <row r="125" spans="1:15" x14ac:dyDescent="0.55000000000000004">
      <c r="A125" s="1" t="s">
        <v>453</v>
      </c>
      <c r="B125" s="2"/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</row>
    <row r="126" spans="1:15" x14ac:dyDescent="0.55000000000000004">
      <c r="A126" s="1" t="s">
        <v>454</v>
      </c>
      <c r="B126" s="2"/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440.01</v>
      </c>
      <c r="K126" s="2">
        <v>0</v>
      </c>
      <c r="L126" s="2">
        <v>0</v>
      </c>
      <c r="M126" s="2">
        <v>0</v>
      </c>
      <c r="N126" s="2">
        <v>0</v>
      </c>
      <c r="O126" s="2">
        <v>440.01</v>
      </c>
    </row>
    <row r="127" spans="1:15" x14ac:dyDescent="0.55000000000000004">
      <c r="A127" s="1" t="s">
        <v>455</v>
      </c>
      <c r="B127" s="2"/>
      <c r="C127" s="2">
        <v>-407.35</v>
      </c>
      <c r="D127" s="2">
        <v>-1055.1199999999999</v>
      </c>
      <c r="E127" s="2">
        <v>-1535.92</v>
      </c>
      <c r="F127" s="2">
        <v>0</v>
      </c>
      <c r="G127" s="2">
        <v>-4849.55</v>
      </c>
      <c r="H127" s="2">
        <v>0</v>
      </c>
      <c r="I127" s="2">
        <v>-1953.23</v>
      </c>
      <c r="J127" s="2">
        <v>-843.92</v>
      </c>
      <c r="K127" s="2">
        <v>0</v>
      </c>
      <c r="L127" s="2">
        <v>0</v>
      </c>
      <c r="M127" s="2">
        <v>0</v>
      </c>
      <c r="N127" s="2">
        <v>0</v>
      </c>
      <c r="O127" s="2">
        <v>-10645.09</v>
      </c>
    </row>
    <row r="128" spans="1:15" x14ac:dyDescent="0.55000000000000004">
      <c r="A128" s="1" t="s">
        <v>129</v>
      </c>
      <c r="B128" s="2"/>
      <c r="C128" s="2">
        <v>0</v>
      </c>
      <c r="D128" s="2">
        <v>0</v>
      </c>
      <c r="E128" s="2">
        <v>226.6</v>
      </c>
      <c r="F128" s="2">
        <v>-226.6</v>
      </c>
      <c r="G128" s="2">
        <v>340.79</v>
      </c>
      <c r="H128" s="2">
        <v>2905.16</v>
      </c>
      <c r="I128" s="2">
        <v>1959.97</v>
      </c>
      <c r="J128" s="2">
        <v>2664.29</v>
      </c>
      <c r="K128" s="2">
        <v>0</v>
      </c>
      <c r="L128" s="2">
        <v>0</v>
      </c>
      <c r="M128" s="2">
        <v>0</v>
      </c>
      <c r="N128" s="2">
        <v>0</v>
      </c>
      <c r="O128" s="2">
        <v>7870.21</v>
      </c>
    </row>
    <row r="129" spans="1:16" x14ac:dyDescent="0.55000000000000004">
      <c r="A129" s="1" t="s">
        <v>130</v>
      </c>
      <c r="B129" s="2"/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3681.47</v>
      </c>
      <c r="I129" s="2">
        <v>1667.85</v>
      </c>
      <c r="J129" s="2">
        <v>1806.73</v>
      </c>
      <c r="K129" s="2">
        <v>0</v>
      </c>
      <c r="L129" s="2">
        <v>0</v>
      </c>
      <c r="M129" s="2">
        <v>0</v>
      </c>
      <c r="N129" s="2">
        <v>0</v>
      </c>
      <c r="O129" s="2">
        <v>7156.0499999999993</v>
      </c>
    </row>
    <row r="130" spans="1:16" x14ac:dyDescent="0.55000000000000004">
      <c r="A130" s="1" t="s">
        <v>131</v>
      </c>
      <c r="B130" s="2"/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1319.9</v>
      </c>
      <c r="I130" s="2">
        <v>1199.43</v>
      </c>
      <c r="J130" s="2">
        <v>1340.87</v>
      </c>
      <c r="K130" s="2">
        <v>0</v>
      </c>
      <c r="L130" s="2">
        <v>0</v>
      </c>
      <c r="M130" s="2">
        <v>0</v>
      </c>
      <c r="N130" s="2">
        <v>0</v>
      </c>
      <c r="O130" s="2">
        <v>3860.2</v>
      </c>
    </row>
    <row r="131" spans="1:16" x14ac:dyDescent="0.55000000000000004">
      <c r="A131" s="1" t="s">
        <v>132</v>
      </c>
      <c r="C131" s="18">
        <v>7658.6299999999992</v>
      </c>
      <c r="D131" s="18">
        <v>7365.4100000000008</v>
      </c>
      <c r="E131" s="18">
        <v>11071.930000000002</v>
      </c>
      <c r="F131" s="18">
        <v>13984.540000000003</v>
      </c>
      <c r="G131" s="18">
        <v>15555.16</v>
      </c>
      <c r="H131" s="18">
        <v>29386.200000000004</v>
      </c>
      <c r="I131" s="18">
        <v>20863.400000000001</v>
      </c>
      <c r="J131" s="18">
        <v>23398.730000000003</v>
      </c>
      <c r="K131" s="18">
        <v>0</v>
      </c>
      <c r="L131" s="18">
        <v>0</v>
      </c>
      <c r="M131" s="18">
        <v>0</v>
      </c>
      <c r="N131" s="18">
        <v>0</v>
      </c>
      <c r="O131" s="18">
        <v>129283.99999999999</v>
      </c>
      <c r="P131" s="13">
        <v>0</v>
      </c>
    </row>
    <row r="132" spans="1:16" x14ac:dyDescent="0.55000000000000004">
      <c r="A132" s="1" t="s">
        <v>32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6" x14ac:dyDescent="0.55000000000000004">
      <c r="A133" s="1" t="s">
        <v>133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6" x14ac:dyDescent="0.55000000000000004">
      <c r="A134" s="1" t="s">
        <v>134</v>
      </c>
      <c r="B134" s="2"/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</row>
    <row r="135" spans="1:16" x14ac:dyDescent="0.55000000000000004">
      <c r="A135" s="1" t="s">
        <v>135</v>
      </c>
      <c r="B135" s="2"/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</row>
    <row r="136" spans="1:16" x14ac:dyDescent="0.55000000000000004">
      <c r="A136" s="1" t="s">
        <v>136</v>
      </c>
      <c r="B136" s="2"/>
      <c r="C136" s="2">
        <v>0</v>
      </c>
      <c r="D136" s="2">
        <v>28</v>
      </c>
      <c r="E136" s="2">
        <v>40</v>
      </c>
      <c r="F136" s="2">
        <v>132</v>
      </c>
      <c r="G136" s="2">
        <v>96</v>
      </c>
      <c r="H136" s="2">
        <v>80</v>
      </c>
      <c r="I136" s="2">
        <v>104</v>
      </c>
      <c r="J136" s="2">
        <v>68</v>
      </c>
      <c r="K136" s="2">
        <v>0</v>
      </c>
      <c r="L136" s="2">
        <v>0</v>
      </c>
      <c r="M136" s="2">
        <v>0</v>
      </c>
      <c r="N136" s="2">
        <v>0</v>
      </c>
      <c r="O136" s="2">
        <v>548</v>
      </c>
    </row>
    <row r="137" spans="1:16" x14ac:dyDescent="0.55000000000000004">
      <c r="A137" s="1" t="s">
        <v>137</v>
      </c>
      <c r="B137" s="2"/>
      <c r="C137" s="2">
        <v>0.09</v>
      </c>
      <c r="D137" s="2">
        <v>0</v>
      </c>
      <c r="E137" s="2">
        <v>0</v>
      </c>
      <c r="F137" s="2">
        <v>0</v>
      </c>
      <c r="G137" s="2">
        <v>962</v>
      </c>
      <c r="H137" s="2">
        <v>0</v>
      </c>
      <c r="I137" s="2">
        <v>0.2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962.29000000000008</v>
      </c>
    </row>
    <row r="138" spans="1:16" x14ac:dyDescent="0.55000000000000004">
      <c r="A138" s="1" t="s">
        <v>138</v>
      </c>
      <c r="B138" s="2"/>
      <c r="C138" s="2">
        <v>0</v>
      </c>
      <c r="D138" s="2">
        <v>0</v>
      </c>
      <c r="E138" s="2">
        <v>0</v>
      </c>
      <c r="F138" s="2">
        <v>0</v>
      </c>
      <c r="G138" s="2">
        <v>354.86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354.86</v>
      </c>
    </row>
    <row r="139" spans="1:16" x14ac:dyDescent="0.55000000000000004">
      <c r="A139" s="1" t="s">
        <v>139</v>
      </c>
      <c r="B139" s="2"/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</row>
    <row r="140" spans="1:16" x14ac:dyDescent="0.55000000000000004">
      <c r="A140" s="1" t="s">
        <v>140</v>
      </c>
      <c r="B140" s="2"/>
      <c r="C140" s="2">
        <v>-3808.66</v>
      </c>
      <c r="D140" s="2">
        <v>-3808.66</v>
      </c>
      <c r="E140" s="2">
        <v>-3808.66</v>
      </c>
      <c r="F140" s="2">
        <v>-3808.66</v>
      </c>
      <c r="G140" s="2">
        <v>-3808.66</v>
      </c>
      <c r="H140" s="2">
        <v>-3808.66</v>
      </c>
      <c r="I140" s="2">
        <v>-3808.66</v>
      </c>
      <c r="J140" s="2">
        <v>-3808.66</v>
      </c>
      <c r="K140" s="2">
        <v>0</v>
      </c>
      <c r="L140" s="2">
        <v>0</v>
      </c>
      <c r="M140" s="2">
        <v>0</v>
      </c>
      <c r="N140" s="2">
        <v>0</v>
      </c>
      <c r="O140" s="2">
        <v>-30469.279999999999</v>
      </c>
    </row>
    <row r="141" spans="1:16" x14ac:dyDescent="0.55000000000000004">
      <c r="A141" s="1" t="s">
        <v>467</v>
      </c>
      <c r="B141" s="2"/>
      <c r="C141" s="2">
        <v>-4928</v>
      </c>
      <c r="D141" s="2">
        <v>-8096</v>
      </c>
      <c r="E141" s="2">
        <v>-9408.5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-22432.5</v>
      </c>
    </row>
    <row r="142" spans="1:16" x14ac:dyDescent="0.55000000000000004">
      <c r="A142" s="1" t="s">
        <v>142</v>
      </c>
      <c r="B142" s="2"/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</row>
    <row r="143" spans="1:16" x14ac:dyDescent="0.55000000000000004">
      <c r="A143" s="1" t="s">
        <v>143</v>
      </c>
      <c r="B143" s="2"/>
      <c r="C143" s="2">
        <v>0</v>
      </c>
      <c r="D143" s="2">
        <v>157.01</v>
      </c>
      <c r="E143" s="2">
        <v>730.51</v>
      </c>
      <c r="F143" s="2">
        <v>0</v>
      </c>
      <c r="G143" s="2">
        <v>293.68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1181.2</v>
      </c>
    </row>
    <row r="144" spans="1:16" x14ac:dyDescent="0.55000000000000004">
      <c r="A144" s="1" t="s">
        <v>144</v>
      </c>
      <c r="B144" s="2"/>
      <c r="C144" s="2">
        <v>0</v>
      </c>
      <c r="D144" s="2">
        <v>0</v>
      </c>
      <c r="E144" s="2">
        <v>0</v>
      </c>
      <c r="F144" s="2">
        <v>0</v>
      </c>
      <c r="G144" s="2">
        <v>6000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6000</v>
      </c>
    </row>
    <row r="145" spans="1:16" x14ac:dyDescent="0.55000000000000004">
      <c r="A145" s="1" t="s">
        <v>471</v>
      </c>
      <c r="B145" s="2"/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</row>
    <row r="146" spans="1:16" x14ac:dyDescent="0.55000000000000004">
      <c r="A146" s="1" t="s">
        <v>146</v>
      </c>
      <c r="C146" s="18">
        <v>-8736.57</v>
      </c>
      <c r="D146" s="18">
        <v>-11719.65</v>
      </c>
      <c r="E146" s="18">
        <v>-12446.65</v>
      </c>
      <c r="F146" s="18">
        <v>-3676.66</v>
      </c>
      <c r="G146" s="18">
        <v>3897.88</v>
      </c>
      <c r="H146" s="18">
        <v>-3728.66</v>
      </c>
      <c r="I146" s="18">
        <v>-3704.46</v>
      </c>
      <c r="J146" s="18">
        <v>-3740.66</v>
      </c>
      <c r="K146" s="18">
        <v>0</v>
      </c>
      <c r="L146" s="18">
        <v>0</v>
      </c>
      <c r="M146" s="18">
        <v>0</v>
      </c>
      <c r="N146" s="18">
        <v>0</v>
      </c>
      <c r="O146" s="18">
        <v>-43855.43</v>
      </c>
      <c r="P146" s="13">
        <v>-7.2759576141834259E-12</v>
      </c>
    </row>
    <row r="147" spans="1:16" x14ac:dyDescent="0.55000000000000004">
      <c r="A147" s="1" t="s">
        <v>32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6" ht="18" thickBot="1" x14ac:dyDescent="0.65">
      <c r="A148" s="8" t="s">
        <v>37</v>
      </c>
      <c r="B148" s="8"/>
      <c r="C148" s="16">
        <v>300258.99999999994</v>
      </c>
      <c r="D148" s="16">
        <v>239524.21</v>
      </c>
      <c r="E148" s="16">
        <v>284359.31000000006</v>
      </c>
      <c r="F148" s="16">
        <v>298943.69</v>
      </c>
      <c r="G148" s="16">
        <v>306406.43999999994</v>
      </c>
      <c r="H148" s="16">
        <v>318379.5799999999</v>
      </c>
      <c r="I148" s="16">
        <v>322411.59999999998</v>
      </c>
      <c r="J148" s="16">
        <v>304957.69999999995</v>
      </c>
      <c r="K148" s="16">
        <v>0</v>
      </c>
      <c r="L148" s="16">
        <v>0</v>
      </c>
      <c r="M148" s="16">
        <v>0</v>
      </c>
      <c r="N148" s="16">
        <v>0</v>
      </c>
      <c r="O148" s="16">
        <v>2375241.5299999993</v>
      </c>
      <c r="P148" s="15">
        <v>0</v>
      </c>
    </row>
    <row r="149" spans="1:16" ht="18" thickTop="1" x14ac:dyDescent="0.6">
      <c r="C149" s="2"/>
      <c r="D149" s="2"/>
      <c r="E149" s="2"/>
      <c r="F149" s="2"/>
      <c r="G149" s="2"/>
      <c r="H149" s="3" t="s">
        <v>450</v>
      </c>
      <c r="I149" s="2"/>
      <c r="J149" s="2"/>
      <c r="K149" s="2"/>
      <c r="L149" s="2"/>
      <c r="M149" s="2"/>
      <c r="N149" s="2"/>
      <c r="O149" s="2"/>
    </row>
    <row r="150" spans="1:16" x14ac:dyDescent="0.55000000000000004">
      <c r="C150" s="2"/>
      <c r="D150" s="2"/>
      <c r="E150" s="2"/>
      <c r="F150" s="2"/>
      <c r="G150" s="2"/>
      <c r="H150" s="4" t="s">
        <v>147</v>
      </c>
      <c r="I150" s="2"/>
      <c r="J150" s="2"/>
      <c r="K150" s="2"/>
      <c r="L150" s="2"/>
      <c r="M150" s="2"/>
      <c r="N150" s="2"/>
      <c r="O150" s="2"/>
    </row>
    <row r="151" spans="1:16" x14ac:dyDescent="0.55000000000000004">
      <c r="B151" s="5"/>
      <c r="C151" s="2"/>
      <c r="D151" s="2"/>
      <c r="E151" s="2"/>
      <c r="F151" s="2"/>
      <c r="G151" s="2"/>
      <c r="H151" s="6">
        <v>2021</v>
      </c>
      <c r="I151" s="2"/>
      <c r="J151" s="2"/>
      <c r="K151" s="2"/>
      <c r="L151" s="2"/>
      <c r="M151" s="2"/>
      <c r="N151" s="2"/>
      <c r="O151" s="2"/>
    </row>
    <row r="152" spans="1:16" ht="17.7" x14ac:dyDescent="0.6">
      <c r="B152" s="5"/>
      <c r="C152" s="2"/>
      <c r="D152" s="2"/>
      <c r="E152" s="2"/>
      <c r="F152" s="2"/>
      <c r="G152" s="2"/>
      <c r="H152" s="3"/>
      <c r="I152" s="2"/>
      <c r="J152" s="2"/>
      <c r="K152" s="2"/>
      <c r="L152" s="2"/>
      <c r="M152" s="2"/>
      <c r="N152" s="2"/>
      <c r="O152" s="2"/>
    </row>
    <row r="153" spans="1:16" x14ac:dyDescent="0.55000000000000004">
      <c r="C153" s="7" t="s">
        <v>2</v>
      </c>
      <c r="D153" s="7" t="s">
        <v>3</v>
      </c>
      <c r="E153" s="7" t="s">
        <v>4</v>
      </c>
      <c r="F153" s="7" t="s">
        <v>5</v>
      </c>
      <c r="G153" s="7" t="s">
        <v>6</v>
      </c>
      <c r="H153" s="7" t="s">
        <v>7</v>
      </c>
      <c r="I153" s="7" t="s">
        <v>8</v>
      </c>
      <c r="J153" s="7" t="s">
        <v>9</v>
      </c>
      <c r="K153" s="7" t="s">
        <v>10</v>
      </c>
      <c r="L153" s="7" t="s">
        <v>11</v>
      </c>
      <c r="M153" s="7" t="s">
        <v>12</v>
      </c>
      <c r="N153" s="7" t="s">
        <v>13</v>
      </c>
      <c r="O153" s="7" t="s">
        <v>14</v>
      </c>
    </row>
    <row r="154" spans="1:16" x14ac:dyDescent="0.55000000000000004">
      <c r="A154" s="1" t="s">
        <v>148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6" x14ac:dyDescent="0.55000000000000004">
      <c r="A155" s="1" t="s">
        <v>149</v>
      </c>
      <c r="B155" s="2"/>
      <c r="C155" s="2">
        <v>300</v>
      </c>
      <c r="D155" s="2">
        <v>300</v>
      </c>
      <c r="E155" s="2">
        <v>300</v>
      </c>
      <c r="F155" s="2">
        <v>300</v>
      </c>
      <c r="G155" s="2">
        <v>300</v>
      </c>
      <c r="H155" s="2">
        <v>300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1800</v>
      </c>
    </row>
    <row r="156" spans="1:16" x14ac:dyDescent="0.55000000000000004">
      <c r="A156" s="1" t="s">
        <v>150</v>
      </c>
      <c r="B156" s="2"/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</row>
    <row r="157" spans="1:16" x14ac:dyDescent="0.55000000000000004">
      <c r="A157" s="1" t="s">
        <v>151</v>
      </c>
      <c r="B157" s="2"/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</row>
    <row r="158" spans="1:16" x14ac:dyDescent="0.55000000000000004">
      <c r="A158" s="1" t="s">
        <v>152</v>
      </c>
      <c r="B158" s="2"/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</row>
    <row r="159" spans="1:16" x14ac:dyDescent="0.55000000000000004">
      <c r="A159" s="1" t="s">
        <v>153</v>
      </c>
      <c r="B159" s="2"/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</row>
    <row r="160" spans="1:16" x14ac:dyDescent="0.55000000000000004">
      <c r="A160" s="1" t="s">
        <v>154</v>
      </c>
      <c r="B160" s="2"/>
      <c r="C160" s="2">
        <v>524.79999999999995</v>
      </c>
      <c r="D160" s="2">
        <v>413.6</v>
      </c>
      <c r="E160" s="2">
        <v>444.8</v>
      </c>
      <c r="F160" s="2">
        <v>613.6</v>
      </c>
      <c r="G160" s="2">
        <v>567.20000000000005</v>
      </c>
      <c r="H160" s="2">
        <v>529.1</v>
      </c>
      <c r="I160" s="2">
        <v>577.5</v>
      </c>
      <c r="J160" s="2">
        <v>402.5</v>
      </c>
      <c r="K160" s="2">
        <v>0</v>
      </c>
      <c r="L160" s="2">
        <v>0</v>
      </c>
      <c r="M160" s="2">
        <v>0</v>
      </c>
      <c r="N160" s="2">
        <v>0</v>
      </c>
      <c r="O160" s="2">
        <v>4073.1</v>
      </c>
    </row>
    <row r="161" spans="1:15" x14ac:dyDescent="0.55000000000000004">
      <c r="A161" s="1" t="s">
        <v>155</v>
      </c>
      <c r="B161" s="2"/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</row>
    <row r="162" spans="1:15" x14ac:dyDescent="0.55000000000000004">
      <c r="A162" s="1" t="s">
        <v>156</v>
      </c>
      <c r="B162" s="2"/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</row>
    <row r="163" spans="1:15" x14ac:dyDescent="0.55000000000000004">
      <c r="A163" s="1" t="s">
        <v>157</v>
      </c>
      <c r="B163" s="2"/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</row>
    <row r="164" spans="1:15" x14ac:dyDescent="0.55000000000000004">
      <c r="A164" s="1" t="s">
        <v>158</v>
      </c>
      <c r="B164" s="2"/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</row>
    <row r="165" spans="1:15" x14ac:dyDescent="0.55000000000000004">
      <c r="A165" s="1" t="s">
        <v>159</v>
      </c>
      <c r="B165" s="2"/>
      <c r="C165" s="2">
        <v>2437.25</v>
      </c>
      <c r="D165" s="2">
        <v>2141.63</v>
      </c>
      <c r="E165" s="2">
        <v>2475.14</v>
      </c>
      <c r="F165" s="2">
        <v>2674.62</v>
      </c>
      <c r="G165" s="2">
        <v>2699.62</v>
      </c>
      <c r="H165" s="2">
        <v>2637.89</v>
      </c>
      <c r="I165" s="2">
        <v>2557.9699999999998</v>
      </c>
      <c r="J165" s="2">
        <v>2650.51</v>
      </c>
      <c r="K165" s="2">
        <v>0</v>
      </c>
      <c r="L165" s="2">
        <v>0</v>
      </c>
      <c r="M165" s="2">
        <v>0</v>
      </c>
      <c r="N165" s="2">
        <v>0</v>
      </c>
      <c r="O165" s="2">
        <v>20274.629999999997</v>
      </c>
    </row>
    <row r="166" spans="1:15" x14ac:dyDescent="0.55000000000000004">
      <c r="A166" s="1" t="s">
        <v>160</v>
      </c>
      <c r="B166" s="2"/>
      <c r="C166" s="2">
        <v>-300</v>
      </c>
      <c r="D166" s="2">
        <v>312.01</v>
      </c>
      <c r="E166" s="2">
        <v>1127.44</v>
      </c>
      <c r="F166" s="2">
        <v>161.15</v>
      </c>
      <c r="G166" s="2">
        <v>443.92</v>
      </c>
      <c r="H166" s="2">
        <v>306.94</v>
      </c>
      <c r="I166" s="2">
        <v>84.1</v>
      </c>
      <c r="J166" s="2">
        <v>98.4</v>
      </c>
      <c r="K166" s="2">
        <v>0</v>
      </c>
      <c r="L166" s="2">
        <v>0</v>
      </c>
      <c r="M166" s="2">
        <v>0</v>
      </c>
      <c r="N166" s="2">
        <v>0</v>
      </c>
      <c r="O166" s="2">
        <v>2233.96</v>
      </c>
    </row>
    <row r="167" spans="1:15" x14ac:dyDescent="0.55000000000000004">
      <c r="A167" s="1" t="s">
        <v>161</v>
      </c>
      <c r="B167" s="2"/>
      <c r="C167" s="2">
        <v>0</v>
      </c>
      <c r="D167" s="2">
        <v>0</v>
      </c>
      <c r="E167" s="2">
        <v>81.540000000000006</v>
      </c>
      <c r="F167" s="2">
        <v>0</v>
      </c>
      <c r="G167" s="2">
        <v>148.03</v>
      </c>
      <c r="H167" s="2">
        <v>80.13</v>
      </c>
      <c r="I167" s="2">
        <v>31.64</v>
      </c>
      <c r="J167" s="2">
        <v>34.92</v>
      </c>
      <c r="K167" s="2">
        <v>0</v>
      </c>
      <c r="L167" s="2">
        <v>0</v>
      </c>
      <c r="M167" s="2">
        <v>0</v>
      </c>
      <c r="N167" s="2">
        <v>0</v>
      </c>
      <c r="O167" s="2">
        <v>376.26</v>
      </c>
    </row>
    <row r="168" spans="1:15" x14ac:dyDescent="0.55000000000000004">
      <c r="A168" s="1" t="s">
        <v>162</v>
      </c>
      <c r="B168" s="2"/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</row>
    <row r="169" spans="1:15" x14ac:dyDescent="0.55000000000000004">
      <c r="A169" s="1" t="s">
        <v>163</v>
      </c>
      <c r="B169" s="2"/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</row>
    <row r="170" spans="1:15" x14ac:dyDescent="0.55000000000000004">
      <c r="A170" s="1" t="s">
        <v>164</v>
      </c>
      <c r="B170" s="2"/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</row>
    <row r="171" spans="1:15" x14ac:dyDescent="0.55000000000000004">
      <c r="A171" s="1" t="s">
        <v>165</v>
      </c>
      <c r="B171" s="2"/>
      <c r="C171" s="2">
        <v>0</v>
      </c>
      <c r="D171" s="2">
        <v>0</v>
      </c>
      <c r="E171" s="2">
        <v>360</v>
      </c>
      <c r="F171" s="2">
        <v>0</v>
      </c>
      <c r="G171" s="2">
        <v>0</v>
      </c>
      <c r="H171" s="2">
        <v>60</v>
      </c>
      <c r="I171" s="2">
        <v>240</v>
      </c>
      <c r="J171" s="2">
        <v>120</v>
      </c>
      <c r="K171" s="2">
        <v>0</v>
      </c>
      <c r="L171" s="2">
        <v>0</v>
      </c>
      <c r="M171" s="2">
        <v>0</v>
      </c>
      <c r="N171" s="2">
        <v>0</v>
      </c>
      <c r="O171" s="2">
        <v>780</v>
      </c>
    </row>
    <row r="172" spans="1:15" x14ac:dyDescent="0.55000000000000004">
      <c r="A172" s="1" t="s">
        <v>166</v>
      </c>
      <c r="B172" s="2"/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</row>
    <row r="173" spans="1:15" x14ac:dyDescent="0.55000000000000004">
      <c r="A173" s="1" t="s">
        <v>167</v>
      </c>
      <c r="B173" s="2"/>
      <c r="C173" s="2">
        <v>0</v>
      </c>
      <c r="D173" s="2">
        <v>120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120</v>
      </c>
    </row>
    <row r="174" spans="1:15" x14ac:dyDescent="0.55000000000000004">
      <c r="A174" s="1" t="s">
        <v>168</v>
      </c>
      <c r="B174" s="2"/>
      <c r="C174" s="2">
        <v>204.91</v>
      </c>
      <c r="D174" s="2">
        <v>206.4</v>
      </c>
      <c r="E174" s="2">
        <v>206.4</v>
      </c>
      <c r="F174" s="2">
        <v>206.4</v>
      </c>
      <c r="G174" s="2">
        <v>204.78</v>
      </c>
      <c r="H174" s="2">
        <v>238.38</v>
      </c>
      <c r="I174" s="2">
        <v>238.37</v>
      </c>
      <c r="J174" s="2">
        <v>238.37</v>
      </c>
      <c r="K174" s="2">
        <v>0</v>
      </c>
      <c r="L174" s="2">
        <v>0</v>
      </c>
      <c r="M174" s="2">
        <v>0</v>
      </c>
      <c r="N174" s="2">
        <v>0</v>
      </c>
      <c r="O174" s="2">
        <v>1744.0099999999998</v>
      </c>
    </row>
    <row r="175" spans="1:15" x14ac:dyDescent="0.55000000000000004">
      <c r="A175" s="1" t="s">
        <v>169</v>
      </c>
      <c r="B175" s="2"/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</row>
    <row r="176" spans="1:15" x14ac:dyDescent="0.55000000000000004">
      <c r="A176" s="1" t="s">
        <v>170</v>
      </c>
      <c r="B176" s="2"/>
      <c r="C176" s="2">
        <v>3359.68</v>
      </c>
      <c r="D176" s="2">
        <v>2854.51</v>
      </c>
      <c r="E176" s="2">
        <v>3422</v>
      </c>
      <c r="F176" s="2">
        <v>3530.35</v>
      </c>
      <c r="G176" s="2">
        <v>3355.86</v>
      </c>
      <c r="H176" s="2">
        <v>3093.79</v>
      </c>
      <c r="I176" s="2">
        <v>3486.62</v>
      </c>
      <c r="J176" s="2">
        <v>3285.37</v>
      </c>
      <c r="K176" s="2">
        <v>0</v>
      </c>
      <c r="L176" s="2">
        <v>0</v>
      </c>
      <c r="M176" s="2">
        <v>0</v>
      </c>
      <c r="N176" s="2">
        <v>0</v>
      </c>
      <c r="O176" s="2">
        <v>26388.18</v>
      </c>
    </row>
    <row r="177" spans="1:15" x14ac:dyDescent="0.55000000000000004">
      <c r="A177" s="1" t="s">
        <v>171</v>
      </c>
      <c r="B177" s="2"/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34.869999999999997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34.869999999999997</v>
      </c>
    </row>
    <row r="178" spans="1:15" x14ac:dyDescent="0.55000000000000004">
      <c r="A178" s="1" t="s">
        <v>172</v>
      </c>
      <c r="B178" s="2"/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</row>
    <row r="179" spans="1:15" x14ac:dyDescent="0.55000000000000004">
      <c r="A179" s="1" t="s">
        <v>173</v>
      </c>
      <c r="B179" s="2"/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</row>
    <row r="180" spans="1:15" x14ac:dyDescent="0.55000000000000004">
      <c r="A180" s="1" t="s">
        <v>174</v>
      </c>
      <c r="B180" s="2"/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</row>
    <row r="181" spans="1:15" x14ac:dyDescent="0.55000000000000004">
      <c r="A181" s="1" t="s">
        <v>175</v>
      </c>
      <c r="B181" s="2"/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</row>
    <row r="182" spans="1:15" x14ac:dyDescent="0.55000000000000004">
      <c r="A182" s="1" t="s">
        <v>176</v>
      </c>
      <c r="B182" s="2"/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</row>
    <row r="183" spans="1:15" x14ac:dyDescent="0.55000000000000004">
      <c r="A183" s="1" t="s">
        <v>177</v>
      </c>
      <c r="B183" s="2"/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</row>
    <row r="184" spans="1:15" x14ac:dyDescent="0.55000000000000004">
      <c r="A184" s="1" t="s">
        <v>178</v>
      </c>
      <c r="B184" s="2"/>
      <c r="C184" s="2">
        <v>279.23</v>
      </c>
      <c r="D184" s="2">
        <v>313.32</v>
      </c>
      <c r="E184" s="2">
        <v>313.32</v>
      </c>
      <c r="F184" s="2">
        <v>313.32</v>
      </c>
      <c r="G184" s="2">
        <v>186.5</v>
      </c>
      <c r="H184" s="2">
        <v>294.06</v>
      </c>
      <c r="I184" s="2">
        <v>294.05</v>
      </c>
      <c r="J184" s="2">
        <v>294.05</v>
      </c>
      <c r="K184" s="2">
        <v>0</v>
      </c>
      <c r="L184" s="2">
        <v>0</v>
      </c>
      <c r="M184" s="2">
        <v>0</v>
      </c>
      <c r="N184" s="2">
        <v>0</v>
      </c>
      <c r="O184" s="2">
        <v>2287.85</v>
      </c>
    </row>
    <row r="185" spans="1:15" x14ac:dyDescent="0.55000000000000004">
      <c r="A185" s="1" t="s">
        <v>179</v>
      </c>
      <c r="B185" s="2"/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</row>
    <row r="186" spans="1:15" x14ac:dyDescent="0.55000000000000004">
      <c r="A186" s="1" t="s">
        <v>180</v>
      </c>
      <c r="B186" s="2"/>
      <c r="C186" s="2">
        <v>6153.56</v>
      </c>
      <c r="D186" s="2">
        <v>6153.56</v>
      </c>
      <c r="E186" s="2">
        <v>6153.56</v>
      </c>
      <c r="F186" s="2">
        <v>6153.56</v>
      </c>
      <c r="G186" s="2">
        <v>6153.56</v>
      </c>
      <c r="H186" s="2">
        <v>6153.56</v>
      </c>
      <c r="I186" s="2">
        <v>6153.56</v>
      </c>
      <c r="J186" s="2">
        <v>6153.56</v>
      </c>
      <c r="K186" s="2">
        <v>0</v>
      </c>
      <c r="L186" s="2">
        <v>0</v>
      </c>
      <c r="M186" s="2">
        <v>0</v>
      </c>
      <c r="N186" s="2">
        <v>0</v>
      </c>
      <c r="O186" s="2">
        <v>49228.479999999996</v>
      </c>
    </row>
    <row r="187" spans="1:15" x14ac:dyDescent="0.55000000000000004">
      <c r="A187" s="1" t="s">
        <v>181</v>
      </c>
      <c r="B187" s="2"/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</row>
    <row r="188" spans="1:15" x14ac:dyDescent="0.55000000000000004">
      <c r="A188" s="1" t="s">
        <v>182</v>
      </c>
      <c r="B188" s="2"/>
      <c r="C188" s="2">
        <v>2508.59</v>
      </c>
      <c r="D188" s="2">
        <v>0</v>
      </c>
      <c r="E188" s="2">
        <v>643.52</v>
      </c>
      <c r="F188" s="2">
        <v>4980.55</v>
      </c>
      <c r="G188" s="2">
        <v>4376.6899999999996</v>
      </c>
      <c r="H188" s="2">
        <v>4398.25</v>
      </c>
      <c r="I188" s="2">
        <v>1487.52</v>
      </c>
      <c r="J188" s="2">
        <v>5862.04</v>
      </c>
      <c r="K188" s="2">
        <v>0</v>
      </c>
      <c r="L188" s="2">
        <v>0</v>
      </c>
      <c r="M188" s="2">
        <v>0</v>
      </c>
      <c r="N188" s="2">
        <v>0</v>
      </c>
      <c r="O188" s="2">
        <v>24257.16</v>
      </c>
    </row>
    <row r="189" spans="1:15" x14ac:dyDescent="0.55000000000000004">
      <c r="A189" s="1" t="s">
        <v>183</v>
      </c>
      <c r="B189" s="2"/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</row>
    <row r="190" spans="1:15" x14ac:dyDescent="0.55000000000000004">
      <c r="A190" s="1" t="s">
        <v>184</v>
      </c>
      <c r="B190" s="2"/>
      <c r="C190" s="2">
        <v>6897.96</v>
      </c>
      <c r="D190" s="2">
        <v>5651.45</v>
      </c>
      <c r="E190" s="2">
        <v>6915.88</v>
      </c>
      <c r="F190" s="2">
        <v>9519.08</v>
      </c>
      <c r="G190" s="2">
        <v>11684.23</v>
      </c>
      <c r="H190" s="2">
        <v>10469.67</v>
      </c>
      <c r="I190" s="2">
        <v>11374.85</v>
      </c>
      <c r="J190" s="2">
        <v>11431.56</v>
      </c>
      <c r="K190" s="2">
        <v>0</v>
      </c>
      <c r="L190" s="2">
        <v>0</v>
      </c>
      <c r="M190" s="2">
        <v>0</v>
      </c>
      <c r="N190" s="2">
        <v>0</v>
      </c>
      <c r="O190" s="2">
        <v>73944.680000000008</v>
      </c>
    </row>
    <row r="191" spans="1:15" x14ac:dyDescent="0.55000000000000004">
      <c r="A191" s="1" t="s">
        <v>460</v>
      </c>
      <c r="B191" s="2"/>
      <c r="C191" s="2">
        <v>4901.26</v>
      </c>
      <c r="D191" s="2">
        <v>4687.59</v>
      </c>
      <c r="E191" s="2">
        <v>5131.6499999999996</v>
      </c>
      <c r="F191" s="2">
        <v>3023.57</v>
      </c>
      <c r="G191" s="2">
        <v>5076.16</v>
      </c>
      <c r="H191" s="2">
        <v>5246.98</v>
      </c>
      <c r="I191" s="2">
        <v>1125.5899999999999</v>
      </c>
      <c r="J191" s="2">
        <v>1061.03</v>
      </c>
      <c r="K191" s="2">
        <v>0</v>
      </c>
      <c r="L191" s="2">
        <v>0</v>
      </c>
      <c r="M191" s="2">
        <v>0</v>
      </c>
      <c r="N191" s="2">
        <v>0</v>
      </c>
      <c r="O191" s="2">
        <v>30253.829999999998</v>
      </c>
    </row>
    <row r="192" spans="1:15" x14ac:dyDescent="0.55000000000000004">
      <c r="A192" s="1" t="s">
        <v>186</v>
      </c>
      <c r="B192" s="2"/>
      <c r="C192" s="2">
        <v>25901.35</v>
      </c>
      <c r="D192" s="2">
        <v>21834.720000000001</v>
      </c>
      <c r="E192" s="2">
        <v>25853.05</v>
      </c>
      <c r="F192" s="2">
        <v>21577.67</v>
      </c>
      <c r="G192" s="2">
        <v>23793.74</v>
      </c>
      <c r="H192" s="2">
        <v>20729.54</v>
      </c>
      <c r="I192" s="2">
        <v>22206.41</v>
      </c>
      <c r="J192" s="2">
        <v>20440.82</v>
      </c>
      <c r="K192" s="2">
        <v>0</v>
      </c>
      <c r="L192" s="2">
        <v>0</v>
      </c>
      <c r="M192" s="2">
        <v>0</v>
      </c>
      <c r="N192" s="2">
        <v>0</v>
      </c>
      <c r="O192" s="2">
        <v>182337.30000000002</v>
      </c>
    </row>
    <row r="193" spans="1:15" x14ac:dyDescent="0.55000000000000004">
      <c r="A193" s="1" t="s">
        <v>461</v>
      </c>
      <c r="B193" s="2"/>
      <c r="C193" s="2">
        <v>0</v>
      </c>
      <c r="D193" s="2">
        <v>0</v>
      </c>
      <c r="E193" s="2">
        <v>0</v>
      </c>
      <c r="F193" s="2">
        <v>0</v>
      </c>
      <c r="G193" s="2">
        <v>3496.3</v>
      </c>
      <c r="H193" s="2">
        <v>3145.8</v>
      </c>
      <c r="I193" s="2">
        <v>4947.8500000000004</v>
      </c>
      <c r="J193" s="2">
        <v>4909.08</v>
      </c>
      <c r="K193" s="2">
        <v>0</v>
      </c>
      <c r="L193" s="2">
        <v>0</v>
      </c>
      <c r="M193" s="2">
        <v>0</v>
      </c>
      <c r="N193" s="2">
        <v>0</v>
      </c>
      <c r="O193" s="2">
        <v>16499.03</v>
      </c>
    </row>
    <row r="194" spans="1:15" x14ac:dyDescent="0.55000000000000004">
      <c r="A194" s="1" t="s">
        <v>188</v>
      </c>
      <c r="B194" s="2"/>
      <c r="C194" s="2">
        <v>30953.58</v>
      </c>
      <c r="D194" s="2">
        <v>24172.47</v>
      </c>
      <c r="E194" s="2">
        <v>26235.5</v>
      </c>
      <c r="F194" s="2">
        <v>24633.59</v>
      </c>
      <c r="G194" s="2">
        <v>22874.54</v>
      </c>
      <c r="H194" s="2">
        <v>27953.200000000001</v>
      </c>
      <c r="I194" s="2">
        <v>28063.59</v>
      </c>
      <c r="J194" s="2">
        <v>23367.62</v>
      </c>
      <c r="K194" s="2">
        <v>0</v>
      </c>
      <c r="L194" s="2">
        <v>0</v>
      </c>
      <c r="M194" s="2">
        <v>0</v>
      </c>
      <c r="N194" s="2">
        <v>0</v>
      </c>
      <c r="O194" s="2">
        <v>208254.09</v>
      </c>
    </row>
    <row r="195" spans="1:15" x14ac:dyDescent="0.55000000000000004">
      <c r="A195" s="1" t="s">
        <v>189</v>
      </c>
      <c r="B195" s="2"/>
      <c r="C195" s="2">
        <v>10162.870000000001</v>
      </c>
      <c r="D195" s="2">
        <v>9492.57</v>
      </c>
      <c r="E195" s="2">
        <v>10086.219999999999</v>
      </c>
      <c r="F195" s="2">
        <v>10329.94</v>
      </c>
      <c r="G195" s="2">
        <v>11478.7</v>
      </c>
      <c r="H195" s="2">
        <v>8048.64</v>
      </c>
      <c r="I195" s="2">
        <v>8923.6</v>
      </c>
      <c r="J195" s="2">
        <v>8597.06</v>
      </c>
      <c r="K195" s="2">
        <v>0</v>
      </c>
      <c r="L195" s="2">
        <v>0</v>
      </c>
      <c r="M195" s="2">
        <v>0</v>
      </c>
      <c r="N195" s="2">
        <v>0</v>
      </c>
      <c r="O195" s="2">
        <v>77119.600000000006</v>
      </c>
    </row>
    <row r="196" spans="1:15" x14ac:dyDescent="0.55000000000000004">
      <c r="A196" s="1" t="s">
        <v>190</v>
      </c>
      <c r="B196" s="2"/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</row>
    <row r="197" spans="1:15" x14ac:dyDescent="0.55000000000000004">
      <c r="A197" s="1" t="s">
        <v>446</v>
      </c>
      <c r="B197" s="2"/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</row>
    <row r="198" spans="1:15" x14ac:dyDescent="0.55000000000000004">
      <c r="A198" s="1" t="s">
        <v>192</v>
      </c>
      <c r="B198" s="2"/>
      <c r="C198" s="2">
        <v>4572.8</v>
      </c>
      <c r="D198" s="2">
        <v>5546.31</v>
      </c>
      <c r="E198" s="2">
        <v>4420.3500000000004</v>
      </c>
      <c r="F198" s="2">
        <v>1827.58</v>
      </c>
      <c r="G198" s="2">
        <v>3061.88</v>
      </c>
      <c r="H198" s="2">
        <v>2289.73</v>
      </c>
      <c r="I198" s="2">
        <v>2540.3200000000002</v>
      </c>
      <c r="J198" s="2">
        <v>2466.5500000000002</v>
      </c>
      <c r="K198" s="2">
        <v>0</v>
      </c>
      <c r="L198" s="2">
        <v>0</v>
      </c>
      <c r="M198" s="2">
        <v>0</v>
      </c>
      <c r="N198" s="2">
        <v>0</v>
      </c>
      <c r="O198" s="2">
        <v>26725.52</v>
      </c>
    </row>
    <row r="199" spans="1:15" x14ac:dyDescent="0.55000000000000004">
      <c r="A199" s="1" t="s">
        <v>447</v>
      </c>
      <c r="B199" s="2"/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</row>
    <row r="200" spans="1:15" x14ac:dyDescent="0.55000000000000004">
      <c r="A200" s="1" t="s">
        <v>194</v>
      </c>
      <c r="B200" s="2"/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</row>
    <row r="201" spans="1:15" x14ac:dyDescent="0.55000000000000004">
      <c r="A201" s="1" t="s">
        <v>195</v>
      </c>
      <c r="B201" s="2"/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</row>
    <row r="202" spans="1:15" x14ac:dyDescent="0.55000000000000004">
      <c r="A202" s="1" t="s">
        <v>196</v>
      </c>
      <c r="B202" s="2"/>
      <c r="C202" s="2">
        <v>5147.7700000000004</v>
      </c>
      <c r="D202" s="2">
        <v>1232.77</v>
      </c>
      <c r="E202" s="2">
        <v>3100.64</v>
      </c>
      <c r="F202" s="2">
        <v>3246.78</v>
      </c>
      <c r="G202" s="2">
        <v>1238.26</v>
      </c>
      <c r="H202" s="2">
        <v>2483.4299999999998</v>
      </c>
      <c r="I202" s="2">
        <v>598.29</v>
      </c>
      <c r="J202" s="2">
        <v>2349.3200000000002</v>
      </c>
      <c r="K202" s="2">
        <v>0</v>
      </c>
      <c r="L202" s="2">
        <v>0</v>
      </c>
      <c r="M202" s="2">
        <v>0</v>
      </c>
      <c r="N202" s="2">
        <v>0</v>
      </c>
      <c r="O202" s="2">
        <v>19397.260000000002</v>
      </c>
    </row>
    <row r="203" spans="1:15" x14ac:dyDescent="0.55000000000000004">
      <c r="A203" s="1" t="s">
        <v>197</v>
      </c>
      <c r="B203" s="2"/>
      <c r="C203" s="2">
        <v>68.33</v>
      </c>
      <c r="D203" s="2">
        <v>164.35</v>
      </c>
      <c r="E203" s="2">
        <v>0</v>
      </c>
      <c r="F203" s="2">
        <v>620.13</v>
      </c>
      <c r="G203" s="2">
        <v>108.56</v>
      </c>
      <c r="H203" s="2">
        <v>400.15</v>
      </c>
      <c r="I203" s="2">
        <v>2491.8200000000002</v>
      </c>
      <c r="J203" s="2">
        <v>211.36</v>
      </c>
      <c r="K203" s="2">
        <v>0</v>
      </c>
      <c r="L203" s="2">
        <v>0</v>
      </c>
      <c r="M203" s="2">
        <v>0</v>
      </c>
      <c r="N203" s="2">
        <v>0</v>
      </c>
      <c r="O203" s="2">
        <v>4064.7000000000003</v>
      </c>
    </row>
    <row r="204" spans="1:15" x14ac:dyDescent="0.55000000000000004">
      <c r="A204" s="1" t="s">
        <v>198</v>
      </c>
      <c r="B204" s="2"/>
      <c r="C204" s="2">
        <v>1372.82</v>
      </c>
      <c r="D204" s="2">
        <v>0</v>
      </c>
      <c r="E204" s="2">
        <v>7.2</v>
      </c>
      <c r="F204" s="2">
        <v>8.64</v>
      </c>
      <c r="G204" s="2">
        <v>103.96</v>
      </c>
      <c r="H204" s="2">
        <v>745.62</v>
      </c>
      <c r="I204" s="2">
        <v>0</v>
      </c>
      <c r="J204" s="2">
        <v>74.05</v>
      </c>
      <c r="K204" s="2">
        <v>0</v>
      </c>
      <c r="L204" s="2">
        <v>0</v>
      </c>
      <c r="M204" s="2">
        <v>0</v>
      </c>
      <c r="N204" s="2">
        <v>0</v>
      </c>
      <c r="O204" s="2">
        <v>2312.2900000000004</v>
      </c>
    </row>
    <row r="205" spans="1:15" x14ac:dyDescent="0.55000000000000004">
      <c r="A205" s="1" t="s">
        <v>199</v>
      </c>
      <c r="B205" s="2"/>
      <c r="C205" s="2">
        <v>247.5</v>
      </c>
      <c r="D205" s="2">
        <v>341</v>
      </c>
      <c r="E205" s="2">
        <v>390.5</v>
      </c>
      <c r="F205" s="2">
        <v>434.5</v>
      </c>
      <c r="G205" s="2">
        <v>364.03</v>
      </c>
      <c r="H205" s="2">
        <v>445.5</v>
      </c>
      <c r="I205" s="2">
        <v>367.26</v>
      </c>
      <c r="J205" s="2">
        <v>352</v>
      </c>
      <c r="K205" s="2">
        <v>0</v>
      </c>
      <c r="L205" s="2">
        <v>0</v>
      </c>
      <c r="M205" s="2">
        <v>0</v>
      </c>
      <c r="N205" s="2">
        <v>0</v>
      </c>
      <c r="O205" s="2">
        <v>2942.29</v>
      </c>
    </row>
    <row r="206" spans="1:15" x14ac:dyDescent="0.55000000000000004">
      <c r="A206" s="1" t="s">
        <v>200</v>
      </c>
      <c r="B206" s="2"/>
      <c r="C206" s="2">
        <v>0</v>
      </c>
      <c r="D206" s="2">
        <v>0</v>
      </c>
      <c r="E206" s="2">
        <v>0</v>
      </c>
      <c r="F206" s="2">
        <v>120.17</v>
      </c>
      <c r="G206" s="2">
        <v>0</v>
      </c>
      <c r="H206" s="2">
        <v>0</v>
      </c>
      <c r="I206" s="2">
        <v>0</v>
      </c>
      <c r="J206" s="2">
        <v>265.32</v>
      </c>
      <c r="K206" s="2">
        <v>0</v>
      </c>
      <c r="L206" s="2">
        <v>0</v>
      </c>
      <c r="M206" s="2">
        <v>0</v>
      </c>
      <c r="N206" s="2">
        <v>0</v>
      </c>
      <c r="O206" s="2">
        <v>385.49</v>
      </c>
    </row>
    <row r="207" spans="1:15" x14ac:dyDescent="0.55000000000000004">
      <c r="A207" s="1" t="s">
        <v>201</v>
      </c>
      <c r="B207" s="2"/>
      <c r="C207" s="2">
        <v>1570.76</v>
      </c>
      <c r="D207" s="2">
        <v>1226.3599999999999</v>
      </c>
      <c r="E207" s="2">
        <v>879.19</v>
      </c>
      <c r="F207" s="2">
        <v>1869.61</v>
      </c>
      <c r="G207" s="2">
        <v>2339.37</v>
      </c>
      <c r="H207" s="2">
        <v>1917.27</v>
      </c>
      <c r="I207" s="2">
        <v>1304.49</v>
      </c>
      <c r="J207" s="2">
        <v>2064.46</v>
      </c>
      <c r="K207" s="2">
        <v>0</v>
      </c>
      <c r="L207" s="2">
        <v>0</v>
      </c>
      <c r="M207" s="2">
        <v>0</v>
      </c>
      <c r="N207" s="2">
        <v>0</v>
      </c>
      <c r="O207" s="2">
        <v>13171.509999999998</v>
      </c>
    </row>
    <row r="208" spans="1:15" x14ac:dyDescent="0.55000000000000004">
      <c r="A208" s="1" t="s">
        <v>202</v>
      </c>
      <c r="B208" s="2"/>
      <c r="C208" s="2">
        <v>1017.14</v>
      </c>
      <c r="D208" s="2">
        <v>447.88</v>
      </c>
      <c r="E208" s="2">
        <v>201.74</v>
      </c>
      <c r="F208" s="2">
        <v>528.02</v>
      </c>
      <c r="G208" s="2">
        <v>0</v>
      </c>
      <c r="H208" s="2">
        <v>255.08</v>
      </c>
      <c r="I208" s="2">
        <v>86.75</v>
      </c>
      <c r="J208" s="2">
        <v>238.24</v>
      </c>
      <c r="K208" s="2">
        <v>0</v>
      </c>
      <c r="L208" s="2">
        <v>0</v>
      </c>
      <c r="M208" s="2">
        <v>0</v>
      </c>
      <c r="N208" s="2">
        <v>0</v>
      </c>
      <c r="O208" s="2">
        <v>2774.8499999999995</v>
      </c>
    </row>
    <row r="209" spans="1:15" x14ac:dyDescent="0.55000000000000004">
      <c r="A209" s="1" t="s">
        <v>203</v>
      </c>
      <c r="B209" s="2"/>
      <c r="C209" s="2">
        <v>7510.69</v>
      </c>
      <c r="D209" s="2">
        <v>2430.77</v>
      </c>
      <c r="E209" s="2">
        <v>2561.31</v>
      </c>
      <c r="F209" s="2">
        <v>6101.89</v>
      </c>
      <c r="G209" s="2">
        <v>8388.34</v>
      </c>
      <c r="H209" s="2">
        <v>18597.810000000001</v>
      </c>
      <c r="I209" s="2">
        <v>6952.98</v>
      </c>
      <c r="J209" s="2">
        <v>11129.06</v>
      </c>
      <c r="K209" s="2">
        <v>0</v>
      </c>
      <c r="L209" s="2">
        <v>0</v>
      </c>
      <c r="M209" s="2">
        <v>0</v>
      </c>
      <c r="N209" s="2">
        <v>0</v>
      </c>
      <c r="O209" s="2">
        <v>63672.849999999991</v>
      </c>
    </row>
    <row r="210" spans="1:15" x14ac:dyDescent="0.55000000000000004">
      <c r="A210" s="1" t="s">
        <v>204</v>
      </c>
      <c r="B210" s="2"/>
      <c r="C210" s="2">
        <v>3339.75</v>
      </c>
      <c r="D210" s="2">
        <v>1902.92</v>
      </c>
      <c r="E210" s="2">
        <v>2384.58</v>
      </c>
      <c r="F210" s="2">
        <v>2013.7</v>
      </c>
      <c r="G210" s="2">
        <v>2404.77</v>
      </c>
      <c r="H210" s="2">
        <v>2789.91</v>
      </c>
      <c r="I210" s="2">
        <v>2271.64</v>
      </c>
      <c r="J210" s="2">
        <v>3202.11</v>
      </c>
      <c r="K210" s="2">
        <v>0</v>
      </c>
      <c r="L210" s="2">
        <v>0</v>
      </c>
      <c r="M210" s="2">
        <v>0</v>
      </c>
      <c r="N210" s="2">
        <v>0</v>
      </c>
      <c r="O210" s="2">
        <v>20309.38</v>
      </c>
    </row>
    <row r="211" spans="1:15" x14ac:dyDescent="0.55000000000000004">
      <c r="A211" s="1" t="s">
        <v>205</v>
      </c>
      <c r="B211" s="2"/>
      <c r="C211" s="2">
        <v>40</v>
      </c>
      <c r="D211" s="2">
        <v>0</v>
      </c>
      <c r="E211" s="2">
        <v>20</v>
      </c>
      <c r="F211" s="2">
        <v>0</v>
      </c>
      <c r="G211" s="2">
        <v>45</v>
      </c>
      <c r="H211" s="2">
        <v>20</v>
      </c>
      <c r="I211" s="2">
        <v>240</v>
      </c>
      <c r="J211" s="2">
        <v>193.1</v>
      </c>
      <c r="K211" s="2">
        <v>0</v>
      </c>
      <c r="L211" s="2">
        <v>0</v>
      </c>
      <c r="M211" s="2">
        <v>0</v>
      </c>
      <c r="N211" s="2">
        <v>0</v>
      </c>
      <c r="O211" s="2">
        <v>558.1</v>
      </c>
    </row>
    <row r="212" spans="1:15" x14ac:dyDescent="0.55000000000000004">
      <c r="A212" s="1" t="s">
        <v>206</v>
      </c>
      <c r="B212" s="2"/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</row>
    <row r="213" spans="1:15" x14ac:dyDescent="0.55000000000000004">
      <c r="A213" s="1" t="s">
        <v>207</v>
      </c>
      <c r="B213" s="2"/>
      <c r="C213" s="2">
        <v>0</v>
      </c>
      <c r="D213" s="2">
        <v>0</v>
      </c>
      <c r="E213" s="2">
        <v>0</v>
      </c>
      <c r="F213" s="2">
        <v>0</v>
      </c>
      <c r="G213" s="2">
        <v>108.8</v>
      </c>
      <c r="H213" s="2">
        <v>1177.5999999999999</v>
      </c>
      <c r="I213" s="2">
        <v>2030.73</v>
      </c>
      <c r="J213" s="2">
        <v>2388.09</v>
      </c>
      <c r="K213" s="2">
        <v>0</v>
      </c>
      <c r="L213" s="2">
        <v>0</v>
      </c>
      <c r="M213" s="2">
        <v>0</v>
      </c>
      <c r="N213" s="2">
        <v>0</v>
      </c>
      <c r="O213" s="2">
        <v>5705.22</v>
      </c>
    </row>
    <row r="214" spans="1:15" x14ac:dyDescent="0.55000000000000004">
      <c r="A214" s="1" t="s">
        <v>208</v>
      </c>
      <c r="B214" s="2"/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</row>
    <row r="215" spans="1:15" x14ac:dyDescent="0.55000000000000004">
      <c r="A215" s="1" t="s">
        <v>209</v>
      </c>
      <c r="B215" s="2"/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</row>
    <row r="216" spans="1:15" x14ac:dyDescent="0.55000000000000004">
      <c r="A216" s="1" t="s">
        <v>210</v>
      </c>
      <c r="B216" s="2"/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</row>
    <row r="217" spans="1:15" x14ac:dyDescent="0.55000000000000004">
      <c r="A217" s="1" t="s">
        <v>211</v>
      </c>
      <c r="B217" s="2"/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</row>
    <row r="218" spans="1:15" x14ac:dyDescent="0.55000000000000004">
      <c r="A218" s="1" t="s">
        <v>212</v>
      </c>
      <c r="B218" s="2"/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</row>
    <row r="219" spans="1:15" x14ac:dyDescent="0.55000000000000004">
      <c r="A219" s="1" t="s">
        <v>213</v>
      </c>
      <c r="B219" s="2"/>
      <c r="C219" s="2">
        <v>1002</v>
      </c>
      <c r="D219" s="2">
        <v>374.36</v>
      </c>
      <c r="E219" s="2">
        <v>465</v>
      </c>
      <c r="F219" s="2">
        <v>1172.49</v>
      </c>
      <c r="G219" s="2">
        <v>2855.96</v>
      </c>
      <c r="H219" s="2">
        <v>898.37</v>
      </c>
      <c r="I219" s="2">
        <v>2665.84</v>
      </c>
      <c r="J219" s="2">
        <v>973.88</v>
      </c>
      <c r="K219" s="2">
        <v>0</v>
      </c>
      <c r="L219" s="2">
        <v>0</v>
      </c>
      <c r="M219" s="2">
        <v>0</v>
      </c>
      <c r="N219" s="2">
        <v>0</v>
      </c>
      <c r="O219" s="2">
        <v>10407.9</v>
      </c>
    </row>
    <row r="220" spans="1:15" x14ac:dyDescent="0.55000000000000004">
      <c r="A220" s="1" t="s">
        <v>214</v>
      </c>
      <c r="B220" s="2"/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</row>
    <row r="221" spans="1:15" x14ac:dyDescent="0.55000000000000004">
      <c r="A221" s="1" t="s">
        <v>215</v>
      </c>
      <c r="B221" s="2"/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</row>
    <row r="222" spans="1:15" x14ac:dyDescent="0.55000000000000004">
      <c r="A222" s="1" t="s">
        <v>216</v>
      </c>
      <c r="B222" s="2"/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</row>
    <row r="223" spans="1:15" x14ac:dyDescent="0.55000000000000004">
      <c r="A223" s="1" t="s">
        <v>217</v>
      </c>
      <c r="B223" s="2"/>
      <c r="C223" s="2">
        <v>210</v>
      </c>
      <c r="D223" s="2">
        <v>461.29</v>
      </c>
      <c r="E223" s="2">
        <v>448.72</v>
      </c>
      <c r="F223" s="2">
        <v>0</v>
      </c>
      <c r="G223" s="2">
        <v>0</v>
      </c>
      <c r="H223" s="2">
        <v>435</v>
      </c>
      <c r="I223" s="2">
        <v>0</v>
      </c>
      <c r="J223" s="2">
        <v>1529.88</v>
      </c>
      <c r="K223" s="2">
        <v>0</v>
      </c>
      <c r="L223" s="2">
        <v>0</v>
      </c>
      <c r="M223" s="2">
        <v>0</v>
      </c>
      <c r="N223" s="2">
        <v>0</v>
      </c>
      <c r="O223" s="2">
        <v>3084.8900000000003</v>
      </c>
    </row>
    <row r="224" spans="1:15" x14ac:dyDescent="0.55000000000000004">
      <c r="A224" s="1" t="s">
        <v>218</v>
      </c>
      <c r="B224" s="2"/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</row>
    <row r="225" spans="1:15" x14ac:dyDescent="0.55000000000000004">
      <c r="A225" s="1" t="s">
        <v>219</v>
      </c>
      <c r="B225" s="2"/>
      <c r="C225" s="2">
        <v>3283.04</v>
      </c>
      <c r="D225" s="2">
        <v>2553.1799999999998</v>
      </c>
      <c r="E225" s="2">
        <v>2558.1799999999998</v>
      </c>
      <c r="F225" s="2">
        <v>2580.63</v>
      </c>
      <c r="G225" s="2">
        <v>1229.03</v>
      </c>
      <c r="H225" s="2">
        <v>3508.39</v>
      </c>
      <c r="I225" s="2">
        <v>2660.37</v>
      </c>
      <c r="J225" s="2">
        <v>2607.4299999999998</v>
      </c>
      <c r="K225" s="2">
        <v>0</v>
      </c>
      <c r="L225" s="2">
        <v>0</v>
      </c>
      <c r="M225" s="2">
        <v>0</v>
      </c>
      <c r="N225" s="2">
        <v>0</v>
      </c>
      <c r="O225" s="2">
        <v>20980.25</v>
      </c>
    </row>
    <row r="226" spans="1:15" x14ac:dyDescent="0.55000000000000004">
      <c r="A226" s="1" t="s">
        <v>220</v>
      </c>
      <c r="B226" s="2"/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</row>
    <row r="227" spans="1:15" x14ac:dyDescent="0.55000000000000004">
      <c r="A227" s="1" t="s">
        <v>469</v>
      </c>
      <c r="B227" s="2"/>
      <c r="C227" s="2">
        <v>28167.360000000001</v>
      </c>
      <c r="D227" s="2">
        <v>14961.75</v>
      </c>
      <c r="E227" s="2">
        <v>33811.82</v>
      </c>
      <c r="F227" s="2">
        <v>2410.85</v>
      </c>
      <c r="G227" s="2">
        <v>2115.35</v>
      </c>
      <c r="H227" s="2">
        <v>31.82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81498.950000000012</v>
      </c>
    </row>
    <row r="228" spans="1:15" x14ac:dyDescent="0.55000000000000004">
      <c r="A228" s="1" t="s">
        <v>222</v>
      </c>
      <c r="B228" s="2"/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</row>
    <row r="229" spans="1:15" x14ac:dyDescent="0.55000000000000004">
      <c r="A229" s="1" t="s">
        <v>223</v>
      </c>
      <c r="B229" s="2"/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</row>
    <row r="230" spans="1:15" x14ac:dyDescent="0.55000000000000004">
      <c r="A230" s="1" t="s">
        <v>224</v>
      </c>
      <c r="B230" s="2"/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</row>
    <row r="231" spans="1:15" x14ac:dyDescent="0.55000000000000004">
      <c r="A231" s="1" t="s">
        <v>225</v>
      </c>
      <c r="B231" s="2"/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</row>
    <row r="232" spans="1:15" x14ac:dyDescent="0.55000000000000004">
      <c r="A232" s="1" t="s">
        <v>226</v>
      </c>
      <c r="B232" s="2"/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</row>
    <row r="233" spans="1:15" x14ac:dyDescent="0.55000000000000004">
      <c r="A233" s="1" t="s">
        <v>227</v>
      </c>
      <c r="B233" s="2"/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</row>
    <row r="234" spans="1:15" x14ac:dyDescent="0.55000000000000004">
      <c r="A234" s="1" t="s">
        <v>228</v>
      </c>
      <c r="B234" s="2"/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</row>
    <row r="235" spans="1:15" x14ac:dyDescent="0.55000000000000004">
      <c r="A235" s="1" t="s">
        <v>229</v>
      </c>
      <c r="B235" s="2"/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</row>
    <row r="236" spans="1:15" x14ac:dyDescent="0.55000000000000004">
      <c r="A236" s="1" t="s">
        <v>230</v>
      </c>
      <c r="B236" s="2"/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</row>
    <row r="237" spans="1:15" x14ac:dyDescent="0.55000000000000004">
      <c r="A237" s="1" t="s">
        <v>231</v>
      </c>
      <c r="B237" s="2"/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</row>
    <row r="238" spans="1:15" x14ac:dyDescent="0.55000000000000004">
      <c r="A238" s="1" t="s">
        <v>232</v>
      </c>
      <c r="B238" s="2"/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</row>
    <row r="239" spans="1:15" x14ac:dyDescent="0.55000000000000004">
      <c r="A239" s="1" t="s">
        <v>233</v>
      </c>
      <c r="B239" s="2"/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</row>
    <row r="240" spans="1:15" x14ac:dyDescent="0.55000000000000004">
      <c r="A240" s="1" t="s">
        <v>234</v>
      </c>
      <c r="B240" s="2"/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</row>
    <row r="241" spans="1:16" x14ac:dyDescent="0.55000000000000004">
      <c r="A241" s="1" t="s">
        <v>235</v>
      </c>
      <c r="B241" s="2"/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</row>
    <row r="242" spans="1:16" x14ac:dyDescent="0.55000000000000004">
      <c r="A242" s="1" t="s">
        <v>236</v>
      </c>
      <c r="C242" s="18">
        <v>151835</v>
      </c>
      <c r="D242" s="18">
        <v>110296.77000000002</v>
      </c>
      <c r="E242" s="18">
        <v>140999.25</v>
      </c>
      <c r="F242" s="18">
        <v>110952.39000000001</v>
      </c>
      <c r="G242" s="18">
        <v>121203.14000000001</v>
      </c>
      <c r="H242" s="18">
        <v>129681.61</v>
      </c>
      <c r="I242" s="18">
        <v>116038.58</v>
      </c>
      <c r="J242" s="18">
        <v>118991.74000000003</v>
      </c>
      <c r="K242" s="18">
        <v>0</v>
      </c>
      <c r="L242" s="18">
        <v>0</v>
      </c>
      <c r="M242" s="18">
        <v>0</v>
      </c>
      <c r="N242" s="18">
        <v>0</v>
      </c>
      <c r="O242" s="18">
        <v>999998.48</v>
      </c>
      <c r="P242" s="13">
        <v>0</v>
      </c>
    </row>
    <row r="243" spans="1:16" x14ac:dyDescent="0.55000000000000004"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</row>
    <row r="244" spans="1:16" x14ac:dyDescent="0.55000000000000004">
      <c r="A244" s="1" t="s">
        <v>237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6" x14ac:dyDescent="0.55000000000000004">
      <c r="A245" s="1" t="s">
        <v>238</v>
      </c>
      <c r="B245" s="2"/>
      <c r="C245" s="2">
        <v>11750.55</v>
      </c>
      <c r="D245" s="2">
        <v>10736.43</v>
      </c>
      <c r="E245" s="2">
        <v>12509.36</v>
      </c>
      <c r="F245" s="2">
        <v>11462.5</v>
      </c>
      <c r="G245" s="2">
        <v>11408.25</v>
      </c>
      <c r="H245" s="2">
        <v>10176.6</v>
      </c>
      <c r="I245" s="2">
        <v>12111.75</v>
      </c>
      <c r="J245" s="2">
        <v>11842.17</v>
      </c>
      <c r="K245" s="2">
        <v>0</v>
      </c>
      <c r="L245" s="2">
        <v>0</v>
      </c>
      <c r="M245" s="2">
        <v>0</v>
      </c>
      <c r="N245" s="2">
        <v>0</v>
      </c>
      <c r="O245" s="2">
        <v>91997.61</v>
      </c>
    </row>
    <row r="246" spans="1:16" x14ac:dyDescent="0.55000000000000004">
      <c r="A246" s="1" t="s">
        <v>239</v>
      </c>
      <c r="B246" s="2"/>
      <c r="C246" s="2">
        <v>120</v>
      </c>
      <c r="D246" s="2">
        <v>896.25</v>
      </c>
      <c r="E246" s="2">
        <v>598.72</v>
      </c>
      <c r="F246" s="2">
        <v>605.44000000000005</v>
      </c>
      <c r="G246" s="2">
        <v>650.44000000000005</v>
      </c>
      <c r="H246" s="2">
        <v>627.94000000000005</v>
      </c>
      <c r="I246" s="2">
        <v>695.44</v>
      </c>
      <c r="J246" s="2">
        <v>650.44000000000005</v>
      </c>
      <c r="K246" s="2">
        <v>0</v>
      </c>
      <c r="L246" s="2">
        <v>0</v>
      </c>
      <c r="M246" s="2">
        <v>0</v>
      </c>
      <c r="N246" s="2">
        <v>0</v>
      </c>
      <c r="O246" s="2">
        <v>4844.67</v>
      </c>
    </row>
    <row r="247" spans="1:16" x14ac:dyDescent="0.55000000000000004">
      <c r="A247" s="1" t="s">
        <v>240</v>
      </c>
      <c r="B247" s="2"/>
      <c r="C247" s="2">
        <v>485.06</v>
      </c>
      <c r="D247" s="2">
        <v>466.9</v>
      </c>
      <c r="E247" s="2">
        <v>463.25</v>
      </c>
      <c r="F247" s="2">
        <v>682.38</v>
      </c>
      <c r="G247" s="2">
        <v>412.43</v>
      </c>
      <c r="H247" s="2">
        <v>398.09</v>
      </c>
      <c r="I247" s="2">
        <v>283.5</v>
      </c>
      <c r="J247" s="2">
        <v>543.37</v>
      </c>
      <c r="K247" s="2">
        <v>0</v>
      </c>
      <c r="L247" s="2">
        <v>0</v>
      </c>
      <c r="M247" s="2">
        <v>0</v>
      </c>
      <c r="N247" s="2">
        <v>0</v>
      </c>
      <c r="O247" s="2">
        <v>3734.98</v>
      </c>
    </row>
    <row r="248" spans="1:16" x14ac:dyDescent="0.55000000000000004">
      <c r="A248" s="1" t="s">
        <v>241</v>
      </c>
      <c r="B248" s="2"/>
      <c r="C248" s="2">
        <v>496.62</v>
      </c>
      <c r="D248" s="2">
        <v>804.23</v>
      </c>
      <c r="E248" s="2">
        <v>603.97</v>
      </c>
      <c r="F248" s="2">
        <v>905.93</v>
      </c>
      <c r="G248" s="2">
        <v>0</v>
      </c>
      <c r="H248" s="2">
        <v>811.61</v>
      </c>
      <c r="I248" s="2">
        <v>1285.51</v>
      </c>
      <c r="J248" s="2">
        <v>969.44</v>
      </c>
      <c r="K248" s="2">
        <v>0</v>
      </c>
      <c r="L248" s="2">
        <v>0</v>
      </c>
      <c r="M248" s="2">
        <v>0</v>
      </c>
      <c r="N248" s="2">
        <v>0</v>
      </c>
      <c r="O248" s="2">
        <v>5877.3099999999995</v>
      </c>
    </row>
    <row r="249" spans="1:16" x14ac:dyDescent="0.55000000000000004">
      <c r="A249" s="1" t="s">
        <v>242</v>
      </c>
      <c r="B249" s="2"/>
      <c r="C249" s="2">
        <v>10179.67</v>
      </c>
      <c r="D249" s="2">
        <v>10467.34</v>
      </c>
      <c r="E249" s="2">
        <v>12291.56</v>
      </c>
      <c r="F249" s="2">
        <v>11678.4</v>
      </c>
      <c r="G249" s="2">
        <v>11907.57</v>
      </c>
      <c r="H249" s="2">
        <v>14803.44</v>
      </c>
      <c r="I249" s="2">
        <v>11181.27</v>
      </c>
      <c r="J249" s="2">
        <v>13931.11</v>
      </c>
      <c r="K249" s="2">
        <v>0</v>
      </c>
      <c r="L249" s="2">
        <v>0</v>
      </c>
      <c r="M249" s="2">
        <v>0</v>
      </c>
      <c r="N249" s="2">
        <v>0</v>
      </c>
      <c r="O249" s="2">
        <v>96440.36</v>
      </c>
    </row>
    <row r="250" spans="1:16" x14ac:dyDescent="0.55000000000000004">
      <c r="A250" s="1" t="s">
        <v>243</v>
      </c>
      <c r="B250" s="2"/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</row>
    <row r="251" spans="1:16" x14ac:dyDescent="0.55000000000000004">
      <c r="A251" s="1" t="s">
        <v>244</v>
      </c>
      <c r="B251" s="2"/>
      <c r="C251" s="2">
        <v>613.08000000000004</v>
      </c>
      <c r="D251" s="2">
        <v>660.42</v>
      </c>
      <c r="E251" s="2">
        <v>830.93</v>
      </c>
      <c r="F251" s="2">
        <v>745.03</v>
      </c>
      <c r="G251" s="2">
        <v>683.26</v>
      </c>
      <c r="H251" s="2">
        <v>365.09</v>
      </c>
      <c r="I251" s="2">
        <v>798.09</v>
      </c>
      <c r="J251" s="2">
        <v>812.06</v>
      </c>
      <c r="K251" s="2">
        <v>0</v>
      </c>
      <c r="L251" s="2">
        <v>0</v>
      </c>
      <c r="M251" s="2">
        <v>0</v>
      </c>
      <c r="N251" s="2">
        <v>0</v>
      </c>
      <c r="O251" s="2">
        <v>5507.9600000000009</v>
      </c>
    </row>
    <row r="252" spans="1:16" x14ac:dyDescent="0.55000000000000004">
      <c r="A252" s="1" t="s">
        <v>245</v>
      </c>
      <c r="B252" s="2"/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</row>
    <row r="253" spans="1:16" x14ac:dyDescent="0.55000000000000004">
      <c r="A253" s="1" t="s">
        <v>246</v>
      </c>
      <c r="B253" s="2"/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</row>
    <row r="254" spans="1:16" x14ac:dyDescent="0.55000000000000004">
      <c r="A254" s="1" t="s">
        <v>247</v>
      </c>
      <c r="B254" s="2"/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</row>
    <row r="255" spans="1:16" x14ac:dyDescent="0.55000000000000004">
      <c r="A255" s="1" t="s">
        <v>248</v>
      </c>
      <c r="B255" s="2"/>
      <c r="C255" s="2">
        <v>0</v>
      </c>
      <c r="D255" s="2">
        <v>0</v>
      </c>
      <c r="E255" s="2">
        <v>0</v>
      </c>
      <c r="F255" s="2">
        <v>247.2</v>
      </c>
      <c r="G255" s="2">
        <v>475</v>
      </c>
      <c r="H255" s="2">
        <v>1133.69</v>
      </c>
      <c r="I255" s="2">
        <v>619.5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2475.3900000000003</v>
      </c>
    </row>
    <row r="256" spans="1:16" x14ac:dyDescent="0.55000000000000004">
      <c r="A256" s="1" t="s">
        <v>249</v>
      </c>
      <c r="B256" s="2"/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</row>
    <row r="257" spans="1:16" x14ac:dyDescent="0.55000000000000004">
      <c r="A257" s="1" t="s">
        <v>250</v>
      </c>
      <c r="B257" s="2"/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</row>
    <row r="258" spans="1:16" x14ac:dyDescent="0.55000000000000004">
      <c r="A258" s="1" t="s">
        <v>251</v>
      </c>
      <c r="B258" s="2"/>
      <c r="C258" s="2">
        <v>101.94</v>
      </c>
      <c r="D258" s="2">
        <v>130.68</v>
      </c>
      <c r="E258" s="2">
        <v>130.68</v>
      </c>
      <c r="F258" s="2">
        <v>130.68</v>
      </c>
      <c r="G258" s="2">
        <v>87.26</v>
      </c>
      <c r="H258" s="2">
        <v>84.36</v>
      </c>
      <c r="I258" s="2">
        <v>84.33</v>
      </c>
      <c r="J258" s="2">
        <v>71.290000000000006</v>
      </c>
      <c r="K258" s="2">
        <v>0</v>
      </c>
      <c r="L258" s="2">
        <v>0</v>
      </c>
      <c r="M258" s="2">
        <v>0</v>
      </c>
      <c r="N258" s="2">
        <v>0</v>
      </c>
      <c r="O258" s="2">
        <v>821.22</v>
      </c>
    </row>
    <row r="259" spans="1:16" x14ac:dyDescent="0.55000000000000004">
      <c r="A259" s="1" t="s">
        <v>252</v>
      </c>
      <c r="B259" s="2"/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</row>
    <row r="260" spans="1:16" x14ac:dyDescent="0.55000000000000004">
      <c r="A260" s="1" t="s">
        <v>253</v>
      </c>
      <c r="C260" s="18">
        <v>23746.920000000002</v>
      </c>
      <c r="D260" s="18">
        <v>24162.25</v>
      </c>
      <c r="E260" s="18">
        <v>27428.47</v>
      </c>
      <c r="F260" s="18">
        <v>26457.56</v>
      </c>
      <c r="G260" s="18">
        <v>25624.21</v>
      </c>
      <c r="H260" s="18">
        <v>28400.82</v>
      </c>
      <c r="I260" s="18">
        <v>27059.390000000003</v>
      </c>
      <c r="J260" s="18">
        <v>28819.880000000005</v>
      </c>
      <c r="K260" s="18">
        <v>0</v>
      </c>
      <c r="L260" s="18">
        <v>0</v>
      </c>
      <c r="M260" s="18">
        <v>0</v>
      </c>
      <c r="N260" s="18">
        <v>0</v>
      </c>
      <c r="O260" s="18">
        <v>211699.5</v>
      </c>
      <c r="P260" s="13">
        <v>0</v>
      </c>
    </row>
    <row r="261" spans="1:16" x14ac:dyDescent="0.55000000000000004"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</row>
    <row r="262" spans="1:16" x14ac:dyDescent="0.55000000000000004">
      <c r="A262" s="1" t="s">
        <v>112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6" x14ac:dyDescent="0.55000000000000004">
      <c r="A263" s="1" t="s">
        <v>254</v>
      </c>
      <c r="B263" s="2"/>
      <c r="C263" s="2">
        <v>1666</v>
      </c>
      <c r="D263" s="2">
        <v>1425</v>
      </c>
      <c r="E263" s="2">
        <v>1635</v>
      </c>
      <c r="F263" s="2">
        <v>1629</v>
      </c>
      <c r="G263" s="2">
        <v>1628</v>
      </c>
      <c r="H263" s="2">
        <v>1595</v>
      </c>
      <c r="I263" s="2">
        <v>3508</v>
      </c>
      <c r="J263" s="2">
        <v>3390</v>
      </c>
      <c r="K263" s="2">
        <v>0</v>
      </c>
      <c r="L263" s="2">
        <v>0</v>
      </c>
      <c r="M263" s="2">
        <v>0</v>
      </c>
      <c r="N263" s="2">
        <v>0</v>
      </c>
      <c r="O263" s="2">
        <v>16476</v>
      </c>
    </row>
    <row r="264" spans="1:16" x14ac:dyDescent="0.55000000000000004">
      <c r="A264" s="1" t="s">
        <v>255</v>
      </c>
      <c r="B264" s="2"/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19.91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19.91</v>
      </c>
    </row>
    <row r="265" spans="1:16" x14ac:dyDescent="0.55000000000000004">
      <c r="A265" s="1" t="s">
        <v>256</v>
      </c>
      <c r="B265" s="2"/>
      <c r="C265" s="2">
        <v>9784.7800000000007</v>
      </c>
      <c r="D265" s="2">
        <v>3411.4</v>
      </c>
      <c r="E265" s="2">
        <v>7821.81</v>
      </c>
      <c r="F265" s="2">
        <v>8364.08</v>
      </c>
      <c r="G265" s="2">
        <v>5651.91</v>
      </c>
      <c r="H265" s="2">
        <v>5870.33</v>
      </c>
      <c r="I265" s="2">
        <v>6408.03</v>
      </c>
      <c r="J265" s="2">
        <v>5951.01</v>
      </c>
      <c r="K265" s="2">
        <v>0</v>
      </c>
      <c r="L265" s="2">
        <v>0</v>
      </c>
      <c r="M265" s="2">
        <v>0</v>
      </c>
      <c r="N265" s="2">
        <v>0</v>
      </c>
      <c r="O265" s="2">
        <v>53263.35</v>
      </c>
    </row>
    <row r="266" spans="1:16" x14ac:dyDescent="0.55000000000000004">
      <c r="A266" s="1" t="s">
        <v>257</v>
      </c>
      <c r="B266" s="2"/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</row>
    <row r="267" spans="1:16" x14ac:dyDescent="0.55000000000000004">
      <c r="A267" s="1" t="s">
        <v>258</v>
      </c>
      <c r="B267" s="2"/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</row>
    <row r="268" spans="1:16" x14ac:dyDescent="0.55000000000000004">
      <c r="A268" s="1" t="s">
        <v>259</v>
      </c>
      <c r="B268" s="2"/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</row>
    <row r="269" spans="1:16" x14ac:dyDescent="0.55000000000000004">
      <c r="A269" s="1" t="s">
        <v>260</v>
      </c>
      <c r="B269" s="2"/>
      <c r="C269" s="2">
        <v>0</v>
      </c>
      <c r="D269" s="2">
        <v>200.94</v>
      </c>
      <c r="E269" s="2">
        <v>60.12</v>
      </c>
      <c r="F269" s="2">
        <v>60.06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321.12</v>
      </c>
    </row>
    <row r="270" spans="1:16" x14ac:dyDescent="0.55000000000000004">
      <c r="A270" s="1" t="s">
        <v>261</v>
      </c>
      <c r="B270" s="2"/>
      <c r="C270" s="2">
        <v>1826.59</v>
      </c>
      <c r="D270" s="2">
        <v>1827.97</v>
      </c>
      <c r="E270" s="2">
        <v>3600.2</v>
      </c>
      <c r="F270" s="2">
        <v>3942.94</v>
      </c>
      <c r="G270" s="2">
        <v>4892.12</v>
      </c>
      <c r="H270" s="2">
        <v>4517.9799999999996</v>
      </c>
      <c r="I270" s="2">
        <v>5530.25</v>
      </c>
      <c r="J270" s="2">
        <v>4836.3</v>
      </c>
      <c r="K270" s="2">
        <v>0</v>
      </c>
      <c r="L270" s="2">
        <v>0</v>
      </c>
      <c r="M270" s="2">
        <v>0</v>
      </c>
      <c r="N270" s="2">
        <v>0</v>
      </c>
      <c r="O270" s="2">
        <v>30974.35</v>
      </c>
    </row>
    <row r="271" spans="1:16" x14ac:dyDescent="0.55000000000000004">
      <c r="A271" s="1" t="s">
        <v>262</v>
      </c>
      <c r="B271" s="2"/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</row>
    <row r="272" spans="1:16" x14ac:dyDescent="0.55000000000000004">
      <c r="A272" s="1" t="s">
        <v>263</v>
      </c>
      <c r="B272" s="2"/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</row>
    <row r="273" spans="1:15" x14ac:dyDescent="0.55000000000000004">
      <c r="A273" s="1" t="s">
        <v>264</v>
      </c>
      <c r="B273" s="2"/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</row>
    <row r="274" spans="1:15" x14ac:dyDescent="0.55000000000000004">
      <c r="A274" s="1" t="s">
        <v>265</v>
      </c>
      <c r="B274" s="2"/>
      <c r="C274" s="2">
        <v>4678.76</v>
      </c>
      <c r="D274" s="2">
        <v>4281.4399999999996</v>
      </c>
      <c r="E274" s="2">
        <v>8423.0499999999993</v>
      </c>
      <c r="F274" s="2">
        <v>4615.96</v>
      </c>
      <c r="G274" s="2">
        <v>2738.7</v>
      </c>
      <c r="H274" s="2">
        <v>1114.83</v>
      </c>
      <c r="I274" s="2">
        <v>262.55</v>
      </c>
      <c r="J274" s="2">
        <v>1502</v>
      </c>
      <c r="K274" s="2">
        <v>0</v>
      </c>
      <c r="L274" s="2">
        <v>0</v>
      </c>
      <c r="M274" s="2">
        <v>0</v>
      </c>
      <c r="N274" s="2">
        <v>0</v>
      </c>
      <c r="O274" s="2">
        <v>27617.289999999997</v>
      </c>
    </row>
    <row r="275" spans="1:15" x14ac:dyDescent="0.55000000000000004">
      <c r="A275" s="1" t="s">
        <v>266</v>
      </c>
      <c r="B275" s="2"/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</row>
    <row r="276" spans="1:15" x14ac:dyDescent="0.55000000000000004">
      <c r="A276" s="1" t="s">
        <v>267</v>
      </c>
      <c r="B276" s="2"/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</row>
    <row r="277" spans="1:15" x14ac:dyDescent="0.55000000000000004">
      <c r="A277" s="1" t="s">
        <v>268</v>
      </c>
      <c r="B277" s="2"/>
      <c r="C277" s="2">
        <v>3695.49</v>
      </c>
      <c r="D277" s="2">
        <v>605.39</v>
      </c>
      <c r="E277" s="2">
        <v>1187.25</v>
      </c>
      <c r="F277" s="2">
        <v>1142.8800000000001</v>
      </c>
      <c r="G277" s="2">
        <v>1069.07</v>
      </c>
      <c r="H277" s="2">
        <v>1546.2</v>
      </c>
      <c r="I277" s="2">
        <v>1798.34</v>
      </c>
      <c r="J277" s="2">
        <v>1074.9100000000001</v>
      </c>
      <c r="K277" s="2">
        <v>0</v>
      </c>
      <c r="L277" s="2">
        <v>0</v>
      </c>
      <c r="M277" s="2">
        <v>0</v>
      </c>
      <c r="N277" s="2">
        <v>0</v>
      </c>
      <c r="O277" s="2">
        <v>12119.53</v>
      </c>
    </row>
    <row r="278" spans="1:15" x14ac:dyDescent="0.55000000000000004">
      <c r="A278" s="1" t="s">
        <v>269</v>
      </c>
      <c r="B278" s="2"/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</row>
    <row r="279" spans="1:15" x14ac:dyDescent="0.55000000000000004">
      <c r="A279" s="1" t="s">
        <v>270</v>
      </c>
      <c r="B279" s="2"/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</row>
    <row r="280" spans="1:15" x14ac:dyDescent="0.55000000000000004">
      <c r="A280" s="1" t="s">
        <v>271</v>
      </c>
      <c r="B280" s="2"/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</row>
    <row r="281" spans="1:15" x14ac:dyDescent="0.55000000000000004">
      <c r="A281" s="1" t="s">
        <v>272</v>
      </c>
      <c r="B281" s="2"/>
      <c r="C281" s="2">
        <v>46.45</v>
      </c>
      <c r="D281" s="2">
        <v>0</v>
      </c>
      <c r="E281" s="2">
        <v>72.45</v>
      </c>
      <c r="F281" s="2">
        <v>0</v>
      </c>
      <c r="G281" s="2">
        <v>0</v>
      </c>
      <c r="H281" s="2">
        <v>0</v>
      </c>
      <c r="I281" s="2">
        <v>0</v>
      </c>
      <c r="J281" s="2">
        <v>406.93</v>
      </c>
      <c r="K281" s="2">
        <v>0</v>
      </c>
      <c r="L281" s="2">
        <v>0</v>
      </c>
      <c r="M281" s="2">
        <v>0</v>
      </c>
      <c r="N281" s="2">
        <v>0</v>
      </c>
      <c r="O281" s="2">
        <v>525.83000000000004</v>
      </c>
    </row>
    <row r="282" spans="1:15" x14ac:dyDescent="0.55000000000000004">
      <c r="A282" s="1" t="s">
        <v>273</v>
      </c>
      <c r="B282" s="2"/>
      <c r="C282" s="2">
        <v>144</v>
      </c>
      <c r="D282" s="2">
        <v>202.5</v>
      </c>
      <c r="E282" s="2">
        <v>144</v>
      </c>
      <c r="F282" s="2">
        <v>0</v>
      </c>
      <c r="G282" s="2">
        <v>288</v>
      </c>
      <c r="H282" s="2">
        <v>72</v>
      </c>
      <c r="I282" s="2">
        <v>144</v>
      </c>
      <c r="J282" s="2">
        <v>454.51</v>
      </c>
      <c r="K282" s="2">
        <v>0</v>
      </c>
      <c r="L282" s="2">
        <v>0</v>
      </c>
      <c r="M282" s="2">
        <v>0</v>
      </c>
      <c r="N282" s="2">
        <v>0</v>
      </c>
      <c r="O282" s="2">
        <v>1449.01</v>
      </c>
    </row>
    <row r="283" spans="1:15" x14ac:dyDescent="0.55000000000000004">
      <c r="A283" s="1" t="s">
        <v>274</v>
      </c>
      <c r="B283" s="2"/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</row>
    <row r="284" spans="1:15" x14ac:dyDescent="0.55000000000000004">
      <c r="A284" s="1" t="s">
        <v>275</v>
      </c>
      <c r="B284" s="2"/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</row>
    <row r="285" spans="1:15" x14ac:dyDescent="0.55000000000000004">
      <c r="A285" s="1" t="s">
        <v>276</v>
      </c>
      <c r="B285" s="2"/>
      <c r="C285" s="2">
        <v>0</v>
      </c>
      <c r="D285" s="2">
        <v>0</v>
      </c>
      <c r="E285" s="2">
        <v>20</v>
      </c>
      <c r="F285" s="2">
        <v>0</v>
      </c>
      <c r="G285" s="2">
        <v>45</v>
      </c>
      <c r="H285" s="2">
        <v>70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135</v>
      </c>
    </row>
    <row r="286" spans="1:15" x14ac:dyDescent="0.55000000000000004">
      <c r="A286" s="1" t="s">
        <v>277</v>
      </c>
      <c r="B286" s="2"/>
      <c r="C286" s="2">
        <v>63</v>
      </c>
      <c r="D286" s="2">
        <v>0</v>
      </c>
      <c r="E286" s="2">
        <v>252</v>
      </c>
      <c r="F286" s="2">
        <v>50</v>
      </c>
      <c r="G286" s="2">
        <v>633</v>
      </c>
      <c r="H286" s="2">
        <v>794.5</v>
      </c>
      <c r="I286" s="2">
        <v>770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2562.5</v>
      </c>
    </row>
    <row r="287" spans="1:15" x14ac:dyDescent="0.55000000000000004">
      <c r="A287" s="1" t="s">
        <v>278</v>
      </c>
      <c r="B287" s="2"/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</row>
    <row r="288" spans="1:15" x14ac:dyDescent="0.55000000000000004">
      <c r="A288" s="1" t="s">
        <v>279</v>
      </c>
      <c r="B288" s="2"/>
      <c r="C288" s="2">
        <v>1002.8</v>
      </c>
      <c r="D288" s="2">
        <v>789.33</v>
      </c>
      <c r="E288" s="2">
        <v>0</v>
      </c>
      <c r="F288" s="2">
        <v>395.84</v>
      </c>
      <c r="G288" s="2">
        <v>298.13</v>
      </c>
      <c r="H288" s="2">
        <v>0</v>
      </c>
      <c r="I288" s="2">
        <v>169.95</v>
      </c>
      <c r="J288" s="2">
        <v>169.95</v>
      </c>
      <c r="K288" s="2">
        <v>0</v>
      </c>
      <c r="L288" s="2">
        <v>0</v>
      </c>
      <c r="M288" s="2">
        <v>0</v>
      </c>
      <c r="N288" s="2">
        <v>0</v>
      </c>
      <c r="O288" s="2">
        <v>2826</v>
      </c>
    </row>
    <row r="289" spans="1:15" x14ac:dyDescent="0.55000000000000004">
      <c r="A289" s="1" t="s">
        <v>280</v>
      </c>
      <c r="B289" s="2"/>
      <c r="C289" s="2">
        <v>3740.22</v>
      </c>
      <c r="D289" s="2">
        <v>5287.97</v>
      </c>
      <c r="E289" s="2">
        <v>6201.05</v>
      </c>
      <c r="F289" s="2">
        <v>4194.82</v>
      </c>
      <c r="G289" s="2">
        <v>7231.92</v>
      </c>
      <c r="H289" s="2">
        <v>9413.14</v>
      </c>
      <c r="I289" s="2">
        <v>6012.28</v>
      </c>
      <c r="J289" s="2">
        <v>5999.46</v>
      </c>
      <c r="K289" s="2">
        <v>0</v>
      </c>
      <c r="L289" s="2">
        <v>0</v>
      </c>
      <c r="M289" s="2">
        <v>0</v>
      </c>
      <c r="N289" s="2">
        <v>0</v>
      </c>
      <c r="O289" s="2">
        <v>48080.86</v>
      </c>
    </row>
    <row r="290" spans="1:15" x14ac:dyDescent="0.55000000000000004">
      <c r="A290" s="1" t="s">
        <v>281</v>
      </c>
      <c r="B290" s="2"/>
      <c r="C290" s="2">
        <v>908.73</v>
      </c>
      <c r="D290" s="2">
        <v>831.34</v>
      </c>
      <c r="E290" s="2">
        <v>1958.45</v>
      </c>
      <c r="F290" s="2">
        <v>1741.56</v>
      </c>
      <c r="G290" s="2">
        <v>1637.52</v>
      </c>
      <c r="H290" s="2">
        <v>1036.7</v>
      </c>
      <c r="I290" s="2">
        <v>1580.07</v>
      </c>
      <c r="J290" s="2">
        <v>1790.43</v>
      </c>
      <c r="K290" s="2">
        <v>0</v>
      </c>
      <c r="L290" s="2">
        <v>0</v>
      </c>
      <c r="M290" s="2">
        <v>0</v>
      </c>
      <c r="N290" s="2">
        <v>0</v>
      </c>
      <c r="O290" s="2">
        <v>11484.800000000001</v>
      </c>
    </row>
    <row r="291" spans="1:15" x14ac:dyDescent="0.55000000000000004">
      <c r="A291" s="1" t="s">
        <v>282</v>
      </c>
      <c r="B291" s="2"/>
      <c r="C291" s="2">
        <v>320.76</v>
      </c>
      <c r="D291" s="2">
        <v>1079.1199999999999</v>
      </c>
      <c r="E291" s="2">
        <v>2748.24</v>
      </c>
      <c r="F291" s="2">
        <v>2548.7800000000002</v>
      </c>
      <c r="G291" s="2">
        <v>5820.58</v>
      </c>
      <c r="H291" s="2">
        <v>5340.36</v>
      </c>
      <c r="I291" s="2">
        <v>7472.41</v>
      </c>
      <c r="J291" s="2">
        <v>6762.35</v>
      </c>
      <c r="K291" s="2">
        <v>0</v>
      </c>
      <c r="L291" s="2">
        <v>0</v>
      </c>
      <c r="M291" s="2">
        <v>0</v>
      </c>
      <c r="N291" s="2">
        <v>0</v>
      </c>
      <c r="O291" s="2">
        <v>32092.6</v>
      </c>
    </row>
    <row r="292" spans="1:15" x14ac:dyDescent="0.55000000000000004">
      <c r="A292" s="1" t="s">
        <v>283</v>
      </c>
      <c r="B292" s="2"/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</row>
    <row r="293" spans="1:15" x14ac:dyDescent="0.55000000000000004">
      <c r="A293" s="1" t="s">
        <v>284</v>
      </c>
      <c r="B293" s="2"/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</row>
    <row r="294" spans="1:15" x14ac:dyDescent="0.55000000000000004">
      <c r="A294" s="1" t="s">
        <v>285</v>
      </c>
      <c r="B294" s="2"/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</row>
    <row r="295" spans="1:15" x14ac:dyDescent="0.55000000000000004">
      <c r="A295" s="1" t="s">
        <v>286</v>
      </c>
      <c r="B295" s="2"/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</row>
    <row r="296" spans="1:15" x14ac:dyDescent="0.55000000000000004">
      <c r="A296" s="1" t="s">
        <v>287</v>
      </c>
      <c r="B296" s="2"/>
      <c r="C296" s="2">
        <v>579.74</v>
      </c>
      <c r="D296" s="2">
        <v>-265.63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314.11</v>
      </c>
    </row>
    <row r="297" spans="1:15" x14ac:dyDescent="0.55000000000000004">
      <c r="A297" s="1" t="s">
        <v>288</v>
      </c>
      <c r="B297" s="2"/>
      <c r="C297" s="2">
        <v>0</v>
      </c>
      <c r="D297" s="2">
        <v>-151.5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-151.5</v>
      </c>
    </row>
    <row r="298" spans="1:15" x14ac:dyDescent="0.55000000000000004">
      <c r="A298" s="1" t="s">
        <v>289</v>
      </c>
      <c r="B298" s="2"/>
      <c r="C298" s="2">
        <v>0</v>
      </c>
      <c r="D298" s="2">
        <v>-222.2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-222.2</v>
      </c>
    </row>
    <row r="299" spans="1:15" x14ac:dyDescent="0.55000000000000004">
      <c r="A299" s="1" t="s">
        <v>290</v>
      </c>
      <c r="B299" s="2"/>
      <c r="C299" s="2">
        <v>0</v>
      </c>
      <c r="D299" s="2">
        <v>0</v>
      </c>
      <c r="E299" s="2">
        <v>50.5</v>
      </c>
      <c r="F299" s="2">
        <v>593.88</v>
      </c>
      <c r="G299" s="2">
        <v>611.02</v>
      </c>
      <c r="H299" s="2">
        <v>1294.24</v>
      </c>
      <c r="I299" s="2">
        <v>2036.35</v>
      </c>
      <c r="J299" s="2">
        <v>2271.56</v>
      </c>
      <c r="K299" s="2">
        <v>0</v>
      </c>
      <c r="L299" s="2">
        <v>0</v>
      </c>
      <c r="M299" s="2">
        <v>0</v>
      </c>
      <c r="N299" s="2">
        <v>0</v>
      </c>
      <c r="O299" s="2">
        <v>6857.5499999999993</v>
      </c>
    </row>
    <row r="300" spans="1:15" x14ac:dyDescent="0.55000000000000004">
      <c r="A300" s="1" t="s">
        <v>291</v>
      </c>
      <c r="B300" s="2"/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246.39</v>
      </c>
      <c r="I300" s="2">
        <v>1042.5999999999999</v>
      </c>
      <c r="J300" s="2">
        <v>716.62</v>
      </c>
      <c r="K300" s="2">
        <v>0</v>
      </c>
      <c r="L300" s="2">
        <v>0</v>
      </c>
      <c r="M300" s="2">
        <v>0</v>
      </c>
      <c r="N300" s="2">
        <v>0</v>
      </c>
      <c r="O300" s="2">
        <v>2005.6099999999997</v>
      </c>
    </row>
    <row r="301" spans="1:15" x14ac:dyDescent="0.55000000000000004">
      <c r="A301" s="1" t="s">
        <v>292</v>
      </c>
      <c r="B301" s="2"/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1613.99</v>
      </c>
      <c r="I301" s="2">
        <v>1789.79</v>
      </c>
      <c r="J301" s="2">
        <v>1381.87</v>
      </c>
      <c r="K301" s="2">
        <v>0</v>
      </c>
      <c r="L301" s="2">
        <v>0</v>
      </c>
      <c r="M301" s="2">
        <v>0</v>
      </c>
      <c r="N301" s="2">
        <v>0</v>
      </c>
      <c r="O301" s="2">
        <v>4785.6499999999996</v>
      </c>
    </row>
    <row r="302" spans="1:15" x14ac:dyDescent="0.55000000000000004">
      <c r="A302" s="1" t="s">
        <v>462</v>
      </c>
      <c r="B302" s="2"/>
      <c r="C302" s="2">
        <v>516.11</v>
      </c>
      <c r="D302" s="2">
        <v>0</v>
      </c>
      <c r="E302" s="2">
        <v>0</v>
      </c>
      <c r="F302" s="2">
        <v>296.94</v>
      </c>
      <c r="G302" s="2">
        <v>234.32</v>
      </c>
      <c r="H302" s="2">
        <v>551.46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1598.83</v>
      </c>
    </row>
    <row r="303" spans="1:15" x14ac:dyDescent="0.55000000000000004">
      <c r="A303" s="1" t="s">
        <v>463</v>
      </c>
      <c r="B303" s="2"/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45.45</v>
      </c>
      <c r="K303" s="2">
        <v>0</v>
      </c>
      <c r="L303" s="2">
        <v>0</v>
      </c>
      <c r="M303" s="2">
        <v>0</v>
      </c>
      <c r="N303" s="2">
        <v>0</v>
      </c>
      <c r="O303" s="2">
        <v>45.45</v>
      </c>
    </row>
    <row r="304" spans="1:15" x14ac:dyDescent="0.55000000000000004">
      <c r="A304" s="1" t="s">
        <v>464</v>
      </c>
      <c r="B304" s="2"/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</row>
    <row r="305" spans="1:16" x14ac:dyDescent="0.55000000000000004">
      <c r="A305" s="1" t="s">
        <v>296</v>
      </c>
      <c r="B305" s="2"/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</row>
    <row r="306" spans="1:16" x14ac:dyDescent="0.55000000000000004">
      <c r="A306" s="1" t="s">
        <v>297</v>
      </c>
      <c r="B306" s="2"/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</row>
    <row r="307" spans="1:16" x14ac:dyDescent="0.55000000000000004">
      <c r="A307" s="1" t="s">
        <v>298</v>
      </c>
      <c r="B307" s="2"/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</row>
    <row r="308" spans="1:16" x14ac:dyDescent="0.55000000000000004">
      <c r="A308" s="1" t="s">
        <v>299</v>
      </c>
      <c r="B308" s="2"/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</row>
    <row r="309" spans="1:16" x14ac:dyDescent="0.55000000000000004">
      <c r="A309" s="1" t="s">
        <v>300</v>
      </c>
      <c r="B309" s="2"/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</row>
    <row r="310" spans="1:16" x14ac:dyDescent="0.55000000000000004">
      <c r="A310" s="1" t="s">
        <v>301</v>
      </c>
      <c r="B310" s="2"/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</row>
    <row r="311" spans="1:16" x14ac:dyDescent="0.55000000000000004">
      <c r="A311" s="1" t="s">
        <v>302</v>
      </c>
      <c r="B311" s="2"/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</row>
    <row r="312" spans="1:16" x14ac:dyDescent="0.55000000000000004">
      <c r="A312" s="1" t="s">
        <v>303</v>
      </c>
      <c r="B312" s="2"/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</row>
    <row r="313" spans="1:16" x14ac:dyDescent="0.55000000000000004">
      <c r="A313" s="1" t="s">
        <v>304</v>
      </c>
      <c r="B313" s="2"/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</row>
    <row r="314" spans="1:16" x14ac:dyDescent="0.55000000000000004">
      <c r="A314" s="1" t="s">
        <v>305</v>
      </c>
      <c r="B314" s="2"/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</row>
    <row r="315" spans="1:16" x14ac:dyDescent="0.55000000000000004">
      <c r="A315" s="1" t="s">
        <v>306</v>
      </c>
      <c r="B315" s="2"/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</row>
    <row r="316" spans="1:16" x14ac:dyDescent="0.55000000000000004">
      <c r="A316" s="1" t="s">
        <v>307</v>
      </c>
      <c r="B316" s="2"/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</row>
    <row r="317" spans="1:16" x14ac:dyDescent="0.55000000000000004">
      <c r="A317" s="1" t="s">
        <v>308</v>
      </c>
      <c r="B317" s="2"/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</row>
    <row r="318" spans="1:16" x14ac:dyDescent="0.55000000000000004">
      <c r="A318" s="1" t="s">
        <v>309</v>
      </c>
      <c r="B318" s="2"/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</row>
    <row r="319" spans="1:16" x14ac:dyDescent="0.55000000000000004">
      <c r="A319" s="1" t="s">
        <v>132</v>
      </c>
      <c r="C319" s="18">
        <v>28973.430000000004</v>
      </c>
      <c r="D319" s="18">
        <v>19303.069999999996</v>
      </c>
      <c r="E319" s="18">
        <v>34174.120000000003</v>
      </c>
      <c r="F319" s="18">
        <v>29576.74</v>
      </c>
      <c r="G319" s="18">
        <v>32779.29</v>
      </c>
      <c r="H319" s="18">
        <v>35097.03</v>
      </c>
      <c r="I319" s="18">
        <v>38524.619999999995</v>
      </c>
      <c r="J319" s="18">
        <v>36753.35</v>
      </c>
      <c r="K319" s="18">
        <v>0</v>
      </c>
      <c r="L319" s="18">
        <v>0</v>
      </c>
      <c r="M319" s="18">
        <v>0</v>
      </c>
      <c r="N319" s="18">
        <v>0</v>
      </c>
      <c r="O319" s="18">
        <v>255181.64999999994</v>
      </c>
      <c r="P319" s="13">
        <v>0</v>
      </c>
    </row>
    <row r="320" spans="1:16" x14ac:dyDescent="0.55000000000000004"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</row>
    <row r="321" spans="1:16" x14ac:dyDescent="0.55000000000000004">
      <c r="A321" s="1" t="s">
        <v>310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6" x14ac:dyDescent="0.55000000000000004">
      <c r="A322" s="1" t="s">
        <v>311</v>
      </c>
      <c r="B322" s="2"/>
      <c r="C322" s="2">
        <v>3650.09</v>
      </c>
      <c r="D322" s="2">
        <v>2962.48</v>
      </c>
      <c r="E322" s="2">
        <v>4197.49</v>
      </c>
      <c r="F322" s="2">
        <v>3688.69</v>
      </c>
      <c r="G322" s="2">
        <v>3871.68</v>
      </c>
      <c r="H322" s="2">
        <v>3717.76</v>
      </c>
      <c r="I322" s="2">
        <v>3863.81</v>
      </c>
      <c r="J322" s="2">
        <v>4356.5200000000004</v>
      </c>
      <c r="K322" s="2">
        <v>0</v>
      </c>
      <c r="L322" s="2">
        <v>0</v>
      </c>
      <c r="M322" s="2">
        <v>0</v>
      </c>
      <c r="N322" s="2">
        <v>0</v>
      </c>
      <c r="O322" s="2">
        <v>30308.520000000004</v>
      </c>
    </row>
    <row r="323" spans="1:16" x14ac:dyDescent="0.55000000000000004">
      <c r="A323" s="1" t="s">
        <v>312</v>
      </c>
      <c r="B323" s="2"/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44.7</v>
      </c>
      <c r="K323" s="2">
        <v>0</v>
      </c>
      <c r="L323" s="2">
        <v>0</v>
      </c>
      <c r="M323" s="2">
        <v>0</v>
      </c>
      <c r="N323" s="2">
        <v>0</v>
      </c>
      <c r="O323" s="2">
        <v>44.7</v>
      </c>
    </row>
    <row r="324" spans="1:16" x14ac:dyDescent="0.55000000000000004">
      <c r="A324" s="1" t="s">
        <v>313</v>
      </c>
      <c r="B324" s="2"/>
      <c r="C324" s="2">
        <v>630.57000000000005</v>
      </c>
      <c r="D324" s="2">
        <v>511.63</v>
      </c>
      <c r="E324" s="2">
        <v>876.53</v>
      </c>
      <c r="F324" s="2">
        <v>724.91</v>
      </c>
      <c r="G324" s="2">
        <v>604.07000000000005</v>
      </c>
      <c r="H324" s="2">
        <v>548.16999999999996</v>
      </c>
      <c r="I324" s="2">
        <v>587.82000000000005</v>
      </c>
      <c r="J324" s="2">
        <v>1202.4000000000001</v>
      </c>
      <c r="K324" s="2">
        <v>0</v>
      </c>
      <c r="L324" s="2">
        <v>0</v>
      </c>
      <c r="M324" s="2">
        <v>0</v>
      </c>
      <c r="N324" s="2">
        <v>0</v>
      </c>
      <c r="O324" s="2">
        <v>5686.1</v>
      </c>
    </row>
    <row r="325" spans="1:16" x14ac:dyDescent="0.55000000000000004">
      <c r="A325" s="1" t="s">
        <v>314</v>
      </c>
      <c r="B325" s="2"/>
      <c r="C325" s="2">
        <v>402.38</v>
      </c>
      <c r="D325" s="2">
        <v>326.48</v>
      </c>
      <c r="E325" s="2">
        <v>341</v>
      </c>
      <c r="F325" s="2">
        <v>229.8</v>
      </c>
      <c r="G325" s="2">
        <v>375.1</v>
      </c>
      <c r="H325" s="2">
        <v>349.8</v>
      </c>
      <c r="I325" s="2">
        <v>375.1</v>
      </c>
      <c r="J325" s="2">
        <v>334.18</v>
      </c>
      <c r="K325" s="2">
        <v>0</v>
      </c>
      <c r="L325" s="2">
        <v>0</v>
      </c>
      <c r="M325" s="2">
        <v>0</v>
      </c>
      <c r="N325" s="2">
        <v>0</v>
      </c>
      <c r="O325" s="2">
        <v>2733.84</v>
      </c>
    </row>
    <row r="326" spans="1:16" x14ac:dyDescent="0.55000000000000004">
      <c r="A326" s="1" t="s">
        <v>315</v>
      </c>
      <c r="B326" s="2"/>
      <c r="C326" s="2">
        <v>841.77</v>
      </c>
      <c r="D326" s="2">
        <v>1099.1400000000001</v>
      </c>
      <c r="E326" s="2">
        <v>869.6</v>
      </c>
      <c r="F326" s="2">
        <v>696.78</v>
      </c>
      <c r="G326" s="2">
        <v>1236.3900000000001</v>
      </c>
      <c r="H326" s="2">
        <v>1092.33</v>
      </c>
      <c r="I326" s="2">
        <v>1047.04</v>
      </c>
      <c r="J326" s="2">
        <v>1168.56</v>
      </c>
      <c r="K326" s="2">
        <v>0</v>
      </c>
      <c r="L326" s="2">
        <v>0</v>
      </c>
      <c r="M326" s="2">
        <v>0</v>
      </c>
      <c r="N326" s="2">
        <v>0</v>
      </c>
      <c r="O326" s="2">
        <v>8051.6100000000006</v>
      </c>
    </row>
    <row r="327" spans="1:16" x14ac:dyDescent="0.55000000000000004">
      <c r="A327" s="1" t="s">
        <v>316</v>
      </c>
      <c r="B327" s="2"/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</row>
    <row r="328" spans="1:16" x14ac:dyDescent="0.55000000000000004">
      <c r="A328" s="1" t="s">
        <v>317</v>
      </c>
      <c r="B328" s="2"/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</row>
    <row r="329" spans="1:16" x14ac:dyDescent="0.55000000000000004">
      <c r="A329" s="1" t="s">
        <v>318</v>
      </c>
      <c r="B329" s="2"/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</row>
    <row r="330" spans="1:16" x14ac:dyDescent="0.55000000000000004">
      <c r="A330" s="1" t="s">
        <v>319</v>
      </c>
      <c r="B330" s="2"/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</row>
    <row r="331" spans="1:16" x14ac:dyDescent="0.55000000000000004">
      <c r="A331" s="1" t="s">
        <v>320</v>
      </c>
      <c r="B331" s="2"/>
      <c r="C331" s="2">
        <v>0</v>
      </c>
      <c r="D331" s="2">
        <v>306</v>
      </c>
      <c r="E331" s="2">
        <v>102</v>
      </c>
      <c r="F331" s="2">
        <v>554.63</v>
      </c>
      <c r="G331" s="2">
        <v>408</v>
      </c>
      <c r="H331" s="2">
        <v>0</v>
      </c>
      <c r="I331" s="2">
        <v>0</v>
      </c>
      <c r="J331" s="2">
        <v>102</v>
      </c>
      <c r="K331" s="2">
        <v>0</v>
      </c>
      <c r="L331" s="2">
        <v>0</v>
      </c>
      <c r="M331" s="2">
        <v>0</v>
      </c>
      <c r="N331" s="2">
        <v>0</v>
      </c>
      <c r="O331" s="2">
        <v>1472.63</v>
      </c>
    </row>
    <row r="332" spans="1:16" x14ac:dyDescent="0.55000000000000004">
      <c r="A332" s="1" t="s">
        <v>321</v>
      </c>
      <c r="B332" s="2"/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</row>
    <row r="333" spans="1:16" x14ac:dyDescent="0.55000000000000004">
      <c r="A333" s="1" t="s">
        <v>322</v>
      </c>
      <c r="B333" s="2"/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204</v>
      </c>
      <c r="I333" s="2">
        <v>204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408</v>
      </c>
    </row>
    <row r="334" spans="1:16" x14ac:dyDescent="0.55000000000000004">
      <c r="A334" s="1" t="s">
        <v>323</v>
      </c>
      <c r="B334" s="2"/>
      <c r="C334" s="2">
        <v>126.81</v>
      </c>
      <c r="D334" s="2">
        <v>127.73</v>
      </c>
      <c r="E334" s="2">
        <v>127.73</v>
      </c>
      <c r="F334" s="2">
        <v>127.73</v>
      </c>
      <c r="G334" s="2">
        <v>726.86</v>
      </c>
      <c r="H334" s="2">
        <v>403.5</v>
      </c>
      <c r="I334" s="2">
        <v>356.98</v>
      </c>
      <c r="J334" s="2">
        <v>356.98</v>
      </c>
      <c r="K334" s="2">
        <v>0</v>
      </c>
      <c r="L334" s="2">
        <v>0</v>
      </c>
      <c r="M334" s="2">
        <v>0</v>
      </c>
      <c r="N334" s="2">
        <v>0</v>
      </c>
      <c r="O334" s="2">
        <v>2354.3200000000002</v>
      </c>
    </row>
    <row r="335" spans="1:16" x14ac:dyDescent="0.55000000000000004">
      <c r="A335" s="1" t="s">
        <v>324</v>
      </c>
      <c r="B335" s="2"/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</row>
    <row r="336" spans="1:16" x14ac:dyDescent="0.55000000000000004">
      <c r="A336" s="1" t="s">
        <v>325</v>
      </c>
      <c r="C336" s="18">
        <v>5651.62</v>
      </c>
      <c r="D336" s="18">
        <v>5333.46</v>
      </c>
      <c r="E336" s="18">
        <v>6514.3499999999995</v>
      </c>
      <c r="F336" s="18">
        <v>6022.54</v>
      </c>
      <c r="G336" s="18">
        <v>7222.1</v>
      </c>
      <c r="H336" s="18">
        <v>6315.56</v>
      </c>
      <c r="I336" s="18">
        <v>6434.75</v>
      </c>
      <c r="J336" s="18">
        <v>7565.34</v>
      </c>
      <c r="K336" s="18">
        <v>0</v>
      </c>
      <c r="L336" s="18">
        <v>0</v>
      </c>
      <c r="M336" s="18">
        <v>0</v>
      </c>
      <c r="N336" s="18">
        <v>0</v>
      </c>
      <c r="O336" s="18">
        <v>51059.72</v>
      </c>
      <c r="P336" s="13">
        <v>0</v>
      </c>
    </row>
    <row r="337" spans="1:16" x14ac:dyDescent="0.55000000000000004"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</row>
    <row r="338" spans="1:16" x14ac:dyDescent="0.55000000000000004">
      <c r="A338" s="1" t="s">
        <v>326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6" x14ac:dyDescent="0.55000000000000004">
      <c r="A339" s="1" t="s">
        <v>327</v>
      </c>
      <c r="B339" s="2"/>
      <c r="C339" s="2">
        <v>6135.44</v>
      </c>
      <c r="D339" s="2">
        <v>5616</v>
      </c>
      <c r="E339" s="2">
        <v>6050.11</v>
      </c>
      <c r="F339" s="2">
        <v>6645.1</v>
      </c>
      <c r="G339" s="2">
        <v>6900.71</v>
      </c>
      <c r="H339" s="2">
        <v>6878.66</v>
      </c>
      <c r="I339" s="2">
        <v>6469.16</v>
      </c>
      <c r="J339" s="2">
        <v>7050.47</v>
      </c>
      <c r="K339" s="2">
        <v>0</v>
      </c>
      <c r="L339" s="2">
        <v>0</v>
      </c>
      <c r="M339" s="2">
        <v>0</v>
      </c>
      <c r="N339" s="2">
        <v>0</v>
      </c>
      <c r="O339" s="2">
        <v>51745.650000000009</v>
      </c>
    </row>
    <row r="340" spans="1:16" x14ac:dyDescent="0.55000000000000004">
      <c r="A340" s="1" t="s">
        <v>328</v>
      </c>
      <c r="B340" s="2"/>
      <c r="C340" s="2">
        <v>438.92</v>
      </c>
      <c r="D340" s="2">
        <v>1612.32</v>
      </c>
      <c r="E340" s="2">
        <v>809.61</v>
      </c>
      <c r="F340" s="2">
        <v>1035.25</v>
      </c>
      <c r="G340" s="2">
        <v>1302.5</v>
      </c>
      <c r="H340" s="2">
        <v>537.20000000000005</v>
      </c>
      <c r="I340" s="2">
        <v>518.58000000000004</v>
      </c>
      <c r="J340" s="2">
        <v>1558.59</v>
      </c>
      <c r="K340" s="2">
        <v>0</v>
      </c>
      <c r="L340" s="2">
        <v>0</v>
      </c>
      <c r="M340" s="2">
        <v>0</v>
      </c>
      <c r="N340" s="2">
        <v>0</v>
      </c>
      <c r="O340" s="2">
        <v>7812.97</v>
      </c>
    </row>
    <row r="341" spans="1:16" x14ac:dyDescent="0.55000000000000004">
      <c r="A341" s="1" t="s">
        <v>329</v>
      </c>
      <c r="B341" s="2"/>
      <c r="C341" s="2">
        <v>603.57000000000005</v>
      </c>
      <c r="D341" s="2">
        <v>489.72</v>
      </c>
      <c r="E341" s="2">
        <v>511.5</v>
      </c>
      <c r="F341" s="2">
        <v>644.70000000000005</v>
      </c>
      <c r="G341" s="2">
        <v>546.4</v>
      </c>
      <c r="H341" s="2">
        <v>711.88</v>
      </c>
      <c r="I341" s="2">
        <v>562.65</v>
      </c>
      <c r="J341" s="2">
        <v>501.27</v>
      </c>
      <c r="K341" s="2">
        <v>0</v>
      </c>
      <c r="L341" s="2">
        <v>0</v>
      </c>
      <c r="M341" s="2">
        <v>0</v>
      </c>
      <c r="N341" s="2">
        <v>0</v>
      </c>
      <c r="O341" s="2">
        <v>4571.6900000000005</v>
      </c>
    </row>
    <row r="342" spans="1:16" x14ac:dyDescent="0.55000000000000004">
      <c r="A342" s="1" t="s">
        <v>330</v>
      </c>
      <c r="B342" s="2"/>
      <c r="C342" s="2">
        <v>1091.25</v>
      </c>
      <c r="D342" s="2">
        <v>574.30999999999995</v>
      </c>
      <c r="E342" s="2">
        <v>507.38</v>
      </c>
      <c r="F342" s="2">
        <v>604.58000000000004</v>
      </c>
      <c r="G342" s="2">
        <v>704.47</v>
      </c>
      <c r="H342" s="2">
        <v>605.07000000000005</v>
      </c>
      <c r="I342" s="2">
        <v>1366.22</v>
      </c>
      <c r="J342" s="2">
        <v>1128.29</v>
      </c>
      <c r="K342" s="2">
        <v>0</v>
      </c>
      <c r="L342" s="2">
        <v>0</v>
      </c>
      <c r="M342" s="2">
        <v>0</v>
      </c>
      <c r="N342" s="2">
        <v>0</v>
      </c>
      <c r="O342" s="2">
        <v>6581.57</v>
      </c>
    </row>
    <row r="343" spans="1:16" x14ac:dyDescent="0.55000000000000004">
      <c r="A343" s="1" t="s">
        <v>331</v>
      </c>
      <c r="B343" s="2"/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</row>
    <row r="344" spans="1:16" x14ac:dyDescent="0.55000000000000004">
      <c r="A344" s="1" t="s">
        <v>332</v>
      </c>
      <c r="B344" s="2"/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</row>
    <row r="345" spans="1:16" x14ac:dyDescent="0.55000000000000004">
      <c r="A345" s="1" t="s">
        <v>333</v>
      </c>
      <c r="B345" s="2"/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</row>
    <row r="346" spans="1:16" x14ac:dyDescent="0.55000000000000004">
      <c r="A346" s="1" t="s">
        <v>334</v>
      </c>
      <c r="B346" s="2"/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</row>
    <row r="347" spans="1:16" x14ac:dyDescent="0.55000000000000004">
      <c r="A347" s="1" t="s">
        <v>335</v>
      </c>
      <c r="B347" s="2"/>
      <c r="C347" s="2">
        <v>412</v>
      </c>
      <c r="D347" s="2">
        <v>0</v>
      </c>
      <c r="E347" s="2">
        <v>0</v>
      </c>
      <c r="F347" s="2">
        <v>0</v>
      </c>
      <c r="G347" s="2">
        <v>0</v>
      </c>
      <c r="H347" s="2">
        <v>104</v>
      </c>
      <c r="I347" s="2">
        <v>771.66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1287.6599999999999</v>
      </c>
    </row>
    <row r="348" spans="1:16" x14ac:dyDescent="0.55000000000000004">
      <c r="A348" s="1" t="s">
        <v>336</v>
      </c>
      <c r="B348" s="2"/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</row>
    <row r="349" spans="1:16" x14ac:dyDescent="0.55000000000000004">
      <c r="A349" s="1" t="s">
        <v>337</v>
      </c>
      <c r="B349" s="2"/>
      <c r="C349" s="2">
        <v>0</v>
      </c>
      <c r="D349" s="2">
        <v>0</v>
      </c>
      <c r="E349" s="2">
        <v>342.75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342.75</v>
      </c>
    </row>
    <row r="350" spans="1:16" x14ac:dyDescent="0.55000000000000004">
      <c r="A350" s="1" t="s">
        <v>338</v>
      </c>
      <c r="B350" s="2"/>
      <c r="C350" s="2">
        <v>153.01</v>
      </c>
      <c r="D350" s="2">
        <v>156.4</v>
      </c>
      <c r="E350" s="2">
        <v>156.4</v>
      </c>
      <c r="F350" s="2">
        <v>156.4</v>
      </c>
      <c r="G350" s="2">
        <v>256.39</v>
      </c>
      <c r="H350" s="2">
        <v>296.18</v>
      </c>
      <c r="I350" s="2">
        <v>289.64999999999998</v>
      </c>
      <c r="J350" s="2">
        <v>405.02</v>
      </c>
      <c r="K350" s="2">
        <v>0</v>
      </c>
      <c r="L350" s="2">
        <v>0</v>
      </c>
      <c r="M350" s="2">
        <v>0</v>
      </c>
      <c r="N350" s="2">
        <v>0</v>
      </c>
      <c r="O350" s="2">
        <v>1869.4499999999998</v>
      </c>
    </row>
    <row r="351" spans="1:16" x14ac:dyDescent="0.55000000000000004">
      <c r="A351" s="1" t="s">
        <v>339</v>
      </c>
      <c r="B351" s="2"/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</row>
    <row r="352" spans="1:16" x14ac:dyDescent="0.55000000000000004">
      <c r="A352" s="1" t="s">
        <v>340</v>
      </c>
      <c r="C352" s="18">
        <v>8834.19</v>
      </c>
      <c r="D352" s="18">
        <v>8448.75</v>
      </c>
      <c r="E352" s="18">
        <v>8377.7499999999982</v>
      </c>
      <c r="F352" s="18">
        <v>9086.0300000000007</v>
      </c>
      <c r="G352" s="18">
        <v>9710.4699999999975</v>
      </c>
      <c r="H352" s="18">
        <v>9132.99</v>
      </c>
      <c r="I352" s="18">
        <v>9977.9199999999983</v>
      </c>
      <c r="J352" s="18">
        <v>10643.64</v>
      </c>
      <c r="K352" s="18">
        <v>0</v>
      </c>
      <c r="L352" s="18">
        <v>0</v>
      </c>
      <c r="M352" s="18">
        <v>0</v>
      </c>
      <c r="N352" s="18">
        <v>0</v>
      </c>
      <c r="O352" s="18">
        <v>74211.740000000005</v>
      </c>
      <c r="P352" s="13">
        <v>0</v>
      </c>
    </row>
    <row r="353" spans="1:15" x14ac:dyDescent="0.55000000000000004">
      <c r="A353" s="1" t="s">
        <v>32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x14ac:dyDescent="0.55000000000000004">
      <c r="A354" s="1" t="s">
        <v>32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x14ac:dyDescent="0.55000000000000004">
      <c r="A355" s="1" t="s">
        <v>341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x14ac:dyDescent="0.55000000000000004">
      <c r="A356" s="1" t="s">
        <v>342</v>
      </c>
      <c r="B356" s="2"/>
      <c r="C356" s="2">
        <v>2091.17</v>
      </c>
      <c r="D356" s="2">
        <v>2625.99</v>
      </c>
      <c r="E356" s="2">
        <v>4535.88</v>
      </c>
      <c r="F356" s="2">
        <v>5244.49</v>
      </c>
      <c r="G356" s="2">
        <v>5230.3500000000004</v>
      </c>
      <c r="H356" s="2">
        <v>5547.49</v>
      </c>
      <c r="I356" s="2">
        <v>5291.92</v>
      </c>
      <c r="J356" s="2">
        <v>6239.25</v>
      </c>
      <c r="K356" s="2">
        <v>0</v>
      </c>
      <c r="L356" s="2">
        <v>0</v>
      </c>
      <c r="M356" s="2">
        <v>0</v>
      </c>
      <c r="N356" s="2">
        <v>0</v>
      </c>
      <c r="O356" s="2">
        <v>36806.54</v>
      </c>
    </row>
    <row r="357" spans="1:15" x14ac:dyDescent="0.55000000000000004">
      <c r="A357" s="1" t="s">
        <v>343</v>
      </c>
      <c r="B357" s="2"/>
      <c r="C357" s="2">
        <v>937.6</v>
      </c>
      <c r="D357" s="2">
        <v>2736.51</v>
      </c>
      <c r="E357" s="2">
        <v>989.98</v>
      </c>
      <c r="F357" s="2">
        <v>1056.25</v>
      </c>
      <c r="G357" s="2">
        <v>1300.68</v>
      </c>
      <c r="H357" s="2">
        <v>1041.5</v>
      </c>
      <c r="I357" s="2">
        <v>500.44</v>
      </c>
      <c r="J357" s="2">
        <v>670.53</v>
      </c>
      <c r="K357" s="2">
        <v>0</v>
      </c>
      <c r="L357" s="2">
        <v>0</v>
      </c>
      <c r="M357" s="2">
        <v>0</v>
      </c>
      <c r="N357" s="2">
        <v>0</v>
      </c>
      <c r="O357" s="2">
        <v>9233.4900000000016</v>
      </c>
    </row>
    <row r="358" spans="1:15" x14ac:dyDescent="0.55000000000000004">
      <c r="A358" s="1" t="s">
        <v>344</v>
      </c>
      <c r="B358" s="2"/>
      <c r="C358" s="2">
        <v>2429.9299999999998</v>
      </c>
      <c r="D358" s="2">
        <v>518.91999999999996</v>
      </c>
      <c r="E358" s="2">
        <v>389.69</v>
      </c>
      <c r="F358" s="2">
        <v>1456.33</v>
      </c>
      <c r="G358" s="2">
        <v>320.62</v>
      </c>
      <c r="H358" s="2">
        <v>546.20000000000005</v>
      </c>
      <c r="I358" s="2">
        <v>1715.53</v>
      </c>
      <c r="J358" s="2">
        <v>1557.61</v>
      </c>
      <c r="K358" s="2">
        <v>0</v>
      </c>
      <c r="L358" s="2">
        <v>0</v>
      </c>
      <c r="M358" s="2">
        <v>0</v>
      </c>
      <c r="N358" s="2">
        <v>0</v>
      </c>
      <c r="O358" s="2">
        <v>8934.83</v>
      </c>
    </row>
    <row r="359" spans="1:15" x14ac:dyDescent="0.55000000000000004">
      <c r="A359" s="1" t="s">
        <v>345</v>
      </c>
      <c r="B359" s="2"/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</row>
    <row r="360" spans="1:15" x14ac:dyDescent="0.55000000000000004">
      <c r="A360" s="1" t="s">
        <v>346</v>
      </c>
      <c r="B360" s="2"/>
      <c r="C360" s="2">
        <v>177</v>
      </c>
      <c r="D360" s="2">
        <v>177</v>
      </c>
      <c r="E360" s="2">
        <v>177</v>
      </c>
      <c r="F360" s="2">
        <v>387</v>
      </c>
      <c r="G360" s="2">
        <v>387</v>
      </c>
      <c r="H360" s="2">
        <v>387</v>
      </c>
      <c r="I360" s="2">
        <v>387</v>
      </c>
      <c r="J360" s="2">
        <v>387</v>
      </c>
      <c r="K360" s="2">
        <v>0</v>
      </c>
      <c r="L360" s="2">
        <v>0</v>
      </c>
      <c r="M360" s="2">
        <v>0</v>
      </c>
      <c r="N360" s="2">
        <v>0</v>
      </c>
      <c r="O360" s="2">
        <v>2466</v>
      </c>
    </row>
    <row r="361" spans="1:15" x14ac:dyDescent="0.55000000000000004">
      <c r="A361" s="1" t="s">
        <v>347</v>
      </c>
      <c r="B361" s="2"/>
      <c r="C361" s="2">
        <v>300</v>
      </c>
      <c r="D361" s="2">
        <v>300</v>
      </c>
      <c r="E361" s="2">
        <v>300</v>
      </c>
      <c r="F361" s="2">
        <v>0</v>
      </c>
      <c r="G361" s="2">
        <v>600</v>
      </c>
      <c r="H361" s="2">
        <v>300</v>
      </c>
      <c r="I361" s="2">
        <v>300</v>
      </c>
      <c r="J361" s="2">
        <v>310</v>
      </c>
      <c r="K361" s="2">
        <v>0</v>
      </c>
      <c r="L361" s="2">
        <v>0</v>
      </c>
      <c r="M361" s="2">
        <v>0</v>
      </c>
      <c r="N361" s="2">
        <v>0</v>
      </c>
      <c r="O361" s="2">
        <v>2410</v>
      </c>
    </row>
    <row r="362" spans="1:15" x14ac:dyDescent="0.55000000000000004">
      <c r="A362" s="1" t="s">
        <v>348</v>
      </c>
      <c r="B362" s="2"/>
      <c r="C362" s="2">
        <v>1350.5</v>
      </c>
      <c r="D362" s="2">
        <v>1350.5</v>
      </c>
      <c r="E362" s="2">
        <v>0</v>
      </c>
      <c r="F362" s="2">
        <v>2701</v>
      </c>
      <c r="G362" s="2">
        <v>1350.5</v>
      </c>
      <c r="H362" s="2">
        <v>1362.7</v>
      </c>
      <c r="I362" s="2">
        <v>1362.7</v>
      </c>
      <c r="J362" s="2">
        <v>1362.7</v>
      </c>
      <c r="K362" s="2">
        <v>0</v>
      </c>
      <c r="L362" s="2">
        <v>0</v>
      </c>
      <c r="M362" s="2">
        <v>0</v>
      </c>
      <c r="N362" s="2">
        <v>0</v>
      </c>
      <c r="O362" s="2">
        <v>10840.6</v>
      </c>
    </row>
    <row r="363" spans="1:15" x14ac:dyDescent="0.55000000000000004">
      <c r="A363" s="1" t="s">
        <v>349</v>
      </c>
      <c r="B363" s="2"/>
      <c r="C363" s="2">
        <v>2585</v>
      </c>
      <c r="D363" s="2">
        <v>698.35</v>
      </c>
      <c r="E363" s="2">
        <v>543</v>
      </c>
      <c r="F363" s="2">
        <v>1605</v>
      </c>
      <c r="G363" s="2">
        <v>1230</v>
      </c>
      <c r="H363" s="2">
        <v>645</v>
      </c>
      <c r="I363" s="2">
        <v>1005</v>
      </c>
      <c r="J363" s="2">
        <v>645</v>
      </c>
      <c r="K363" s="2">
        <v>0</v>
      </c>
      <c r="L363" s="2">
        <v>0</v>
      </c>
      <c r="M363" s="2">
        <v>0</v>
      </c>
      <c r="N363" s="2">
        <v>0</v>
      </c>
      <c r="O363" s="2">
        <v>8956.35</v>
      </c>
    </row>
    <row r="364" spans="1:15" x14ac:dyDescent="0.55000000000000004">
      <c r="A364" s="1" t="s">
        <v>350</v>
      </c>
      <c r="B364" s="2"/>
      <c r="C364" s="2">
        <v>2757.96</v>
      </c>
      <c r="D364" s="2">
        <v>2731.93</v>
      </c>
      <c r="E364" s="2">
        <v>14647.44</v>
      </c>
      <c r="F364" s="2">
        <v>6978.59</v>
      </c>
      <c r="G364" s="2">
        <v>3710.29</v>
      </c>
      <c r="H364" s="2">
        <v>8237.68</v>
      </c>
      <c r="I364" s="2">
        <v>4234.37</v>
      </c>
      <c r="J364" s="2">
        <v>4354.1400000000003</v>
      </c>
      <c r="K364" s="2">
        <v>0</v>
      </c>
      <c r="L364" s="2">
        <v>0</v>
      </c>
      <c r="M364" s="2">
        <v>0</v>
      </c>
      <c r="N364" s="2">
        <v>0</v>
      </c>
      <c r="O364" s="2">
        <v>47652.4</v>
      </c>
    </row>
    <row r="365" spans="1:15" x14ac:dyDescent="0.55000000000000004">
      <c r="A365" s="1" t="s">
        <v>351</v>
      </c>
      <c r="B365" s="2"/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</row>
    <row r="366" spans="1:15" x14ac:dyDescent="0.55000000000000004">
      <c r="A366" s="1" t="s">
        <v>352</v>
      </c>
      <c r="B366" s="2"/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</row>
    <row r="367" spans="1:15" x14ac:dyDescent="0.55000000000000004">
      <c r="A367" s="1" t="s">
        <v>353</v>
      </c>
      <c r="B367" s="2"/>
      <c r="C367" s="2">
        <v>1164.24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1164.24</v>
      </c>
    </row>
    <row r="368" spans="1:15" x14ac:dyDescent="0.55000000000000004">
      <c r="A368" s="1" t="s">
        <v>354</v>
      </c>
      <c r="B368" s="2"/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</row>
    <row r="369" spans="1:16" x14ac:dyDescent="0.55000000000000004">
      <c r="A369" s="1" t="s">
        <v>355</v>
      </c>
      <c r="B369" s="2"/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</row>
    <row r="370" spans="1:16" x14ac:dyDescent="0.55000000000000004">
      <c r="A370" s="1" t="s">
        <v>356</v>
      </c>
      <c r="B370" s="2"/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</row>
    <row r="371" spans="1:16" x14ac:dyDescent="0.55000000000000004">
      <c r="A371" s="1" t="s">
        <v>357</v>
      </c>
      <c r="B371" s="2"/>
      <c r="C371" s="2">
        <v>43.55</v>
      </c>
      <c r="D371" s="2">
        <v>69.3</v>
      </c>
      <c r="E371" s="2">
        <v>43.55</v>
      </c>
      <c r="F371" s="2">
        <v>51.3</v>
      </c>
      <c r="G371" s="2">
        <v>447.25</v>
      </c>
      <c r="H371" s="2">
        <v>274.04000000000002</v>
      </c>
      <c r="I371" s="2">
        <v>274.02999999999997</v>
      </c>
      <c r="J371" s="2">
        <v>274.02999999999997</v>
      </c>
      <c r="K371" s="2">
        <v>0</v>
      </c>
      <c r="L371" s="2">
        <v>0</v>
      </c>
      <c r="M371" s="2">
        <v>0</v>
      </c>
      <c r="N371" s="2">
        <v>0</v>
      </c>
      <c r="O371" s="2">
        <v>1477.05</v>
      </c>
    </row>
    <row r="372" spans="1:16" x14ac:dyDescent="0.55000000000000004">
      <c r="A372" s="1" t="s">
        <v>358</v>
      </c>
      <c r="B372" s="2"/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</row>
    <row r="373" spans="1:16" x14ac:dyDescent="0.55000000000000004">
      <c r="A373" s="1" t="s">
        <v>359</v>
      </c>
      <c r="B373" s="2"/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</row>
    <row r="374" spans="1:16" x14ac:dyDescent="0.55000000000000004">
      <c r="A374" s="1" t="s">
        <v>360</v>
      </c>
      <c r="B374" s="2"/>
      <c r="C374" s="2">
        <v>0</v>
      </c>
      <c r="D374" s="2">
        <v>7627.69</v>
      </c>
      <c r="E374" s="2">
        <v>-7055.26</v>
      </c>
      <c r="F374" s="2">
        <v>6519.15</v>
      </c>
      <c r="G374" s="2">
        <v>5747.76</v>
      </c>
      <c r="H374" s="2">
        <v>5006.07</v>
      </c>
      <c r="I374" s="2">
        <v>5380.99</v>
      </c>
      <c r="J374" s="2">
        <v>12628.76</v>
      </c>
      <c r="K374" s="2">
        <v>0</v>
      </c>
      <c r="L374" s="2">
        <v>0</v>
      </c>
      <c r="M374" s="2">
        <v>0</v>
      </c>
      <c r="N374" s="2">
        <v>0</v>
      </c>
      <c r="O374" s="2">
        <v>35855.160000000003</v>
      </c>
    </row>
    <row r="375" spans="1:16" x14ac:dyDescent="0.55000000000000004">
      <c r="A375" s="1" t="s">
        <v>361</v>
      </c>
      <c r="B375" s="2"/>
      <c r="C375" s="2">
        <v>819.22</v>
      </c>
      <c r="D375" s="2">
        <v>972.57</v>
      </c>
      <c r="E375" s="2">
        <v>1021.73</v>
      </c>
      <c r="F375" s="2">
        <v>1041.47</v>
      </c>
      <c r="G375" s="2">
        <v>922.34</v>
      </c>
      <c r="H375" s="2">
        <v>803.01</v>
      </c>
      <c r="I375" s="2">
        <v>786.76</v>
      </c>
      <c r="J375" s="2">
        <v>618.62</v>
      </c>
      <c r="K375" s="2">
        <v>0</v>
      </c>
      <c r="L375" s="2">
        <v>0</v>
      </c>
      <c r="M375" s="2">
        <v>0</v>
      </c>
      <c r="N375" s="2">
        <v>0</v>
      </c>
      <c r="O375" s="2">
        <v>6985.72</v>
      </c>
    </row>
    <row r="376" spans="1:16" x14ac:dyDescent="0.55000000000000004">
      <c r="A376" s="1" t="s">
        <v>362</v>
      </c>
      <c r="B376" s="2"/>
      <c r="C376" s="2">
        <v>1827.56</v>
      </c>
      <c r="D376" s="2">
        <v>1847.96</v>
      </c>
      <c r="E376" s="2">
        <v>0</v>
      </c>
      <c r="F376" s="2">
        <v>1871.01</v>
      </c>
      <c r="G376" s="2">
        <v>1871.01</v>
      </c>
      <c r="H376" s="2">
        <v>3323.73</v>
      </c>
      <c r="I376" s="2">
        <v>1987.62</v>
      </c>
      <c r="J376" s="2">
        <v>2148.9499999999998</v>
      </c>
      <c r="K376" s="2">
        <v>0</v>
      </c>
      <c r="L376" s="2">
        <v>0</v>
      </c>
      <c r="M376" s="2">
        <v>0</v>
      </c>
      <c r="N376" s="2">
        <v>0</v>
      </c>
      <c r="O376" s="2">
        <v>14877.84</v>
      </c>
    </row>
    <row r="377" spans="1:16" x14ac:dyDescent="0.55000000000000004">
      <c r="A377" s="1" t="s">
        <v>363</v>
      </c>
      <c r="C377" s="18">
        <v>16483.73</v>
      </c>
      <c r="D377" s="18">
        <v>21656.719999999998</v>
      </c>
      <c r="E377" s="18">
        <v>15593.01</v>
      </c>
      <c r="F377" s="18">
        <v>28911.59</v>
      </c>
      <c r="G377" s="18">
        <v>23117.800000000003</v>
      </c>
      <c r="H377" s="18">
        <v>27474.42</v>
      </c>
      <c r="I377" s="18">
        <v>23226.359999999997</v>
      </c>
      <c r="J377" s="18">
        <v>31196.59</v>
      </c>
      <c r="K377" s="18">
        <v>0</v>
      </c>
      <c r="L377" s="18">
        <v>0</v>
      </c>
      <c r="M377" s="18">
        <v>0</v>
      </c>
      <c r="N377" s="18">
        <v>0</v>
      </c>
      <c r="O377" s="18">
        <v>187660.22000000003</v>
      </c>
      <c r="P377" s="13">
        <v>0</v>
      </c>
    </row>
    <row r="378" spans="1:16" x14ac:dyDescent="0.55000000000000004"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</row>
    <row r="379" spans="1:16" x14ac:dyDescent="0.55000000000000004">
      <c r="A379" s="1" t="s">
        <v>364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6" x14ac:dyDescent="0.55000000000000004">
      <c r="A380" s="1" t="s">
        <v>365</v>
      </c>
      <c r="B380" s="2"/>
      <c r="C380" s="2">
        <v>6890.26</v>
      </c>
      <c r="D380" s="2">
        <v>6254.26</v>
      </c>
      <c r="E380" s="2">
        <v>5936.26</v>
      </c>
      <c r="F380" s="2">
        <v>5936.26</v>
      </c>
      <c r="G380" s="2">
        <v>6890.26</v>
      </c>
      <c r="H380" s="2">
        <v>6890.26</v>
      </c>
      <c r="I380" s="2">
        <v>6890.26</v>
      </c>
      <c r="J380" s="2">
        <v>5936.26</v>
      </c>
      <c r="K380" s="2">
        <v>0</v>
      </c>
      <c r="L380" s="2">
        <v>0</v>
      </c>
      <c r="M380" s="2">
        <v>0</v>
      </c>
      <c r="N380" s="2">
        <v>0</v>
      </c>
      <c r="O380" s="2">
        <v>51624.080000000009</v>
      </c>
    </row>
    <row r="381" spans="1:16" x14ac:dyDescent="0.55000000000000004">
      <c r="A381" s="1" t="s">
        <v>366</v>
      </c>
      <c r="B381" s="2"/>
      <c r="C381" s="2">
        <v>2800.99</v>
      </c>
      <c r="D381" s="2">
        <v>2402.9899999999998</v>
      </c>
      <c r="E381" s="2">
        <v>2578.65</v>
      </c>
      <c r="F381" s="2">
        <v>2452.8000000000002</v>
      </c>
      <c r="G381" s="2">
        <v>2896.52</v>
      </c>
      <c r="H381" s="2">
        <v>3155.55</v>
      </c>
      <c r="I381" s="2">
        <v>2998.3</v>
      </c>
      <c r="J381" s="2">
        <v>3393.54</v>
      </c>
      <c r="K381" s="2">
        <v>0</v>
      </c>
      <c r="L381" s="2">
        <v>0</v>
      </c>
      <c r="M381" s="2">
        <v>0</v>
      </c>
      <c r="N381" s="2">
        <v>0</v>
      </c>
      <c r="O381" s="2">
        <v>22679.34</v>
      </c>
    </row>
    <row r="382" spans="1:16" x14ac:dyDescent="0.55000000000000004">
      <c r="A382" s="1" t="s">
        <v>367</v>
      </c>
      <c r="B382" s="2"/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</row>
    <row r="383" spans="1:16" x14ac:dyDescent="0.55000000000000004">
      <c r="A383" s="1" t="s">
        <v>368</v>
      </c>
      <c r="B383" s="2"/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</row>
    <row r="384" spans="1:16" x14ac:dyDescent="0.55000000000000004">
      <c r="A384" s="1" t="s">
        <v>369</v>
      </c>
      <c r="B384" s="2"/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</row>
    <row r="385" spans="1:15" x14ac:dyDescent="0.55000000000000004">
      <c r="A385" s="1" t="s">
        <v>370</v>
      </c>
      <c r="B385" s="2"/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</row>
    <row r="386" spans="1:15" x14ac:dyDescent="0.55000000000000004">
      <c r="A386" s="1" t="s">
        <v>371</v>
      </c>
      <c r="B386" s="2"/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</row>
    <row r="387" spans="1:15" x14ac:dyDescent="0.55000000000000004">
      <c r="A387" s="1" t="s">
        <v>372</v>
      </c>
      <c r="B387" s="2"/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1835.67</v>
      </c>
      <c r="K387" s="2">
        <v>0</v>
      </c>
      <c r="L387" s="2">
        <v>0</v>
      </c>
      <c r="M387" s="2">
        <v>0</v>
      </c>
      <c r="N387" s="2">
        <v>0</v>
      </c>
      <c r="O387" s="2">
        <v>1835.67</v>
      </c>
    </row>
    <row r="388" spans="1:15" x14ac:dyDescent="0.55000000000000004">
      <c r="A388" s="1" t="s">
        <v>373</v>
      </c>
      <c r="B388" s="2"/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</row>
    <row r="389" spans="1:15" x14ac:dyDescent="0.55000000000000004">
      <c r="A389" s="1" t="s">
        <v>374</v>
      </c>
      <c r="B389" s="2"/>
      <c r="C389" s="2">
        <v>120</v>
      </c>
      <c r="D389" s="2">
        <v>120</v>
      </c>
      <c r="E389" s="2">
        <v>120</v>
      </c>
      <c r="F389" s="2">
        <v>120</v>
      </c>
      <c r="G389" s="2">
        <v>120</v>
      </c>
      <c r="H389" s="2">
        <v>120</v>
      </c>
      <c r="I389" s="2">
        <v>120</v>
      </c>
      <c r="J389" s="2">
        <v>120</v>
      </c>
      <c r="K389" s="2">
        <v>0</v>
      </c>
      <c r="L389" s="2">
        <v>0</v>
      </c>
      <c r="M389" s="2">
        <v>0</v>
      </c>
      <c r="N389" s="2">
        <v>0</v>
      </c>
      <c r="O389" s="2">
        <v>960</v>
      </c>
    </row>
    <row r="390" spans="1:15" x14ac:dyDescent="0.55000000000000004">
      <c r="A390" s="1" t="s">
        <v>375</v>
      </c>
      <c r="B390" s="2"/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</row>
    <row r="391" spans="1:15" x14ac:dyDescent="0.55000000000000004">
      <c r="A391" s="1" t="s">
        <v>376</v>
      </c>
      <c r="B391" s="2"/>
      <c r="C391" s="2">
        <v>0</v>
      </c>
      <c r="D391" s="2">
        <v>760</v>
      </c>
      <c r="E391" s="2">
        <v>566</v>
      </c>
      <c r="F391" s="2">
        <v>1078</v>
      </c>
      <c r="G391" s="2">
        <v>68</v>
      </c>
      <c r="H391" s="2">
        <v>68</v>
      </c>
      <c r="I391" s="2">
        <v>272</v>
      </c>
      <c r="J391" s="2">
        <v>1226</v>
      </c>
      <c r="K391" s="2">
        <v>0</v>
      </c>
      <c r="L391" s="2">
        <v>0</v>
      </c>
      <c r="M391" s="2">
        <v>0</v>
      </c>
      <c r="N391" s="2">
        <v>0</v>
      </c>
      <c r="O391" s="2">
        <v>4038</v>
      </c>
    </row>
    <row r="392" spans="1:15" x14ac:dyDescent="0.55000000000000004">
      <c r="A392" s="1" t="s">
        <v>377</v>
      </c>
      <c r="B392" s="2"/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</row>
    <row r="393" spans="1:15" x14ac:dyDescent="0.55000000000000004">
      <c r="A393" s="1" t="s">
        <v>378</v>
      </c>
      <c r="B393" s="2"/>
      <c r="C393" s="2">
        <v>0</v>
      </c>
      <c r="D393" s="2">
        <v>0</v>
      </c>
      <c r="E393" s="2">
        <v>636</v>
      </c>
      <c r="F393" s="2">
        <v>186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822</v>
      </c>
    </row>
    <row r="394" spans="1:15" x14ac:dyDescent="0.55000000000000004">
      <c r="A394" s="1" t="s">
        <v>379</v>
      </c>
      <c r="B394" s="2"/>
      <c r="C394" s="2">
        <v>896.31</v>
      </c>
      <c r="D394" s="2">
        <v>896.31</v>
      </c>
      <c r="E394" s="2">
        <v>896.31</v>
      </c>
      <c r="F394" s="2">
        <v>896.31</v>
      </c>
      <c r="G394" s="2">
        <v>776.21</v>
      </c>
      <c r="H394" s="2">
        <v>603.78</v>
      </c>
      <c r="I394" s="2">
        <v>564.41999999999996</v>
      </c>
      <c r="J394" s="2">
        <v>-1411.04</v>
      </c>
      <c r="K394" s="2">
        <v>0</v>
      </c>
      <c r="L394" s="2">
        <v>0</v>
      </c>
      <c r="M394" s="2">
        <v>0</v>
      </c>
      <c r="N394" s="2">
        <v>0</v>
      </c>
      <c r="O394" s="2">
        <v>4118.6099999999997</v>
      </c>
    </row>
    <row r="395" spans="1:15" x14ac:dyDescent="0.55000000000000004">
      <c r="A395" s="1" t="s">
        <v>380</v>
      </c>
      <c r="B395" s="2"/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</row>
    <row r="396" spans="1:15" x14ac:dyDescent="0.55000000000000004">
      <c r="A396" s="1" t="s">
        <v>381</v>
      </c>
      <c r="B396" s="2"/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</row>
    <row r="397" spans="1:15" x14ac:dyDescent="0.55000000000000004">
      <c r="A397" s="1" t="s">
        <v>382</v>
      </c>
      <c r="B397" s="2"/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</row>
    <row r="398" spans="1:15" x14ac:dyDescent="0.55000000000000004">
      <c r="A398" s="1" t="s">
        <v>383</v>
      </c>
      <c r="B398" s="2"/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</row>
    <row r="399" spans="1:15" x14ac:dyDescent="0.55000000000000004">
      <c r="A399" s="1" t="s">
        <v>384</v>
      </c>
      <c r="B399" s="2"/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</row>
    <row r="400" spans="1:15" x14ac:dyDescent="0.55000000000000004">
      <c r="A400" s="1" t="s">
        <v>385</v>
      </c>
      <c r="B400" s="2"/>
      <c r="C400" s="2">
        <v>60</v>
      </c>
      <c r="D400" s="2">
        <v>60</v>
      </c>
      <c r="E400" s="2">
        <v>60</v>
      </c>
      <c r="F400" s="2">
        <v>60</v>
      </c>
      <c r="G400" s="2">
        <v>60</v>
      </c>
      <c r="H400" s="2">
        <v>60</v>
      </c>
      <c r="I400" s="2">
        <v>60</v>
      </c>
      <c r="J400" s="2">
        <v>60</v>
      </c>
      <c r="K400" s="2">
        <v>0</v>
      </c>
      <c r="L400" s="2">
        <v>0</v>
      </c>
      <c r="M400" s="2">
        <v>0</v>
      </c>
      <c r="N400" s="2">
        <v>0</v>
      </c>
      <c r="O400" s="2">
        <v>480</v>
      </c>
    </row>
    <row r="401" spans="1:15" x14ac:dyDescent="0.55000000000000004">
      <c r="A401" s="1" t="s">
        <v>386</v>
      </c>
      <c r="B401" s="2"/>
      <c r="C401" s="2">
        <v>277.75</v>
      </c>
      <c r="D401" s="2">
        <v>277.75</v>
      </c>
      <c r="E401" s="2">
        <v>277.75</v>
      </c>
      <c r="F401" s="2">
        <v>277.75</v>
      </c>
      <c r="G401" s="2">
        <v>277.75</v>
      </c>
      <c r="H401" s="2">
        <v>277.75</v>
      </c>
      <c r="I401" s="2">
        <v>277.75</v>
      </c>
      <c r="J401" s="2">
        <v>277.75</v>
      </c>
      <c r="K401" s="2">
        <v>0</v>
      </c>
      <c r="L401" s="2">
        <v>0</v>
      </c>
      <c r="M401" s="2">
        <v>0</v>
      </c>
      <c r="N401" s="2">
        <v>0</v>
      </c>
      <c r="O401" s="2">
        <v>2222</v>
      </c>
    </row>
    <row r="402" spans="1:15" x14ac:dyDescent="0.55000000000000004">
      <c r="A402" s="1" t="s">
        <v>387</v>
      </c>
      <c r="B402" s="2"/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</row>
    <row r="403" spans="1:15" x14ac:dyDescent="0.55000000000000004">
      <c r="A403" s="1" t="s">
        <v>388</v>
      </c>
      <c r="B403" s="2"/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</row>
    <row r="404" spans="1:15" x14ac:dyDescent="0.55000000000000004">
      <c r="A404" s="1" t="s">
        <v>389</v>
      </c>
      <c r="B404" s="2"/>
      <c r="C404" s="2">
        <v>455</v>
      </c>
      <c r="D404" s="2">
        <v>1505</v>
      </c>
      <c r="E404" s="2">
        <v>455</v>
      </c>
      <c r="F404" s="2">
        <v>455</v>
      </c>
      <c r="G404" s="2">
        <v>455</v>
      </c>
      <c r="H404" s="2">
        <v>455</v>
      </c>
      <c r="I404" s="2">
        <v>455</v>
      </c>
      <c r="J404" s="2">
        <v>455</v>
      </c>
      <c r="K404" s="2">
        <v>0</v>
      </c>
      <c r="L404" s="2">
        <v>0</v>
      </c>
      <c r="M404" s="2">
        <v>0</v>
      </c>
      <c r="N404" s="2">
        <v>0</v>
      </c>
      <c r="O404" s="2">
        <v>4690</v>
      </c>
    </row>
    <row r="405" spans="1:15" x14ac:dyDescent="0.55000000000000004">
      <c r="A405" s="1" t="s">
        <v>390</v>
      </c>
      <c r="B405" s="2"/>
      <c r="C405" s="2">
        <v>666.78</v>
      </c>
      <c r="D405" s="2">
        <v>118.23</v>
      </c>
      <c r="E405" s="2">
        <v>1202.1400000000001</v>
      </c>
      <c r="F405" s="2">
        <v>330.41</v>
      </c>
      <c r="G405" s="2">
        <v>671.17</v>
      </c>
      <c r="H405" s="2">
        <v>98.19</v>
      </c>
      <c r="I405" s="2">
        <v>499</v>
      </c>
      <c r="J405" s="2">
        <v>570.83000000000004</v>
      </c>
      <c r="K405" s="2">
        <v>0</v>
      </c>
      <c r="L405" s="2">
        <v>0</v>
      </c>
      <c r="M405" s="2">
        <v>0</v>
      </c>
      <c r="N405" s="2">
        <v>0</v>
      </c>
      <c r="O405" s="2">
        <v>4156.75</v>
      </c>
    </row>
    <row r="406" spans="1:15" x14ac:dyDescent="0.55000000000000004">
      <c r="A406" s="1" t="s">
        <v>391</v>
      </c>
      <c r="B406" s="2"/>
      <c r="C406" s="2">
        <v>188.23</v>
      </c>
      <c r="D406" s="2">
        <v>188.24</v>
      </c>
      <c r="E406" s="2">
        <v>233.87</v>
      </c>
      <c r="F406" s="2">
        <v>332</v>
      </c>
      <c r="G406" s="2">
        <v>1159.21</v>
      </c>
      <c r="H406" s="2">
        <v>896.34</v>
      </c>
      <c r="I406" s="2">
        <v>185.25</v>
      </c>
      <c r="J406" s="2">
        <v>210.53</v>
      </c>
      <c r="K406" s="2">
        <v>0</v>
      </c>
      <c r="L406" s="2">
        <v>0</v>
      </c>
      <c r="M406" s="2">
        <v>0</v>
      </c>
      <c r="N406" s="2">
        <v>0</v>
      </c>
      <c r="O406" s="2">
        <v>3393.6700000000005</v>
      </c>
    </row>
    <row r="407" spans="1:15" x14ac:dyDescent="0.55000000000000004">
      <c r="A407" s="1" t="s">
        <v>392</v>
      </c>
      <c r="B407" s="2"/>
      <c r="C407" s="2">
        <v>985.73</v>
      </c>
      <c r="D407" s="2">
        <v>732.57</v>
      </c>
      <c r="E407" s="2">
        <v>713.56</v>
      </c>
      <c r="F407" s="2">
        <v>162.29</v>
      </c>
      <c r="G407" s="2">
        <v>689.99</v>
      </c>
      <c r="H407" s="2">
        <v>0</v>
      </c>
      <c r="I407" s="2">
        <v>1591.31</v>
      </c>
      <c r="J407" s="2">
        <v>972.66</v>
      </c>
      <c r="K407" s="2">
        <v>0</v>
      </c>
      <c r="L407" s="2">
        <v>0</v>
      </c>
      <c r="M407" s="2">
        <v>0</v>
      </c>
      <c r="N407" s="2">
        <v>0</v>
      </c>
      <c r="O407" s="2">
        <v>5848.1100000000006</v>
      </c>
    </row>
    <row r="408" spans="1:15" x14ac:dyDescent="0.55000000000000004">
      <c r="A408" s="1" t="s">
        <v>393</v>
      </c>
      <c r="B408" s="2"/>
      <c r="C408" s="2">
        <v>202.01</v>
      </c>
      <c r="D408" s="2">
        <v>70.7</v>
      </c>
      <c r="E408" s="2">
        <v>200.54</v>
      </c>
      <c r="F408" s="2">
        <v>324.13</v>
      </c>
      <c r="G408" s="2">
        <v>541.32000000000005</v>
      </c>
      <c r="H408" s="2">
        <v>475.32</v>
      </c>
      <c r="I408" s="2">
        <v>172.87</v>
      </c>
      <c r="J408" s="2">
        <v>359.39</v>
      </c>
      <c r="K408" s="2">
        <v>0</v>
      </c>
      <c r="L408" s="2">
        <v>0</v>
      </c>
      <c r="M408" s="2">
        <v>0</v>
      </c>
      <c r="N408" s="2">
        <v>0</v>
      </c>
      <c r="O408" s="2">
        <v>2346.2799999999997</v>
      </c>
    </row>
    <row r="409" spans="1:15" x14ac:dyDescent="0.55000000000000004">
      <c r="A409" s="1" t="s">
        <v>394</v>
      </c>
      <c r="B409" s="2"/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</row>
    <row r="410" spans="1:15" x14ac:dyDescent="0.55000000000000004">
      <c r="A410" s="1" t="s">
        <v>395</v>
      </c>
      <c r="B410" s="2"/>
      <c r="C410" s="2">
        <v>47.2</v>
      </c>
      <c r="D410" s="2">
        <v>81.06</v>
      </c>
      <c r="E410" s="2">
        <v>296.32</v>
      </c>
      <c r="F410" s="2">
        <v>122.24</v>
      </c>
      <c r="G410" s="2">
        <v>189.13</v>
      </c>
      <c r="H410" s="2">
        <v>109.97</v>
      </c>
      <c r="I410" s="2">
        <v>0</v>
      </c>
      <c r="J410" s="2">
        <v>189.12</v>
      </c>
      <c r="K410" s="2">
        <v>0</v>
      </c>
      <c r="L410" s="2">
        <v>0</v>
      </c>
      <c r="M410" s="2">
        <v>0</v>
      </c>
      <c r="N410" s="2">
        <v>0</v>
      </c>
      <c r="O410" s="2">
        <v>1035.04</v>
      </c>
    </row>
    <row r="411" spans="1:15" x14ac:dyDescent="0.55000000000000004">
      <c r="A411" s="1" t="s">
        <v>396</v>
      </c>
      <c r="B411" s="2"/>
      <c r="C411" s="2">
        <v>839.53</v>
      </c>
      <c r="D411" s="2">
        <v>839.53</v>
      </c>
      <c r="E411" s="2">
        <v>839.53</v>
      </c>
      <c r="F411" s="2">
        <v>839.53</v>
      </c>
      <c r="G411" s="2">
        <v>839.53</v>
      </c>
      <c r="H411" s="2">
        <v>839.53</v>
      </c>
      <c r="I411" s="2">
        <v>839.53</v>
      </c>
      <c r="J411" s="2">
        <v>839.53</v>
      </c>
      <c r="K411" s="2">
        <v>0</v>
      </c>
      <c r="L411" s="2">
        <v>0</v>
      </c>
      <c r="M411" s="2">
        <v>0</v>
      </c>
      <c r="N411" s="2">
        <v>0</v>
      </c>
      <c r="O411" s="2">
        <v>6716.2399999999989</v>
      </c>
    </row>
    <row r="412" spans="1:15" x14ac:dyDescent="0.55000000000000004">
      <c r="A412" s="1" t="s">
        <v>397</v>
      </c>
      <c r="B412" s="2"/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</row>
    <row r="413" spans="1:15" x14ac:dyDescent="0.55000000000000004">
      <c r="A413" s="1" t="s">
        <v>398</v>
      </c>
      <c r="B413" s="2"/>
      <c r="C413" s="2">
        <v>1753.07</v>
      </c>
      <c r="D413" s="2">
        <v>1753.07</v>
      </c>
      <c r="E413" s="2">
        <v>1753.07</v>
      </c>
      <c r="F413" s="2">
        <v>1753.07</v>
      </c>
      <c r="G413" s="2">
        <v>1753.07</v>
      </c>
      <c r="H413" s="2">
        <v>1753.07</v>
      </c>
      <c r="I413" s="2">
        <v>1753.07</v>
      </c>
      <c r="J413" s="2">
        <v>1753.07</v>
      </c>
      <c r="K413" s="2">
        <v>0</v>
      </c>
      <c r="L413" s="2">
        <v>0</v>
      </c>
      <c r="M413" s="2">
        <v>0</v>
      </c>
      <c r="N413" s="2">
        <v>0</v>
      </c>
      <c r="O413" s="2">
        <v>14024.56</v>
      </c>
    </row>
    <row r="414" spans="1:15" x14ac:dyDescent="0.55000000000000004">
      <c r="A414" s="1" t="s">
        <v>399</v>
      </c>
      <c r="B414" s="2"/>
      <c r="C414" s="2">
        <v>1148.44</v>
      </c>
      <c r="D414" s="2">
        <v>1148.44</v>
      </c>
      <c r="E414" s="2">
        <v>1148.44</v>
      </c>
      <c r="F414" s="2">
        <v>1148.44</v>
      </c>
      <c r="G414" s="2">
        <v>1148.44</v>
      </c>
      <c r="H414" s="2">
        <v>1148.44</v>
      </c>
      <c r="I414" s="2">
        <v>1148.44</v>
      </c>
      <c r="J414" s="2">
        <v>1148.44</v>
      </c>
      <c r="K414" s="2">
        <v>0</v>
      </c>
      <c r="L414" s="2">
        <v>0</v>
      </c>
      <c r="M414" s="2">
        <v>0</v>
      </c>
      <c r="N414" s="2">
        <v>0</v>
      </c>
      <c r="O414" s="2">
        <v>9187.5200000000023</v>
      </c>
    </row>
    <row r="415" spans="1:15" x14ac:dyDescent="0.55000000000000004">
      <c r="A415" s="1" t="s">
        <v>400</v>
      </c>
      <c r="B415" s="2"/>
      <c r="C415" s="2">
        <v>136.9</v>
      </c>
      <c r="D415" s="2">
        <v>136.9</v>
      </c>
      <c r="E415" s="2">
        <v>136.9</v>
      </c>
      <c r="F415" s="2">
        <v>136.9</v>
      </c>
      <c r="G415" s="2">
        <v>136.9</v>
      </c>
      <c r="H415" s="2">
        <v>136.9</v>
      </c>
      <c r="I415" s="2">
        <v>136.9</v>
      </c>
      <c r="J415" s="2">
        <v>136.9</v>
      </c>
      <c r="K415" s="2">
        <v>0</v>
      </c>
      <c r="L415" s="2">
        <v>0</v>
      </c>
      <c r="M415" s="2">
        <v>0</v>
      </c>
      <c r="N415" s="2">
        <v>0</v>
      </c>
      <c r="O415" s="2">
        <v>1095.2</v>
      </c>
    </row>
    <row r="416" spans="1:15" x14ac:dyDescent="0.55000000000000004">
      <c r="A416" s="1" t="s">
        <v>401</v>
      </c>
      <c r="B416" s="2"/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</row>
    <row r="417" spans="1:15" x14ac:dyDescent="0.55000000000000004">
      <c r="A417" s="1" t="s">
        <v>402</v>
      </c>
      <c r="B417" s="2"/>
      <c r="C417" s="2">
        <v>3962.99</v>
      </c>
      <c r="D417" s="2">
        <v>3346.03</v>
      </c>
      <c r="E417" s="2">
        <v>4138.34</v>
      </c>
      <c r="F417" s="2">
        <v>4027.7</v>
      </c>
      <c r="G417" s="2">
        <v>4471.09</v>
      </c>
      <c r="H417" s="2">
        <v>4286.8500000000004</v>
      </c>
      <c r="I417" s="2">
        <v>4331.71</v>
      </c>
      <c r="J417" s="2">
        <v>4241.72</v>
      </c>
      <c r="K417" s="2">
        <v>0</v>
      </c>
      <c r="L417" s="2">
        <v>0</v>
      </c>
      <c r="M417" s="2">
        <v>0</v>
      </c>
      <c r="N417" s="2">
        <v>0</v>
      </c>
      <c r="O417" s="2">
        <v>32806.43</v>
      </c>
    </row>
    <row r="418" spans="1:15" x14ac:dyDescent="0.55000000000000004">
      <c r="A418" s="1" t="s">
        <v>403</v>
      </c>
      <c r="B418" s="2"/>
      <c r="C418" s="2">
        <v>210.6</v>
      </c>
      <c r="D418" s="2">
        <v>193.11</v>
      </c>
      <c r="E418" s="2">
        <v>269.85000000000002</v>
      </c>
      <c r="F418" s="2">
        <v>89.74</v>
      </c>
      <c r="G418" s="2">
        <v>315.68</v>
      </c>
      <c r="H418" s="2">
        <v>144.97999999999999</v>
      </c>
      <c r="I418" s="2">
        <v>144.87</v>
      </c>
      <c r="J418" s="2">
        <v>262.55</v>
      </c>
      <c r="K418" s="2">
        <v>0</v>
      </c>
      <c r="L418" s="2">
        <v>0</v>
      </c>
      <c r="M418" s="2">
        <v>0</v>
      </c>
      <c r="N418" s="2">
        <v>0</v>
      </c>
      <c r="O418" s="2">
        <v>1631.3799999999999</v>
      </c>
    </row>
    <row r="419" spans="1:15" x14ac:dyDescent="0.55000000000000004">
      <c r="A419" s="1" t="s">
        <v>404</v>
      </c>
      <c r="B419" s="2"/>
      <c r="C419" s="2">
        <v>351.45</v>
      </c>
      <c r="D419" s="2">
        <v>551.59</v>
      </c>
      <c r="E419" s="2">
        <v>515.07000000000005</v>
      </c>
      <c r="F419" s="2">
        <v>584.26</v>
      </c>
      <c r="G419" s="2">
        <v>852.48</v>
      </c>
      <c r="H419" s="2">
        <v>1228.29</v>
      </c>
      <c r="I419" s="2">
        <v>446.46</v>
      </c>
      <c r="J419" s="2">
        <v>1072.5999999999999</v>
      </c>
      <c r="K419" s="2">
        <v>0</v>
      </c>
      <c r="L419" s="2">
        <v>0</v>
      </c>
      <c r="M419" s="2">
        <v>0</v>
      </c>
      <c r="N419" s="2">
        <v>0</v>
      </c>
      <c r="O419" s="2">
        <v>5602.2000000000007</v>
      </c>
    </row>
    <row r="420" spans="1:15" x14ac:dyDescent="0.55000000000000004">
      <c r="A420" s="1" t="s">
        <v>405</v>
      </c>
      <c r="B420" s="2"/>
      <c r="C420" s="2">
        <v>13758.15</v>
      </c>
      <c r="D420" s="2">
        <v>11532.32</v>
      </c>
      <c r="E420" s="2">
        <v>13796.7</v>
      </c>
      <c r="F420" s="2">
        <v>13691.14</v>
      </c>
      <c r="G420" s="2">
        <v>13967.61</v>
      </c>
      <c r="H420" s="2">
        <v>14684.98</v>
      </c>
      <c r="I420" s="2">
        <v>14043.12</v>
      </c>
      <c r="J420" s="2">
        <v>13353.08</v>
      </c>
      <c r="K420" s="2">
        <v>0</v>
      </c>
      <c r="L420" s="2">
        <v>0</v>
      </c>
      <c r="M420" s="2">
        <v>0</v>
      </c>
      <c r="N420" s="2">
        <v>0</v>
      </c>
      <c r="O420" s="2">
        <v>108827.09999999999</v>
      </c>
    </row>
    <row r="421" spans="1:15" x14ac:dyDescent="0.55000000000000004">
      <c r="A421" s="1" t="s">
        <v>406</v>
      </c>
      <c r="B421" s="2"/>
      <c r="C421" s="2">
        <v>273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273</v>
      </c>
    </row>
    <row r="422" spans="1:15" x14ac:dyDescent="0.55000000000000004">
      <c r="A422" s="1" t="s">
        <v>407</v>
      </c>
      <c r="B422" s="2"/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</row>
    <row r="423" spans="1:15" x14ac:dyDescent="0.55000000000000004">
      <c r="A423" s="1" t="s">
        <v>408</v>
      </c>
      <c r="B423" s="2"/>
      <c r="C423" s="2">
        <v>0</v>
      </c>
      <c r="D423" s="2">
        <v>514.5</v>
      </c>
      <c r="E423" s="2">
        <v>0</v>
      </c>
      <c r="F423" s="2">
        <v>0</v>
      </c>
      <c r="G423" s="2">
        <v>967.44</v>
      </c>
      <c r="H423" s="2">
        <v>0</v>
      </c>
      <c r="I423" s="2">
        <v>0</v>
      </c>
      <c r="J423" s="2">
        <v>1000</v>
      </c>
      <c r="K423" s="2">
        <v>0</v>
      </c>
      <c r="L423" s="2">
        <v>0</v>
      </c>
      <c r="M423" s="2">
        <v>0</v>
      </c>
      <c r="N423" s="2">
        <v>0</v>
      </c>
      <c r="O423" s="2">
        <v>2481.94</v>
      </c>
    </row>
    <row r="424" spans="1:15" x14ac:dyDescent="0.55000000000000004">
      <c r="A424" s="1" t="s">
        <v>409</v>
      </c>
      <c r="B424" s="2"/>
      <c r="C424" s="2">
        <v>10553.02</v>
      </c>
      <c r="D424" s="2">
        <v>8933.6200000000008</v>
      </c>
      <c r="E424" s="2">
        <v>9982.08</v>
      </c>
      <c r="F424" s="2">
        <v>9639.6299999999992</v>
      </c>
      <c r="G424" s="2">
        <v>10538.16</v>
      </c>
      <c r="H424" s="2">
        <v>10037.280000000001</v>
      </c>
      <c r="I424" s="2">
        <v>10107.629999999999</v>
      </c>
      <c r="J424" s="2">
        <v>9913.9</v>
      </c>
      <c r="K424" s="2">
        <v>0</v>
      </c>
      <c r="L424" s="2">
        <v>0</v>
      </c>
      <c r="M424" s="2">
        <v>0</v>
      </c>
      <c r="N424" s="2">
        <v>0</v>
      </c>
      <c r="O424" s="2">
        <v>79705.319999999992</v>
      </c>
    </row>
    <row r="425" spans="1:15" x14ac:dyDescent="0.55000000000000004">
      <c r="A425" s="1" t="s">
        <v>410</v>
      </c>
      <c r="B425" s="2"/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</row>
    <row r="426" spans="1:15" x14ac:dyDescent="0.55000000000000004">
      <c r="A426" s="1" t="s">
        <v>411</v>
      </c>
      <c r="B426" s="2"/>
      <c r="C426" s="2">
        <v>53.87</v>
      </c>
      <c r="D426" s="2">
        <v>59.3</v>
      </c>
      <c r="E426" s="2">
        <v>128.80000000000001</v>
      </c>
      <c r="F426" s="2">
        <v>123.94</v>
      </c>
      <c r="G426" s="2">
        <v>35.799999999999997</v>
      </c>
      <c r="H426" s="2">
        <v>40.130000000000003</v>
      </c>
      <c r="I426" s="2">
        <v>128.78</v>
      </c>
      <c r="J426" s="2">
        <v>101.78</v>
      </c>
      <c r="K426" s="2">
        <v>0</v>
      </c>
      <c r="L426" s="2">
        <v>0</v>
      </c>
      <c r="M426" s="2">
        <v>0</v>
      </c>
      <c r="N426" s="2">
        <v>0</v>
      </c>
      <c r="O426" s="2">
        <v>672.4</v>
      </c>
    </row>
    <row r="427" spans="1:15" x14ac:dyDescent="0.55000000000000004">
      <c r="A427" s="1" t="s">
        <v>412</v>
      </c>
      <c r="B427" s="2"/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</row>
    <row r="428" spans="1:15" x14ac:dyDescent="0.55000000000000004">
      <c r="A428" s="1" t="s">
        <v>413</v>
      </c>
      <c r="B428" s="2"/>
      <c r="C428" s="2">
        <v>31.4</v>
      </c>
      <c r="D428" s="2">
        <v>0</v>
      </c>
      <c r="E428" s="2">
        <v>0</v>
      </c>
      <c r="F428" s="2">
        <v>0</v>
      </c>
      <c r="G428" s="2">
        <v>210</v>
      </c>
      <c r="H428" s="2">
        <v>115</v>
      </c>
      <c r="I428" s="2">
        <v>20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376.4</v>
      </c>
    </row>
    <row r="429" spans="1:15" x14ac:dyDescent="0.55000000000000004">
      <c r="A429" s="1" t="s">
        <v>414</v>
      </c>
      <c r="B429" s="2"/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</row>
    <row r="430" spans="1:15" x14ac:dyDescent="0.55000000000000004">
      <c r="A430" s="1" t="s">
        <v>448</v>
      </c>
      <c r="B430" s="2"/>
      <c r="C430" s="2">
        <v>456.39</v>
      </c>
      <c r="D430" s="2">
        <v>559.67999999999995</v>
      </c>
      <c r="E430" s="2">
        <v>446.51</v>
      </c>
      <c r="F430" s="2">
        <v>781.01</v>
      </c>
      <c r="G430" s="2">
        <v>833.19</v>
      </c>
      <c r="H430" s="2">
        <v>968.23</v>
      </c>
      <c r="I430" s="2">
        <v>518.04999999999995</v>
      </c>
      <c r="J430" s="2">
        <v>1168.9100000000001</v>
      </c>
      <c r="K430" s="2">
        <v>0</v>
      </c>
      <c r="L430" s="2">
        <v>0</v>
      </c>
      <c r="M430" s="2">
        <v>0</v>
      </c>
      <c r="N430" s="2">
        <v>0</v>
      </c>
      <c r="O430" s="2">
        <v>5731.97</v>
      </c>
    </row>
    <row r="431" spans="1:15" x14ac:dyDescent="0.55000000000000004">
      <c r="A431" s="1" t="s">
        <v>416</v>
      </c>
      <c r="B431" s="2"/>
      <c r="C431" s="2">
        <v>25304</v>
      </c>
      <c r="D431" s="2">
        <v>25304</v>
      </c>
      <c r="E431" s="2">
        <v>25304</v>
      </c>
      <c r="F431" s="2">
        <v>25304</v>
      </c>
      <c r="G431" s="2">
        <v>25304</v>
      </c>
      <c r="H431" s="2">
        <v>25304</v>
      </c>
      <c r="I431" s="2">
        <v>25304</v>
      </c>
      <c r="J431" s="2">
        <v>16365</v>
      </c>
      <c r="K431" s="2">
        <v>0</v>
      </c>
      <c r="L431" s="2">
        <v>0</v>
      </c>
      <c r="M431" s="2">
        <v>0</v>
      </c>
      <c r="N431" s="2">
        <v>0</v>
      </c>
      <c r="O431" s="2">
        <v>193493</v>
      </c>
    </row>
    <row r="432" spans="1:15" x14ac:dyDescent="0.55000000000000004">
      <c r="A432" s="1" t="s">
        <v>417</v>
      </c>
      <c r="B432" s="2"/>
      <c r="C432" s="2">
        <v>1090.72</v>
      </c>
      <c r="D432" s="2">
        <v>848.93</v>
      </c>
      <c r="E432" s="2">
        <v>540.72</v>
      </c>
      <c r="F432" s="2">
        <v>1246.57</v>
      </c>
      <c r="G432" s="2">
        <v>666.2</v>
      </c>
      <c r="H432" s="2">
        <v>908.21</v>
      </c>
      <c r="I432" s="2">
        <v>798.41</v>
      </c>
      <c r="J432" s="2">
        <v>1207.5</v>
      </c>
      <c r="K432" s="2">
        <v>0</v>
      </c>
      <c r="L432" s="2">
        <v>0</v>
      </c>
      <c r="M432" s="2">
        <v>0</v>
      </c>
      <c r="N432" s="2">
        <v>0</v>
      </c>
      <c r="O432" s="2">
        <v>7307.2599999999993</v>
      </c>
    </row>
    <row r="433" spans="1:16" x14ac:dyDescent="0.55000000000000004">
      <c r="A433" s="1" t="s">
        <v>418</v>
      </c>
      <c r="B433" s="2"/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</row>
    <row r="434" spans="1:16" x14ac:dyDescent="0.55000000000000004">
      <c r="A434" s="1" t="s">
        <v>419</v>
      </c>
      <c r="B434" s="2"/>
      <c r="C434" s="2">
        <v>336.57</v>
      </c>
      <c r="D434" s="2">
        <v>675</v>
      </c>
      <c r="E434" s="2">
        <v>913.62</v>
      </c>
      <c r="F434" s="2">
        <v>1493.6</v>
      </c>
      <c r="G434" s="2">
        <v>927.94</v>
      </c>
      <c r="H434" s="2">
        <v>505.84</v>
      </c>
      <c r="I434" s="2">
        <v>927.92</v>
      </c>
      <c r="J434" s="2">
        <v>675</v>
      </c>
      <c r="K434" s="2">
        <v>0</v>
      </c>
      <c r="L434" s="2">
        <v>0</v>
      </c>
      <c r="M434" s="2">
        <v>0</v>
      </c>
      <c r="N434" s="2">
        <v>0</v>
      </c>
      <c r="O434" s="2">
        <v>6455.49</v>
      </c>
    </row>
    <row r="435" spans="1:16" x14ac:dyDescent="0.55000000000000004">
      <c r="A435" s="1" t="s">
        <v>420</v>
      </c>
      <c r="B435" s="2"/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</row>
    <row r="436" spans="1:16" x14ac:dyDescent="0.55000000000000004">
      <c r="A436" s="1" t="s">
        <v>421</v>
      </c>
      <c r="B436" s="2"/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</row>
    <row r="437" spans="1:16" x14ac:dyDescent="0.55000000000000004">
      <c r="A437" s="1" t="s">
        <v>422</v>
      </c>
      <c r="B437" s="2"/>
      <c r="C437" s="2">
        <v>0</v>
      </c>
      <c r="D437" s="2">
        <v>0</v>
      </c>
      <c r="E437" s="2">
        <v>27233.89</v>
      </c>
      <c r="F437" s="2">
        <v>0</v>
      </c>
      <c r="G437" s="2">
        <v>9624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36857.89</v>
      </c>
    </row>
    <row r="438" spans="1:16" x14ac:dyDescent="0.55000000000000004">
      <c r="A438" s="1" t="s">
        <v>423</v>
      </c>
      <c r="C438" s="18">
        <v>73850.360000000015</v>
      </c>
      <c r="D438" s="18">
        <v>69863.13</v>
      </c>
      <c r="E438" s="18">
        <v>101319.92</v>
      </c>
      <c r="F438" s="18">
        <v>73592.720000000016</v>
      </c>
      <c r="G438" s="18">
        <v>87386.090000000011</v>
      </c>
      <c r="H438" s="18">
        <v>75311.89</v>
      </c>
      <c r="I438" s="18">
        <v>74735.05</v>
      </c>
      <c r="J438" s="18">
        <v>67435.69</v>
      </c>
      <c r="K438" s="18">
        <v>0</v>
      </c>
      <c r="L438" s="18">
        <v>0</v>
      </c>
      <c r="M438" s="18">
        <v>0</v>
      </c>
      <c r="N438" s="18">
        <v>0</v>
      </c>
      <c r="O438" s="18">
        <v>623494.85</v>
      </c>
      <c r="P438" s="13">
        <v>0</v>
      </c>
    </row>
    <row r="439" spans="1:16" x14ac:dyDescent="0.55000000000000004"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</row>
    <row r="440" spans="1:16" x14ac:dyDescent="0.55000000000000004">
      <c r="A440" s="1" t="s">
        <v>424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6" x14ac:dyDescent="0.55000000000000004">
      <c r="A441" s="1" t="s">
        <v>468</v>
      </c>
      <c r="B441" s="2"/>
      <c r="C441" s="2">
        <v>7448.97</v>
      </c>
      <c r="D441" s="2">
        <v>6212.4</v>
      </c>
      <c r="E441" s="2">
        <v>7470.39</v>
      </c>
      <c r="F441" s="2">
        <v>7411.74</v>
      </c>
      <c r="G441" s="2">
        <v>7565.34</v>
      </c>
      <c r="H441" s="2">
        <v>7963.88</v>
      </c>
      <c r="I441" s="2">
        <v>7607.29</v>
      </c>
      <c r="J441" s="2">
        <v>7223.94</v>
      </c>
      <c r="K441" s="2">
        <v>0</v>
      </c>
      <c r="L441" s="2">
        <v>0</v>
      </c>
      <c r="M441" s="2">
        <v>0</v>
      </c>
      <c r="N441" s="2">
        <v>0</v>
      </c>
      <c r="O441" s="2">
        <v>58903.95</v>
      </c>
    </row>
    <row r="442" spans="1:16" x14ac:dyDescent="0.55000000000000004">
      <c r="A442" s="1" t="s">
        <v>426</v>
      </c>
      <c r="B442" s="2"/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</row>
    <row r="443" spans="1:16" x14ac:dyDescent="0.55000000000000004">
      <c r="A443" s="1" t="s">
        <v>427</v>
      </c>
      <c r="B443" s="2"/>
      <c r="C443" s="2">
        <v>1517.94</v>
      </c>
      <c r="D443" s="2">
        <v>1517.94</v>
      </c>
      <c r="E443" s="2">
        <v>1517.94</v>
      </c>
      <c r="F443" s="2">
        <v>1517.94</v>
      </c>
      <c r="G443" s="2">
        <v>1517.94</v>
      </c>
      <c r="H443" s="2">
        <v>1517.94</v>
      </c>
      <c r="I443" s="2">
        <v>1517.94</v>
      </c>
      <c r="J443" s="2">
        <v>1517.94</v>
      </c>
      <c r="K443" s="2">
        <v>0</v>
      </c>
      <c r="L443" s="2">
        <v>0</v>
      </c>
      <c r="M443" s="2">
        <v>0</v>
      </c>
      <c r="N443" s="2">
        <v>0</v>
      </c>
      <c r="O443" s="2">
        <v>12143.520000000002</v>
      </c>
    </row>
    <row r="444" spans="1:16" x14ac:dyDescent="0.55000000000000004">
      <c r="A444" s="1" t="s">
        <v>428</v>
      </c>
      <c r="B444" s="2"/>
      <c r="C444" s="2">
        <v>60368.84</v>
      </c>
      <c r="D444" s="2">
        <v>61515.79</v>
      </c>
      <c r="E444" s="2">
        <v>61515.79</v>
      </c>
      <c r="F444" s="2">
        <v>61515.79</v>
      </c>
      <c r="G444" s="2">
        <v>61515.79</v>
      </c>
      <c r="H444" s="2">
        <v>61515.79</v>
      </c>
      <c r="I444" s="2">
        <v>61515.79</v>
      </c>
      <c r="J444" s="2">
        <v>61515.79</v>
      </c>
      <c r="K444" s="2">
        <v>0</v>
      </c>
      <c r="L444" s="2">
        <v>0</v>
      </c>
      <c r="M444" s="2">
        <v>0</v>
      </c>
      <c r="N444" s="2">
        <v>0</v>
      </c>
      <c r="O444" s="2">
        <v>490979.36999999994</v>
      </c>
    </row>
    <row r="445" spans="1:16" x14ac:dyDescent="0.55000000000000004">
      <c r="A445" s="1" t="s">
        <v>429</v>
      </c>
      <c r="B445" s="2"/>
      <c r="C445" s="2">
        <v>555.5</v>
      </c>
      <c r="D445" s="2">
        <v>181.99</v>
      </c>
      <c r="E445" s="2">
        <v>991.99</v>
      </c>
      <c r="F445" s="2">
        <v>999.04</v>
      </c>
      <c r="G445" s="2">
        <v>101.31</v>
      </c>
      <c r="H445" s="2">
        <v>695.36</v>
      </c>
      <c r="I445" s="2">
        <v>675.86</v>
      </c>
      <c r="J445" s="2">
        <v>863.36</v>
      </c>
      <c r="K445" s="2">
        <v>0</v>
      </c>
      <c r="L445" s="2">
        <v>0</v>
      </c>
      <c r="M445" s="2">
        <v>0</v>
      </c>
      <c r="N445" s="2">
        <v>0</v>
      </c>
      <c r="O445" s="2">
        <v>5064.41</v>
      </c>
    </row>
    <row r="446" spans="1:16" x14ac:dyDescent="0.55000000000000004">
      <c r="A446" s="1" t="s">
        <v>430</v>
      </c>
      <c r="B446" s="2"/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</row>
    <row r="447" spans="1:16" x14ac:dyDescent="0.55000000000000004">
      <c r="A447" s="1" t="s">
        <v>431</v>
      </c>
      <c r="B447" s="2"/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</row>
    <row r="448" spans="1:16" x14ac:dyDescent="0.55000000000000004">
      <c r="A448" s="1" t="s">
        <v>432</v>
      </c>
      <c r="B448" s="2"/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</row>
    <row r="449" spans="1:16" x14ac:dyDescent="0.55000000000000004">
      <c r="A449" s="1" t="s">
        <v>433</v>
      </c>
      <c r="B449" s="2"/>
      <c r="C449" s="2">
        <v>2211.67</v>
      </c>
      <c r="D449" s="2">
        <v>2211.67</v>
      </c>
      <c r="E449" s="2">
        <v>2211.67</v>
      </c>
      <c r="F449" s="2">
        <v>1864.99</v>
      </c>
      <c r="G449" s="2">
        <v>2211.67</v>
      </c>
      <c r="H449" s="2">
        <v>2211.67</v>
      </c>
      <c r="I449" s="2">
        <v>1951.66</v>
      </c>
      <c r="J449" s="2">
        <v>2211.67</v>
      </c>
      <c r="K449" s="2">
        <v>0</v>
      </c>
      <c r="L449" s="2">
        <v>0</v>
      </c>
      <c r="M449" s="2">
        <v>0</v>
      </c>
      <c r="N449" s="2">
        <v>0</v>
      </c>
      <c r="O449" s="2">
        <v>17086.669999999998</v>
      </c>
    </row>
    <row r="450" spans="1:16" x14ac:dyDescent="0.55000000000000004">
      <c r="A450" s="1" t="s">
        <v>434</v>
      </c>
      <c r="B450" s="2"/>
      <c r="C450" s="2">
        <v>0</v>
      </c>
      <c r="D450" s="2">
        <v>0</v>
      </c>
      <c r="E450" s="2">
        <v>0</v>
      </c>
      <c r="F450" s="2">
        <v>346.68</v>
      </c>
      <c r="G450" s="2">
        <v>0</v>
      </c>
      <c r="H450" s="2">
        <v>0</v>
      </c>
      <c r="I450" s="2">
        <v>260.01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606.69000000000005</v>
      </c>
    </row>
    <row r="451" spans="1:16" x14ac:dyDescent="0.55000000000000004">
      <c r="A451" s="1" t="s">
        <v>435</v>
      </c>
      <c r="C451" s="18">
        <v>72102.92</v>
      </c>
      <c r="D451" s="18">
        <v>71639.790000000008</v>
      </c>
      <c r="E451" s="18">
        <v>73707.78</v>
      </c>
      <c r="F451" s="18">
        <v>73656.179999999993</v>
      </c>
      <c r="G451" s="18">
        <v>72912.05</v>
      </c>
      <c r="H451" s="18">
        <v>73904.639999999999</v>
      </c>
      <c r="I451" s="18">
        <v>73528.55</v>
      </c>
      <c r="J451" s="18">
        <v>73332.7</v>
      </c>
      <c r="K451" s="18">
        <v>0</v>
      </c>
      <c r="L451" s="18">
        <v>0</v>
      </c>
      <c r="M451" s="18">
        <v>0</v>
      </c>
      <c r="N451" s="18">
        <v>0</v>
      </c>
      <c r="O451" s="18">
        <v>584784.61</v>
      </c>
      <c r="P451" s="13">
        <v>0</v>
      </c>
    </row>
    <row r="452" spans="1:16" x14ac:dyDescent="0.55000000000000004">
      <c r="A452" s="1" t="s">
        <v>32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6" ht="18" thickBot="1" x14ac:dyDescent="0.65">
      <c r="A453" s="8" t="s">
        <v>46</v>
      </c>
      <c r="B453" s="8"/>
      <c r="C453" s="16">
        <v>381478.17000000004</v>
      </c>
      <c r="D453" s="16">
        <v>330703.94000000006</v>
      </c>
      <c r="E453" s="16">
        <v>408114.65</v>
      </c>
      <c r="F453" s="16">
        <v>358255.75</v>
      </c>
      <c r="G453" s="16">
        <v>379955.15</v>
      </c>
      <c r="H453" s="16">
        <v>385318.96</v>
      </c>
      <c r="I453" s="16">
        <v>369525.22000000003</v>
      </c>
      <c r="J453" s="16">
        <v>374738.93000000005</v>
      </c>
      <c r="K453" s="16">
        <v>0</v>
      </c>
      <c r="L453" s="16">
        <v>0</v>
      </c>
      <c r="M453" s="16">
        <v>0</v>
      </c>
      <c r="N453" s="16">
        <v>0</v>
      </c>
      <c r="O453" s="16">
        <v>2988090.7699999996</v>
      </c>
      <c r="P453" s="15">
        <v>0</v>
      </c>
    </row>
    <row r="454" spans="1:16" ht="17.7" thickTop="1" x14ac:dyDescent="0.55000000000000004"/>
  </sheetData>
  <pageMargins left="0" right="0" top="0.25" bottom="0" header="0" footer="0"/>
  <pageSetup scale="28" orientation="landscape" r:id="rId1"/>
  <customProperties>
    <customPr name="EpmWorksheetKeyString_GU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54"/>
  <sheetViews>
    <sheetView view="pageBreakPreview" zoomScale="60" zoomScaleNormal="47" workbookViewId="0">
      <selection sqref="A1:O453"/>
    </sheetView>
  </sheetViews>
  <sheetFormatPr defaultColWidth="8.88671875" defaultRowHeight="17.399999999999999" x14ac:dyDescent="0.55000000000000004"/>
  <cols>
    <col min="1" max="1" width="57.33203125" style="1" customWidth="1"/>
    <col min="2" max="2" width="2.6640625" style="1" customWidth="1"/>
    <col min="3" max="15" width="21.6640625" style="1" customWidth="1"/>
    <col min="16" max="16" width="15.109375" style="1" bestFit="1" customWidth="1"/>
    <col min="17" max="17" width="8.88671875" style="1"/>
    <col min="18" max="18" width="16.5546875" style="1" bestFit="1" customWidth="1"/>
    <col min="19" max="16384" width="8.88671875" style="1"/>
  </cols>
  <sheetData>
    <row r="1" spans="1:15" ht="17.7" x14ac:dyDescent="0.6">
      <c r="C1" s="2"/>
      <c r="D1" s="2"/>
      <c r="E1" s="2"/>
      <c r="F1" s="2"/>
      <c r="G1" s="2"/>
      <c r="H1" s="3" t="s">
        <v>439</v>
      </c>
      <c r="I1" s="2"/>
      <c r="J1" s="2"/>
      <c r="K1" s="2"/>
      <c r="L1" s="2"/>
      <c r="M1" s="2"/>
      <c r="N1" s="2"/>
      <c r="O1" s="2"/>
    </row>
    <row r="2" spans="1:15" x14ac:dyDescent="0.55000000000000004">
      <c r="C2" s="2"/>
      <c r="D2" s="2"/>
      <c r="E2" s="2"/>
      <c r="F2" s="2"/>
      <c r="G2" s="2"/>
      <c r="H2" s="4" t="s">
        <v>1</v>
      </c>
      <c r="I2" s="2"/>
      <c r="J2" s="2"/>
      <c r="K2" s="2"/>
      <c r="L2" s="2"/>
      <c r="M2" s="2"/>
      <c r="N2" s="2"/>
      <c r="O2" s="2"/>
    </row>
    <row r="3" spans="1:15" x14ac:dyDescent="0.55000000000000004">
      <c r="B3" s="5"/>
      <c r="C3" s="2"/>
      <c r="D3" s="2"/>
      <c r="E3" s="2"/>
      <c r="F3" s="2"/>
      <c r="G3" s="2"/>
      <c r="H3" s="6">
        <v>2021</v>
      </c>
      <c r="I3" s="2"/>
      <c r="J3" s="2"/>
      <c r="K3" s="2"/>
      <c r="L3" s="2"/>
      <c r="M3" s="2"/>
      <c r="N3" s="2"/>
      <c r="O3" s="2"/>
    </row>
    <row r="4" spans="1:15" ht="17.7" x14ac:dyDescent="0.6">
      <c r="B4" s="5"/>
      <c r="C4" s="2"/>
      <c r="D4" s="2"/>
      <c r="E4" s="2"/>
      <c r="F4" s="2"/>
      <c r="G4" s="2"/>
      <c r="H4" s="3"/>
      <c r="I4" s="2"/>
      <c r="J4" s="2"/>
      <c r="K4" s="2"/>
      <c r="L4" s="2"/>
      <c r="M4" s="2"/>
      <c r="N4" s="2"/>
      <c r="O4" s="2"/>
    </row>
    <row r="5" spans="1:15" x14ac:dyDescent="0.55000000000000004"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</row>
    <row r="6" spans="1:15" x14ac:dyDescent="0.55000000000000004">
      <c r="A6" s="1" t="s">
        <v>15</v>
      </c>
      <c r="C6" s="2">
        <v>31</v>
      </c>
      <c r="D6" s="2">
        <v>28</v>
      </c>
      <c r="E6" s="2">
        <v>31</v>
      </c>
      <c r="F6" s="2">
        <v>30</v>
      </c>
      <c r="G6" s="2">
        <v>31</v>
      </c>
      <c r="H6" s="2">
        <v>30</v>
      </c>
      <c r="I6" s="2">
        <v>31</v>
      </c>
      <c r="J6" s="2">
        <v>31</v>
      </c>
      <c r="K6" s="2">
        <v>30</v>
      </c>
      <c r="L6" s="2">
        <v>31</v>
      </c>
      <c r="M6" s="2">
        <v>30</v>
      </c>
      <c r="N6" s="2">
        <v>31</v>
      </c>
      <c r="O6" s="2">
        <v>365</v>
      </c>
    </row>
    <row r="7" spans="1:15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7.7" x14ac:dyDescent="0.6">
      <c r="A8" s="8" t="s">
        <v>16</v>
      </c>
      <c r="B8" s="8"/>
      <c r="C8" s="9">
        <v>55.322580645161288</v>
      </c>
      <c r="D8" s="9">
        <v>54.428571428571431</v>
      </c>
      <c r="E8" s="9">
        <v>54.12903225806452</v>
      </c>
      <c r="F8" s="9">
        <v>53.133333333333333</v>
      </c>
      <c r="G8" s="9">
        <v>54.70967741935484</v>
      </c>
      <c r="H8" s="9">
        <v>55</v>
      </c>
      <c r="I8" s="9">
        <v>55.58064516129032</v>
      </c>
      <c r="J8" s="9">
        <v>55.451612903225808</v>
      </c>
      <c r="K8" s="9">
        <v>0</v>
      </c>
      <c r="L8" s="9">
        <v>0</v>
      </c>
      <c r="M8" s="9">
        <v>0</v>
      </c>
      <c r="N8" s="9">
        <v>0</v>
      </c>
      <c r="O8" s="10" t="s">
        <v>17</v>
      </c>
    </row>
    <row r="9" spans="1:15" x14ac:dyDescent="0.55000000000000004"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0"/>
    </row>
    <row r="10" spans="1:15" ht="17.7" x14ac:dyDescent="0.6">
      <c r="A10" s="8" t="s">
        <v>18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0"/>
    </row>
    <row r="11" spans="1:15" x14ac:dyDescent="0.55000000000000004">
      <c r="A11" s="1" t="s">
        <v>19</v>
      </c>
      <c r="C11" s="2">
        <v>147</v>
      </c>
      <c r="D11" s="2">
        <v>132</v>
      </c>
      <c r="E11" s="2">
        <v>162</v>
      </c>
      <c r="F11" s="2">
        <v>180</v>
      </c>
      <c r="G11" s="2">
        <v>186</v>
      </c>
      <c r="H11" s="2">
        <v>161</v>
      </c>
      <c r="I11" s="2">
        <v>197</v>
      </c>
      <c r="J11" s="2">
        <v>255</v>
      </c>
      <c r="K11" s="2">
        <v>0</v>
      </c>
      <c r="L11" s="2">
        <v>0</v>
      </c>
      <c r="M11" s="2">
        <v>0</v>
      </c>
      <c r="N11" s="2">
        <v>0</v>
      </c>
      <c r="O11" s="2">
        <v>1420</v>
      </c>
    </row>
    <row r="12" spans="1:15" x14ac:dyDescent="0.55000000000000004">
      <c r="A12" s="1" t="s">
        <v>20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 x14ac:dyDescent="0.55000000000000004">
      <c r="A13" s="1" t="s">
        <v>21</v>
      </c>
      <c r="C13" s="2">
        <v>1568</v>
      </c>
      <c r="D13" s="2">
        <v>1392</v>
      </c>
      <c r="E13" s="2">
        <v>1486</v>
      </c>
      <c r="F13" s="2">
        <v>1388</v>
      </c>
      <c r="G13" s="2">
        <v>1488</v>
      </c>
      <c r="H13" s="2">
        <v>1399</v>
      </c>
      <c r="I13" s="2">
        <v>1421</v>
      </c>
      <c r="J13" s="2">
        <v>1408</v>
      </c>
      <c r="K13" s="2">
        <v>0</v>
      </c>
      <c r="L13" s="2">
        <v>0</v>
      </c>
      <c r="M13" s="2">
        <v>0</v>
      </c>
      <c r="N13" s="2">
        <v>0</v>
      </c>
      <c r="O13" s="2">
        <v>11550</v>
      </c>
    </row>
    <row r="14" spans="1:15" x14ac:dyDescent="0.55000000000000004">
      <c r="A14" s="1" t="s">
        <v>22</v>
      </c>
      <c r="C14" s="2">
        <v>0</v>
      </c>
      <c r="D14" s="2">
        <v>0</v>
      </c>
      <c r="E14" s="2">
        <v>0</v>
      </c>
      <c r="F14" s="2">
        <v>10</v>
      </c>
      <c r="G14" s="2">
        <v>-10</v>
      </c>
      <c r="H14" s="2">
        <v>26</v>
      </c>
      <c r="I14" s="2">
        <v>26</v>
      </c>
      <c r="J14" s="2">
        <v>31</v>
      </c>
      <c r="K14" s="2">
        <v>0</v>
      </c>
      <c r="L14" s="2">
        <v>0</v>
      </c>
      <c r="M14" s="2">
        <v>0</v>
      </c>
      <c r="N14" s="2">
        <v>0</v>
      </c>
      <c r="O14" s="2">
        <v>83</v>
      </c>
    </row>
    <row r="15" spans="1:15" x14ac:dyDescent="0.55000000000000004">
      <c r="A15" s="1" t="s">
        <v>23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4</v>
      </c>
      <c r="I15" s="2">
        <v>2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6</v>
      </c>
    </row>
    <row r="16" spans="1:15" x14ac:dyDescent="0.55000000000000004">
      <c r="A16" s="1" t="s">
        <v>24</v>
      </c>
      <c r="C16" s="2">
        <v>0</v>
      </c>
      <c r="D16" s="2">
        <v>0</v>
      </c>
      <c r="E16" s="2">
        <v>30</v>
      </c>
      <c r="F16" s="2">
        <v>12</v>
      </c>
      <c r="G16" s="2">
        <v>32</v>
      </c>
      <c r="H16" s="2">
        <v>60</v>
      </c>
      <c r="I16" s="2">
        <v>77</v>
      </c>
      <c r="J16" s="2">
        <v>25</v>
      </c>
      <c r="K16" s="2">
        <v>0</v>
      </c>
      <c r="L16" s="2">
        <v>0</v>
      </c>
      <c r="M16" s="2">
        <v>0</v>
      </c>
      <c r="N16" s="2">
        <v>0</v>
      </c>
      <c r="O16" s="2">
        <v>236</v>
      </c>
    </row>
    <row r="17" spans="1:18" x14ac:dyDescent="0.55000000000000004">
      <c r="A17" s="1" t="s">
        <v>25</v>
      </c>
      <c r="C17" s="2">
        <v>0</v>
      </c>
      <c r="D17" s="2">
        <v>0</v>
      </c>
      <c r="E17" s="2">
        <v>0</v>
      </c>
      <c r="F17" s="2">
        <v>4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4</v>
      </c>
    </row>
    <row r="18" spans="1:18" x14ac:dyDescent="0.55000000000000004">
      <c r="A18" s="1" t="s">
        <v>26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8" x14ac:dyDescent="0.55000000000000004">
      <c r="A19" s="1" t="s">
        <v>27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8" x14ac:dyDescent="0.55000000000000004">
      <c r="A20" s="1" t="s">
        <v>28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8" x14ac:dyDescent="0.55000000000000004">
      <c r="A21" s="1" t="s">
        <v>29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8" x14ac:dyDescent="0.55000000000000004">
      <c r="A22" s="1" t="s">
        <v>30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8" ht="17.7" thickBot="1" x14ac:dyDescent="0.6">
      <c r="A23" s="1" t="s">
        <v>31</v>
      </c>
      <c r="C23" s="12">
        <v>1715</v>
      </c>
      <c r="D23" s="12">
        <v>1524</v>
      </c>
      <c r="E23" s="12">
        <v>1678</v>
      </c>
      <c r="F23" s="12">
        <v>1594</v>
      </c>
      <c r="G23" s="12">
        <v>1696</v>
      </c>
      <c r="H23" s="12">
        <v>1650</v>
      </c>
      <c r="I23" s="12">
        <v>1723</v>
      </c>
      <c r="J23" s="12">
        <v>1719</v>
      </c>
      <c r="K23" s="12">
        <v>0</v>
      </c>
      <c r="L23" s="12">
        <v>0</v>
      </c>
      <c r="M23" s="12">
        <v>0</v>
      </c>
      <c r="N23" s="12">
        <v>0</v>
      </c>
      <c r="O23" s="12">
        <v>13299</v>
      </c>
      <c r="P23" s="13">
        <v>16912</v>
      </c>
      <c r="Q23" s="13">
        <v>0</v>
      </c>
    </row>
    <row r="24" spans="1:18" ht="17.7" thickTop="1" x14ac:dyDescent="0.55000000000000004">
      <c r="A24" s="1" t="s">
        <v>32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8" ht="17.7" x14ac:dyDescent="0.6">
      <c r="A25" s="8" t="s">
        <v>33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8" x14ac:dyDescent="0.55000000000000004">
      <c r="A26" s="1" t="s">
        <v>34</v>
      </c>
      <c r="C26" s="2">
        <v>272832.49</v>
      </c>
      <c r="D26" s="2">
        <v>224272.8</v>
      </c>
      <c r="E26" s="2">
        <v>255232.43</v>
      </c>
      <c r="F26" s="2">
        <v>239850.75999999998</v>
      </c>
      <c r="G26" s="2">
        <v>265897.55999999994</v>
      </c>
      <c r="H26" s="2">
        <v>259641.05000000002</v>
      </c>
      <c r="I26" s="2">
        <v>275858.78000000003</v>
      </c>
      <c r="J26" s="2">
        <v>257907.34000000003</v>
      </c>
      <c r="K26" s="2">
        <v>0</v>
      </c>
      <c r="L26" s="2">
        <v>0</v>
      </c>
      <c r="M26" s="2">
        <v>0</v>
      </c>
      <c r="N26" s="2">
        <v>0</v>
      </c>
      <c r="O26" s="2">
        <v>2051493.2100000002</v>
      </c>
      <c r="P26" s="13"/>
    </row>
    <row r="27" spans="1:18" x14ac:dyDescent="0.55000000000000004">
      <c r="A27" s="1" t="s">
        <v>35</v>
      </c>
      <c r="C27" s="2">
        <v>7775.21</v>
      </c>
      <c r="D27" s="2">
        <v>30412.14</v>
      </c>
      <c r="E27" s="2">
        <v>33949.82</v>
      </c>
      <c r="F27" s="2">
        <v>30725.829999999998</v>
      </c>
      <c r="G27" s="2">
        <v>30936.92</v>
      </c>
      <c r="H27" s="2">
        <v>31223.86</v>
      </c>
      <c r="I27" s="2">
        <v>36296.500000000007</v>
      </c>
      <c r="J27" s="2">
        <v>31041.63</v>
      </c>
      <c r="K27" s="2">
        <v>0</v>
      </c>
      <c r="L27" s="2">
        <v>0</v>
      </c>
      <c r="M27" s="2">
        <v>0</v>
      </c>
      <c r="N27" s="2">
        <v>0</v>
      </c>
      <c r="O27" s="2">
        <v>232361.90999999997</v>
      </c>
      <c r="P27" s="13"/>
    </row>
    <row r="28" spans="1:18" x14ac:dyDescent="0.55000000000000004">
      <c r="A28" s="1" t="s">
        <v>36</v>
      </c>
      <c r="C28" s="2">
        <v>-113.24</v>
      </c>
      <c r="D28" s="2">
        <v>-418.95000000000005</v>
      </c>
      <c r="E28" s="2">
        <v>-21.239999999999995</v>
      </c>
      <c r="F28" s="2">
        <v>50.760000000000005</v>
      </c>
      <c r="G28" s="2">
        <v>218.76</v>
      </c>
      <c r="H28" s="2">
        <v>23211.26</v>
      </c>
      <c r="I28" s="2">
        <v>1086.0200000000002</v>
      </c>
      <c r="J28" s="2">
        <v>-2716.64</v>
      </c>
      <c r="K28" s="2">
        <v>0</v>
      </c>
      <c r="L28" s="2">
        <v>0</v>
      </c>
      <c r="M28" s="2">
        <v>0</v>
      </c>
      <c r="N28" s="2">
        <v>0</v>
      </c>
      <c r="O28" s="2">
        <v>21296.73</v>
      </c>
      <c r="P28" s="13"/>
    </row>
    <row r="29" spans="1:18" ht="17.7" thickBot="1" x14ac:dyDescent="0.6">
      <c r="A29" s="1" t="s">
        <v>37</v>
      </c>
      <c r="C29" s="14">
        <v>280494.46000000002</v>
      </c>
      <c r="D29" s="14">
        <v>254265.99</v>
      </c>
      <c r="E29" s="14">
        <v>289161.01</v>
      </c>
      <c r="F29" s="14">
        <v>270627.34999999998</v>
      </c>
      <c r="G29" s="14">
        <v>297053.23999999993</v>
      </c>
      <c r="H29" s="14">
        <v>314076.17000000004</v>
      </c>
      <c r="I29" s="14">
        <v>313241.30000000005</v>
      </c>
      <c r="J29" s="14">
        <v>286232.33</v>
      </c>
      <c r="K29" s="14">
        <v>0</v>
      </c>
      <c r="L29" s="14">
        <v>0</v>
      </c>
      <c r="M29" s="14">
        <v>0</v>
      </c>
      <c r="N29" s="14">
        <v>0</v>
      </c>
      <c r="O29" s="14">
        <v>2305151.85</v>
      </c>
      <c r="P29" s="13">
        <v>2978748.81</v>
      </c>
      <c r="Q29" s="13">
        <v>0</v>
      </c>
      <c r="R29" s="15"/>
    </row>
    <row r="30" spans="1:18" ht="17.7" thickTop="1" x14ac:dyDescent="0.55000000000000004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8" ht="17.7" x14ac:dyDescent="0.6">
      <c r="A31" s="8" t="s">
        <v>38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8" x14ac:dyDescent="0.55000000000000004">
      <c r="A32" s="1" t="s">
        <v>39</v>
      </c>
      <c r="C32" s="2">
        <v>80471.439999999973</v>
      </c>
      <c r="D32" s="2">
        <v>70302.669999999984</v>
      </c>
      <c r="E32" s="2">
        <v>76861.13</v>
      </c>
      <c r="F32" s="2">
        <v>75101.010000000009</v>
      </c>
      <c r="G32" s="2">
        <v>77787.69</v>
      </c>
      <c r="H32" s="2">
        <v>73116.590000000011</v>
      </c>
      <c r="I32" s="2">
        <v>80511.010000000009</v>
      </c>
      <c r="J32" s="2">
        <v>72766.83</v>
      </c>
      <c r="K32" s="2">
        <v>0</v>
      </c>
      <c r="L32" s="2">
        <v>0</v>
      </c>
      <c r="M32" s="2">
        <v>0</v>
      </c>
      <c r="N32" s="2">
        <v>0</v>
      </c>
      <c r="O32" s="2">
        <v>606918.37</v>
      </c>
      <c r="P32" s="13"/>
    </row>
    <row r="33" spans="1:18" x14ac:dyDescent="0.55000000000000004">
      <c r="A33" s="1" t="s">
        <v>40</v>
      </c>
      <c r="C33" s="2">
        <v>28031.629999999997</v>
      </c>
      <c r="D33" s="2">
        <v>25495.87</v>
      </c>
      <c r="E33" s="2">
        <v>29094.74</v>
      </c>
      <c r="F33" s="2">
        <v>23881.760000000002</v>
      </c>
      <c r="G33" s="2">
        <v>26245.69</v>
      </c>
      <c r="H33" s="2">
        <v>28075.529999999995</v>
      </c>
      <c r="I33" s="2">
        <v>26737.739999999998</v>
      </c>
      <c r="J33" s="2">
        <v>25242.059999999998</v>
      </c>
      <c r="K33" s="2">
        <v>0</v>
      </c>
      <c r="L33" s="2">
        <v>0</v>
      </c>
      <c r="M33" s="2">
        <v>0</v>
      </c>
      <c r="N33" s="2">
        <v>0</v>
      </c>
      <c r="O33" s="2">
        <v>212805.02</v>
      </c>
      <c r="P33" s="13"/>
    </row>
    <row r="34" spans="1:18" x14ac:dyDescent="0.55000000000000004">
      <c r="A34" s="1" t="s">
        <v>35</v>
      </c>
      <c r="C34" s="2">
        <v>13060.810000000001</v>
      </c>
      <c r="D34" s="2">
        <v>15976.08</v>
      </c>
      <c r="E34" s="2">
        <v>19428.650000000001</v>
      </c>
      <c r="F34" s="2">
        <v>14844.17</v>
      </c>
      <c r="G34" s="2">
        <v>21951.54</v>
      </c>
      <c r="H34" s="2">
        <v>20678.170000000002</v>
      </c>
      <c r="I34" s="2">
        <v>22696</v>
      </c>
      <c r="J34" s="2">
        <v>18758.299999999996</v>
      </c>
      <c r="K34" s="2">
        <v>0</v>
      </c>
      <c r="L34" s="2">
        <v>0</v>
      </c>
      <c r="M34" s="2">
        <v>0</v>
      </c>
      <c r="N34" s="2">
        <v>0</v>
      </c>
      <c r="O34" s="2">
        <v>147393.72</v>
      </c>
      <c r="P34" s="13"/>
    </row>
    <row r="35" spans="1:18" x14ac:dyDescent="0.55000000000000004">
      <c r="A35" s="1" t="s">
        <v>41</v>
      </c>
      <c r="C35" s="2">
        <v>5450.02</v>
      </c>
      <c r="D35" s="2">
        <v>4584.6000000000004</v>
      </c>
      <c r="E35" s="2">
        <v>3982.7000000000003</v>
      </c>
      <c r="F35" s="2">
        <v>4136.6000000000004</v>
      </c>
      <c r="G35" s="2">
        <v>5210.7699999999995</v>
      </c>
      <c r="H35" s="2">
        <v>4279.5</v>
      </c>
      <c r="I35" s="2">
        <v>1896.7899999999997</v>
      </c>
      <c r="J35" s="2">
        <v>6072.3399999999992</v>
      </c>
      <c r="K35" s="2">
        <v>0</v>
      </c>
      <c r="L35" s="2">
        <v>0</v>
      </c>
      <c r="M35" s="2">
        <v>0</v>
      </c>
      <c r="N35" s="2">
        <v>0</v>
      </c>
      <c r="O35" s="2">
        <v>35613.32</v>
      </c>
      <c r="P35" s="13"/>
    </row>
    <row r="36" spans="1:18" x14ac:dyDescent="0.55000000000000004">
      <c r="A36" s="1" t="s">
        <v>42</v>
      </c>
      <c r="C36" s="2">
        <v>11652.65</v>
      </c>
      <c r="D36" s="2">
        <v>11861.169999999998</v>
      </c>
      <c r="E36" s="2">
        <v>11315.49</v>
      </c>
      <c r="F36" s="2">
        <v>12135.900000000001</v>
      </c>
      <c r="G36" s="2">
        <v>11639.400000000001</v>
      </c>
      <c r="H36" s="2">
        <v>10786.15</v>
      </c>
      <c r="I36" s="2">
        <v>12297.2</v>
      </c>
      <c r="J36" s="2">
        <v>11105.010000000002</v>
      </c>
      <c r="K36" s="2">
        <v>0</v>
      </c>
      <c r="L36" s="2">
        <v>0</v>
      </c>
      <c r="M36" s="2">
        <v>0</v>
      </c>
      <c r="N36" s="2">
        <v>0</v>
      </c>
      <c r="O36" s="2">
        <v>92792.97</v>
      </c>
      <c r="P36" s="13"/>
    </row>
    <row r="37" spans="1:18" x14ac:dyDescent="0.55000000000000004">
      <c r="A37" s="1" t="s">
        <v>43</v>
      </c>
      <c r="C37" s="2">
        <v>23704.959999999999</v>
      </c>
      <c r="D37" s="2">
        <v>11967.49</v>
      </c>
      <c r="E37" s="2">
        <v>18091.88</v>
      </c>
      <c r="F37" s="2">
        <v>14936.390000000001</v>
      </c>
      <c r="G37" s="2">
        <v>14156.26</v>
      </c>
      <c r="H37" s="2">
        <v>18900.740000000002</v>
      </c>
      <c r="I37" s="2">
        <v>15886.3</v>
      </c>
      <c r="J37" s="2">
        <v>15562.6</v>
      </c>
      <c r="K37" s="2">
        <v>0</v>
      </c>
      <c r="L37" s="2">
        <v>0</v>
      </c>
      <c r="M37" s="2">
        <v>0</v>
      </c>
      <c r="N37" s="2">
        <v>0</v>
      </c>
      <c r="O37" s="2">
        <v>133206.62</v>
      </c>
      <c r="P37" s="13"/>
    </row>
    <row r="38" spans="1:18" x14ac:dyDescent="0.55000000000000004">
      <c r="A38" s="1" t="s">
        <v>44</v>
      </c>
      <c r="C38" s="2">
        <v>68315.78</v>
      </c>
      <c r="D38" s="2">
        <v>58476.55</v>
      </c>
      <c r="E38" s="2">
        <v>61246.270000000004</v>
      </c>
      <c r="F38" s="2">
        <v>60857.68</v>
      </c>
      <c r="G38" s="2">
        <v>62456.919999999991</v>
      </c>
      <c r="H38" s="2">
        <v>61663.98</v>
      </c>
      <c r="I38" s="2">
        <v>61443.78</v>
      </c>
      <c r="J38" s="2">
        <v>64363.12</v>
      </c>
      <c r="K38" s="2">
        <v>0</v>
      </c>
      <c r="L38" s="2">
        <v>0</v>
      </c>
      <c r="M38" s="2">
        <v>0</v>
      </c>
      <c r="N38" s="2">
        <v>0</v>
      </c>
      <c r="O38" s="2">
        <v>498824.07999999996</v>
      </c>
      <c r="P38" s="13"/>
    </row>
    <row r="39" spans="1:18" x14ac:dyDescent="0.55000000000000004">
      <c r="A39" s="1" t="s">
        <v>45</v>
      </c>
      <c r="C39" s="2">
        <v>43773.09</v>
      </c>
      <c r="D39" s="2">
        <v>44677.999999999993</v>
      </c>
      <c r="E39" s="2">
        <v>44471.28</v>
      </c>
      <c r="F39" s="2">
        <v>44568.789999999994</v>
      </c>
      <c r="G39" s="2">
        <v>44751.97</v>
      </c>
      <c r="H39" s="2">
        <v>44613.85</v>
      </c>
      <c r="I39" s="2">
        <v>45800.49</v>
      </c>
      <c r="J39" s="2">
        <v>44425.22</v>
      </c>
      <c r="K39" s="2">
        <v>0</v>
      </c>
      <c r="L39" s="2">
        <v>0</v>
      </c>
      <c r="M39" s="2">
        <v>0</v>
      </c>
      <c r="N39" s="2">
        <v>0</v>
      </c>
      <c r="O39" s="2">
        <v>357082.68999999994</v>
      </c>
      <c r="P39" s="13"/>
    </row>
    <row r="40" spans="1:18" ht="17.7" thickBot="1" x14ac:dyDescent="0.6">
      <c r="A40" s="1" t="s">
        <v>46</v>
      </c>
      <c r="C40" s="14">
        <v>274460.38</v>
      </c>
      <c r="D40" s="14">
        <v>243342.43</v>
      </c>
      <c r="E40" s="14">
        <v>264492.14</v>
      </c>
      <c r="F40" s="14">
        <v>250462.30000000005</v>
      </c>
      <c r="G40" s="14">
        <v>264200.24</v>
      </c>
      <c r="H40" s="14">
        <v>262114.51</v>
      </c>
      <c r="I40" s="14">
        <v>267269.31</v>
      </c>
      <c r="J40" s="14">
        <v>258295.48</v>
      </c>
      <c r="K40" s="14">
        <v>0</v>
      </c>
      <c r="L40" s="14">
        <v>0</v>
      </c>
      <c r="M40" s="14">
        <v>0</v>
      </c>
      <c r="N40" s="14">
        <v>0</v>
      </c>
      <c r="O40" s="14">
        <v>2084636.79</v>
      </c>
      <c r="P40" s="13">
        <v>2662509.91</v>
      </c>
      <c r="Q40" s="13">
        <v>0</v>
      </c>
    </row>
    <row r="41" spans="1:18" ht="18.3" thickTop="1" thickBot="1" x14ac:dyDescent="0.65">
      <c r="A41" s="8" t="s">
        <v>47</v>
      </c>
      <c r="B41" s="8"/>
      <c r="C41" s="16">
        <v>6034.0800000000163</v>
      </c>
      <c r="D41" s="16">
        <v>10923.559999999998</v>
      </c>
      <c r="E41" s="16">
        <v>24668.869999999995</v>
      </c>
      <c r="F41" s="16">
        <v>20165.04999999993</v>
      </c>
      <c r="G41" s="16">
        <v>32852.999999999942</v>
      </c>
      <c r="H41" s="16">
        <v>51961.660000000033</v>
      </c>
      <c r="I41" s="16">
        <v>45971.990000000049</v>
      </c>
      <c r="J41" s="16">
        <v>27936.850000000006</v>
      </c>
      <c r="K41" s="16">
        <v>0</v>
      </c>
      <c r="L41" s="16">
        <v>0</v>
      </c>
      <c r="M41" s="16">
        <v>0</v>
      </c>
      <c r="N41" s="16">
        <v>0</v>
      </c>
      <c r="O41" s="16">
        <v>220515.06000000006</v>
      </c>
      <c r="P41" s="13">
        <v>316238.89999999991</v>
      </c>
      <c r="Q41" s="13">
        <v>0</v>
      </c>
      <c r="R41" s="15"/>
    </row>
    <row r="42" spans="1:18" ht="18" thickTop="1" x14ac:dyDescent="0.6">
      <c r="C42" s="2"/>
      <c r="D42" s="2"/>
      <c r="E42" s="2"/>
      <c r="F42" s="2"/>
      <c r="G42" s="2"/>
      <c r="H42" s="3" t="s">
        <v>439</v>
      </c>
      <c r="I42" s="2"/>
      <c r="J42" s="2"/>
      <c r="K42" s="2"/>
      <c r="L42" s="2"/>
      <c r="M42" s="2"/>
      <c r="N42" s="2"/>
      <c r="O42" s="2"/>
    </row>
    <row r="43" spans="1:18" x14ac:dyDescent="0.55000000000000004">
      <c r="C43" s="2"/>
      <c r="D43" s="2"/>
      <c r="E43" s="2"/>
      <c r="F43" s="2"/>
      <c r="G43" s="2"/>
      <c r="H43" s="4" t="s">
        <v>48</v>
      </c>
      <c r="I43" s="2"/>
      <c r="J43" s="2"/>
      <c r="K43" s="2"/>
      <c r="L43" s="2"/>
      <c r="M43" s="2"/>
      <c r="N43" s="2"/>
      <c r="O43" s="2"/>
    </row>
    <row r="44" spans="1:18" x14ac:dyDescent="0.55000000000000004">
      <c r="B44" s="5"/>
      <c r="C44" s="2"/>
      <c r="D44" s="2"/>
      <c r="E44" s="2"/>
      <c r="F44" s="2"/>
      <c r="G44" s="2"/>
      <c r="H44" s="6">
        <v>2021</v>
      </c>
      <c r="I44" s="2"/>
      <c r="J44" s="2"/>
      <c r="K44" s="2"/>
      <c r="L44" s="2"/>
      <c r="M44" s="2"/>
      <c r="N44" s="2"/>
      <c r="O44" s="2"/>
    </row>
    <row r="45" spans="1:18" ht="17.7" x14ac:dyDescent="0.6">
      <c r="B45" s="5"/>
      <c r="C45" s="2"/>
      <c r="D45" s="2"/>
      <c r="E45" s="2"/>
      <c r="F45" s="2"/>
      <c r="G45" s="2"/>
      <c r="H45" s="3"/>
      <c r="I45" s="2"/>
      <c r="J45" s="2"/>
      <c r="K45" s="2"/>
      <c r="L45" s="2"/>
      <c r="M45" s="2"/>
      <c r="N45" s="2"/>
      <c r="O45" s="2"/>
    </row>
    <row r="46" spans="1:18" x14ac:dyDescent="0.55000000000000004">
      <c r="C46" s="7" t="s">
        <v>2</v>
      </c>
      <c r="D46" s="7" t="s">
        <v>3</v>
      </c>
      <c r="E46" s="7" t="s">
        <v>4</v>
      </c>
      <c r="F46" s="7" t="s">
        <v>5</v>
      </c>
      <c r="G46" s="7" t="s">
        <v>6</v>
      </c>
      <c r="H46" s="7" t="s">
        <v>7</v>
      </c>
      <c r="I46" s="7" t="s">
        <v>8</v>
      </c>
      <c r="J46" s="7" t="s">
        <v>9</v>
      </c>
      <c r="K46" s="7" t="s">
        <v>10</v>
      </c>
      <c r="L46" s="7" t="s">
        <v>11</v>
      </c>
      <c r="M46" s="7" t="s">
        <v>12</v>
      </c>
      <c r="N46" s="7" t="s">
        <v>13</v>
      </c>
      <c r="O46" s="7" t="s">
        <v>14</v>
      </c>
    </row>
    <row r="47" spans="1:18" x14ac:dyDescent="0.55000000000000004">
      <c r="A47" s="1" t="s">
        <v>49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8" x14ac:dyDescent="0.55000000000000004">
      <c r="A48" s="1" t="s">
        <v>50</v>
      </c>
      <c r="B48" s="17"/>
      <c r="C48" s="2">
        <v>241064.32000000001</v>
      </c>
      <c r="D48" s="2">
        <v>214006.08</v>
      </c>
      <c r="E48" s="2">
        <v>228765.12</v>
      </c>
      <c r="F48" s="2">
        <v>213391.12</v>
      </c>
      <c r="G48" s="2">
        <v>228765.12</v>
      </c>
      <c r="H48" s="2">
        <v>215082.26</v>
      </c>
      <c r="I48" s="2">
        <v>218464.54</v>
      </c>
      <c r="J48" s="2">
        <v>215082.26</v>
      </c>
      <c r="K48" s="2">
        <v>0</v>
      </c>
      <c r="L48" s="2">
        <v>0</v>
      </c>
      <c r="M48" s="2">
        <v>0</v>
      </c>
      <c r="N48" s="2">
        <v>0</v>
      </c>
      <c r="O48" s="2">
        <v>1774620.82</v>
      </c>
    </row>
    <row r="49" spans="1:15" x14ac:dyDescent="0.55000000000000004">
      <c r="A49" s="1" t="s">
        <v>51</v>
      </c>
      <c r="B49" s="17"/>
      <c r="C49" s="2">
        <v>0</v>
      </c>
      <c r="D49" s="2">
        <v>148.07</v>
      </c>
      <c r="E49" s="2">
        <v>113.73</v>
      </c>
      <c r="F49" s="2">
        <v>1818.03</v>
      </c>
      <c r="G49" s="2">
        <v>-1537.4</v>
      </c>
      <c r="H49" s="2">
        <v>4612.2</v>
      </c>
      <c r="I49" s="2">
        <v>3997.24</v>
      </c>
      <c r="J49" s="2">
        <v>4765.9399999999996</v>
      </c>
      <c r="K49" s="2">
        <v>0</v>
      </c>
      <c r="L49" s="2">
        <v>0</v>
      </c>
      <c r="M49" s="2">
        <v>0</v>
      </c>
      <c r="N49" s="2">
        <v>0</v>
      </c>
      <c r="O49" s="2">
        <v>13917.809999999998</v>
      </c>
    </row>
    <row r="50" spans="1:15" x14ac:dyDescent="0.55000000000000004">
      <c r="A50" s="1" t="s">
        <v>52</v>
      </c>
      <c r="B50" s="17"/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</row>
    <row r="51" spans="1:15" x14ac:dyDescent="0.55000000000000004">
      <c r="A51" s="1" t="s">
        <v>53</v>
      </c>
      <c r="B51" s="17"/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</row>
    <row r="52" spans="1:15" x14ac:dyDescent="0.55000000000000004">
      <c r="A52" s="1" t="s">
        <v>54</v>
      </c>
      <c r="B52" s="17"/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</row>
    <row r="53" spans="1:15" x14ac:dyDescent="0.55000000000000004">
      <c r="A53" s="1" t="s">
        <v>55</v>
      </c>
      <c r="B53" s="17"/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</row>
    <row r="54" spans="1:15" x14ac:dyDescent="0.55000000000000004">
      <c r="A54" s="1" t="s">
        <v>56</v>
      </c>
      <c r="B54" s="17"/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</row>
    <row r="55" spans="1:15" x14ac:dyDescent="0.55000000000000004">
      <c r="A55" s="1" t="s">
        <v>57</v>
      </c>
      <c r="B55" s="17"/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</row>
    <row r="56" spans="1:15" x14ac:dyDescent="0.55000000000000004">
      <c r="A56" s="1" t="s">
        <v>58</v>
      </c>
      <c r="B56" s="17"/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</row>
    <row r="57" spans="1:15" x14ac:dyDescent="0.55000000000000004">
      <c r="A57" s="1" t="s">
        <v>59</v>
      </c>
      <c r="B57" s="17"/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</row>
    <row r="58" spans="1:15" x14ac:dyDescent="0.55000000000000004">
      <c r="A58" s="1" t="s">
        <v>60</v>
      </c>
      <c r="B58" s="17"/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</row>
    <row r="59" spans="1:15" x14ac:dyDescent="0.55000000000000004">
      <c r="A59" s="1" t="s">
        <v>61</v>
      </c>
      <c r="B59" s="17"/>
      <c r="C59" s="2">
        <v>0</v>
      </c>
      <c r="D59" s="2">
        <v>0</v>
      </c>
      <c r="E59" s="2">
        <v>-396.26</v>
      </c>
      <c r="F59" s="2">
        <v>-80.12</v>
      </c>
      <c r="G59" s="2">
        <v>-98.71</v>
      </c>
      <c r="H59" s="2">
        <v>-859.75</v>
      </c>
      <c r="I59" s="2">
        <v>1434.84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-2.2737367544323206E-13</v>
      </c>
    </row>
    <row r="60" spans="1:15" x14ac:dyDescent="0.55000000000000004">
      <c r="A60" s="1" t="s">
        <v>62</v>
      </c>
      <c r="B60" s="17"/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</row>
    <row r="61" spans="1:15" x14ac:dyDescent="0.55000000000000004">
      <c r="A61" s="1" t="s">
        <v>63</v>
      </c>
      <c r="B61" s="17"/>
      <c r="C61" s="2">
        <v>0</v>
      </c>
      <c r="D61" s="2">
        <v>0</v>
      </c>
      <c r="E61" s="2">
        <v>12000</v>
      </c>
      <c r="F61" s="2">
        <v>4800</v>
      </c>
      <c r="G61" s="2">
        <v>12800</v>
      </c>
      <c r="H61" s="2">
        <v>24000</v>
      </c>
      <c r="I61" s="2">
        <v>30800</v>
      </c>
      <c r="J61" s="2">
        <v>10000</v>
      </c>
      <c r="K61" s="2">
        <v>0</v>
      </c>
      <c r="L61" s="2">
        <v>0</v>
      </c>
      <c r="M61" s="2">
        <v>0</v>
      </c>
      <c r="N61" s="2">
        <v>0</v>
      </c>
      <c r="O61" s="2">
        <v>94400</v>
      </c>
    </row>
    <row r="62" spans="1:15" x14ac:dyDescent="0.55000000000000004">
      <c r="A62" s="1" t="s">
        <v>64</v>
      </c>
      <c r="B62" s="17"/>
      <c r="C62" s="2">
        <v>-0.02</v>
      </c>
      <c r="D62" s="2">
        <v>0</v>
      </c>
      <c r="E62" s="2">
        <v>2995.01</v>
      </c>
      <c r="F62" s="2">
        <v>1830.74</v>
      </c>
      <c r="G62" s="2">
        <v>3500.75</v>
      </c>
      <c r="H62" s="2">
        <v>3646.8</v>
      </c>
      <c r="I62" s="2">
        <v>7337.88</v>
      </c>
      <c r="J62" s="2">
        <v>2904.11</v>
      </c>
      <c r="K62" s="2">
        <v>0</v>
      </c>
      <c r="L62" s="2">
        <v>0</v>
      </c>
      <c r="M62" s="2">
        <v>0</v>
      </c>
      <c r="N62" s="2">
        <v>0</v>
      </c>
      <c r="O62" s="2">
        <v>22215.27</v>
      </c>
    </row>
    <row r="63" spans="1:15" x14ac:dyDescent="0.55000000000000004">
      <c r="A63" s="1" t="s">
        <v>65</v>
      </c>
      <c r="B63" s="17"/>
      <c r="C63" s="2">
        <v>0</v>
      </c>
      <c r="D63" s="2">
        <v>0</v>
      </c>
      <c r="E63" s="2">
        <v>3767.72</v>
      </c>
      <c r="F63" s="2">
        <v>1564.86</v>
      </c>
      <c r="G63" s="2">
        <v>3371.24</v>
      </c>
      <c r="H63" s="2">
        <v>4878.4399999999996</v>
      </c>
      <c r="I63" s="2">
        <v>8301.3700000000008</v>
      </c>
      <c r="J63" s="2">
        <v>2788.97</v>
      </c>
      <c r="K63" s="2">
        <v>0</v>
      </c>
      <c r="L63" s="2">
        <v>0</v>
      </c>
      <c r="M63" s="2">
        <v>0</v>
      </c>
      <c r="N63" s="2">
        <v>0</v>
      </c>
      <c r="O63" s="2">
        <v>24672.6</v>
      </c>
    </row>
    <row r="64" spans="1:15" x14ac:dyDescent="0.55000000000000004">
      <c r="A64" s="1" t="s">
        <v>66</v>
      </c>
      <c r="B64" s="17"/>
      <c r="C64" s="2">
        <v>0</v>
      </c>
      <c r="D64" s="2">
        <v>0</v>
      </c>
      <c r="E64" s="2">
        <v>5981.19</v>
      </c>
      <c r="F64" s="2">
        <v>1730.89</v>
      </c>
      <c r="G64" s="2">
        <v>3892.58</v>
      </c>
      <c r="H64" s="2">
        <v>5182.42</v>
      </c>
      <c r="I64" s="2">
        <v>7196.2</v>
      </c>
      <c r="J64" s="2">
        <v>3053.99</v>
      </c>
      <c r="K64" s="2">
        <v>0</v>
      </c>
      <c r="L64" s="2">
        <v>0</v>
      </c>
      <c r="M64" s="2">
        <v>0</v>
      </c>
      <c r="N64" s="2">
        <v>0</v>
      </c>
      <c r="O64" s="2">
        <v>27037.270000000004</v>
      </c>
    </row>
    <row r="65" spans="1:15" x14ac:dyDescent="0.55000000000000004">
      <c r="A65" s="1" t="s">
        <v>67</v>
      </c>
      <c r="B65" s="17"/>
      <c r="C65" s="2">
        <v>0</v>
      </c>
      <c r="D65" s="2">
        <v>0</v>
      </c>
      <c r="E65" s="2">
        <v>1429.02</v>
      </c>
      <c r="F65" s="2">
        <v>0</v>
      </c>
      <c r="G65" s="2">
        <v>0</v>
      </c>
      <c r="H65" s="2">
        <v>0</v>
      </c>
      <c r="I65" s="2">
        <v>2528.0100000000002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3957.03</v>
      </c>
    </row>
    <row r="66" spans="1:15" x14ac:dyDescent="0.55000000000000004">
      <c r="A66" s="1" t="s">
        <v>68</v>
      </c>
      <c r="B66" s="17"/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</row>
    <row r="67" spans="1:15" x14ac:dyDescent="0.55000000000000004">
      <c r="A67" s="1" t="s">
        <v>69</v>
      </c>
      <c r="B67" s="17"/>
      <c r="C67" s="2">
        <v>0</v>
      </c>
      <c r="D67" s="2">
        <v>0</v>
      </c>
      <c r="E67" s="2">
        <v>462.53</v>
      </c>
      <c r="F67" s="2">
        <v>558.53</v>
      </c>
      <c r="G67" s="2">
        <v>1724.8</v>
      </c>
      <c r="H67" s="2">
        <v>6394.32</v>
      </c>
      <c r="I67" s="2">
        <v>1229.53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10369.710000000001</v>
      </c>
    </row>
    <row r="68" spans="1:15" x14ac:dyDescent="0.55000000000000004">
      <c r="A68" s="1" t="s">
        <v>70</v>
      </c>
      <c r="B68" s="17"/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</row>
    <row r="69" spans="1:15" x14ac:dyDescent="0.55000000000000004">
      <c r="A69" s="1" t="s">
        <v>71</v>
      </c>
      <c r="B69" s="17"/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</row>
    <row r="70" spans="1:15" x14ac:dyDescent="0.55000000000000004">
      <c r="A70" s="1" t="s">
        <v>72</v>
      </c>
      <c r="B70" s="17"/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</row>
    <row r="71" spans="1:15" x14ac:dyDescent="0.55000000000000004">
      <c r="A71" s="1" t="s">
        <v>73</v>
      </c>
      <c r="B71" s="17"/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</row>
    <row r="72" spans="1:15" x14ac:dyDescent="0.55000000000000004">
      <c r="A72" s="1" t="s">
        <v>74</v>
      </c>
      <c r="B72" s="17"/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</row>
    <row r="73" spans="1:15" x14ac:dyDescent="0.55000000000000004">
      <c r="A73" s="1" t="s">
        <v>443</v>
      </c>
      <c r="B73" s="17"/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</row>
    <row r="74" spans="1:15" x14ac:dyDescent="0.55000000000000004">
      <c r="A74" s="1" t="s">
        <v>76</v>
      </c>
      <c r="B74" s="17"/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</row>
    <row r="75" spans="1:15" x14ac:dyDescent="0.55000000000000004">
      <c r="A75" s="1" t="s">
        <v>466</v>
      </c>
      <c r="B75" s="17"/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</row>
    <row r="76" spans="1:15" x14ac:dyDescent="0.55000000000000004">
      <c r="A76" s="1" t="s">
        <v>78</v>
      </c>
      <c r="B76" s="17"/>
      <c r="C76" s="2">
        <v>0</v>
      </c>
      <c r="D76" s="2">
        <v>0</v>
      </c>
      <c r="E76" s="2">
        <v>-11640.46</v>
      </c>
      <c r="F76" s="2">
        <v>-3854.28</v>
      </c>
      <c r="G76" s="2">
        <v>-8988.6200000000008</v>
      </c>
      <c r="H76" s="2">
        <v>-16455.18</v>
      </c>
      <c r="I76" s="2">
        <v>-19255.11</v>
      </c>
      <c r="J76" s="2">
        <v>-5842.96</v>
      </c>
      <c r="K76" s="2">
        <v>0</v>
      </c>
      <c r="L76" s="2">
        <v>0</v>
      </c>
      <c r="M76" s="2">
        <v>0</v>
      </c>
      <c r="N76" s="2">
        <v>0</v>
      </c>
      <c r="O76" s="2">
        <v>-66036.61</v>
      </c>
    </row>
    <row r="77" spans="1:15" x14ac:dyDescent="0.55000000000000004">
      <c r="A77" s="1" t="s">
        <v>79</v>
      </c>
      <c r="B77" s="17"/>
      <c r="C77" s="2">
        <v>0.19</v>
      </c>
      <c r="D77" s="2">
        <v>-352</v>
      </c>
      <c r="E77" s="2">
        <v>-203.35</v>
      </c>
      <c r="F77" s="2">
        <v>692.62</v>
      </c>
      <c r="G77" s="2">
        <v>0.4</v>
      </c>
      <c r="H77" s="2">
        <v>0.14000000000000001</v>
      </c>
      <c r="I77" s="2">
        <v>0.25</v>
      </c>
      <c r="J77" s="2">
        <v>-1112.33</v>
      </c>
      <c r="K77" s="2">
        <v>0</v>
      </c>
      <c r="L77" s="2">
        <v>0</v>
      </c>
      <c r="M77" s="2">
        <v>0</v>
      </c>
      <c r="N77" s="2">
        <v>0</v>
      </c>
      <c r="O77" s="2">
        <v>-974.07999999999993</v>
      </c>
    </row>
    <row r="78" spans="1:15" x14ac:dyDescent="0.55000000000000004">
      <c r="A78" s="1" t="s">
        <v>80</v>
      </c>
      <c r="B78" s="17"/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</row>
    <row r="79" spans="1:15" x14ac:dyDescent="0.55000000000000004">
      <c r="A79" s="1" t="s">
        <v>470</v>
      </c>
      <c r="B79" s="17"/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</row>
    <row r="80" spans="1:15" x14ac:dyDescent="0.55000000000000004">
      <c r="A80" s="1" t="s">
        <v>82</v>
      </c>
      <c r="B80" s="17"/>
      <c r="C80" s="2">
        <v>21168</v>
      </c>
      <c r="D80" s="2">
        <v>19008</v>
      </c>
      <c r="E80" s="2">
        <v>23328</v>
      </c>
      <c r="F80" s="2">
        <v>25920</v>
      </c>
      <c r="G80" s="2">
        <v>26784</v>
      </c>
      <c r="H80" s="2">
        <v>23667</v>
      </c>
      <c r="I80" s="2">
        <v>28959</v>
      </c>
      <c r="J80" s="2">
        <v>37485</v>
      </c>
      <c r="K80" s="2">
        <v>0</v>
      </c>
      <c r="L80" s="2">
        <v>0</v>
      </c>
      <c r="M80" s="2">
        <v>0</v>
      </c>
      <c r="N80" s="2">
        <v>0</v>
      </c>
      <c r="O80" s="2">
        <v>206319</v>
      </c>
    </row>
    <row r="81" spans="1:15" x14ac:dyDescent="0.55000000000000004">
      <c r="A81" s="1" t="s">
        <v>83</v>
      </c>
      <c r="B81" s="17"/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</row>
    <row r="82" spans="1:15" x14ac:dyDescent="0.55000000000000004">
      <c r="A82" s="1" t="s">
        <v>444</v>
      </c>
      <c r="B82" s="17"/>
      <c r="C82" s="2">
        <v>10600</v>
      </c>
      <c r="D82" s="2">
        <v>-9824.35</v>
      </c>
      <c r="E82" s="2">
        <v>-44555.34</v>
      </c>
      <c r="F82" s="2">
        <v>-24506.59</v>
      </c>
      <c r="G82" s="2">
        <v>-19156.599999999999</v>
      </c>
      <c r="H82" s="2">
        <v>-26077.599999999999</v>
      </c>
      <c r="I82" s="2">
        <v>-31969.97</v>
      </c>
      <c r="J82" s="2">
        <v>-27242.639999999999</v>
      </c>
      <c r="K82" s="2">
        <v>0</v>
      </c>
      <c r="L82" s="2">
        <v>0</v>
      </c>
      <c r="M82" s="2">
        <v>0</v>
      </c>
      <c r="N82" s="2">
        <v>0</v>
      </c>
      <c r="O82" s="2">
        <v>-172733.09000000003</v>
      </c>
    </row>
    <row r="83" spans="1:15" x14ac:dyDescent="0.55000000000000004">
      <c r="A83" s="1" t="s">
        <v>445</v>
      </c>
      <c r="B83" s="17"/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</row>
    <row r="84" spans="1:15" x14ac:dyDescent="0.55000000000000004">
      <c r="A84" s="1" t="s">
        <v>472</v>
      </c>
      <c r="B84" s="17"/>
      <c r="C84" s="2">
        <v>0</v>
      </c>
      <c r="D84" s="2">
        <v>352</v>
      </c>
      <c r="E84" s="2">
        <v>34628</v>
      </c>
      <c r="F84" s="2">
        <v>15370</v>
      </c>
      <c r="G84" s="2">
        <v>14840</v>
      </c>
      <c r="H84" s="2">
        <v>15370</v>
      </c>
      <c r="I84" s="2">
        <v>15900</v>
      </c>
      <c r="J84" s="2">
        <v>16960</v>
      </c>
      <c r="K84" s="2">
        <v>0</v>
      </c>
      <c r="L84" s="2">
        <v>0</v>
      </c>
      <c r="M84" s="2">
        <v>0</v>
      </c>
      <c r="N84" s="2">
        <v>0</v>
      </c>
      <c r="O84" s="2">
        <v>113420</v>
      </c>
    </row>
    <row r="85" spans="1:15" x14ac:dyDescent="0.55000000000000004">
      <c r="A85" s="1" t="s">
        <v>87</v>
      </c>
      <c r="B85" s="17"/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</row>
    <row r="86" spans="1:15" x14ac:dyDescent="0.55000000000000004">
      <c r="A86" s="1" t="s">
        <v>456</v>
      </c>
      <c r="B86" s="17"/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</row>
    <row r="87" spans="1:15" x14ac:dyDescent="0.55000000000000004">
      <c r="A87" s="1" t="s">
        <v>457</v>
      </c>
      <c r="B87" s="17"/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</row>
    <row r="88" spans="1:15" x14ac:dyDescent="0.55000000000000004">
      <c r="A88" s="1" t="s">
        <v>90</v>
      </c>
      <c r="B88" s="17"/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</row>
    <row r="89" spans="1:15" x14ac:dyDescent="0.55000000000000004">
      <c r="A89" s="1" t="s">
        <v>91</v>
      </c>
      <c r="B89" s="17"/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</row>
    <row r="90" spans="1:15" x14ac:dyDescent="0.55000000000000004">
      <c r="A90" s="1" t="s">
        <v>92</v>
      </c>
      <c r="B90" s="17"/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</row>
    <row r="91" spans="1:15" x14ac:dyDescent="0.55000000000000004">
      <c r="A91" s="1" t="s">
        <v>93</v>
      </c>
      <c r="B91" s="17"/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</row>
    <row r="92" spans="1:15" x14ac:dyDescent="0.55000000000000004">
      <c r="A92" s="1" t="s">
        <v>94</v>
      </c>
      <c r="B92" s="17"/>
      <c r="C92" s="2">
        <v>0</v>
      </c>
      <c r="D92" s="2">
        <v>935</v>
      </c>
      <c r="E92" s="2">
        <v>-1135</v>
      </c>
      <c r="F92" s="2">
        <v>0</v>
      </c>
      <c r="G92" s="2">
        <v>0</v>
      </c>
      <c r="H92" s="2">
        <v>200</v>
      </c>
      <c r="I92" s="2">
        <v>935</v>
      </c>
      <c r="J92" s="2">
        <v>-935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</row>
    <row r="93" spans="1:15" x14ac:dyDescent="0.55000000000000004">
      <c r="A93" s="1" t="s">
        <v>95</v>
      </c>
      <c r="B93" s="17"/>
      <c r="C93" s="2">
        <v>0</v>
      </c>
      <c r="D93" s="2">
        <v>0</v>
      </c>
      <c r="E93" s="2">
        <v>-307.48</v>
      </c>
      <c r="F93" s="2">
        <v>614.96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307.48</v>
      </c>
    </row>
    <row r="94" spans="1:15" x14ac:dyDescent="0.55000000000000004">
      <c r="A94" s="1" t="s">
        <v>96</v>
      </c>
      <c r="B94" s="17"/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</row>
    <row r="95" spans="1:15" x14ac:dyDescent="0.55000000000000004">
      <c r="A95" s="1" t="s">
        <v>97</v>
      </c>
      <c r="B95" s="17"/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</row>
    <row r="96" spans="1:15" x14ac:dyDescent="0.55000000000000004">
      <c r="A96" s="1" t="s">
        <v>98</v>
      </c>
      <c r="B96" s="17"/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</row>
    <row r="97" spans="1:16" x14ac:dyDescent="0.55000000000000004">
      <c r="A97" s="1" t="s">
        <v>99</v>
      </c>
      <c r="B97" s="17"/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</row>
    <row r="98" spans="1:16" x14ac:dyDescent="0.55000000000000004">
      <c r="A98" s="1" t="s">
        <v>100</v>
      </c>
      <c r="B98" s="17"/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</row>
    <row r="99" spans="1:16" x14ac:dyDescent="0.55000000000000004">
      <c r="A99" s="1" t="s">
        <v>101</v>
      </c>
      <c r="B99" s="17"/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</row>
    <row r="100" spans="1:16" x14ac:dyDescent="0.55000000000000004">
      <c r="A100" s="1" t="s">
        <v>102</v>
      </c>
      <c r="B100" s="17"/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</row>
    <row r="101" spans="1:16" x14ac:dyDescent="0.55000000000000004">
      <c r="A101" s="1" t="s">
        <v>103</v>
      </c>
      <c r="B101" s="17"/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</row>
    <row r="102" spans="1:16" x14ac:dyDescent="0.55000000000000004">
      <c r="A102" s="1" t="s">
        <v>104</v>
      </c>
      <c r="B102" s="17"/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</row>
    <row r="103" spans="1:16" x14ac:dyDescent="0.55000000000000004">
      <c r="A103" s="1" t="s">
        <v>105</v>
      </c>
      <c r="B103" s="17"/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</row>
    <row r="104" spans="1:16" x14ac:dyDescent="0.55000000000000004">
      <c r="A104" s="1" t="s">
        <v>106</v>
      </c>
      <c r="B104" s="17"/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</row>
    <row r="105" spans="1:16" x14ac:dyDescent="0.55000000000000004">
      <c r="A105" s="1" t="s">
        <v>107</v>
      </c>
      <c r="B105" s="17"/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</row>
    <row r="106" spans="1:16" x14ac:dyDescent="0.55000000000000004">
      <c r="A106" s="1" t="s">
        <v>108</v>
      </c>
      <c r="B106" s="17"/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</row>
    <row r="107" spans="1:16" x14ac:dyDescent="0.55000000000000004">
      <c r="A107" s="1" t="s">
        <v>109</v>
      </c>
      <c r="B107" s="17"/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</row>
    <row r="108" spans="1:16" x14ac:dyDescent="0.55000000000000004">
      <c r="A108" s="1" t="s">
        <v>110</v>
      </c>
      <c r="B108" s="17"/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</row>
    <row r="109" spans="1:16" x14ac:dyDescent="0.55000000000000004">
      <c r="A109" s="1" t="s">
        <v>111</v>
      </c>
      <c r="B109" s="17"/>
      <c r="C109" s="18">
        <v>272832.49</v>
      </c>
      <c r="D109" s="18">
        <v>224272.8</v>
      </c>
      <c r="E109" s="18">
        <v>255232.43</v>
      </c>
      <c r="F109" s="18">
        <v>239850.75999999998</v>
      </c>
      <c r="G109" s="18">
        <v>265897.55999999994</v>
      </c>
      <c r="H109" s="18">
        <v>259641.05000000002</v>
      </c>
      <c r="I109" s="18">
        <v>275858.78000000003</v>
      </c>
      <c r="J109" s="18">
        <v>257907.33999999997</v>
      </c>
      <c r="K109" s="18">
        <v>0</v>
      </c>
      <c r="L109" s="18">
        <v>0</v>
      </c>
      <c r="M109" s="18">
        <v>0</v>
      </c>
      <c r="N109" s="18">
        <v>0</v>
      </c>
      <c r="O109" s="18">
        <v>2051493.2100000002</v>
      </c>
      <c r="P109" s="13">
        <v>0</v>
      </c>
    </row>
    <row r="110" spans="1:16" x14ac:dyDescent="0.55000000000000004">
      <c r="A110" s="1" t="s">
        <v>32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6" x14ac:dyDescent="0.55000000000000004">
      <c r="A111" s="1" t="s">
        <v>112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6" x14ac:dyDescent="0.55000000000000004">
      <c r="A112" s="1" t="s">
        <v>113</v>
      </c>
      <c r="B112" s="2"/>
      <c r="C112" s="2">
        <v>1730.75</v>
      </c>
      <c r="D112" s="2">
        <v>4463.74</v>
      </c>
      <c r="E112" s="2">
        <v>5068.63</v>
      </c>
      <c r="F112" s="2">
        <v>3205.89</v>
      </c>
      <c r="G112" s="2">
        <v>5714.94</v>
      </c>
      <c r="H112" s="2">
        <v>3314.24</v>
      </c>
      <c r="I112" s="2">
        <v>1743.68</v>
      </c>
      <c r="J112" s="2">
        <v>1750.31</v>
      </c>
      <c r="K112" s="2">
        <v>0</v>
      </c>
      <c r="L112" s="2">
        <v>0</v>
      </c>
      <c r="M112" s="2">
        <v>0</v>
      </c>
      <c r="N112" s="2">
        <v>0</v>
      </c>
      <c r="O112" s="2">
        <v>26992.179999999997</v>
      </c>
    </row>
    <row r="113" spans="1:15" x14ac:dyDescent="0.55000000000000004">
      <c r="A113" s="1" t="s">
        <v>114</v>
      </c>
      <c r="B113" s="2"/>
      <c r="C113" s="2">
        <v>10054.34</v>
      </c>
      <c r="D113" s="2">
        <v>10347.700000000001</v>
      </c>
      <c r="E113" s="2">
        <v>8580.83</v>
      </c>
      <c r="F113" s="2">
        <v>3931.58</v>
      </c>
      <c r="G113" s="2">
        <v>9973.98</v>
      </c>
      <c r="H113" s="2">
        <v>7639.95</v>
      </c>
      <c r="I113" s="2">
        <v>5079.01</v>
      </c>
      <c r="J113" s="2">
        <v>5839.39</v>
      </c>
      <c r="K113" s="2">
        <v>0</v>
      </c>
      <c r="L113" s="2">
        <v>0</v>
      </c>
      <c r="M113" s="2">
        <v>0</v>
      </c>
      <c r="N113" s="2">
        <v>0</v>
      </c>
      <c r="O113" s="2">
        <v>61446.780000000006</v>
      </c>
    </row>
    <row r="114" spans="1:15" x14ac:dyDescent="0.55000000000000004">
      <c r="A114" s="1" t="s">
        <v>115</v>
      </c>
      <c r="B114" s="2"/>
      <c r="C114" s="2">
        <v>1934.08</v>
      </c>
      <c r="D114" s="2">
        <v>1208.8800000000001</v>
      </c>
      <c r="E114" s="2">
        <v>2121.86</v>
      </c>
      <c r="F114" s="2">
        <v>1208.79</v>
      </c>
      <c r="G114" s="2">
        <v>3110.14</v>
      </c>
      <c r="H114" s="2">
        <v>1692.88</v>
      </c>
      <c r="I114" s="2">
        <v>989.46</v>
      </c>
      <c r="J114" s="2">
        <v>1967.08</v>
      </c>
      <c r="K114" s="2">
        <v>0</v>
      </c>
      <c r="L114" s="2">
        <v>0</v>
      </c>
      <c r="M114" s="2">
        <v>0</v>
      </c>
      <c r="N114" s="2">
        <v>0</v>
      </c>
      <c r="O114" s="2">
        <v>14233.17</v>
      </c>
    </row>
    <row r="115" spans="1:15" x14ac:dyDescent="0.55000000000000004">
      <c r="A115" s="1" t="s">
        <v>458</v>
      </c>
      <c r="B115" s="2"/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</row>
    <row r="116" spans="1:15" x14ac:dyDescent="0.55000000000000004">
      <c r="A116" s="1" t="s">
        <v>117</v>
      </c>
      <c r="B116" s="2"/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</row>
    <row r="117" spans="1:15" x14ac:dyDescent="0.55000000000000004">
      <c r="A117" s="1" t="s">
        <v>118</v>
      </c>
      <c r="B117" s="2"/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</row>
    <row r="118" spans="1:15" x14ac:dyDescent="0.55000000000000004">
      <c r="A118" s="1" t="s">
        <v>119</v>
      </c>
      <c r="B118" s="2"/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</row>
    <row r="119" spans="1:15" x14ac:dyDescent="0.55000000000000004">
      <c r="A119" s="1" t="s">
        <v>451</v>
      </c>
      <c r="B119" s="2"/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</row>
    <row r="120" spans="1:15" x14ac:dyDescent="0.55000000000000004">
      <c r="A120" s="1" t="s">
        <v>121</v>
      </c>
      <c r="B120" s="2"/>
      <c r="C120" s="2">
        <v>-5943.94</v>
      </c>
      <c r="D120" s="2">
        <v>-7022.9</v>
      </c>
      <c r="E120" s="2">
        <v>-6874.33</v>
      </c>
      <c r="F120" s="2">
        <v>-3682.41</v>
      </c>
      <c r="G120" s="2">
        <v>-8500.57</v>
      </c>
      <c r="H120" s="2">
        <v>-5673.69</v>
      </c>
      <c r="I120" s="2">
        <v>-3386.84</v>
      </c>
      <c r="J120" s="2">
        <v>-4105.8</v>
      </c>
      <c r="K120" s="2">
        <v>0</v>
      </c>
      <c r="L120" s="2">
        <v>0</v>
      </c>
      <c r="M120" s="2">
        <v>0</v>
      </c>
      <c r="N120" s="2">
        <v>0</v>
      </c>
      <c r="O120" s="2">
        <v>-45190.479999999996</v>
      </c>
    </row>
    <row r="121" spans="1:15" x14ac:dyDescent="0.55000000000000004">
      <c r="A121" s="1" t="s">
        <v>122</v>
      </c>
      <c r="B121" s="2"/>
      <c r="C121" s="2">
        <v>-0.02</v>
      </c>
      <c r="D121" s="2">
        <v>990.37</v>
      </c>
      <c r="E121" s="2">
        <v>1345.49</v>
      </c>
      <c r="F121" s="2">
        <v>0</v>
      </c>
      <c r="G121" s="2">
        <v>0</v>
      </c>
      <c r="H121" s="2">
        <v>10.71</v>
      </c>
      <c r="I121" s="2">
        <v>2.68</v>
      </c>
      <c r="J121" s="2">
        <v>-2764.99</v>
      </c>
      <c r="K121" s="2">
        <v>0</v>
      </c>
      <c r="L121" s="2">
        <v>0</v>
      </c>
      <c r="M121" s="2">
        <v>0</v>
      </c>
      <c r="N121" s="2">
        <v>0</v>
      </c>
      <c r="O121" s="2">
        <v>-415.75999999999976</v>
      </c>
    </row>
    <row r="122" spans="1:15" x14ac:dyDescent="0.55000000000000004">
      <c r="A122" s="1" t="s">
        <v>123</v>
      </c>
      <c r="B122" s="2"/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-0.01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-0.01</v>
      </c>
    </row>
    <row r="123" spans="1:15" x14ac:dyDescent="0.55000000000000004">
      <c r="A123" s="1" t="s">
        <v>124</v>
      </c>
      <c r="B123" s="2"/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</row>
    <row r="124" spans="1:15" x14ac:dyDescent="0.55000000000000004">
      <c r="A124" s="1" t="s">
        <v>459</v>
      </c>
      <c r="B124" s="2"/>
      <c r="C124" s="2">
        <v>0</v>
      </c>
      <c r="D124" s="2">
        <v>0</v>
      </c>
      <c r="E124" s="2">
        <v>0</v>
      </c>
      <c r="F124" s="2">
        <v>0</v>
      </c>
      <c r="G124" s="2">
        <v>2496.0700000000002</v>
      </c>
      <c r="H124" s="2">
        <v>144.93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2641</v>
      </c>
    </row>
    <row r="125" spans="1:15" x14ac:dyDescent="0.55000000000000004">
      <c r="A125" s="1" t="s">
        <v>453</v>
      </c>
      <c r="B125" s="2"/>
      <c r="C125" s="2">
        <v>0</v>
      </c>
      <c r="D125" s="2">
        <v>0</v>
      </c>
      <c r="E125" s="2">
        <v>0</v>
      </c>
      <c r="F125" s="2">
        <v>0</v>
      </c>
      <c r="G125" s="2">
        <v>1891.89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1891.89</v>
      </c>
    </row>
    <row r="126" spans="1:15" x14ac:dyDescent="0.55000000000000004">
      <c r="A126" s="1" t="s">
        <v>454</v>
      </c>
      <c r="B126" s="2"/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</row>
    <row r="127" spans="1:15" x14ac:dyDescent="0.55000000000000004">
      <c r="A127" s="1" t="s">
        <v>455</v>
      </c>
      <c r="B127" s="2"/>
      <c r="C127" s="2">
        <v>0</v>
      </c>
      <c r="D127" s="2">
        <v>0</v>
      </c>
      <c r="E127" s="2">
        <v>0</v>
      </c>
      <c r="F127" s="2">
        <v>0</v>
      </c>
      <c r="G127" s="2">
        <v>-1350.74</v>
      </c>
      <c r="H127" s="2">
        <v>-2432.7600000000002</v>
      </c>
      <c r="I127" s="2">
        <v>-131.44999999999999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-3914.95</v>
      </c>
    </row>
    <row r="128" spans="1:15" x14ac:dyDescent="0.55000000000000004">
      <c r="A128" s="1" t="s">
        <v>129</v>
      </c>
      <c r="B128" s="2"/>
      <c r="C128" s="2">
        <v>0</v>
      </c>
      <c r="D128" s="2">
        <v>7917.25</v>
      </c>
      <c r="E128" s="2">
        <v>12087.64</v>
      </c>
      <c r="F128" s="2">
        <v>14310.42</v>
      </c>
      <c r="G128" s="2">
        <v>7759.31</v>
      </c>
      <c r="H128" s="2">
        <v>12780.6</v>
      </c>
      <c r="I128" s="2">
        <v>13486.09</v>
      </c>
      <c r="J128" s="2">
        <v>13119.25</v>
      </c>
      <c r="K128" s="2">
        <v>0</v>
      </c>
      <c r="L128" s="2">
        <v>0</v>
      </c>
      <c r="M128" s="2">
        <v>0</v>
      </c>
      <c r="N128" s="2">
        <v>0</v>
      </c>
      <c r="O128" s="2">
        <v>81460.56</v>
      </c>
    </row>
    <row r="129" spans="1:16" x14ac:dyDescent="0.55000000000000004">
      <c r="A129" s="1" t="s">
        <v>130</v>
      </c>
      <c r="B129" s="2"/>
      <c r="C129" s="2">
        <v>0</v>
      </c>
      <c r="D129" s="2">
        <v>11034.41</v>
      </c>
      <c r="E129" s="2">
        <v>8872.68</v>
      </c>
      <c r="F129" s="2">
        <v>8861.56</v>
      </c>
      <c r="G129" s="2">
        <v>7797.7</v>
      </c>
      <c r="H129" s="2">
        <v>10010.290000000001</v>
      </c>
      <c r="I129" s="2">
        <v>12447.24</v>
      </c>
      <c r="J129" s="2">
        <v>13642.78</v>
      </c>
      <c r="K129" s="2">
        <v>0</v>
      </c>
      <c r="L129" s="2">
        <v>0</v>
      </c>
      <c r="M129" s="2">
        <v>0</v>
      </c>
      <c r="N129" s="2">
        <v>0</v>
      </c>
      <c r="O129" s="2">
        <v>72666.66</v>
      </c>
    </row>
    <row r="130" spans="1:16" x14ac:dyDescent="0.55000000000000004">
      <c r="A130" s="1" t="s">
        <v>131</v>
      </c>
      <c r="B130" s="2"/>
      <c r="C130" s="2">
        <v>0</v>
      </c>
      <c r="D130" s="2">
        <v>1472.69</v>
      </c>
      <c r="E130" s="2">
        <v>2747.02</v>
      </c>
      <c r="F130" s="2">
        <v>2890</v>
      </c>
      <c r="G130" s="2">
        <v>2044.2</v>
      </c>
      <c r="H130" s="2">
        <v>3736.71</v>
      </c>
      <c r="I130" s="2">
        <v>6066.64</v>
      </c>
      <c r="J130" s="2">
        <v>1593.61</v>
      </c>
      <c r="K130" s="2">
        <v>0</v>
      </c>
      <c r="L130" s="2">
        <v>0</v>
      </c>
      <c r="M130" s="2">
        <v>0</v>
      </c>
      <c r="N130" s="2">
        <v>0</v>
      </c>
      <c r="O130" s="2">
        <v>20550.87</v>
      </c>
    </row>
    <row r="131" spans="1:16" x14ac:dyDescent="0.55000000000000004">
      <c r="A131" s="1" t="s">
        <v>132</v>
      </c>
      <c r="C131" s="18">
        <v>7775.21</v>
      </c>
      <c r="D131" s="18">
        <v>30412.14</v>
      </c>
      <c r="E131" s="18">
        <v>33949.82</v>
      </c>
      <c r="F131" s="18">
        <v>30725.829999999994</v>
      </c>
      <c r="G131" s="18">
        <v>30936.92</v>
      </c>
      <c r="H131" s="18">
        <v>31223.86</v>
      </c>
      <c r="I131" s="18">
        <v>36296.5</v>
      </c>
      <c r="J131" s="18">
        <v>31041.630000000005</v>
      </c>
      <c r="K131" s="18">
        <v>0</v>
      </c>
      <c r="L131" s="18">
        <v>0</v>
      </c>
      <c r="M131" s="18">
        <v>0</v>
      </c>
      <c r="N131" s="18">
        <v>0</v>
      </c>
      <c r="O131" s="18">
        <v>232361.91</v>
      </c>
      <c r="P131" s="13">
        <v>0</v>
      </c>
    </row>
    <row r="132" spans="1:16" x14ac:dyDescent="0.55000000000000004">
      <c r="A132" s="1" t="s">
        <v>32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6" x14ac:dyDescent="0.55000000000000004">
      <c r="A133" s="1" t="s">
        <v>133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6" x14ac:dyDescent="0.55000000000000004">
      <c r="A134" s="1" t="s">
        <v>134</v>
      </c>
      <c r="B134" s="2"/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</row>
    <row r="135" spans="1:16" x14ac:dyDescent="0.55000000000000004">
      <c r="A135" s="1" t="s">
        <v>135</v>
      </c>
      <c r="B135" s="2"/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</row>
    <row r="136" spans="1:16" x14ac:dyDescent="0.55000000000000004">
      <c r="A136" s="1" t="s">
        <v>136</v>
      </c>
      <c r="B136" s="2"/>
      <c r="C136" s="2">
        <v>0</v>
      </c>
      <c r="D136" s="2">
        <v>52</v>
      </c>
      <c r="E136" s="2">
        <v>92</v>
      </c>
      <c r="F136" s="2">
        <v>164</v>
      </c>
      <c r="G136" s="2">
        <v>152</v>
      </c>
      <c r="H136" s="2">
        <v>104</v>
      </c>
      <c r="I136" s="2">
        <v>144</v>
      </c>
      <c r="J136" s="2">
        <v>52</v>
      </c>
      <c r="K136" s="2">
        <v>0</v>
      </c>
      <c r="L136" s="2">
        <v>0</v>
      </c>
      <c r="M136" s="2">
        <v>0</v>
      </c>
      <c r="N136" s="2">
        <v>0</v>
      </c>
      <c r="O136" s="2">
        <v>760</v>
      </c>
    </row>
    <row r="137" spans="1:16" x14ac:dyDescent="0.55000000000000004">
      <c r="A137" s="1" t="s">
        <v>137</v>
      </c>
      <c r="B137" s="2"/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</row>
    <row r="138" spans="1:16" x14ac:dyDescent="0.55000000000000004">
      <c r="A138" s="1" t="s">
        <v>138</v>
      </c>
      <c r="B138" s="2"/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</row>
    <row r="139" spans="1:16" x14ac:dyDescent="0.55000000000000004">
      <c r="A139" s="1" t="s">
        <v>139</v>
      </c>
      <c r="B139" s="2"/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</row>
    <row r="140" spans="1:16" x14ac:dyDescent="0.55000000000000004">
      <c r="A140" s="1" t="s">
        <v>140</v>
      </c>
      <c r="B140" s="2"/>
      <c r="C140" s="2">
        <v>-113.24</v>
      </c>
      <c r="D140" s="2">
        <v>-113.24</v>
      </c>
      <c r="E140" s="2">
        <v>-113.24</v>
      </c>
      <c r="F140" s="2">
        <v>-113.24</v>
      </c>
      <c r="G140" s="2">
        <v>-113.24</v>
      </c>
      <c r="H140" s="2">
        <v>-113.24</v>
      </c>
      <c r="I140" s="2">
        <v>-113.24</v>
      </c>
      <c r="J140" s="2">
        <v>-113.24</v>
      </c>
      <c r="K140" s="2">
        <v>0</v>
      </c>
      <c r="L140" s="2">
        <v>0</v>
      </c>
      <c r="M140" s="2">
        <v>0</v>
      </c>
      <c r="N140" s="2">
        <v>0</v>
      </c>
      <c r="O140" s="2">
        <v>-905.92</v>
      </c>
    </row>
    <row r="141" spans="1:16" x14ac:dyDescent="0.55000000000000004">
      <c r="A141" s="1" t="s">
        <v>467</v>
      </c>
      <c r="B141" s="2"/>
      <c r="C141" s="2">
        <v>0</v>
      </c>
      <c r="D141" s="2">
        <v>-1056</v>
      </c>
      <c r="E141" s="2">
        <v>0</v>
      </c>
      <c r="F141" s="2">
        <v>0</v>
      </c>
      <c r="G141" s="2">
        <v>0</v>
      </c>
      <c r="H141" s="2">
        <v>-556.5</v>
      </c>
      <c r="I141" s="2">
        <v>-1484</v>
      </c>
      <c r="J141" s="2">
        <v>-2782.5</v>
      </c>
      <c r="K141" s="2">
        <v>0</v>
      </c>
      <c r="L141" s="2">
        <v>0</v>
      </c>
      <c r="M141" s="2">
        <v>0</v>
      </c>
      <c r="N141" s="2">
        <v>0</v>
      </c>
      <c r="O141" s="2">
        <v>-5879</v>
      </c>
    </row>
    <row r="142" spans="1:16" x14ac:dyDescent="0.55000000000000004">
      <c r="A142" s="1" t="s">
        <v>142</v>
      </c>
      <c r="B142" s="2"/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</row>
    <row r="143" spans="1:16" x14ac:dyDescent="0.55000000000000004">
      <c r="A143" s="1" t="s">
        <v>143</v>
      </c>
      <c r="B143" s="2"/>
      <c r="C143" s="2">
        <v>0</v>
      </c>
      <c r="D143" s="2">
        <v>698.29</v>
      </c>
      <c r="E143" s="2">
        <v>0</v>
      </c>
      <c r="F143" s="2">
        <v>0</v>
      </c>
      <c r="G143" s="2">
        <v>180</v>
      </c>
      <c r="H143" s="2">
        <v>23777</v>
      </c>
      <c r="I143" s="2">
        <v>2539.2600000000002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27194.550000000003</v>
      </c>
    </row>
    <row r="144" spans="1:16" x14ac:dyDescent="0.55000000000000004">
      <c r="A144" s="1" t="s">
        <v>144</v>
      </c>
      <c r="B144" s="2"/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127.1</v>
      </c>
      <c r="K144" s="2">
        <v>0</v>
      </c>
      <c r="L144" s="2">
        <v>0</v>
      </c>
      <c r="M144" s="2">
        <v>0</v>
      </c>
      <c r="N144" s="2">
        <v>0</v>
      </c>
      <c r="O144" s="2">
        <v>127.1</v>
      </c>
    </row>
    <row r="145" spans="1:16" x14ac:dyDescent="0.55000000000000004">
      <c r="A145" s="1" t="s">
        <v>471</v>
      </c>
      <c r="B145" s="2"/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</row>
    <row r="146" spans="1:16" x14ac:dyDescent="0.55000000000000004">
      <c r="A146" s="1" t="s">
        <v>146</v>
      </c>
      <c r="C146" s="18">
        <v>-113.24</v>
      </c>
      <c r="D146" s="18">
        <v>-418.95000000000005</v>
      </c>
      <c r="E146" s="18">
        <v>-21.239999999999995</v>
      </c>
      <c r="F146" s="18">
        <v>50.760000000000005</v>
      </c>
      <c r="G146" s="18">
        <v>218.76</v>
      </c>
      <c r="H146" s="18">
        <v>23211.26</v>
      </c>
      <c r="I146" s="18">
        <v>1086.0200000000002</v>
      </c>
      <c r="J146" s="18">
        <v>-2716.64</v>
      </c>
      <c r="K146" s="18">
        <v>0</v>
      </c>
      <c r="L146" s="18">
        <v>0</v>
      </c>
      <c r="M146" s="18">
        <v>0</v>
      </c>
      <c r="N146" s="18">
        <v>0</v>
      </c>
      <c r="O146" s="18">
        <v>21296.730000000003</v>
      </c>
      <c r="P146" s="13">
        <v>0</v>
      </c>
    </row>
    <row r="147" spans="1:16" x14ac:dyDescent="0.55000000000000004">
      <c r="A147" s="1" t="s">
        <v>32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6" ht="18" thickBot="1" x14ac:dyDescent="0.65">
      <c r="A148" s="8" t="s">
        <v>37</v>
      </c>
      <c r="B148" s="8"/>
      <c r="C148" s="16">
        <v>280494.45999999996</v>
      </c>
      <c r="D148" s="16">
        <v>254265.99</v>
      </c>
      <c r="E148" s="16">
        <v>289161.01</v>
      </c>
      <c r="F148" s="16">
        <v>270627.34999999998</v>
      </c>
      <c r="G148" s="16">
        <v>297053.23999999993</v>
      </c>
      <c r="H148" s="16">
        <v>314076.17000000004</v>
      </c>
      <c r="I148" s="16">
        <v>313241.30000000005</v>
      </c>
      <c r="J148" s="16">
        <v>286232.32999999996</v>
      </c>
      <c r="K148" s="16">
        <v>0</v>
      </c>
      <c r="L148" s="16">
        <v>0</v>
      </c>
      <c r="M148" s="16">
        <v>0</v>
      </c>
      <c r="N148" s="16">
        <v>0</v>
      </c>
      <c r="O148" s="16">
        <v>2305151.85</v>
      </c>
      <c r="P148" s="15">
        <v>0</v>
      </c>
    </row>
    <row r="149" spans="1:16" ht="18" thickTop="1" x14ac:dyDescent="0.6">
      <c r="C149" s="2"/>
      <c r="D149" s="2"/>
      <c r="E149" s="2"/>
      <c r="F149" s="2"/>
      <c r="G149" s="2"/>
      <c r="H149" s="3" t="s">
        <v>439</v>
      </c>
      <c r="I149" s="2"/>
      <c r="J149" s="2"/>
      <c r="K149" s="2"/>
      <c r="L149" s="2"/>
      <c r="M149" s="2"/>
      <c r="N149" s="2"/>
      <c r="O149" s="2"/>
    </row>
    <row r="150" spans="1:16" x14ac:dyDescent="0.55000000000000004">
      <c r="C150" s="2"/>
      <c r="D150" s="2"/>
      <c r="E150" s="2"/>
      <c r="F150" s="2"/>
      <c r="G150" s="2"/>
      <c r="H150" s="4" t="s">
        <v>147</v>
      </c>
      <c r="I150" s="2"/>
      <c r="J150" s="2"/>
      <c r="K150" s="2"/>
      <c r="L150" s="2"/>
      <c r="M150" s="2"/>
      <c r="N150" s="2"/>
      <c r="O150" s="2"/>
    </row>
    <row r="151" spans="1:16" x14ac:dyDescent="0.55000000000000004">
      <c r="B151" s="5"/>
      <c r="C151" s="2"/>
      <c r="D151" s="2"/>
      <c r="E151" s="2"/>
      <c r="F151" s="2"/>
      <c r="G151" s="2"/>
      <c r="H151" s="6">
        <v>2021</v>
      </c>
      <c r="I151" s="2"/>
      <c r="J151" s="2"/>
      <c r="K151" s="2"/>
      <c r="L151" s="2"/>
      <c r="M151" s="2"/>
      <c r="N151" s="2"/>
      <c r="O151" s="2"/>
    </row>
    <row r="152" spans="1:16" ht="17.7" x14ac:dyDescent="0.6">
      <c r="B152" s="5"/>
      <c r="C152" s="2"/>
      <c r="D152" s="2"/>
      <c r="E152" s="2"/>
      <c r="F152" s="2"/>
      <c r="G152" s="2"/>
      <c r="H152" s="3"/>
      <c r="I152" s="2"/>
      <c r="J152" s="2"/>
      <c r="K152" s="2"/>
      <c r="L152" s="2"/>
      <c r="M152" s="2"/>
      <c r="N152" s="2"/>
      <c r="O152" s="2"/>
    </row>
    <row r="153" spans="1:16" x14ac:dyDescent="0.55000000000000004">
      <c r="C153" s="7" t="s">
        <v>2</v>
      </c>
      <c r="D153" s="7" t="s">
        <v>3</v>
      </c>
      <c r="E153" s="7" t="s">
        <v>4</v>
      </c>
      <c r="F153" s="7" t="s">
        <v>5</v>
      </c>
      <c r="G153" s="7" t="s">
        <v>6</v>
      </c>
      <c r="H153" s="7" t="s">
        <v>7</v>
      </c>
      <c r="I153" s="7" t="s">
        <v>8</v>
      </c>
      <c r="J153" s="7" t="s">
        <v>9</v>
      </c>
      <c r="K153" s="7" t="s">
        <v>10</v>
      </c>
      <c r="L153" s="7" t="s">
        <v>11</v>
      </c>
      <c r="M153" s="7" t="s">
        <v>12</v>
      </c>
      <c r="N153" s="7" t="s">
        <v>13</v>
      </c>
      <c r="O153" s="7" t="s">
        <v>14</v>
      </c>
    </row>
    <row r="154" spans="1:16" x14ac:dyDescent="0.55000000000000004">
      <c r="A154" s="1" t="s">
        <v>148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6" x14ac:dyDescent="0.55000000000000004">
      <c r="A155" s="1" t="s">
        <v>149</v>
      </c>
      <c r="B155" s="2"/>
      <c r="C155" s="2">
        <v>500</v>
      </c>
      <c r="D155" s="2">
        <v>500</v>
      </c>
      <c r="E155" s="2">
        <v>500</v>
      </c>
      <c r="F155" s="2">
        <v>500</v>
      </c>
      <c r="G155" s="2">
        <v>500</v>
      </c>
      <c r="H155" s="2">
        <v>0</v>
      </c>
      <c r="I155" s="2">
        <v>1000</v>
      </c>
      <c r="J155" s="2">
        <v>500</v>
      </c>
      <c r="K155" s="2">
        <v>0</v>
      </c>
      <c r="L155" s="2">
        <v>0</v>
      </c>
      <c r="M155" s="2">
        <v>0</v>
      </c>
      <c r="N155" s="2">
        <v>0</v>
      </c>
      <c r="O155" s="2">
        <v>4000</v>
      </c>
    </row>
    <row r="156" spans="1:16" x14ac:dyDescent="0.55000000000000004">
      <c r="A156" s="1" t="s">
        <v>150</v>
      </c>
      <c r="B156" s="2"/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</row>
    <row r="157" spans="1:16" x14ac:dyDescent="0.55000000000000004">
      <c r="A157" s="1" t="s">
        <v>151</v>
      </c>
      <c r="B157" s="2"/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</row>
    <row r="158" spans="1:16" x14ac:dyDescent="0.55000000000000004">
      <c r="A158" s="1" t="s">
        <v>152</v>
      </c>
      <c r="B158" s="2"/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</row>
    <row r="159" spans="1:16" x14ac:dyDescent="0.55000000000000004">
      <c r="A159" s="1" t="s">
        <v>153</v>
      </c>
      <c r="B159" s="2"/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</row>
    <row r="160" spans="1:16" x14ac:dyDescent="0.55000000000000004">
      <c r="A160" s="1" t="s">
        <v>154</v>
      </c>
      <c r="B160" s="2"/>
      <c r="C160" s="2">
        <v>297.5</v>
      </c>
      <c r="D160" s="2">
        <v>374.5</v>
      </c>
      <c r="E160" s="2">
        <v>402.5</v>
      </c>
      <c r="F160" s="2">
        <v>392</v>
      </c>
      <c r="G160" s="2">
        <v>385</v>
      </c>
      <c r="H160" s="2">
        <v>0</v>
      </c>
      <c r="I160" s="2">
        <v>819</v>
      </c>
      <c r="J160" s="2">
        <v>402.5</v>
      </c>
      <c r="K160" s="2">
        <v>0</v>
      </c>
      <c r="L160" s="2">
        <v>0</v>
      </c>
      <c r="M160" s="2">
        <v>0</v>
      </c>
      <c r="N160" s="2">
        <v>0</v>
      </c>
      <c r="O160" s="2">
        <v>3073</v>
      </c>
    </row>
    <row r="161" spans="1:15" x14ac:dyDescent="0.55000000000000004">
      <c r="A161" s="1" t="s">
        <v>155</v>
      </c>
      <c r="B161" s="2"/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</row>
    <row r="162" spans="1:15" x14ac:dyDescent="0.55000000000000004">
      <c r="A162" s="1" t="s">
        <v>156</v>
      </c>
      <c r="B162" s="2"/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</row>
    <row r="163" spans="1:15" x14ac:dyDescent="0.55000000000000004">
      <c r="A163" s="1" t="s">
        <v>157</v>
      </c>
      <c r="B163" s="2"/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</row>
    <row r="164" spans="1:15" x14ac:dyDescent="0.55000000000000004">
      <c r="A164" s="1" t="s">
        <v>158</v>
      </c>
      <c r="B164" s="2"/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</row>
    <row r="165" spans="1:15" x14ac:dyDescent="0.55000000000000004">
      <c r="A165" s="1" t="s">
        <v>159</v>
      </c>
      <c r="B165" s="2"/>
      <c r="C165" s="2">
        <v>3370.3</v>
      </c>
      <c r="D165" s="2">
        <v>3715.83</v>
      </c>
      <c r="E165" s="2">
        <v>3799.3</v>
      </c>
      <c r="F165" s="2">
        <v>5399.64</v>
      </c>
      <c r="G165" s="2">
        <v>3530.44</v>
      </c>
      <c r="H165" s="2">
        <v>2080.5700000000002</v>
      </c>
      <c r="I165" s="2">
        <v>2505.2600000000002</v>
      </c>
      <c r="J165" s="2">
        <v>3961.45</v>
      </c>
      <c r="K165" s="2">
        <v>0</v>
      </c>
      <c r="L165" s="2">
        <v>0</v>
      </c>
      <c r="M165" s="2">
        <v>0</v>
      </c>
      <c r="N165" s="2">
        <v>0</v>
      </c>
      <c r="O165" s="2">
        <v>28362.789999999997</v>
      </c>
    </row>
    <row r="166" spans="1:15" x14ac:dyDescent="0.55000000000000004">
      <c r="A166" s="1" t="s">
        <v>160</v>
      </c>
      <c r="B166" s="2"/>
      <c r="C166" s="2">
        <v>18</v>
      </c>
      <c r="D166" s="2">
        <v>18</v>
      </c>
      <c r="E166" s="2">
        <v>0</v>
      </c>
      <c r="F166" s="2">
        <v>291.19</v>
      </c>
      <c r="G166" s="2">
        <v>0</v>
      </c>
      <c r="H166" s="2">
        <v>329.83</v>
      </c>
      <c r="I166" s="2">
        <v>113.67</v>
      </c>
      <c r="J166" s="2">
        <v>228.43</v>
      </c>
      <c r="K166" s="2">
        <v>0</v>
      </c>
      <c r="L166" s="2">
        <v>0</v>
      </c>
      <c r="M166" s="2">
        <v>0</v>
      </c>
      <c r="N166" s="2">
        <v>0</v>
      </c>
      <c r="O166" s="2">
        <v>999.11999999999989</v>
      </c>
    </row>
    <row r="167" spans="1:15" x14ac:dyDescent="0.55000000000000004">
      <c r="A167" s="1" t="s">
        <v>161</v>
      </c>
      <c r="B167" s="2"/>
      <c r="C167" s="2">
        <v>195.78</v>
      </c>
      <c r="D167" s="2">
        <v>181.75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377.53</v>
      </c>
    </row>
    <row r="168" spans="1:15" x14ac:dyDescent="0.55000000000000004">
      <c r="A168" s="1" t="s">
        <v>162</v>
      </c>
      <c r="B168" s="2"/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</row>
    <row r="169" spans="1:15" x14ac:dyDescent="0.55000000000000004">
      <c r="A169" s="1" t="s">
        <v>163</v>
      </c>
      <c r="B169" s="2"/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</row>
    <row r="170" spans="1:15" x14ac:dyDescent="0.55000000000000004">
      <c r="A170" s="1" t="s">
        <v>164</v>
      </c>
      <c r="B170" s="2"/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</row>
    <row r="171" spans="1:15" x14ac:dyDescent="0.55000000000000004">
      <c r="A171" s="1" t="s">
        <v>165</v>
      </c>
      <c r="B171" s="2"/>
      <c r="C171" s="2">
        <v>0</v>
      </c>
      <c r="D171" s="2">
        <v>0</v>
      </c>
      <c r="E171" s="2">
        <v>127.6</v>
      </c>
      <c r="F171" s="2">
        <v>0</v>
      </c>
      <c r="G171" s="2">
        <v>0</v>
      </c>
      <c r="H171" s="2">
        <v>1403.6</v>
      </c>
      <c r="I171" s="2">
        <v>590.15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2121.35</v>
      </c>
    </row>
    <row r="172" spans="1:15" x14ac:dyDescent="0.55000000000000004">
      <c r="A172" s="1" t="s">
        <v>166</v>
      </c>
      <c r="B172" s="2"/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</row>
    <row r="173" spans="1:15" x14ac:dyDescent="0.55000000000000004">
      <c r="A173" s="1" t="s">
        <v>167</v>
      </c>
      <c r="B173" s="2"/>
      <c r="C173" s="2">
        <v>127.6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510.4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638</v>
      </c>
    </row>
    <row r="174" spans="1:15" x14ac:dyDescent="0.55000000000000004">
      <c r="A174" s="1" t="s">
        <v>168</v>
      </c>
      <c r="B174" s="2"/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</row>
    <row r="175" spans="1:15" x14ac:dyDescent="0.55000000000000004">
      <c r="A175" s="1" t="s">
        <v>169</v>
      </c>
      <c r="B175" s="2"/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</row>
    <row r="176" spans="1:15" x14ac:dyDescent="0.55000000000000004">
      <c r="A176" s="1" t="s">
        <v>170</v>
      </c>
      <c r="B176" s="2"/>
      <c r="C176" s="2">
        <v>2181.85</v>
      </c>
      <c r="D176" s="2">
        <v>1903.81</v>
      </c>
      <c r="E176" s="2">
        <v>2353.1999999999998</v>
      </c>
      <c r="F176" s="2">
        <v>2237.85</v>
      </c>
      <c r="G176" s="2">
        <v>2122.9</v>
      </c>
      <c r="H176" s="2">
        <v>2211.7399999999998</v>
      </c>
      <c r="I176" s="2">
        <v>1475.35</v>
      </c>
      <c r="J176" s="2">
        <v>2017.42</v>
      </c>
      <c r="K176" s="2">
        <v>0</v>
      </c>
      <c r="L176" s="2">
        <v>0</v>
      </c>
      <c r="M176" s="2">
        <v>0</v>
      </c>
      <c r="N176" s="2">
        <v>0</v>
      </c>
      <c r="O176" s="2">
        <v>16504.12</v>
      </c>
    </row>
    <row r="177" spans="1:15" x14ac:dyDescent="0.55000000000000004">
      <c r="A177" s="1" t="s">
        <v>171</v>
      </c>
      <c r="B177" s="2"/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</row>
    <row r="178" spans="1:15" x14ac:dyDescent="0.55000000000000004">
      <c r="A178" s="1" t="s">
        <v>172</v>
      </c>
      <c r="B178" s="2"/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</row>
    <row r="179" spans="1:15" x14ac:dyDescent="0.55000000000000004">
      <c r="A179" s="1" t="s">
        <v>173</v>
      </c>
      <c r="B179" s="2"/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</row>
    <row r="180" spans="1:15" x14ac:dyDescent="0.55000000000000004">
      <c r="A180" s="1" t="s">
        <v>174</v>
      </c>
      <c r="B180" s="2"/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</row>
    <row r="181" spans="1:15" x14ac:dyDescent="0.55000000000000004">
      <c r="A181" s="1" t="s">
        <v>175</v>
      </c>
      <c r="B181" s="2"/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125.2</v>
      </c>
      <c r="I181" s="2">
        <v>1001.6</v>
      </c>
      <c r="J181" s="2">
        <v>250.4</v>
      </c>
      <c r="K181" s="2">
        <v>0</v>
      </c>
      <c r="L181" s="2">
        <v>0</v>
      </c>
      <c r="M181" s="2">
        <v>0</v>
      </c>
      <c r="N181" s="2">
        <v>0</v>
      </c>
      <c r="O181" s="2">
        <v>1377.2</v>
      </c>
    </row>
    <row r="182" spans="1:15" x14ac:dyDescent="0.55000000000000004">
      <c r="A182" s="1" t="s">
        <v>176</v>
      </c>
      <c r="B182" s="2"/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</row>
    <row r="183" spans="1:15" x14ac:dyDescent="0.55000000000000004">
      <c r="A183" s="1" t="s">
        <v>177</v>
      </c>
      <c r="B183" s="2"/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199.85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199.85</v>
      </c>
    </row>
    <row r="184" spans="1:15" x14ac:dyDescent="0.55000000000000004">
      <c r="A184" s="1" t="s">
        <v>178</v>
      </c>
      <c r="B184" s="2"/>
      <c r="C184" s="2">
        <v>-0.01</v>
      </c>
      <c r="D184" s="2">
        <v>-0.01</v>
      </c>
      <c r="E184" s="2">
        <v>-0.01</v>
      </c>
      <c r="F184" s="2">
        <v>-0.01</v>
      </c>
      <c r="G184" s="2">
        <v>10.48</v>
      </c>
      <c r="H184" s="2">
        <v>-0.02</v>
      </c>
      <c r="I184" s="2">
        <v>-0.02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10.400000000000002</v>
      </c>
    </row>
    <row r="185" spans="1:15" x14ac:dyDescent="0.55000000000000004">
      <c r="A185" s="1" t="s">
        <v>179</v>
      </c>
      <c r="B185" s="2"/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</row>
    <row r="186" spans="1:15" x14ac:dyDescent="0.55000000000000004">
      <c r="A186" s="1" t="s">
        <v>180</v>
      </c>
      <c r="B186" s="2"/>
      <c r="C186" s="2">
        <v>6006.24</v>
      </c>
      <c r="D186" s="2">
        <v>6006.24</v>
      </c>
      <c r="E186" s="2">
        <v>6006.24</v>
      </c>
      <c r="F186" s="2">
        <v>6006.24</v>
      </c>
      <c r="G186" s="2">
        <v>6006.24</v>
      </c>
      <c r="H186" s="2">
        <v>6006.24</v>
      </c>
      <c r="I186" s="2">
        <v>4389.12</v>
      </c>
      <c r="J186" s="2">
        <v>6006.24</v>
      </c>
      <c r="K186" s="2">
        <v>0</v>
      </c>
      <c r="L186" s="2">
        <v>0</v>
      </c>
      <c r="M186" s="2">
        <v>0</v>
      </c>
      <c r="N186" s="2">
        <v>0</v>
      </c>
      <c r="O186" s="2">
        <v>46432.799999999996</v>
      </c>
    </row>
    <row r="187" spans="1:15" x14ac:dyDescent="0.55000000000000004">
      <c r="A187" s="1" t="s">
        <v>181</v>
      </c>
      <c r="B187" s="2"/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</row>
    <row r="188" spans="1:15" x14ac:dyDescent="0.55000000000000004">
      <c r="A188" s="1" t="s">
        <v>182</v>
      </c>
      <c r="B188" s="2"/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</row>
    <row r="189" spans="1:15" x14ac:dyDescent="0.55000000000000004">
      <c r="A189" s="1" t="s">
        <v>183</v>
      </c>
      <c r="B189" s="2"/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</row>
    <row r="190" spans="1:15" x14ac:dyDescent="0.55000000000000004">
      <c r="A190" s="1" t="s">
        <v>184</v>
      </c>
      <c r="B190" s="2"/>
      <c r="C190" s="2">
        <v>9661.77</v>
      </c>
      <c r="D190" s="2">
        <v>11352.39</v>
      </c>
      <c r="E190" s="2">
        <v>15294.73</v>
      </c>
      <c r="F190" s="2">
        <v>12705.14</v>
      </c>
      <c r="G190" s="2">
        <v>13428.57</v>
      </c>
      <c r="H190" s="2">
        <v>11841.32</v>
      </c>
      <c r="I190" s="2">
        <v>14760.94</v>
      </c>
      <c r="J190" s="2">
        <v>13611.23</v>
      </c>
      <c r="K190" s="2">
        <v>0</v>
      </c>
      <c r="L190" s="2">
        <v>0</v>
      </c>
      <c r="M190" s="2">
        <v>0</v>
      </c>
      <c r="N190" s="2">
        <v>0</v>
      </c>
      <c r="O190" s="2">
        <v>102656.09</v>
      </c>
    </row>
    <row r="191" spans="1:15" x14ac:dyDescent="0.55000000000000004">
      <c r="A191" s="1" t="s">
        <v>460</v>
      </c>
      <c r="B191" s="2"/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</row>
    <row r="192" spans="1:15" x14ac:dyDescent="0.55000000000000004">
      <c r="A192" s="1" t="s">
        <v>186</v>
      </c>
      <c r="B192" s="2"/>
      <c r="C192" s="2">
        <v>18110.5</v>
      </c>
      <c r="D192" s="2">
        <v>14025.26</v>
      </c>
      <c r="E192" s="2">
        <v>14214.16</v>
      </c>
      <c r="F192" s="2">
        <v>10737.42</v>
      </c>
      <c r="G192" s="2">
        <v>10742.13</v>
      </c>
      <c r="H192" s="2">
        <v>9655.82</v>
      </c>
      <c r="I192" s="2">
        <v>12353.29</v>
      </c>
      <c r="J192" s="2">
        <v>9274.19</v>
      </c>
      <c r="K192" s="2">
        <v>0</v>
      </c>
      <c r="L192" s="2">
        <v>0</v>
      </c>
      <c r="M192" s="2">
        <v>0</v>
      </c>
      <c r="N192" s="2">
        <v>0</v>
      </c>
      <c r="O192" s="2">
        <v>99112.770000000019</v>
      </c>
    </row>
    <row r="193" spans="1:15" x14ac:dyDescent="0.55000000000000004">
      <c r="A193" s="1" t="s">
        <v>461</v>
      </c>
      <c r="B193" s="2"/>
      <c r="C193" s="2">
        <v>3366.09</v>
      </c>
      <c r="D193" s="2">
        <v>3022.43</v>
      </c>
      <c r="E193" s="2">
        <v>3560.21</v>
      </c>
      <c r="F193" s="2">
        <v>4279.57</v>
      </c>
      <c r="G193" s="2">
        <v>6501.48</v>
      </c>
      <c r="H193" s="2">
        <v>4780.83</v>
      </c>
      <c r="I193" s="2">
        <v>3085.64</v>
      </c>
      <c r="J193" s="2">
        <v>5058.18</v>
      </c>
      <c r="K193" s="2">
        <v>0</v>
      </c>
      <c r="L193" s="2">
        <v>0</v>
      </c>
      <c r="M193" s="2">
        <v>0</v>
      </c>
      <c r="N193" s="2">
        <v>0</v>
      </c>
      <c r="O193" s="2">
        <v>33654.43</v>
      </c>
    </row>
    <row r="194" spans="1:15" x14ac:dyDescent="0.55000000000000004">
      <c r="A194" s="1" t="s">
        <v>188</v>
      </c>
      <c r="B194" s="2"/>
      <c r="C194" s="2">
        <v>16548.87</v>
      </c>
      <c r="D194" s="2">
        <v>13504.34</v>
      </c>
      <c r="E194" s="2">
        <v>14450.88</v>
      </c>
      <c r="F194" s="2">
        <v>16107.08</v>
      </c>
      <c r="G194" s="2">
        <v>18444.240000000002</v>
      </c>
      <c r="H194" s="2">
        <v>16929.7</v>
      </c>
      <c r="I194" s="2">
        <v>14588.41</v>
      </c>
      <c r="J194" s="2">
        <v>14981.11</v>
      </c>
      <c r="K194" s="2">
        <v>0</v>
      </c>
      <c r="L194" s="2">
        <v>0</v>
      </c>
      <c r="M194" s="2">
        <v>0</v>
      </c>
      <c r="N194" s="2">
        <v>0</v>
      </c>
      <c r="O194" s="2">
        <v>125554.63</v>
      </c>
    </row>
    <row r="195" spans="1:15" x14ac:dyDescent="0.55000000000000004">
      <c r="A195" s="1" t="s">
        <v>189</v>
      </c>
      <c r="B195" s="2"/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</row>
    <row r="196" spans="1:15" x14ac:dyDescent="0.55000000000000004">
      <c r="A196" s="1" t="s">
        <v>190</v>
      </c>
      <c r="B196" s="2"/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</row>
    <row r="197" spans="1:15" x14ac:dyDescent="0.55000000000000004">
      <c r="A197" s="1" t="s">
        <v>446</v>
      </c>
      <c r="B197" s="2"/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</row>
    <row r="198" spans="1:15" x14ac:dyDescent="0.55000000000000004">
      <c r="A198" s="1" t="s">
        <v>192</v>
      </c>
      <c r="B198" s="2"/>
      <c r="C198" s="2">
        <v>5785.69</v>
      </c>
      <c r="D198" s="2">
        <v>4555.79</v>
      </c>
      <c r="E198" s="2">
        <v>4724.33</v>
      </c>
      <c r="F198" s="2">
        <v>4645.93</v>
      </c>
      <c r="G198" s="2">
        <v>4985.08</v>
      </c>
      <c r="H198" s="2">
        <v>5325.69</v>
      </c>
      <c r="I198" s="2">
        <v>5329.42</v>
      </c>
      <c r="J198" s="2">
        <v>5554.67</v>
      </c>
      <c r="K198" s="2">
        <v>0</v>
      </c>
      <c r="L198" s="2">
        <v>0</v>
      </c>
      <c r="M198" s="2">
        <v>0</v>
      </c>
      <c r="N198" s="2">
        <v>0</v>
      </c>
      <c r="O198" s="2">
        <v>40906.6</v>
      </c>
    </row>
    <row r="199" spans="1:15" x14ac:dyDescent="0.55000000000000004">
      <c r="A199" s="1" t="s">
        <v>447</v>
      </c>
      <c r="B199" s="2"/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</row>
    <row r="200" spans="1:15" x14ac:dyDescent="0.55000000000000004">
      <c r="A200" s="1" t="s">
        <v>194</v>
      </c>
      <c r="B200" s="2"/>
      <c r="C200" s="2">
        <v>1940.18</v>
      </c>
      <c r="D200" s="2">
        <v>1941.25</v>
      </c>
      <c r="E200" s="2">
        <v>2370.37</v>
      </c>
      <c r="F200" s="2">
        <v>1618.59</v>
      </c>
      <c r="G200" s="2">
        <v>2103.37</v>
      </c>
      <c r="H200" s="2">
        <v>1620.43</v>
      </c>
      <c r="I200" s="2">
        <v>1621.38</v>
      </c>
      <c r="J200" s="2">
        <v>1806.62</v>
      </c>
      <c r="K200" s="2">
        <v>0</v>
      </c>
      <c r="L200" s="2">
        <v>0</v>
      </c>
      <c r="M200" s="2">
        <v>0</v>
      </c>
      <c r="N200" s="2">
        <v>0</v>
      </c>
      <c r="O200" s="2">
        <v>15022.189999999999</v>
      </c>
    </row>
    <row r="201" spans="1:15" x14ac:dyDescent="0.55000000000000004">
      <c r="A201" s="1" t="s">
        <v>195</v>
      </c>
      <c r="B201" s="2"/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</row>
    <row r="202" spans="1:15" x14ac:dyDescent="0.55000000000000004">
      <c r="A202" s="1" t="s">
        <v>196</v>
      </c>
      <c r="B202" s="2"/>
      <c r="C202" s="2">
        <v>3063.58</v>
      </c>
      <c r="D202" s="2">
        <v>616.42999999999995</v>
      </c>
      <c r="E202" s="2">
        <v>173.36</v>
      </c>
      <c r="F202" s="2">
        <v>1180.3499999999999</v>
      </c>
      <c r="G202" s="2">
        <v>756.74</v>
      </c>
      <c r="H202" s="2">
        <v>2283.33</v>
      </c>
      <c r="I202" s="2">
        <v>799.93</v>
      </c>
      <c r="J202" s="2">
        <v>2718.05</v>
      </c>
      <c r="K202" s="2">
        <v>0</v>
      </c>
      <c r="L202" s="2">
        <v>0</v>
      </c>
      <c r="M202" s="2">
        <v>0</v>
      </c>
      <c r="N202" s="2">
        <v>0</v>
      </c>
      <c r="O202" s="2">
        <v>11591.77</v>
      </c>
    </row>
    <row r="203" spans="1:15" x14ac:dyDescent="0.55000000000000004">
      <c r="A203" s="1" t="s">
        <v>197</v>
      </c>
      <c r="B203" s="2"/>
      <c r="C203" s="2">
        <v>424.98</v>
      </c>
      <c r="D203" s="2">
        <v>261.08999999999997</v>
      </c>
      <c r="E203" s="2">
        <v>83.5</v>
      </c>
      <c r="F203" s="2">
        <v>852.45</v>
      </c>
      <c r="G203" s="2">
        <v>862.55</v>
      </c>
      <c r="H203" s="2">
        <v>2549.1999999999998</v>
      </c>
      <c r="I203" s="2">
        <v>820.67</v>
      </c>
      <c r="J203" s="2">
        <v>869.96</v>
      </c>
      <c r="K203" s="2">
        <v>0</v>
      </c>
      <c r="L203" s="2">
        <v>0</v>
      </c>
      <c r="M203" s="2">
        <v>0</v>
      </c>
      <c r="N203" s="2">
        <v>0</v>
      </c>
      <c r="O203" s="2">
        <v>6724.4</v>
      </c>
    </row>
    <row r="204" spans="1:15" x14ac:dyDescent="0.55000000000000004">
      <c r="A204" s="1" t="s">
        <v>198</v>
      </c>
      <c r="B204" s="2"/>
      <c r="C204" s="2">
        <v>0</v>
      </c>
      <c r="D204" s="2">
        <v>0</v>
      </c>
      <c r="E204" s="2">
        <v>202.02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202.02</v>
      </c>
    </row>
    <row r="205" spans="1:15" x14ac:dyDescent="0.55000000000000004">
      <c r="A205" s="1" t="s">
        <v>199</v>
      </c>
      <c r="B205" s="2"/>
      <c r="C205" s="2">
        <v>341</v>
      </c>
      <c r="D205" s="2">
        <v>60.46</v>
      </c>
      <c r="E205" s="2">
        <v>426.97</v>
      </c>
      <c r="F205" s="2">
        <v>359</v>
      </c>
      <c r="G205" s="2">
        <v>359</v>
      </c>
      <c r="H205" s="2">
        <v>0</v>
      </c>
      <c r="I205" s="2">
        <v>441</v>
      </c>
      <c r="J205" s="2">
        <v>370</v>
      </c>
      <c r="K205" s="2">
        <v>0</v>
      </c>
      <c r="L205" s="2">
        <v>0</v>
      </c>
      <c r="M205" s="2">
        <v>0</v>
      </c>
      <c r="N205" s="2">
        <v>0</v>
      </c>
      <c r="O205" s="2">
        <v>2357.4300000000003</v>
      </c>
    </row>
    <row r="206" spans="1:15" x14ac:dyDescent="0.55000000000000004">
      <c r="A206" s="1" t="s">
        <v>200</v>
      </c>
      <c r="B206" s="2"/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</row>
    <row r="207" spans="1:15" x14ac:dyDescent="0.55000000000000004">
      <c r="A207" s="1" t="s">
        <v>201</v>
      </c>
      <c r="B207" s="2"/>
      <c r="C207" s="2">
        <v>625.19000000000005</v>
      </c>
      <c r="D207" s="2">
        <v>825.83</v>
      </c>
      <c r="E207" s="2">
        <v>1860.89</v>
      </c>
      <c r="F207" s="2">
        <v>756.77</v>
      </c>
      <c r="G207" s="2">
        <v>620.37</v>
      </c>
      <c r="H207" s="2">
        <v>1210.02</v>
      </c>
      <c r="I207" s="2">
        <v>284.24</v>
      </c>
      <c r="J207" s="2">
        <v>1033.74</v>
      </c>
      <c r="K207" s="2">
        <v>0</v>
      </c>
      <c r="L207" s="2">
        <v>0</v>
      </c>
      <c r="M207" s="2">
        <v>0</v>
      </c>
      <c r="N207" s="2">
        <v>0</v>
      </c>
      <c r="O207" s="2">
        <v>7217.0499999999993</v>
      </c>
    </row>
    <row r="208" spans="1:15" x14ac:dyDescent="0.55000000000000004">
      <c r="A208" s="1" t="s">
        <v>202</v>
      </c>
      <c r="B208" s="2"/>
      <c r="C208" s="2">
        <v>0</v>
      </c>
      <c r="D208" s="2">
        <v>0</v>
      </c>
      <c r="E208" s="2">
        <v>0</v>
      </c>
      <c r="F208" s="2">
        <v>91</v>
      </c>
      <c r="G208" s="2">
        <v>0</v>
      </c>
      <c r="H208" s="2">
        <v>47.78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138.78</v>
      </c>
    </row>
    <row r="209" spans="1:15" x14ac:dyDescent="0.55000000000000004">
      <c r="A209" s="1" t="s">
        <v>203</v>
      </c>
      <c r="B209" s="2"/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</row>
    <row r="210" spans="1:15" x14ac:dyDescent="0.55000000000000004">
      <c r="A210" s="1" t="s">
        <v>204</v>
      </c>
      <c r="B210" s="2"/>
      <c r="C210" s="2">
        <v>891.25</v>
      </c>
      <c r="D210" s="2">
        <v>426.6</v>
      </c>
      <c r="E210" s="2">
        <v>868.09</v>
      </c>
      <c r="F210" s="2">
        <v>1399.22</v>
      </c>
      <c r="G210" s="2">
        <v>1273.49</v>
      </c>
      <c r="H210" s="2">
        <v>1128.8399999999999</v>
      </c>
      <c r="I210" s="2">
        <v>526.03</v>
      </c>
      <c r="J210" s="2">
        <v>1567.51</v>
      </c>
      <c r="K210" s="2">
        <v>0</v>
      </c>
      <c r="L210" s="2">
        <v>0</v>
      </c>
      <c r="M210" s="2">
        <v>0</v>
      </c>
      <c r="N210" s="2">
        <v>0</v>
      </c>
      <c r="O210" s="2">
        <v>8081.03</v>
      </c>
    </row>
    <row r="211" spans="1:15" x14ac:dyDescent="0.55000000000000004">
      <c r="A211" s="1" t="s">
        <v>205</v>
      </c>
      <c r="B211" s="2"/>
      <c r="C211" s="2">
        <v>235</v>
      </c>
      <c r="D211" s="2">
        <v>0</v>
      </c>
      <c r="E211" s="2">
        <v>0</v>
      </c>
      <c r="F211" s="2">
        <v>145</v>
      </c>
      <c r="G211" s="2">
        <v>65</v>
      </c>
      <c r="H211" s="2">
        <v>0</v>
      </c>
      <c r="I211" s="2">
        <v>270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715</v>
      </c>
    </row>
    <row r="212" spans="1:15" x14ac:dyDescent="0.55000000000000004">
      <c r="A212" s="1" t="s">
        <v>206</v>
      </c>
      <c r="B212" s="2"/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</row>
    <row r="213" spans="1:15" x14ac:dyDescent="0.55000000000000004">
      <c r="A213" s="1" t="s">
        <v>207</v>
      </c>
      <c r="B213" s="2"/>
      <c r="C213" s="2">
        <v>-3.64</v>
      </c>
      <c r="D213" s="2">
        <v>0</v>
      </c>
      <c r="E213" s="2">
        <v>437.73</v>
      </c>
      <c r="F213" s="2">
        <v>550.25</v>
      </c>
      <c r="G213" s="2">
        <v>1699.3</v>
      </c>
      <c r="H213" s="2">
        <v>0</v>
      </c>
      <c r="I213" s="2">
        <v>7498.94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10182.58</v>
      </c>
    </row>
    <row r="214" spans="1:15" x14ac:dyDescent="0.55000000000000004">
      <c r="A214" s="1" t="s">
        <v>208</v>
      </c>
      <c r="B214" s="2"/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</row>
    <row r="215" spans="1:15" x14ac:dyDescent="0.55000000000000004">
      <c r="A215" s="1" t="s">
        <v>209</v>
      </c>
      <c r="B215" s="2"/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</row>
    <row r="216" spans="1:15" x14ac:dyDescent="0.55000000000000004">
      <c r="A216" s="1" t="s">
        <v>210</v>
      </c>
      <c r="B216" s="2"/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</row>
    <row r="217" spans="1:15" x14ac:dyDescent="0.55000000000000004">
      <c r="A217" s="1" t="s">
        <v>211</v>
      </c>
      <c r="B217" s="2"/>
      <c r="C217" s="2">
        <v>0</v>
      </c>
      <c r="D217" s="2">
        <v>0</v>
      </c>
      <c r="E217" s="2">
        <v>0</v>
      </c>
      <c r="F217" s="2">
        <v>144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144</v>
      </c>
    </row>
    <row r="218" spans="1:15" x14ac:dyDescent="0.55000000000000004">
      <c r="A218" s="1" t="s">
        <v>212</v>
      </c>
      <c r="B218" s="2"/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</row>
    <row r="219" spans="1:15" x14ac:dyDescent="0.55000000000000004">
      <c r="A219" s="1" t="s">
        <v>213</v>
      </c>
      <c r="B219" s="2"/>
      <c r="C219" s="2">
        <v>765</v>
      </c>
      <c r="D219" s="2">
        <v>1053</v>
      </c>
      <c r="E219" s="2">
        <v>1458</v>
      </c>
      <c r="F219" s="2">
        <v>1037.5999999999999</v>
      </c>
      <c r="G219" s="2">
        <v>293.2</v>
      </c>
      <c r="H219" s="2">
        <v>1781.01</v>
      </c>
      <c r="I219" s="2">
        <v>4065.92</v>
      </c>
      <c r="J219" s="2">
        <v>376.2</v>
      </c>
      <c r="K219" s="2">
        <v>0</v>
      </c>
      <c r="L219" s="2">
        <v>0</v>
      </c>
      <c r="M219" s="2">
        <v>0</v>
      </c>
      <c r="N219" s="2">
        <v>0</v>
      </c>
      <c r="O219" s="2">
        <v>10829.93</v>
      </c>
    </row>
    <row r="220" spans="1:15" x14ac:dyDescent="0.55000000000000004">
      <c r="A220" s="1" t="s">
        <v>214</v>
      </c>
      <c r="B220" s="2"/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</row>
    <row r="221" spans="1:15" x14ac:dyDescent="0.55000000000000004">
      <c r="A221" s="1" t="s">
        <v>215</v>
      </c>
      <c r="B221" s="2"/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</row>
    <row r="222" spans="1:15" x14ac:dyDescent="0.55000000000000004">
      <c r="A222" s="1" t="s">
        <v>216</v>
      </c>
      <c r="B222" s="2"/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</row>
    <row r="223" spans="1:15" x14ac:dyDescent="0.55000000000000004">
      <c r="A223" s="1" t="s">
        <v>217</v>
      </c>
      <c r="B223" s="2"/>
      <c r="C223" s="2">
        <v>1995.9</v>
      </c>
      <c r="D223" s="2">
        <v>566</v>
      </c>
      <c r="E223" s="2">
        <v>1231.8</v>
      </c>
      <c r="F223" s="2">
        <v>590.79999999999995</v>
      </c>
      <c r="G223" s="2">
        <v>0</v>
      </c>
      <c r="H223" s="2">
        <v>337.8</v>
      </c>
      <c r="I223" s="2">
        <v>170</v>
      </c>
      <c r="J223" s="2">
        <v>808.2</v>
      </c>
      <c r="K223" s="2">
        <v>0</v>
      </c>
      <c r="L223" s="2">
        <v>0</v>
      </c>
      <c r="M223" s="2">
        <v>0</v>
      </c>
      <c r="N223" s="2">
        <v>0</v>
      </c>
      <c r="O223" s="2">
        <v>5700.5</v>
      </c>
    </row>
    <row r="224" spans="1:15" x14ac:dyDescent="0.55000000000000004">
      <c r="A224" s="1" t="s">
        <v>218</v>
      </c>
      <c r="B224" s="2"/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</row>
    <row r="225" spans="1:15" x14ac:dyDescent="0.55000000000000004">
      <c r="A225" s="1" t="s">
        <v>219</v>
      </c>
      <c r="B225" s="2"/>
      <c r="C225" s="2">
        <v>3809.01</v>
      </c>
      <c r="D225" s="2">
        <v>2450.14</v>
      </c>
      <c r="E225" s="2">
        <v>1148.3800000000001</v>
      </c>
      <c r="F225" s="2">
        <v>1473.93</v>
      </c>
      <c r="G225" s="2">
        <v>1844.23</v>
      </c>
      <c r="H225" s="2">
        <v>1467.66</v>
      </c>
      <c r="I225" s="2">
        <v>1290.82</v>
      </c>
      <c r="J225" s="2">
        <v>1370.73</v>
      </c>
      <c r="K225" s="2">
        <v>0</v>
      </c>
      <c r="L225" s="2">
        <v>0</v>
      </c>
      <c r="M225" s="2">
        <v>0</v>
      </c>
      <c r="N225" s="2">
        <v>0</v>
      </c>
      <c r="O225" s="2">
        <v>14854.899999999998</v>
      </c>
    </row>
    <row r="226" spans="1:15" x14ac:dyDescent="0.55000000000000004">
      <c r="A226" s="1" t="s">
        <v>220</v>
      </c>
      <c r="B226" s="2"/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</row>
    <row r="227" spans="1:15" x14ac:dyDescent="0.55000000000000004">
      <c r="A227" s="1" t="s">
        <v>469</v>
      </c>
      <c r="B227" s="2"/>
      <c r="C227" s="2">
        <v>213.81</v>
      </c>
      <c r="D227" s="2">
        <v>2941.54</v>
      </c>
      <c r="E227" s="2">
        <v>1166.8800000000001</v>
      </c>
      <c r="F227" s="2">
        <v>1600</v>
      </c>
      <c r="G227" s="2">
        <v>1253.8800000000001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7176.11</v>
      </c>
    </row>
    <row r="228" spans="1:15" x14ac:dyDescent="0.55000000000000004">
      <c r="A228" s="1" t="s">
        <v>222</v>
      </c>
      <c r="B228" s="2"/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</row>
    <row r="229" spans="1:15" x14ac:dyDescent="0.55000000000000004">
      <c r="A229" s="1" t="s">
        <v>223</v>
      </c>
      <c r="B229" s="2"/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</row>
    <row r="230" spans="1:15" x14ac:dyDescent="0.55000000000000004">
      <c r="A230" s="1" t="s">
        <v>224</v>
      </c>
      <c r="B230" s="2"/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</row>
    <row r="231" spans="1:15" x14ac:dyDescent="0.55000000000000004">
      <c r="A231" s="1" t="s">
        <v>225</v>
      </c>
      <c r="B231" s="2"/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</row>
    <row r="232" spans="1:15" x14ac:dyDescent="0.55000000000000004">
      <c r="A232" s="1" t="s">
        <v>226</v>
      </c>
      <c r="B232" s="2"/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</row>
    <row r="233" spans="1:15" x14ac:dyDescent="0.55000000000000004">
      <c r="A233" s="1" t="s">
        <v>227</v>
      </c>
      <c r="B233" s="2"/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</row>
    <row r="234" spans="1:15" x14ac:dyDescent="0.55000000000000004">
      <c r="A234" s="1" t="s">
        <v>228</v>
      </c>
      <c r="B234" s="2"/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</row>
    <row r="235" spans="1:15" x14ac:dyDescent="0.55000000000000004">
      <c r="A235" s="1" t="s">
        <v>229</v>
      </c>
      <c r="B235" s="2"/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</row>
    <row r="236" spans="1:15" x14ac:dyDescent="0.55000000000000004">
      <c r="A236" s="1" t="s">
        <v>230</v>
      </c>
      <c r="B236" s="2"/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</row>
    <row r="237" spans="1:15" x14ac:dyDescent="0.55000000000000004">
      <c r="A237" s="1" t="s">
        <v>231</v>
      </c>
      <c r="B237" s="2"/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</row>
    <row r="238" spans="1:15" x14ac:dyDescent="0.55000000000000004">
      <c r="A238" s="1" t="s">
        <v>232</v>
      </c>
      <c r="B238" s="2"/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</row>
    <row r="239" spans="1:15" x14ac:dyDescent="0.55000000000000004">
      <c r="A239" s="1" t="s">
        <v>233</v>
      </c>
      <c r="B239" s="2"/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</row>
    <row r="240" spans="1:15" x14ac:dyDescent="0.55000000000000004">
      <c r="A240" s="1" t="s">
        <v>234</v>
      </c>
      <c r="B240" s="2"/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</row>
    <row r="241" spans="1:16" x14ac:dyDescent="0.55000000000000004">
      <c r="A241" s="1" t="s">
        <v>235</v>
      </c>
      <c r="B241" s="2"/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</row>
    <row r="242" spans="1:16" x14ac:dyDescent="0.55000000000000004">
      <c r="A242" s="1" t="s">
        <v>236</v>
      </c>
      <c r="C242" s="18">
        <v>80471.439999999973</v>
      </c>
      <c r="D242" s="18">
        <v>70302.669999999984</v>
      </c>
      <c r="E242" s="18">
        <v>76861.13</v>
      </c>
      <c r="F242" s="18">
        <v>75101.010000000009</v>
      </c>
      <c r="G242" s="18">
        <v>77787.69</v>
      </c>
      <c r="H242" s="18">
        <v>73116.590000000011</v>
      </c>
      <c r="I242" s="18">
        <v>80511.010000000009</v>
      </c>
      <c r="J242" s="18">
        <v>72766.83</v>
      </c>
      <c r="K242" s="18">
        <v>0</v>
      </c>
      <c r="L242" s="18">
        <v>0</v>
      </c>
      <c r="M242" s="18">
        <v>0</v>
      </c>
      <c r="N242" s="18">
        <v>0</v>
      </c>
      <c r="O242" s="18">
        <v>606918.37000000023</v>
      </c>
      <c r="P242" s="13">
        <v>0</v>
      </c>
    </row>
    <row r="243" spans="1:16" x14ac:dyDescent="0.55000000000000004"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</row>
    <row r="244" spans="1:16" x14ac:dyDescent="0.55000000000000004">
      <c r="A244" s="1" t="s">
        <v>237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6" x14ac:dyDescent="0.55000000000000004">
      <c r="A245" s="1" t="s">
        <v>238</v>
      </c>
      <c r="B245" s="2"/>
      <c r="C245" s="2">
        <v>16280.83</v>
      </c>
      <c r="D245" s="2">
        <v>14381.35</v>
      </c>
      <c r="E245" s="2">
        <v>15975.89</v>
      </c>
      <c r="F245" s="2">
        <v>13950.72</v>
      </c>
      <c r="G245" s="2">
        <v>15354.28</v>
      </c>
      <c r="H245" s="2">
        <v>14494.4</v>
      </c>
      <c r="I245" s="2">
        <v>15343.67</v>
      </c>
      <c r="J245" s="2">
        <v>14778.73</v>
      </c>
      <c r="K245" s="2">
        <v>0</v>
      </c>
      <c r="L245" s="2">
        <v>0</v>
      </c>
      <c r="M245" s="2">
        <v>0</v>
      </c>
      <c r="N245" s="2">
        <v>0</v>
      </c>
      <c r="O245" s="2">
        <v>120559.87</v>
      </c>
    </row>
    <row r="246" spans="1:16" x14ac:dyDescent="0.55000000000000004">
      <c r="A246" s="1" t="s">
        <v>239</v>
      </c>
      <c r="B246" s="2"/>
      <c r="C246" s="2">
        <v>633.79</v>
      </c>
      <c r="D246" s="2">
        <v>532.54</v>
      </c>
      <c r="E246" s="2">
        <v>566.29</v>
      </c>
      <c r="F246" s="2">
        <v>521.29</v>
      </c>
      <c r="G246" s="2">
        <v>600.04</v>
      </c>
      <c r="H246" s="2">
        <v>543.79</v>
      </c>
      <c r="I246" s="2">
        <v>543.79</v>
      </c>
      <c r="J246" s="2">
        <v>532.54</v>
      </c>
      <c r="K246" s="2">
        <v>0</v>
      </c>
      <c r="L246" s="2">
        <v>0</v>
      </c>
      <c r="M246" s="2">
        <v>0</v>
      </c>
      <c r="N246" s="2">
        <v>0</v>
      </c>
      <c r="O246" s="2">
        <v>4474.07</v>
      </c>
    </row>
    <row r="247" spans="1:16" x14ac:dyDescent="0.55000000000000004">
      <c r="A247" s="1" t="s">
        <v>240</v>
      </c>
      <c r="B247" s="2"/>
      <c r="C247" s="2">
        <v>451.17</v>
      </c>
      <c r="D247" s="2">
        <v>512.48</v>
      </c>
      <c r="E247" s="2">
        <v>582.86</v>
      </c>
      <c r="F247" s="2">
        <v>450.87</v>
      </c>
      <c r="G247" s="2">
        <v>446.91</v>
      </c>
      <c r="H247" s="2">
        <v>569.21</v>
      </c>
      <c r="I247" s="2">
        <v>391.65</v>
      </c>
      <c r="J247" s="2">
        <v>272.33</v>
      </c>
      <c r="K247" s="2">
        <v>0</v>
      </c>
      <c r="L247" s="2">
        <v>0</v>
      </c>
      <c r="M247" s="2">
        <v>0</v>
      </c>
      <c r="N247" s="2">
        <v>0</v>
      </c>
      <c r="O247" s="2">
        <v>3677.48</v>
      </c>
    </row>
    <row r="248" spans="1:16" x14ac:dyDescent="0.55000000000000004">
      <c r="A248" s="1" t="s">
        <v>241</v>
      </c>
      <c r="B248" s="2"/>
      <c r="C248" s="2">
        <v>485.86</v>
      </c>
      <c r="D248" s="2">
        <v>395.52</v>
      </c>
      <c r="E248" s="2">
        <v>701.23</v>
      </c>
      <c r="F248" s="2">
        <v>463.37</v>
      </c>
      <c r="G248" s="2">
        <v>1404.77</v>
      </c>
      <c r="H248" s="2">
        <v>696.65</v>
      </c>
      <c r="I248" s="2">
        <v>1020.61</v>
      </c>
      <c r="J248" s="2">
        <v>636.04999999999995</v>
      </c>
      <c r="K248" s="2">
        <v>0</v>
      </c>
      <c r="L248" s="2">
        <v>0</v>
      </c>
      <c r="M248" s="2">
        <v>0</v>
      </c>
      <c r="N248" s="2">
        <v>0</v>
      </c>
      <c r="O248" s="2">
        <v>5804.0599999999995</v>
      </c>
    </row>
    <row r="249" spans="1:16" x14ac:dyDescent="0.55000000000000004">
      <c r="A249" s="1" t="s">
        <v>242</v>
      </c>
      <c r="B249" s="2"/>
      <c r="C249" s="2">
        <v>8857.9</v>
      </c>
      <c r="D249" s="2">
        <v>9251.0300000000007</v>
      </c>
      <c r="E249" s="2">
        <v>10844.29</v>
      </c>
      <c r="F249" s="2">
        <v>8256.6200000000008</v>
      </c>
      <c r="G249" s="2">
        <v>7978.8</v>
      </c>
      <c r="H249" s="2">
        <v>11565.36</v>
      </c>
      <c r="I249" s="2">
        <v>9081.48</v>
      </c>
      <c r="J249" s="2">
        <v>8816.66</v>
      </c>
      <c r="K249" s="2">
        <v>0</v>
      </c>
      <c r="L249" s="2">
        <v>0</v>
      </c>
      <c r="M249" s="2">
        <v>0</v>
      </c>
      <c r="N249" s="2">
        <v>0</v>
      </c>
      <c r="O249" s="2">
        <v>74652.140000000014</v>
      </c>
    </row>
    <row r="250" spans="1:16" x14ac:dyDescent="0.55000000000000004">
      <c r="A250" s="1" t="s">
        <v>243</v>
      </c>
      <c r="B250" s="2"/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</row>
    <row r="251" spans="1:16" x14ac:dyDescent="0.55000000000000004">
      <c r="A251" s="1" t="s">
        <v>244</v>
      </c>
      <c r="B251" s="2"/>
      <c r="C251" s="2">
        <v>186.56</v>
      </c>
      <c r="D251" s="2">
        <v>285.61</v>
      </c>
      <c r="E251" s="2">
        <v>318.08</v>
      </c>
      <c r="F251" s="2">
        <v>149.96</v>
      </c>
      <c r="G251" s="2">
        <v>263.29000000000002</v>
      </c>
      <c r="H251" s="2">
        <v>177.46</v>
      </c>
      <c r="I251" s="2">
        <v>279.08999999999997</v>
      </c>
      <c r="J251" s="2">
        <v>151.1</v>
      </c>
      <c r="K251" s="2">
        <v>0</v>
      </c>
      <c r="L251" s="2">
        <v>0</v>
      </c>
      <c r="M251" s="2">
        <v>0</v>
      </c>
      <c r="N251" s="2">
        <v>0</v>
      </c>
      <c r="O251" s="2">
        <v>1811.1499999999999</v>
      </c>
    </row>
    <row r="252" spans="1:16" x14ac:dyDescent="0.55000000000000004">
      <c r="A252" s="1" t="s">
        <v>245</v>
      </c>
      <c r="B252" s="2"/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</row>
    <row r="253" spans="1:16" x14ac:dyDescent="0.55000000000000004">
      <c r="A253" s="1" t="s">
        <v>246</v>
      </c>
      <c r="B253" s="2"/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</row>
    <row r="254" spans="1:16" x14ac:dyDescent="0.55000000000000004">
      <c r="A254" s="1" t="s">
        <v>247</v>
      </c>
      <c r="B254" s="2"/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</row>
    <row r="255" spans="1:16" x14ac:dyDescent="0.55000000000000004">
      <c r="A255" s="1" t="s">
        <v>248</v>
      </c>
      <c r="B255" s="2"/>
      <c r="C255" s="2">
        <v>0</v>
      </c>
      <c r="D255" s="2">
        <v>0</v>
      </c>
      <c r="E255" s="2">
        <v>0</v>
      </c>
      <c r="F255" s="2">
        <v>0</v>
      </c>
      <c r="G255" s="2">
        <v>90</v>
      </c>
      <c r="H255" s="2">
        <v>0</v>
      </c>
      <c r="I255" s="2">
        <v>41.8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131.80000000000001</v>
      </c>
    </row>
    <row r="256" spans="1:16" x14ac:dyDescent="0.55000000000000004">
      <c r="A256" s="1" t="s">
        <v>249</v>
      </c>
      <c r="B256" s="2"/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</row>
    <row r="257" spans="1:16" x14ac:dyDescent="0.55000000000000004">
      <c r="A257" s="1" t="s">
        <v>250</v>
      </c>
      <c r="B257" s="2"/>
      <c r="C257" s="2">
        <v>1091.97</v>
      </c>
      <c r="D257" s="2">
        <v>0</v>
      </c>
      <c r="E257" s="2">
        <v>0</v>
      </c>
      <c r="F257" s="2">
        <v>95.62</v>
      </c>
      <c r="G257" s="2">
        <v>42.19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1229.7800000000002</v>
      </c>
    </row>
    <row r="258" spans="1:16" x14ac:dyDescent="0.55000000000000004">
      <c r="A258" s="1" t="s">
        <v>251</v>
      </c>
      <c r="B258" s="2"/>
      <c r="C258" s="2">
        <v>43.55</v>
      </c>
      <c r="D258" s="2">
        <v>137.34</v>
      </c>
      <c r="E258" s="2">
        <v>106.1</v>
      </c>
      <c r="F258" s="2">
        <v>-6.69</v>
      </c>
      <c r="G258" s="2">
        <v>65.41</v>
      </c>
      <c r="H258" s="2">
        <v>28.66</v>
      </c>
      <c r="I258" s="2">
        <v>35.65</v>
      </c>
      <c r="J258" s="2">
        <v>54.65</v>
      </c>
      <c r="K258" s="2">
        <v>0</v>
      </c>
      <c r="L258" s="2">
        <v>0</v>
      </c>
      <c r="M258" s="2">
        <v>0</v>
      </c>
      <c r="N258" s="2">
        <v>0</v>
      </c>
      <c r="O258" s="2">
        <v>464.67</v>
      </c>
    </row>
    <row r="259" spans="1:16" x14ac:dyDescent="0.55000000000000004">
      <c r="A259" s="1" t="s">
        <v>252</v>
      </c>
      <c r="B259" s="2"/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</row>
    <row r="260" spans="1:16" x14ac:dyDescent="0.55000000000000004">
      <c r="A260" s="1" t="s">
        <v>253</v>
      </c>
      <c r="C260" s="18">
        <v>28031.629999999997</v>
      </c>
      <c r="D260" s="18">
        <v>25495.87</v>
      </c>
      <c r="E260" s="18">
        <v>29094.74</v>
      </c>
      <c r="F260" s="18">
        <v>23881.760000000002</v>
      </c>
      <c r="G260" s="18">
        <v>26245.69</v>
      </c>
      <c r="H260" s="18">
        <v>28075.529999999995</v>
      </c>
      <c r="I260" s="18">
        <v>26737.739999999998</v>
      </c>
      <c r="J260" s="18">
        <v>25242.059999999998</v>
      </c>
      <c r="K260" s="18">
        <v>0</v>
      </c>
      <c r="L260" s="18">
        <v>0</v>
      </c>
      <c r="M260" s="18">
        <v>0</v>
      </c>
      <c r="N260" s="18">
        <v>0</v>
      </c>
      <c r="O260" s="18">
        <v>212805.02000000002</v>
      </c>
      <c r="P260" s="13">
        <v>0</v>
      </c>
    </row>
    <row r="261" spans="1:16" x14ac:dyDescent="0.55000000000000004"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</row>
    <row r="262" spans="1:16" x14ac:dyDescent="0.55000000000000004">
      <c r="A262" s="1" t="s">
        <v>112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6" x14ac:dyDescent="0.55000000000000004">
      <c r="A263" s="1" t="s">
        <v>254</v>
      </c>
      <c r="B263" s="2"/>
      <c r="C263" s="2">
        <v>1713</v>
      </c>
      <c r="D263" s="2">
        <v>1524</v>
      </c>
      <c r="E263" s="2">
        <v>1674</v>
      </c>
      <c r="F263" s="2">
        <v>1594</v>
      </c>
      <c r="G263" s="2">
        <v>1697</v>
      </c>
      <c r="H263" s="2">
        <v>1646</v>
      </c>
      <c r="I263" s="2">
        <v>3454</v>
      </c>
      <c r="J263" s="2">
        <v>3422</v>
      </c>
      <c r="K263" s="2">
        <v>0</v>
      </c>
      <c r="L263" s="2">
        <v>0</v>
      </c>
      <c r="M263" s="2">
        <v>0</v>
      </c>
      <c r="N263" s="2">
        <v>0</v>
      </c>
      <c r="O263" s="2">
        <v>16724</v>
      </c>
    </row>
    <row r="264" spans="1:16" x14ac:dyDescent="0.55000000000000004">
      <c r="A264" s="1" t="s">
        <v>255</v>
      </c>
      <c r="B264" s="2"/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</row>
    <row r="265" spans="1:16" x14ac:dyDescent="0.55000000000000004">
      <c r="A265" s="1" t="s">
        <v>256</v>
      </c>
      <c r="B265" s="2"/>
      <c r="C265" s="2">
        <v>0</v>
      </c>
      <c r="D265" s="2">
        <v>0</v>
      </c>
      <c r="E265" s="2">
        <v>967.98</v>
      </c>
      <c r="F265" s="2">
        <v>582.04999999999995</v>
      </c>
      <c r="G265" s="2">
        <v>1670.87</v>
      </c>
      <c r="H265" s="2">
        <v>2500.73</v>
      </c>
      <c r="I265" s="2">
        <v>3054.58</v>
      </c>
      <c r="J265" s="2">
        <v>1101.5</v>
      </c>
      <c r="K265" s="2">
        <v>0</v>
      </c>
      <c r="L265" s="2">
        <v>0</v>
      </c>
      <c r="M265" s="2">
        <v>0</v>
      </c>
      <c r="N265" s="2">
        <v>0</v>
      </c>
      <c r="O265" s="2">
        <v>9877.7099999999991</v>
      </c>
    </row>
    <row r="266" spans="1:16" x14ac:dyDescent="0.55000000000000004">
      <c r="A266" s="1" t="s">
        <v>257</v>
      </c>
      <c r="B266" s="2"/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</row>
    <row r="267" spans="1:16" x14ac:dyDescent="0.55000000000000004">
      <c r="A267" s="1" t="s">
        <v>258</v>
      </c>
      <c r="B267" s="2"/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</row>
    <row r="268" spans="1:16" x14ac:dyDescent="0.55000000000000004">
      <c r="A268" s="1" t="s">
        <v>259</v>
      </c>
      <c r="B268" s="2"/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</row>
    <row r="269" spans="1:16" x14ac:dyDescent="0.55000000000000004">
      <c r="A269" s="1" t="s">
        <v>260</v>
      </c>
      <c r="B269" s="2"/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</row>
    <row r="270" spans="1:16" x14ac:dyDescent="0.55000000000000004">
      <c r="A270" s="1" t="s">
        <v>261</v>
      </c>
      <c r="B270" s="2"/>
      <c r="C270" s="2">
        <v>0</v>
      </c>
      <c r="D270" s="2">
        <v>0</v>
      </c>
      <c r="E270" s="2">
        <v>1454.5</v>
      </c>
      <c r="F270" s="2">
        <v>611.5</v>
      </c>
      <c r="G270" s="2">
        <v>1745.23</v>
      </c>
      <c r="H270" s="2">
        <v>2475.5500000000002</v>
      </c>
      <c r="I270" s="2">
        <v>2476.34</v>
      </c>
      <c r="J270" s="2">
        <v>1221.07</v>
      </c>
      <c r="K270" s="2">
        <v>0</v>
      </c>
      <c r="L270" s="2">
        <v>0</v>
      </c>
      <c r="M270" s="2">
        <v>0</v>
      </c>
      <c r="N270" s="2">
        <v>0</v>
      </c>
      <c r="O270" s="2">
        <v>9984.19</v>
      </c>
    </row>
    <row r="271" spans="1:16" x14ac:dyDescent="0.55000000000000004">
      <c r="A271" s="1" t="s">
        <v>262</v>
      </c>
      <c r="B271" s="2"/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</row>
    <row r="272" spans="1:16" x14ac:dyDescent="0.55000000000000004">
      <c r="A272" s="1" t="s">
        <v>263</v>
      </c>
      <c r="B272" s="2"/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</row>
    <row r="273" spans="1:15" x14ac:dyDescent="0.55000000000000004">
      <c r="A273" s="1" t="s">
        <v>264</v>
      </c>
      <c r="B273" s="2"/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</row>
    <row r="274" spans="1:15" x14ac:dyDescent="0.55000000000000004">
      <c r="A274" s="1" t="s">
        <v>265</v>
      </c>
      <c r="B274" s="2"/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301.36</v>
      </c>
      <c r="K274" s="2">
        <v>0</v>
      </c>
      <c r="L274" s="2">
        <v>0</v>
      </c>
      <c r="M274" s="2">
        <v>0</v>
      </c>
      <c r="N274" s="2">
        <v>0</v>
      </c>
      <c r="O274" s="2">
        <v>301.36</v>
      </c>
    </row>
    <row r="275" spans="1:15" x14ac:dyDescent="0.55000000000000004">
      <c r="A275" s="1" t="s">
        <v>266</v>
      </c>
      <c r="B275" s="2"/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</row>
    <row r="276" spans="1:15" x14ac:dyDescent="0.55000000000000004">
      <c r="A276" s="1" t="s">
        <v>267</v>
      </c>
      <c r="B276" s="2"/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</row>
    <row r="277" spans="1:15" x14ac:dyDescent="0.55000000000000004">
      <c r="A277" s="1" t="s">
        <v>268</v>
      </c>
      <c r="B277" s="2"/>
      <c r="C277" s="2">
        <v>0</v>
      </c>
      <c r="D277" s="2">
        <v>0</v>
      </c>
      <c r="E277" s="2">
        <v>276.57</v>
      </c>
      <c r="F277" s="2">
        <v>0</v>
      </c>
      <c r="G277" s="2">
        <v>-8.84</v>
      </c>
      <c r="H277" s="2">
        <v>0</v>
      </c>
      <c r="I277" s="2">
        <v>774.13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1041.8600000000001</v>
      </c>
    </row>
    <row r="278" spans="1:15" x14ac:dyDescent="0.55000000000000004">
      <c r="A278" s="1" t="s">
        <v>269</v>
      </c>
      <c r="B278" s="2"/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</row>
    <row r="279" spans="1:15" x14ac:dyDescent="0.55000000000000004">
      <c r="A279" s="1" t="s">
        <v>270</v>
      </c>
      <c r="B279" s="2"/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</row>
    <row r="280" spans="1:15" x14ac:dyDescent="0.55000000000000004">
      <c r="A280" s="1" t="s">
        <v>271</v>
      </c>
      <c r="B280" s="2"/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</row>
    <row r="281" spans="1:15" x14ac:dyDescent="0.55000000000000004">
      <c r="A281" s="1" t="s">
        <v>272</v>
      </c>
      <c r="B281" s="2"/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132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132</v>
      </c>
    </row>
    <row r="282" spans="1:15" x14ac:dyDescent="0.55000000000000004">
      <c r="A282" s="1" t="s">
        <v>273</v>
      </c>
      <c r="B282" s="2"/>
      <c r="C282" s="2">
        <v>0</v>
      </c>
      <c r="D282" s="2">
        <v>288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288</v>
      </c>
    </row>
    <row r="283" spans="1:15" x14ac:dyDescent="0.55000000000000004">
      <c r="A283" s="1" t="s">
        <v>274</v>
      </c>
      <c r="B283" s="2"/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</row>
    <row r="284" spans="1:15" x14ac:dyDescent="0.55000000000000004">
      <c r="A284" s="1" t="s">
        <v>275</v>
      </c>
      <c r="B284" s="2"/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</row>
    <row r="285" spans="1:15" x14ac:dyDescent="0.55000000000000004">
      <c r="A285" s="1" t="s">
        <v>276</v>
      </c>
      <c r="B285" s="2"/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</row>
    <row r="286" spans="1:15" x14ac:dyDescent="0.55000000000000004">
      <c r="A286" s="1" t="s">
        <v>277</v>
      </c>
      <c r="B286" s="2"/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</row>
    <row r="287" spans="1:15" x14ac:dyDescent="0.55000000000000004">
      <c r="A287" s="1" t="s">
        <v>278</v>
      </c>
      <c r="B287" s="2"/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</row>
    <row r="288" spans="1:15" x14ac:dyDescent="0.55000000000000004">
      <c r="A288" s="1" t="s">
        <v>279</v>
      </c>
      <c r="B288" s="2"/>
      <c r="C288" s="2">
        <v>254.93</v>
      </c>
      <c r="D288" s="2">
        <v>0</v>
      </c>
      <c r="E288" s="2">
        <v>0</v>
      </c>
      <c r="F288" s="2">
        <v>169.95</v>
      </c>
      <c r="G288" s="2">
        <v>379.55</v>
      </c>
      <c r="H288" s="2">
        <v>0</v>
      </c>
      <c r="I288" s="2">
        <v>0</v>
      </c>
      <c r="J288" s="2">
        <v>426.72</v>
      </c>
      <c r="K288" s="2">
        <v>0</v>
      </c>
      <c r="L288" s="2">
        <v>0</v>
      </c>
      <c r="M288" s="2">
        <v>0</v>
      </c>
      <c r="N288" s="2">
        <v>0</v>
      </c>
      <c r="O288" s="2">
        <v>1231.1500000000001</v>
      </c>
    </row>
    <row r="289" spans="1:15" x14ac:dyDescent="0.55000000000000004">
      <c r="A289" s="1" t="s">
        <v>280</v>
      </c>
      <c r="B289" s="2"/>
      <c r="C289" s="2">
        <v>862.9</v>
      </c>
      <c r="D289" s="2">
        <v>2228.21</v>
      </c>
      <c r="E289" s="2">
        <v>2538.16</v>
      </c>
      <c r="F289" s="2">
        <v>1604.99</v>
      </c>
      <c r="G289" s="2">
        <v>2856.94</v>
      </c>
      <c r="H289" s="2">
        <v>1656.2</v>
      </c>
      <c r="I289" s="2">
        <v>870.81</v>
      </c>
      <c r="J289" s="2">
        <v>874.18</v>
      </c>
      <c r="K289" s="2">
        <v>0</v>
      </c>
      <c r="L289" s="2">
        <v>0</v>
      </c>
      <c r="M289" s="2">
        <v>0</v>
      </c>
      <c r="N289" s="2">
        <v>0</v>
      </c>
      <c r="O289" s="2">
        <v>13492.390000000001</v>
      </c>
    </row>
    <row r="290" spans="1:15" x14ac:dyDescent="0.55000000000000004">
      <c r="A290" s="1" t="s">
        <v>281</v>
      </c>
      <c r="B290" s="2"/>
      <c r="C290" s="2">
        <v>956.76</v>
      </c>
      <c r="D290" s="2">
        <v>597.98</v>
      </c>
      <c r="E290" s="2">
        <v>1048.1300000000001</v>
      </c>
      <c r="F290" s="2">
        <v>594.66</v>
      </c>
      <c r="G290" s="2">
        <v>1926.31</v>
      </c>
      <c r="H290" s="2">
        <v>837.2</v>
      </c>
      <c r="I290" s="2">
        <v>486.97</v>
      </c>
      <c r="J290" s="2">
        <v>432.48</v>
      </c>
      <c r="K290" s="2">
        <v>0</v>
      </c>
      <c r="L290" s="2">
        <v>0</v>
      </c>
      <c r="M290" s="2">
        <v>0</v>
      </c>
      <c r="N290" s="2">
        <v>0</v>
      </c>
      <c r="O290" s="2">
        <v>6880.49</v>
      </c>
    </row>
    <row r="291" spans="1:15" x14ac:dyDescent="0.55000000000000004">
      <c r="A291" s="1" t="s">
        <v>282</v>
      </c>
      <c r="B291" s="2"/>
      <c r="C291" s="2">
        <v>5027.18</v>
      </c>
      <c r="D291" s="2">
        <v>5172.8500000000004</v>
      </c>
      <c r="E291" s="2">
        <v>4299.32</v>
      </c>
      <c r="F291" s="2">
        <v>1970.62</v>
      </c>
      <c r="G291" s="2">
        <v>4994.4399999999996</v>
      </c>
      <c r="H291" s="2">
        <v>2722.27</v>
      </c>
      <c r="I291" s="2">
        <v>623.71</v>
      </c>
      <c r="J291" s="2">
        <v>1127.04</v>
      </c>
      <c r="K291" s="2">
        <v>0</v>
      </c>
      <c r="L291" s="2">
        <v>0</v>
      </c>
      <c r="M291" s="2">
        <v>0</v>
      </c>
      <c r="N291" s="2">
        <v>0</v>
      </c>
      <c r="O291" s="2">
        <v>25937.43</v>
      </c>
    </row>
    <row r="292" spans="1:15" x14ac:dyDescent="0.55000000000000004">
      <c r="A292" s="1" t="s">
        <v>283</v>
      </c>
      <c r="B292" s="2"/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</row>
    <row r="293" spans="1:15" x14ac:dyDescent="0.55000000000000004">
      <c r="A293" s="1" t="s">
        <v>284</v>
      </c>
      <c r="B293" s="2"/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</row>
    <row r="294" spans="1:15" x14ac:dyDescent="0.55000000000000004">
      <c r="A294" s="1" t="s">
        <v>285</v>
      </c>
      <c r="B294" s="2"/>
      <c r="C294" s="2">
        <v>0</v>
      </c>
      <c r="D294" s="2">
        <v>0</v>
      </c>
      <c r="E294" s="2">
        <v>0</v>
      </c>
      <c r="F294" s="2">
        <v>0</v>
      </c>
      <c r="G294" s="2">
        <v>20</v>
      </c>
      <c r="H294" s="2">
        <v>0</v>
      </c>
      <c r="I294" s="2">
        <v>80</v>
      </c>
      <c r="J294" s="2">
        <v>60</v>
      </c>
      <c r="K294" s="2">
        <v>0</v>
      </c>
      <c r="L294" s="2">
        <v>0</v>
      </c>
      <c r="M294" s="2">
        <v>0</v>
      </c>
      <c r="N294" s="2">
        <v>0</v>
      </c>
      <c r="O294" s="2">
        <v>160</v>
      </c>
    </row>
    <row r="295" spans="1:15" x14ac:dyDescent="0.55000000000000004">
      <c r="A295" s="1" t="s">
        <v>286</v>
      </c>
      <c r="B295" s="2"/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274.5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274.5</v>
      </c>
    </row>
    <row r="296" spans="1:15" x14ac:dyDescent="0.55000000000000004">
      <c r="A296" s="1" t="s">
        <v>287</v>
      </c>
      <c r="B296" s="2"/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</row>
    <row r="297" spans="1:15" x14ac:dyDescent="0.55000000000000004">
      <c r="A297" s="1" t="s">
        <v>288</v>
      </c>
      <c r="B297" s="2"/>
      <c r="C297" s="2">
        <v>106.05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106.05</v>
      </c>
    </row>
    <row r="298" spans="1:15" x14ac:dyDescent="0.55000000000000004">
      <c r="A298" s="1" t="s">
        <v>289</v>
      </c>
      <c r="B298" s="2"/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</row>
    <row r="299" spans="1:15" x14ac:dyDescent="0.55000000000000004">
      <c r="A299" s="1" t="s">
        <v>290</v>
      </c>
      <c r="B299" s="2"/>
      <c r="C299" s="2">
        <v>0</v>
      </c>
      <c r="D299" s="2">
        <v>0</v>
      </c>
      <c r="E299" s="2">
        <v>0</v>
      </c>
      <c r="F299" s="2">
        <v>212.1</v>
      </c>
      <c r="G299" s="2">
        <v>545.4</v>
      </c>
      <c r="H299" s="2">
        <v>45.45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802.95</v>
      </c>
    </row>
    <row r="300" spans="1:15" x14ac:dyDescent="0.55000000000000004">
      <c r="A300" s="1" t="s">
        <v>291</v>
      </c>
      <c r="B300" s="2"/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</row>
    <row r="301" spans="1:15" x14ac:dyDescent="0.55000000000000004">
      <c r="A301" s="1" t="s">
        <v>292</v>
      </c>
      <c r="B301" s="2"/>
      <c r="C301" s="2">
        <v>0</v>
      </c>
      <c r="D301" s="2">
        <v>0</v>
      </c>
      <c r="E301" s="2">
        <v>0</v>
      </c>
      <c r="F301" s="2">
        <v>272.7</v>
      </c>
      <c r="G301" s="2">
        <v>318.14999999999998</v>
      </c>
      <c r="H301" s="2">
        <v>626.20000000000005</v>
      </c>
      <c r="I301" s="2">
        <v>1053.43</v>
      </c>
      <c r="J301" s="2">
        <v>979.7</v>
      </c>
      <c r="K301" s="2">
        <v>0</v>
      </c>
      <c r="L301" s="2">
        <v>0</v>
      </c>
      <c r="M301" s="2">
        <v>0</v>
      </c>
      <c r="N301" s="2">
        <v>0</v>
      </c>
      <c r="O301" s="2">
        <v>3250.1800000000003</v>
      </c>
    </row>
    <row r="302" spans="1:15" x14ac:dyDescent="0.55000000000000004">
      <c r="A302" s="1" t="s">
        <v>462</v>
      </c>
      <c r="B302" s="2"/>
      <c r="C302" s="2">
        <v>565.6</v>
      </c>
      <c r="D302" s="2">
        <v>2312.9</v>
      </c>
      <c r="E302" s="2">
        <v>3510.76</v>
      </c>
      <c r="F302" s="2">
        <v>4049.09</v>
      </c>
      <c r="G302" s="2">
        <v>2540.15</v>
      </c>
      <c r="H302" s="2">
        <v>3861.23</v>
      </c>
      <c r="I302" s="2">
        <v>4145.04</v>
      </c>
      <c r="J302" s="2">
        <v>4052.12</v>
      </c>
      <c r="K302" s="2">
        <v>0</v>
      </c>
      <c r="L302" s="2">
        <v>0</v>
      </c>
      <c r="M302" s="2">
        <v>0</v>
      </c>
      <c r="N302" s="2">
        <v>0</v>
      </c>
      <c r="O302" s="2">
        <v>25036.89</v>
      </c>
    </row>
    <row r="303" spans="1:15" x14ac:dyDescent="0.55000000000000004">
      <c r="A303" s="1" t="s">
        <v>463</v>
      </c>
      <c r="B303" s="2"/>
      <c r="C303" s="2">
        <v>483.79</v>
      </c>
      <c r="D303" s="2">
        <v>353.5</v>
      </c>
      <c r="E303" s="2">
        <v>805.98</v>
      </c>
      <c r="F303" s="2">
        <v>784.77</v>
      </c>
      <c r="G303" s="2">
        <v>575.70000000000005</v>
      </c>
      <c r="H303" s="2">
        <v>1252.4000000000001</v>
      </c>
      <c r="I303" s="2">
        <v>1588.73</v>
      </c>
      <c r="J303" s="2">
        <v>712.05</v>
      </c>
      <c r="K303" s="2">
        <v>0</v>
      </c>
      <c r="L303" s="2">
        <v>0</v>
      </c>
      <c r="M303" s="2">
        <v>0</v>
      </c>
      <c r="N303" s="2">
        <v>0</v>
      </c>
      <c r="O303" s="2">
        <v>6556.9199999999992</v>
      </c>
    </row>
    <row r="304" spans="1:15" x14ac:dyDescent="0.55000000000000004">
      <c r="A304" s="1" t="s">
        <v>464</v>
      </c>
      <c r="B304" s="2"/>
      <c r="C304" s="2">
        <v>3090.6</v>
      </c>
      <c r="D304" s="2">
        <v>3498.64</v>
      </c>
      <c r="E304" s="2">
        <v>2853.25</v>
      </c>
      <c r="F304" s="2">
        <v>2397.7399999999998</v>
      </c>
      <c r="G304" s="2">
        <v>2614.89</v>
      </c>
      <c r="H304" s="2">
        <v>2922.94</v>
      </c>
      <c r="I304" s="2">
        <v>3813.76</v>
      </c>
      <c r="J304" s="2">
        <v>4048.08</v>
      </c>
      <c r="K304" s="2">
        <v>0</v>
      </c>
      <c r="L304" s="2">
        <v>0</v>
      </c>
      <c r="M304" s="2">
        <v>0</v>
      </c>
      <c r="N304" s="2">
        <v>0</v>
      </c>
      <c r="O304" s="2">
        <v>25239.9</v>
      </c>
    </row>
    <row r="305" spans="1:16" x14ac:dyDescent="0.55000000000000004">
      <c r="A305" s="1" t="s">
        <v>296</v>
      </c>
      <c r="B305" s="2"/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</row>
    <row r="306" spans="1:16" x14ac:dyDescent="0.55000000000000004">
      <c r="A306" s="1" t="s">
        <v>297</v>
      </c>
      <c r="B306" s="2"/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</row>
    <row r="307" spans="1:16" x14ac:dyDescent="0.55000000000000004">
      <c r="A307" s="1" t="s">
        <v>298</v>
      </c>
      <c r="B307" s="2"/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</row>
    <row r="308" spans="1:16" x14ac:dyDescent="0.55000000000000004">
      <c r="A308" s="1" t="s">
        <v>299</v>
      </c>
      <c r="B308" s="2"/>
      <c r="C308" s="2">
        <v>0</v>
      </c>
      <c r="D308" s="2">
        <v>0</v>
      </c>
      <c r="E308" s="2">
        <v>0</v>
      </c>
      <c r="F308" s="2">
        <v>0</v>
      </c>
      <c r="G308" s="2">
        <v>75.75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75.75</v>
      </c>
    </row>
    <row r="309" spans="1:16" x14ac:dyDescent="0.55000000000000004">
      <c r="A309" s="1" t="s">
        <v>300</v>
      </c>
      <c r="B309" s="2"/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</row>
    <row r="310" spans="1:16" x14ac:dyDescent="0.55000000000000004">
      <c r="A310" s="1" t="s">
        <v>301</v>
      </c>
      <c r="B310" s="2"/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</row>
    <row r="311" spans="1:16" x14ac:dyDescent="0.55000000000000004">
      <c r="A311" s="1" t="s">
        <v>302</v>
      </c>
      <c r="B311" s="2"/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</row>
    <row r="312" spans="1:16" x14ac:dyDescent="0.55000000000000004">
      <c r="A312" s="1" t="s">
        <v>303</v>
      </c>
      <c r="B312" s="2"/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</row>
    <row r="313" spans="1:16" x14ac:dyDescent="0.55000000000000004">
      <c r="A313" s="1" t="s">
        <v>304</v>
      </c>
      <c r="B313" s="2"/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</row>
    <row r="314" spans="1:16" x14ac:dyDescent="0.55000000000000004">
      <c r="A314" s="1" t="s">
        <v>305</v>
      </c>
      <c r="B314" s="2"/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</row>
    <row r="315" spans="1:16" x14ac:dyDescent="0.55000000000000004">
      <c r="A315" s="1" t="s">
        <v>306</v>
      </c>
      <c r="B315" s="2"/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</row>
    <row r="316" spans="1:16" x14ac:dyDescent="0.55000000000000004">
      <c r="A316" s="1" t="s">
        <v>307</v>
      </c>
      <c r="B316" s="2"/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</row>
    <row r="317" spans="1:16" x14ac:dyDescent="0.55000000000000004">
      <c r="A317" s="1" t="s">
        <v>308</v>
      </c>
      <c r="B317" s="2"/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</row>
    <row r="318" spans="1:16" x14ac:dyDescent="0.55000000000000004">
      <c r="A318" s="1" t="s">
        <v>309</v>
      </c>
      <c r="B318" s="2"/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</row>
    <row r="319" spans="1:16" x14ac:dyDescent="0.55000000000000004">
      <c r="A319" s="1" t="s">
        <v>132</v>
      </c>
      <c r="C319" s="18">
        <v>13060.810000000001</v>
      </c>
      <c r="D319" s="18">
        <v>15976.08</v>
      </c>
      <c r="E319" s="18">
        <v>19428.650000000001</v>
      </c>
      <c r="F319" s="18">
        <v>14844.17</v>
      </c>
      <c r="G319" s="18">
        <v>21951.54</v>
      </c>
      <c r="H319" s="18">
        <v>20678.170000000002</v>
      </c>
      <c r="I319" s="18">
        <v>22696</v>
      </c>
      <c r="J319" s="18">
        <v>18758.299999999996</v>
      </c>
      <c r="K319" s="18">
        <v>0</v>
      </c>
      <c r="L319" s="18">
        <v>0</v>
      </c>
      <c r="M319" s="18">
        <v>0</v>
      </c>
      <c r="N319" s="18">
        <v>0</v>
      </c>
      <c r="O319" s="18">
        <v>147393.72</v>
      </c>
      <c r="P319" s="13">
        <v>0</v>
      </c>
    </row>
    <row r="320" spans="1:16" x14ac:dyDescent="0.55000000000000004"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</row>
    <row r="321" spans="1:16" x14ac:dyDescent="0.55000000000000004">
      <c r="A321" s="1" t="s">
        <v>310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6" x14ac:dyDescent="0.55000000000000004">
      <c r="A322" s="1" t="s">
        <v>311</v>
      </c>
      <c r="B322" s="2"/>
      <c r="C322" s="2">
        <v>3620.09</v>
      </c>
      <c r="D322" s="2">
        <v>3065.2</v>
      </c>
      <c r="E322" s="2">
        <v>2973.19</v>
      </c>
      <c r="F322" s="2">
        <v>3136.34</v>
      </c>
      <c r="G322" s="2">
        <v>2598</v>
      </c>
      <c r="H322" s="2">
        <v>3184.39</v>
      </c>
      <c r="I322" s="2">
        <v>1667.6</v>
      </c>
      <c r="J322" s="2">
        <v>2979.46</v>
      </c>
      <c r="K322" s="2">
        <v>0</v>
      </c>
      <c r="L322" s="2">
        <v>0</v>
      </c>
      <c r="M322" s="2">
        <v>0</v>
      </c>
      <c r="N322" s="2">
        <v>0</v>
      </c>
      <c r="O322" s="2">
        <v>23224.269999999997</v>
      </c>
    </row>
    <row r="323" spans="1:16" x14ac:dyDescent="0.55000000000000004">
      <c r="A323" s="1" t="s">
        <v>312</v>
      </c>
      <c r="B323" s="2"/>
      <c r="C323" s="2">
        <v>0</v>
      </c>
      <c r="D323" s="2">
        <v>143.9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143.9</v>
      </c>
    </row>
    <row r="324" spans="1:16" x14ac:dyDescent="0.55000000000000004">
      <c r="A324" s="1" t="s">
        <v>313</v>
      </c>
      <c r="B324" s="2"/>
      <c r="C324" s="2">
        <v>587.82000000000005</v>
      </c>
      <c r="D324" s="2">
        <v>521.28</v>
      </c>
      <c r="E324" s="2">
        <v>0</v>
      </c>
      <c r="F324" s="2">
        <v>558.51</v>
      </c>
      <c r="G324" s="2">
        <v>1154.26</v>
      </c>
      <c r="H324" s="2">
        <v>568.86</v>
      </c>
      <c r="I324" s="2">
        <v>0</v>
      </c>
      <c r="J324" s="2">
        <v>1186.33</v>
      </c>
      <c r="K324" s="2">
        <v>0</v>
      </c>
      <c r="L324" s="2">
        <v>0</v>
      </c>
      <c r="M324" s="2">
        <v>0</v>
      </c>
      <c r="N324" s="2">
        <v>0</v>
      </c>
      <c r="O324" s="2">
        <v>4577.0599999999995</v>
      </c>
    </row>
    <row r="325" spans="1:16" x14ac:dyDescent="0.55000000000000004">
      <c r="A325" s="1" t="s">
        <v>314</v>
      </c>
      <c r="B325" s="2"/>
      <c r="C325" s="2">
        <v>375.1</v>
      </c>
      <c r="D325" s="2">
        <v>332.64</v>
      </c>
      <c r="E325" s="2">
        <v>0</v>
      </c>
      <c r="F325" s="2">
        <v>356.4</v>
      </c>
      <c r="G325" s="2">
        <v>736.56</v>
      </c>
      <c r="H325" s="2">
        <v>363</v>
      </c>
      <c r="I325" s="2">
        <v>0</v>
      </c>
      <c r="J325" s="2">
        <v>757.02</v>
      </c>
      <c r="K325" s="2">
        <v>0</v>
      </c>
      <c r="L325" s="2">
        <v>0</v>
      </c>
      <c r="M325" s="2">
        <v>0</v>
      </c>
      <c r="N325" s="2">
        <v>0</v>
      </c>
      <c r="O325" s="2">
        <v>2920.72</v>
      </c>
    </row>
    <row r="326" spans="1:16" x14ac:dyDescent="0.55000000000000004">
      <c r="A326" s="1" t="s">
        <v>315</v>
      </c>
      <c r="B326" s="2"/>
      <c r="C326" s="2">
        <v>625.26</v>
      </c>
      <c r="D326" s="2">
        <v>478.03</v>
      </c>
      <c r="E326" s="2">
        <v>965.96</v>
      </c>
      <c r="F326" s="2">
        <v>0</v>
      </c>
      <c r="G326" s="2">
        <v>477.98</v>
      </c>
      <c r="H326" s="2">
        <v>128.83000000000001</v>
      </c>
      <c r="I326" s="2">
        <v>129.72999999999999</v>
      </c>
      <c r="J326" s="2">
        <v>722</v>
      </c>
      <c r="K326" s="2">
        <v>0</v>
      </c>
      <c r="L326" s="2">
        <v>0</v>
      </c>
      <c r="M326" s="2">
        <v>0</v>
      </c>
      <c r="N326" s="2">
        <v>0</v>
      </c>
      <c r="O326" s="2">
        <v>3527.79</v>
      </c>
    </row>
    <row r="327" spans="1:16" x14ac:dyDescent="0.55000000000000004">
      <c r="A327" s="1" t="s">
        <v>316</v>
      </c>
      <c r="B327" s="2"/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</row>
    <row r="328" spans="1:16" x14ac:dyDescent="0.55000000000000004">
      <c r="A328" s="1" t="s">
        <v>317</v>
      </c>
      <c r="B328" s="2"/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</row>
    <row r="329" spans="1:16" x14ac:dyDescent="0.55000000000000004">
      <c r="A329" s="1" t="s">
        <v>318</v>
      </c>
      <c r="B329" s="2"/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</row>
    <row r="330" spans="1:16" x14ac:dyDescent="0.55000000000000004">
      <c r="A330" s="1" t="s">
        <v>319</v>
      </c>
      <c r="B330" s="2"/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</row>
    <row r="331" spans="1:16" x14ac:dyDescent="0.55000000000000004">
      <c r="A331" s="1" t="s">
        <v>320</v>
      </c>
      <c r="B331" s="2"/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83.6</v>
      </c>
      <c r="J331" s="2">
        <v>78.38</v>
      </c>
      <c r="K331" s="2">
        <v>0</v>
      </c>
      <c r="L331" s="2">
        <v>0</v>
      </c>
      <c r="M331" s="2">
        <v>0</v>
      </c>
      <c r="N331" s="2">
        <v>0</v>
      </c>
      <c r="O331" s="2">
        <v>161.97999999999999</v>
      </c>
    </row>
    <row r="332" spans="1:16" x14ac:dyDescent="0.55000000000000004">
      <c r="A332" s="1" t="s">
        <v>321</v>
      </c>
      <c r="B332" s="2"/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</row>
    <row r="333" spans="1:16" x14ac:dyDescent="0.55000000000000004">
      <c r="A333" s="1" t="s">
        <v>322</v>
      </c>
      <c r="B333" s="2"/>
      <c r="C333" s="2">
        <v>41.8</v>
      </c>
      <c r="D333" s="2">
        <v>0</v>
      </c>
      <c r="E333" s="2">
        <v>0</v>
      </c>
      <c r="F333" s="2">
        <v>41.8</v>
      </c>
      <c r="G333" s="2">
        <v>250.8</v>
      </c>
      <c r="H333" s="2">
        <v>31.35</v>
      </c>
      <c r="I333" s="2">
        <v>0</v>
      </c>
      <c r="J333" s="2">
        <v>313.5</v>
      </c>
      <c r="K333" s="2">
        <v>0</v>
      </c>
      <c r="L333" s="2">
        <v>0</v>
      </c>
      <c r="M333" s="2">
        <v>0</v>
      </c>
      <c r="N333" s="2">
        <v>0</v>
      </c>
      <c r="O333" s="2">
        <v>679.25</v>
      </c>
    </row>
    <row r="334" spans="1:16" x14ac:dyDescent="0.55000000000000004">
      <c r="A334" s="1" t="s">
        <v>323</v>
      </c>
      <c r="B334" s="2"/>
      <c r="C334" s="2">
        <v>199.95</v>
      </c>
      <c r="D334" s="2">
        <v>43.55</v>
      </c>
      <c r="E334" s="2">
        <v>43.55</v>
      </c>
      <c r="F334" s="2">
        <v>43.55</v>
      </c>
      <c r="G334" s="2">
        <v>-6.83</v>
      </c>
      <c r="H334" s="2">
        <v>3.07</v>
      </c>
      <c r="I334" s="2">
        <v>15.86</v>
      </c>
      <c r="J334" s="2">
        <v>35.65</v>
      </c>
      <c r="K334" s="2">
        <v>0</v>
      </c>
      <c r="L334" s="2">
        <v>0</v>
      </c>
      <c r="M334" s="2">
        <v>0</v>
      </c>
      <c r="N334" s="2">
        <v>0</v>
      </c>
      <c r="O334" s="2">
        <v>378.35</v>
      </c>
    </row>
    <row r="335" spans="1:16" x14ac:dyDescent="0.55000000000000004">
      <c r="A335" s="1" t="s">
        <v>324</v>
      </c>
      <c r="B335" s="2"/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</row>
    <row r="336" spans="1:16" x14ac:dyDescent="0.55000000000000004">
      <c r="A336" s="1" t="s">
        <v>325</v>
      </c>
      <c r="C336" s="18">
        <v>5450.02</v>
      </c>
      <c r="D336" s="18">
        <v>4584.6000000000004</v>
      </c>
      <c r="E336" s="18">
        <v>3982.7000000000003</v>
      </c>
      <c r="F336" s="18">
        <v>4136.6000000000004</v>
      </c>
      <c r="G336" s="18">
        <v>5210.7699999999995</v>
      </c>
      <c r="H336" s="18">
        <v>4279.5</v>
      </c>
      <c r="I336" s="18">
        <v>1896.7899999999997</v>
      </c>
      <c r="J336" s="18">
        <v>6072.3399999999992</v>
      </c>
      <c r="K336" s="18">
        <v>0</v>
      </c>
      <c r="L336" s="18">
        <v>0</v>
      </c>
      <c r="M336" s="18">
        <v>0</v>
      </c>
      <c r="N336" s="18">
        <v>0</v>
      </c>
      <c r="O336" s="18">
        <v>35613.32</v>
      </c>
      <c r="P336" s="13">
        <v>0</v>
      </c>
    </row>
    <row r="337" spans="1:16" x14ac:dyDescent="0.55000000000000004"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</row>
    <row r="338" spans="1:16" x14ac:dyDescent="0.55000000000000004">
      <c r="A338" s="1" t="s">
        <v>326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6" x14ac:dyDescent="0.55000000000000004">
      <c r="A339" s="1" t="s">
        <v>327</v>
      </c>
      <c r="B339" s="2"/>
      <c r="C339" s="2">
        <v>9428.17</v>
      </c>
      <c r="D339" s="2">
        <v>9344.42</v>
      </c>
      <c r="E339" s="2">
        <v>10035.24</v>
      </c>
      <c r="F339" s="2">
        <v>9613.51</v>
      </c>
      <c r="G339" s="2">
        <v>9132.0300000000007</v>
      </c>
      <c r="H339" s="2">
        <v>7743.49</v>
      </c>
      <c r="I339" s="2">
        <v>8854.8799999999992</v>
      </c>
      <c r="J339" s="2">
        <v>6730.46</v>
      </c>
      <c r="K339" s="2">
        <v>0</v>
      </c>
      <c r="L339" s="2">
        <v>0</v>
      </c>
      <c r="M339" s="2">
        <v>0</v>
      </c>
      <c r="N339" s="2">
        <v>0</v>
      </c>
      <c r="O339" s="2">
        <v>70882.2</v>
      </c>
    </row>
    <row r="340" spans="1:16" x14ac:dyDescent="0.55000000000000004">
      <c r="A340" s="1" t="s">
        <v>328</v>
      </c>
      <c r="B340" s="2"/>
      <c r="C340" s="2">
        <v>757.96</v>
      </c>
      <c r="D340" s="2">
        <v>695.07</v>
      </c>
      <c r="E340" s="2">
        <v>617.97</v>
      </c>
      <c r="F340" s="2">
        <v>523.5</v>
      </c>
      <c r="G340" s="2">
        <v>706.43</v>
      </c>
      <c r="H340" s="2">
        <v>835.54</v>
      </c>
      <c r="I340" s="2">
        <v>573.1</v>
      </c>
      <c r="J340" s="2">
        <v>472.05</v>
      </c>
      <c r="K340" s="2">
        <v>0</v>
      </c>
      <c r="L340" s="2">
        <v>0</v>
      </c>
      <c r="M340" s="2">
        <v>0</v>
      </c>
      <c r="N340" s="2">
        <v>0</v>
      </c>
      <c r="O340" s="2">
        <v>5181.62</v>
      </c>
    </row>
    <row r="341" spans="1:16" x14ac:dyDescent="0.55000000000000004">
      <c r="A341" s="1" t="s">
        <v>329</v>
      </c>
      <c r="B341" s="2"/>
      <c r="C341" s="2">
        <v>562.65</v>
      </c>
      <c r="D341" s="2">
        <v>498.96</v>
      </c>
      <c r="E341" s="2">
        <v>0</v>
      </c>
      <c r="F341" s="2">
        <v>663.27</v>
      </c>
      <c r="G341" s="2">
        <v>1104.8399999999999</v>
      </c>
      <c r="H341" s="2">
        <v>544.5</v>
      </c>
      <c r="I341" s="2">
        <v>0</v>
      </c>
      <c r="J341" s="2">
        <v>1135.53</v>
      </c>
      <c r="K341" s="2">
        <v>0</v>
      </c>
      <c r="L341" s="2">
        <v>0</v>
      </c>
      <c r="M341" s="2">
        <v>0</v>
      </c>
      <c r="N341" s="2">
        <v>0</v>
      </c>
      <c r="O341" s="2">
        <v>4509.75</v>
      </c>
    </row>
    <row r="342" spans="1:16" x14ac:dyDescent="0.55000000000000004">
      <c r="A342" s="1" t="s">
        <v>330</v>
      </c>
      <c r="B342" s="2"/>
      <c r="C342" s="2">
        <v>311.14999999999998</v>
      </c>
      <c r="D342" s="2">
        <v>642.23</v>
      </c>
      <c r="E342" s="2">
        <v>162.58000000000001</v>
      </c>
      <c r="F342" s="2">
        <v>1016.68</v>
      </c>
      <c r="G342" s="2">
        <v>523.69000000000005</v>
      </c>
      <c r="H342" s="2">
        <v>1131.3399999999999</v>
      </c>
      <c r="I342" s="2">
        <v>613.95000000000005</v>
      </c>
      <c r="J342" s="2">
        <v>961.79</v>
      </c>
      <c r="K342" s="2">
        <v>0</v>
      </c>
      <c r="L342" s="2">
        <v>0</v>
      </c>
      <c r="M342" s="2">
        <v>0</v>
      </c>
      <c r="N342" s="2">
        <v>0</v>
      </c>
      <c r="O342" s="2">
        <v>5363.41</v>
      </c>
    </row>
    <row r="343" spans="1:16" x14ac:dyDescent="0.55000000000000004">
      <c r="A343" s="1" t="s">
        <v>331</v>
      </c>
      <c r="B343" s="2"/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</row>
    <row r="344" spans="1:16" x14ac:dyDescent="0.55000000000000004">
      <c r="A344" s="1" t="s">
        <v>332</v>
      </c>
      <c r="B344" s="2"/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</row>
    <row r="345" spans="1:16" x14ac:dyDescent="0.55000000000000004">
      <c r="A345" s="1" t="s">
        <v>333</v>
      </c>
      <c r="B345" s="2"/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</row>
    <row r="346" spans="1:16" x14ac:dyDescent="0.55000000000000004">
      <c r="A346" s="1" t="s">
        <v>334</v>
      </c>
      <c r="B346" s="2"/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</row>
    <row r="347" spans="1:16" x14ac:dyDescent="0.55000000000000004">
      <c r="A347" s="1" t="s">
        <v>335</v>
      </c>
      <c r="B347" s="2"/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1913.61</v>
      </c>
      <c r="J347" s="2">
        <v>1076.4000000000001</v>
      </c>
      <c r="K347" s="2">
        <v>0</v>
      </c>
      <c r="L347" s="2">
        <v>0</v>
      </c>
      <c r="M347" s="2">
        <v>0</v>
      </c>
      <c r="N347" s="2">
        <v>0</v>
      </c>
      <c r="O347" s="2">
        <v>2990.01</v>
      </c>
    </row>
    <row r="348" spans="1:16" x14ac:dyDescent="0.55000000000000004">
      <c r="A348" s="1" t="s">
        <v>336</v>
      </c>
      <c r="B348" s="2"/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</row>
    <row r="349" spans="1:16" x14ac:dyDescent="0.55000000000000004">
      <c r="A349" s="1" t="s">
        <v>337</v>
      </c>
      <c r="B349" s="2"/>
      <c r="C349" s="2">
        <v>106</v>
      </c>
      <c r="D349" s="2">
        <v>318</v>
      </c>
      <c r="E349" s="2">
        <v>212</v>
      </c>
      <c r="F349" s="2">
        <v>0</v>
      </c>
      <c r="G349" s="2">
        <v>106</v>
      </c>
      <c r="H349" s="2">
        <v>189.6</v>
      </c>
      <c r="I349" s="2">
        <v>0</v>
      </c>
      <c r="J349" s="2">
        <v>418</v>
      </c>
      <c r="K349" s="2">
        <v>0</v>
      </c>
      <c r="L349" s="2">
        <v>0</v>
      </c>
      <c r="M349" s="2">
        <v>0</v>
      </c>
      <c r="N349" s="2">
        <v>0</v>
      </c>
      <c r="O349" s="2">
        <v>1349.6</v>
      </c>
    </row>
    <row r="350" spans="1:16" x14ac:dyDescent="0.55000000000000004">
      <c r="A350" s="1" t="s">
        <v>338</v>
      </c>
      <c r="B350" s="2"/>
      <c r="C350" s="2">
        <v>486.72</v>
      </c>
      <c r="D350" s="2">
        <v>362.49</v>
      </c>
      <c r="E350" s="2">
        <v>287.7</v>
      </c>
      <c r="F350" s="2">
        <v>318.94</v>
      </c>
      <c r="G350" s="2">
        <v>66.41</v>
      </c>
      <c r="H350" s="2">
        <v>341.68</v>
      </c>
      <c r="I350" s="2">
        <v>341.66</v>
      </c>
      <c r="J350" s="2">
        <v>310.77999999999997</v>
      </c>
      <c r="K350" s="2">
        <v>0</v>
      </c>
      <c r="L350" s="2">
        <v>0</v>
      </c>
      <c r="M350" s="2">
        <v>0</v>
      </c>
      <c r="N350" s="2">
        <v>0</v>
      </c>
      <c r="O350" s="2">
        <v>2516.38</v>
      </c>
    </row>
    <row r="351" spans="1:16" x14ac:dyDescent="0.55000000000000004">
      <c r="A351" s="1" t="s">
        <v>339</v>
      </c>
      <c r="B351" s="2"/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</row>
    <row r="352" spans="1:16" x14ac:dyDescent="0.55000000000000004">
      <c r="A352" s="1" t="s">
        <v>340</v>
      </c>
      <c r="C352" s="18">
        <v>11652.65</v>
      </c>
      <c r="D352" s="18">
        <v>11861.169999999998</v>
      </c>
      <c r="E352" s="18">
        <v>11315.49</v>
      </c>
      <c r="F352" s="18">
        <v>12135.900000000001</v>
      </c>
      <c r="G352" s="18">
        <v>11639.400000000001</v>
      </c>
      <c r="H352" s="18">
        <v>10786.15</v>
      </c>
      <c r="I352" s="18">
        <v>12297.2</v>
      </c>
      <c r="J352" s="18">
        <v>11105.010000000002</v>
      </c>
      <c r="K352" s="18">
        <v>0</v>
      </c>
      <c r="L352" s="18">
        <v>0</v>
      </c>
      <c r="M352" s="18">
        <v>0</v>
      </c>
      <c r="N352" s="18">
        <v>0</v>
      </c>
      <c r="O352" s="18">
        <v>92792.97</v>
      </c>
      <c r="P352" s="13">
        <v>0</v>
      </c>
    </row>
    <row r="353" spans="1:15" x14ac:dyDescent="0.55000000000000004">
      <c r="A353" s="1" t="s">
        <v>32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x14ac:dyDescent="0.55000000000000004">
      <c r="A354" s="1" t="s">
        <v>32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x14ac:dyDescent="0.55000000000000004">
      <c r="A355" s="1" t="s">
        <v>341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x14ac:dyDescent="0.55000000000000004">
      <c r="A356" s="1" t="s">
        <v>342</v>
      </c>
      <c r="B356" s="2"/>
      <c r="C356" s="2">
        <v>2896.12</v>
      </c>
      <c r="D356" s="2">
        <v>2650.68</v>
      </c>
      <c r="E356" s="2">
        <v>3491.46</v>
      </c>
      <c r="F356" s="2">
        <v>2816.31</v>
      </c>
      <c r="G356" s="2">
        <v>2937.43</v>
      </c>
      <c r="H356" s="2">
        <v>3031.76</v>
      </c>
      <c r="I356" s="2">
        <v>2304.36</v>
      </c>
      <c r="J356" s="2">
        <v>3205.72</v>
      </c>
      <c r="K356" s="2">
        <v>0</v>
      </c>
      <c r="L356" s="2">
        <v>0</v>
      </c>
      <c r="M356" s="2">
        <v>0</v>
      </c>
      <c r="N356" s="2">
        <v>0</v>
      </c>
      <c r="O356" s="2">
        <v>23333.84</v>
      </c>
    </row>
    <row r="357" spans="1:15" x14ac:dyDescent="0.55000000000000004">
      <c r="A357" s="1" t="s">
        <v>343</v>
      </c>
      <c r="B357" s="2"/>
      <c r="C357" s="2">
        <v>616.66999999999996</v>
      </c>
      <c r="D357" s="2">
        <v>675.64</v>
      </c>
      <c r="E357" s="2">
        <v>0</v>
      </c>
      <c r="F357" s="2">
        <v>77.92</v>
      </c>
      <c r="G357" s="2">
        <v>424.03</v>
      </c>
      <c r="H357" s="2">
        <v>425</v>
      </c>
      <c r="I357" s="2">
        <v>497.23</v>
      </c>
      <c r="J357" s="2">
        <v>470</v>
      </c>
      <c r="K357" s="2">
        <v>0</v>
      </c>
      <c r="L357" s="2">
        <v>0</v>
      </c>
      <c r="M357" s="2">
        <v>0</v>
      </c>
      <c r="N357" s="2">
        <v>0</v>
      </c>
      <c r="O357" s="2">
        <v>3186.4900000000002</v>
      </c>
    </row>
    <row r="358" spans="1:15" x14ac:dyDescent="0.55000000000000004">
      <c r="A358" s="1" t="s">
        <v>344</v>
      </c>
      <c r="B358" s="2"/>
      <c r="C358" s="2">
        <v>505.17</v>
      </c>
      <c r="D358" s="2">
        <v>389.74</v>
      </c>
      <c r="E358" s="2">
        <v>523.41999999999996</v>
      </c>
      <c r="F358" s="2">
        <v>830.24</v>
      </c>
      <c r="G358" s="2">
        <v>522.35</v>
      </c>
      <c r="H358" s="2">
        <v>2091.4699999999998</v>
      </c>
      <c r="I358" s="2">
        <v>684.21</v>
      </c>
      <c r="J358" s="2">
        <v>552.9</v>
      </c>
      <c r="K358" s="2">
        <v>0</v>
      </c>
      <c r="L358" s="2">
        <v>0</v>
      </c>
      <c r="M358" s="2">
        <v>0</v>
      </c>
      <c r="N358" s="2">
        <v>0</v>
      </c>
      <c r="O358" s="2">
        <v>6099.4999999999991</v>
      </c>
    </row>
    <row r="359" spans="1:15" x14ac:dyDescent="0.55000000000000004">
      <c r="A359" s="1" t="s">
        <v>345</v>
      </c>
      <c r="B359" s="2"/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</row>
    <row r="360" spans="1:15" x14ac:dyDescent="0.55000000000000004">
      <c r="A360" s="1" t="s">
        <v>346</v>
      </c>
      <c r="B360" s="2"/>
      <c r="C360" s="2">
        <v>182</v>
      </c>
      <c r="D360" s="2">
        <v>182</v>
      </c>
      <c r="E360" s="2">
        <v>91</v>
      </c>
      <c r="F360" s="2">
        <v>116</v>
      </c>
      <c r="G360" s="2">
        <v>116</v>
      </c>
      <c r="H360" s="2">
        <v>116</v>
      </c>
      <c r="I360" s="2">
        <v>116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919</v>
      </c>
    </row>
    <row r="361" spans="1:15" x14ac:dyDescent="0.55000000000000004">
      <c r="A361" s="1" t="s">
        <v>347</v>
      </c>
      <c r="B361" s="2"/>
      <c r="C361" s="2">
        <v>237.28</v>
      </c>
      <c r="D361" s="2">
        <v>237.8</v>
      </c>
      <c r="E361" s="2">
        <v>242.54</v>
      </c>
      <c r="F361" s="2">
        <v>252.98</v>
      </c>
      <c r="G361" s="2">
        <v>253.1</v>
      </c>
      <c r="H361" s="2">
        <v>254.61</v>
      </c>
      <c r="I361" s="2">
        <v>517.26</v>
      </c>
      <c r="J361" s="2">
        <v>225.24</v>
      </c>
      <c r="K361" s="2">
        <v>0</v>
      </c>
      <c r="L361" s="2">
        <v>0</v>
      </c>
      <c r="M361" s="2">
        <v>0</v>
      </c>
      <c r="N361" s="2">
        <v>0</v>
      </c>
      <c r="O361" s="2">
        <v>2220.81</v>
      </c>
    </row>
    <row r="362" spans="1:15" x14ac:dyDescent="0.55000000000000004">
      <c r="A362" s="1" t="s">
        <v>348</v>
      </c>
      <c r="B362" s="2"/>
      <c r="C362" s="2">
        <v>672.93</v>
      </c>
      <c r="D362" s="2">
        <v>672.93</v>
      </c>
      <c r="E362" s="2">
        <v>672.93</v>
      </c>
      <c r="F362" s="2">
        <v>672.93</v>
      </c>
      <c r="G362" s="2">
        <v>672.93</v>
      </c>
      <c r="H362" s="2">
        <v>672.93</v>
      </c>
      <c r="I362" s="2">
        <v>672.93</v>
      </c>
      <c r="J362" s="2">
        <v>672.93</v>
      </c>
      <c r="K362" s="2">
        <v>0</v>
      </c>
      <c r="L362" s="2">
        <v>0</v>
      </c>
      <c r="M362" s="2">
        <v>0</v>
      </c>
      <c r="N362" s="2">
        <v>0</v>
      </c>
      <c r="O362" s="2">
        <v>5383.44</v>
      </c>
    </row>
    <row r="363" spans="1:15" x14ac:dyDescent="0.55000000000000004">
      <c r="A363" s="1" t="s">
        <v>349</v>
      </c>
      <c r="B363" s="2"/>
      <c r="C363" s="2">
        <v>642.01</v>
      </c>
      <c r="D363" s="2">
        <v>1342.21</v>
      </c>
      <c r="E363" s="2">
        <v>172.82</v>
      </c>
      <c r="F363" s="2">
        <v>88.97</v>
      </c>
      <c r="G363" s="2">
        <v>789.15</v>
      </c>
      <c r="H363" s="2">
        <v>776.62</v>
      </c>
      <c r="I363" s="2">
        <v>240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4051.7799999999997</v>
      </c>
    </row>
    <row r="364" spans="1:15" x14ac:dyDescent="0.55000000000000004">
      <c r="A364" s="1" t="s">
        <v>350</v>
      </c>
      <c r="B364" s="2"/>
      <c r="C364" s="2">
        <v>5828.36</v>
      </c>
      <c r="D364" s="2">
        <v>2000</v>
      </c>
      <c r="E364" s="2">
        <v>2250</v>
      </c>
      <c r="F364" s="2">
        <v>3271.3</v>
      </c>
      <c r="G364" s="2">
        <v>2275</v>
      </c>
      <c r="H364" s="2">
        <v>4579.0600000000004</v>
      </c>
      <c r="I364" s="2">
        <v>2000</v>
      </c>
      <c r="J364" s="2">
        <v>2400</v>
      </c>
      <c r="K364" s="2">
        <v>0</v>
      </c>
      <c r="L364" s="2">
        <v>0</v>
      </c>
      <c r="M364" s="2">
        <v>0</v>
      </c>
      <c r="N364" s="2">
        <v>0</v>
      </c>
      <c r="O364" s="2">
        <v>24603.72</v>
      </c>
    </row>
    <row r="365" spans="1:15" x14ac:dyDescent="0.55000000000000004">
      <c r="A365" s="1" t="s">
        <v>351</v>
      </c>
      <c r="B365" s="2"/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</row>
    <row r="366" spans="1:15" x14ac:dyDescent="0.55000000000000004">
      <c r="A366" s="1" t="s">
        <v>352</v>
      </c>
      <c r="B366" s="2"/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</row>
    <row r="367" spans="1:15" x14ac:dyDescent="0.55000000000000004">
      <c r="A367" s="1" t="s">
        <v>353</v>
      </c>
      <c r="B367" s="2"/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</row>
    <row r="368" spans="1:15" x14ac:dyDescent="0.55000000000000004">
      <c r="A368" s="1" t="s">
        <v>354</v>
      </c>
      <c r="B368" s="2"/>
      <c r="C368" s="2">
        <v>0</v>
      </c>
      <c r="D368" s="2">
        <v>0</v>
      </c>
      <c r="E368" s="2">
        <v>0</v>
      </c>
      <c r="F368" s="2">
        <v>138</v>
      </c>
      <c r="G368" s="2">
        <v>0</v>
      </c>
      <c r="H368" s="2">
        <v>0</v>
      </c>
      <c r="I368" s="2">
        <v>690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828</v>
      </c>
    </row>
    <row r="369" spans="1:16" x14ac:dyDescent="0.55000000000000004">
      <c r="A369" s="1" t="s">
        <v>355</v>
      </c>
      <c r="B369" s="2"/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</row>
    <row r="370" spans="1:16" x14ac:dyDescent="0.55000000000000004">
      <c r="A370" s="1" t="s">
        <v>356</v>
      </c>
      <c r="B370" s="2"/>
      <c r="C370" s="2">
        <v>138</v>
      </c>
      <c r="D370" s="2">
        <v>0</v>
      </c>
      <c r="E370" s="2">
        <v>0</v>
      </c>
      <c r="F370" s="2">
        <v>0</v>
      </c>
      <c r="G370" s="2">
        <v>0</v>
      </c>
      <c r="H370" s="2">
        <v>138</v>
      </c>
      <c r="I370" s="2">
        <v>0</v>
      </c>
      <c r="J370" s="2">
        <v>138</v>
      </c>
      <c r="K370" s="2">
        <v>0</v>
      </c>
      <c r="L370" s="2">
        <v>0</v>
      </c>
      <c r="M370" s="2">
        <v>0</v>
      </c>
      <c r="N370" s="2">
        <v>0</v>
      </c>
      <c r="O370" s="2">
        <v>414</v>
      </c>
    </row>
    <row r="371" spans="1:16" x14ac:dyDescent="0.55000000000000004">
      <c r="A371" s="1" t="s">
        <v>357</v>
      </c>
      <c r="B371" s="2"/>
      <c r="C371" s="2">
        <v>313.32</v>
      </c>
      <c r="D371" s="2">
        <v>313.32</v>
      </c>
      <c r="E371" s="2">
        <v>313.32</v>
      </c>
      <c r="F371" s="2">
        <v>313.32</v>
      </c>
      <c r="G371" s="2">
        <v>234.68</v>
      </c>
      <c r="H371" s="2">
        <v>294.06</v>
      </c>
      <c r="I371" s="2">
        <v>294.05</v>
      </c>
      <c r="J371" s="2">
        <v>294.05</v>
      </c>
      <c r="K371" s="2">
        <v>0</v>
      </c>
      <c r="L371" s="2">
        <v>0</v>
      </c>
      <c r="M371" s="2">
        <v>0</v>
      </c>
      <c r="N371" s="2">
        <v>0</v>
      </c>
      <c r="O371" s="2">
        <v>2370.1200000000003</v>
      </c>
    </row>
    <row r="372" spans="1:16" x14ac:dyDescent="0.55000000000000004">
      <c r="A372" s="1" t="s">
        <v>358</v>
      </c>
      <c r="B372" s="2"/>
      <c r="C372" s="2">
        <v>255</v>
      </c>
      <c r="D372" s="2">
        <v>85</v>
      </c>
      <c r="E372" s="2">
        <v>0</v>
      </c>
      <c r="F372" s="2">
        <v>85</v>
      </c>
      <c r="G372" s="2">
        <v>255</v>
      </c>
      <c r="H372" s="2">
        <v>340</v>
      </c>
      <c r="I372" s="2">
        <v>255</v>
      </c>
      <c r="J372" s="2">
        <v>85</v>
      </c>
      <c r="K372" s="2">
        <v>0</v>
      </c>
      <c r="L372" s="2">
        <v>0</v>
      </c>
      <c r="M372" s="2">
        <v>0</v>
      </c>
      <c r="N372" s="2">
        <v>0</v>
      </c>
      <c r="O372" s="2">
        <v>1360</v>
      </c>
    </row>
    <row r="373" spans="1:16" x14ac:dyDescent="0.55000000000000004">
      <c r="A373" s="1" t="s">
        <v>359</v>
      </c>
      <c r="B373" s="2"/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</row>
    <row r="374" spans="1:16" x14ac:dyDescent="0.55000000000000004">
      <c r="A374" s="1" t="s">
        <v>360</v>
      </c>
      <c r="B374" s="2"/>
      <c r="C374" s="2">
        <v>2127.67</v>
      </c>
      <c r="D374" s="2">
        <v>2218.1</v>
      </c>
      <c r="E374" s="2">
        <v>2475.4299999999998</v>
      </c>
      <c r="F374" s="2">
        <v>2692.83</v>
      </c>
      <c r="G374" s="2">
        <v>1577.43</v>
      </c>
      <c r="H374" s="2">
        <v>1464.35</v>
      </c>
      <c r="I374" s="2">
        <v>2994.8</v>
      </c>
      <c r="J374" s="2">
        <v>3298.81</v>
      </c>
      <c r="K374" s="2">
        <v>0</v>
      </c>
      <c r="L374" s="2">
        <v>0</v>
      </c>
      <c r="M374" s="2">
        <v>0</v>
      </c>
      <c r="N374" s="2">
        <v>0</v>
      </c>
      <c r="O374" s="2">
        <v>18849.420000000002</v>
      </c>
    </row>
    <row r="375" spans="1:16" x14ac:dyDescent="0.55000000000000004">
      <c r="A375" s="1" t="s">
        <v>361</v>
      </c>
      <c r="B375" s="2"/>
      <c r="C375" s="2">
        <v>1293.24</v>
      </c>
      <c r="D375" s="2">
        <v>1200.07</v>
      </c>
      <c r="E375" s="2">
        <v>1331.93</v>
      </c>
      <c r="F375" s="2">
        <v>0</v>
      </c>
      <c r="G375" s="2">
        <v>1056.6300000000001</v>
      </c>
      <c r="H375" s="2">
        <v>922.74</v>
      </c>
      <c r="I375" s="2">
        <v>851.14</v>
      </c>
      <c r="J375" s="2">
        <v>874.46</v>
      </c>
      <c r="K375" s="2">
        <v>0</v>
      </c>
      <c r="L375" s="2">
        <v>0</v>
      </c>
      <c r="M375" s="2">
        <v>0</v>
      </c>
      <c r="N375" s="2">
        <v>0</v>
      </c>
      <c r="O375" s="2">
        <v>7530.21</v>
      </c>
    </row>
    <row r="376" spans="1:16" x14ac:dyDescent="0.55000000000000004">
      <c r="A376" s="1" t="s">
        <v>362</v>
      </c>
      <c r="B376" s="2"/>
      <c r="C376" s="2">
        <v>7997.19</v>
      </c>
      <c r="D376" s="2">
        <v>0</v>
      </c>
      <c r="E376" s="2">
        <v>6527.03</v>
      </c>
      <c r="F376" s="2">
        <v>3580.59</v>
      </c>
      <c r="G376" s="2">
        <v>3042.53</v>
      </c>
      <c r="H376" s="2">
        <v>3794.14</v>
      </c>
      <c r="I376" s="2">
        <v>3769.32</v>
      </c>
      <c r="J376" s="2">
        <v>3345.49</v>
      </c>
      <c r="K376" s="2">
        <v>0</v>
      </c>
      <c r="L376" s="2">
        <v>0</v>
      </c>
      <c r="M376" s="2">
        <v>0</v>
      </c>
      <c r="N376" s="2">
        <v>0</v>
      </c>
      <c r="O376" s="2">
        <v>32056.289999999994</v>
      </c>
    </row>
    <row r="377" spans="1:16" x14ac:dyDescent="0.55000000000000004">
      <c r="A377" s="1" t="s">
        <v>363</v>
      </c>
      <c r="C377" s="18">
        <v>23704.959999999999</v>
      </c>
      <c r="D377" s="18">
        <v>11967.49</v>
      </c>
      <c r="E377" s="18">
        <v>18091.88</v>
      </c>
      <c r="F377" s="18">
        <v>14936.390000000001</v>
      </c>
      <c r="G377" s="18">
        <v>14156.26</v>
      </c>
      <c r="H377" s="18">
        <v>18900.740000000002</v>
      </c>
      <c r="I377" s="18">
        <v>15886.3</v>
      </c>
      <c r="J377" s="18">
        <v>15562.6</v>
      </c>
      <c r="K377" s="18">
        <v>0</v>
      </c>
      <c r="L377" s="18">
        <v>0</v>
      </c>
      <c r="M377" s="18">
        <v>0</v>
      </c>
      <c r="N377" s="18">
        <v>0</v>
      </c>
      <c r="O377" s="18">
        <v>133206.62</v>
      </c>
      <c r="P377" s="13">
        <v>0</v>
      </c>
    </row>
    <row r="378" spans="1:16" x14ac:dyDescent="0.55000000000000004"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</row>
    <row r="379" spans="1:16" x14ac:dyDescent="0.55000000000000004">
      <c r="A379" s="1" t="s">
        <v>364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6" x14ac:dyDescent="0.55000000000000004">
      <c r="A380" s="1" t="s">
        <v>365</v>
      </c>
      <c r="B380" s="2"/>
      <c r="C380" s="2">
        <v>5489.6</v>
      </c>
      <c r="D380" s="2">
        <v>6047.84</v>
      </c>
      <c r="E380" s="2">
        <v>6047.84</v>
      </c>
      <c r="F380" s="2">
        <v>5210.4799999999996</v>
      </c>
      <c r="G380" s="2">
        <v>5908.28</v>
      </c>
      <c r="H380" s="2">
        <v>6047.84</v>
      </c>
      <c r="I380" s="2">
        <v>6047.84</v>
      </c>
      <c r="J380" s="2">
        <v>6047.84</v>
      </c>
      <c r="K380" s="2">
        <v>0</v>
      </c>
      <c r="L380" s="2">
        <v>0</v>
      </c>
      <c r="M380" s="2">
        <v>0</v>
      </c>
      <c r="N380" s="2">
        <v>0</v>
      </c>
      <c r="O380" s="2">
        <v>46847.56</v>
      </c>
    </row>
    <row r="381" spans="1:16" x14ac:dyDescent="0.55000000000000004">
      <c r="A381" s="1" t="s">
        <v>366</v>
      </c>
      <c r="B381" s="2"/>
      <c r="C381" s="2">
        <v>2743.43</v>
      </c>
      <c r="D381" s="2">
        <v>631.74</v>
      </c>
      <c r="E381" s="2">
        <v>855.5</v>
      </c>
      <c r="F381" s="2">
        <v>2434.9699999999998</v>
      </c>
      <c r="G381" s="2">
        <v>2479.14</v>
      </c>
      <c r="H381" s="2">
        <v>2707.45</v>
      </c>
      <c r="I381" s="2">
        <v>2432.2399999999998</v>
      </c>
      <c r="J381" s="2">
        <v>2717.65</v>
      </c>
      <c r="K381" s="2">
        <v>0</v>
      </c>
      <c r="L381" s="2">
        <v>0</v>
      </c>
      <c r="M381" s="2">
        <v>0</v>
      </c>
      <c r="N381" s="2">
        <v>0</v>
      </c>
      <c r="O381" s="2">
        <v>17002.12</v>
      </c>
    </row>
    <row r="382" spans="1:16" x14ac:dyDescent="0.55000000000000004">
      <c r="A382" s="1" t="s">
        <v>367</v>
      </c>
      <c r="B382" s="2"/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</row>
    <row r="383" spans="1:16" x14ac:dyDescent="0.55000000000000004">
      <c r="A383" s="1" t="s">
        <v>368</v>
      </c>
      <c r="B383" s="2"/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</row>
    <row r="384" spans="1:16" x14ac:dyDescent="0.55000000000000004">
      <c r="A384" s="1" t="s">
        <v>369</v>
      </c>
      <c r="B384" s="2"/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</row>
    <row r="385" spans="1:15" x14ac:dyDescent="0.55000000000000004">
      <c r="A385" s="1" t="s">
        <v>370</v>
      </c>
      <c r="B385" s="2"/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</row>
    <row r="386" spans="1:15" x14ac:dyDescent="0.55000000000000004">
      <c r="A386" s="1" t="s">
        <v>371</v>
      </c>
      <c r="B386" s="2"/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</row>
    <row r="387" spans="1:15" x14ac:dyDescent="0.55000000000000004">
      <c r="A387" s="1" t="s">
        <v>372</v>
      </c>
      <c r="B387" s="2"/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</row>
    <row r="388" spans="1:15" x14ac:dyDescent="0.55000000000000004">
      <c r="A388" s="1" t="s">
        <v>373</v>
      </c>
      <c r="B388" s="2"/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</row>
    <row r="389" spans="1:15" x14ac:dyDescent="0.55000000000000004">
      <c r="A389" s="1" t="s">
        <v>374</v>
      </c>
      <c r="B389" s="2"/>
      <c r="C389" s="2">
        <v>60</v>
      </c>
      <c r="D389" s="2">
        <v>60</v>
      </c>
      <c r="E389" s="2">
        <v>60</v>
      </c>
      <c r="F389" s="2">
        <v>60</v>
      </c>
      <c r="G389" s="2">
        <v>60</v>
      </c>
      <c r="H389" s="2">
        <v>60</v>
      </c>
      <c r="I389" s="2">
        <v>60</v>
      </c>
      <c r="J389" s="2">
        <v>60</v>
      </c>
      <c r="K389" s="2">
        <v>0</v>
      </c>
      <c r="L389" s="2">
        <v>0</v>
      </c>
      <c r="M389" s="2">
        <v>0</v>
      </c>
      <c r="N389" s="2">
        <v>0</v>
      </c>
      <c r="O389" s="2">
        <v>480</v>
      </c>
    </row>
    <row r="390" spans="1:15" x14ac:dyDescent="0.55000000000000004">
      <c r="A390" s="1" t="s">
        <v>375</v>
      </c>
      <c r="B390" s="2"/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</row>
    <row r="391" spans="1:15" x14ac:dyDescent="0.55000000000000004">
      <c r="A391" s="1" t="s">
        <v>376</v>
      </c>
      <c r="B391" s="2"/>
      <c r="C391" s="2">
        <v>558.24</v>
      </c>
      <c r="D391" s="2">
        <v>0</v>
      </c>
      <c r="E391" s="2">
        <v>0</v>
      </c>
      <c r="F391" s="2">
        <v>837.36</v>
      </c>
      <c r="G391" s="2">
        <v>139.56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1535.1599999999999</v>
      </c>
    </row>
    <row r="392" spans="1:15" x14ac:dyDescent="0.55000000000000004">
      <c r="A392" s="1" t="s">
        <v>377</v>
      </c>
      <c r="B392" s="2"/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</row>
    <row r="393" spans="1:15" x14ac:dyDescent="0.55000000000000004">
      <c r="A393" s="1" t="s">
        <v>378</v>
      </c>
      <c r="B393" s="2"/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43.5</v>
      </c>
      <c r="J393" s="2">
        <v>72.5</v>
      </c>
      <c r="K393" s="2">
        <v>0</v>
      </c>
      <c r="L393" s="2">
        <v>0</v>
      </c>
      <c r="M393" s="2">
        <v>0</v>
      </c>
      <c r="N393" s="2">
        <v>0</v>
      </c>
      <c r="O393" s="2">
        <v>116</v>
      </c>
    </row>
    <row r="394" spans="1:15" x14ac:dyDescent="0.55000000000000004">
      <c r="A394" s="1" t="s">
        <v>379</v>
      </c>
      <c r="B394" s="2"/>
      <c r="C394" s="2">
        <v>255.85</v>
      </c>
      <c r="D394" s="2">
        <v>148.1</v>
      </c>
      <c r="E394" s="2">
        <v>274.83999999999997</v>
      </c>
      <c r="F394" s="2">
        <v>255.84</v>
      </c>
      <c r="G394" s="2">
        <v>437.1</v>
      </c>
      <c r="H394" s="2">
        <v>259.74</v>
      </c>
      <c r="I394" s="2">
        <v>259.73</v>
      </c>
      <c r="J394" s="2">
        <v>259.73</v>
      </c>
      <c r="K394" s="2">
        <v>0</v>
      </c>
      <c r="L394" s="2">
        <v>0</v>
      </c>
      <c r="M394" s="2">
        <v>0</v>
      </c>
      <c r="N394" s="2">
        <v>0</v>
      </c>
      <c r="O394" s="2">
        <v>2150.9300000000003</v>
      </c>
    </row>
    <row r="395" spans="1:15" x14ac:dyDescent="0.55000000000000004">
      <c r="A395" s="1" t="s">
        <v>380</v>
      </c>
      <c r="B395" s="2"/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</row>
    <row r="396" spans="1:15" x14ac:dyDescent="0.55000000000000004">
      <c r="A396" s="1" t="s">
        <v>381</v>
      </c>
      <c r="B396" s="2"/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</row>
    <row r="397" spans="1:15" x14ac:dyDescent="0.55000000000000004">
      <c r="A397" s="1" t="s">
        <v>382</v>
      </c>
      <c r="B397" s="2"/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</row>
    <row r="398" spans="1:15" x14ac:dyDescent="0.55000000000000004">
      <c r="A398" s="1" t="s">
        <v>383</v>
      </c>
      <c r="B398" s="2"/>
      <c r="C398" s="2">
        <v>4596.7299999999996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4596.7299999999996</v>
      </c>
    </row>
    <row r="399" spans="1:15" x14ac:dyDescent="0.55000000000000004">
      <c r="A399" s="1" t="s">
        <v>384</v>
      </c>
      <c r="B399" s="2"/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</row>
    <row r="400" spans="1:15" x14ac:dyDescent="0.55000000000000004">
      <c r="A400" s="1" t="s">
        <v>385</v>
      </c>
      <c r="B400" s="2"/>
      <c r="C400" s="2">
        <v>60</v>
      </c>
      <c r="D400" s="2">
        <v>60</v>
      </c>
      <c r="E400" s="2">
        <v>60</v>
      </c>
      <c r="F400" s="2">
        <v>60</v>
      </c>
      <c r="G400" s="2">
        <v>60</v>
      </c>
      <c r="H400" s="2">
        <v>60</v>
      </c>
      <c r="I400" s="2">
        <v>60</v>
      </c>
      <c r="J400" s="2">
        <v>60</v>
      </c>
      <c r="K400" s="2">
        <v>0</v>
      </c>
      <c r="L400" s="2">
        <v>0</v>
      </c>
      <c r="M400" s="2">
        <v>0</v>
      </c>
      <c r="N400" s="2">
        <v>0</v>
      </c>
      <c r="O400" s="2">
        <v>480</v>
      </c>
    </row>
    <row r="401" spans="1:15" x14ac:dyDescent="0.55000000000000004">
      <c r="A401" s="1" t="s">
        <v>386</v>
      </c>
      <c r="B401" s="2"/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</row>
    <row r="402" spans="1:15" x14ac:dyDescent="0.55000000000000004">
      <c r="A402" s="1" t="s">
        <v>387</v>
      </c>
      <c r="B402" s="2"/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</row>
    <row r="403" spans="1:15" x14ac:dyDescent="0.55000000000000004">
      <c r="A403" s="1" t="s">
        <v>388</v>
      </c>
      <c r="B403" s="2"/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</row>
    <row r="404" spans="1:15" x14ac:dyDescent="0.55000000000000004">
      <c r="A404" s="1" t="s">
        <v>389</v>
      </c>
      <c r="B404" s="2"/>
      <c r="C404" s="2">
        <v>455</v>
      </c>
      <c r="D404" s="2">
        <v>1505</v>
      </c>
      <c r="E404" s="2">
        <v>455</v>
      </c>
      <c r="F404" s="2">
        <v>455</v>
      </c>
      <c r="G404" s="2">
        <v>455</v>
      </c>
      <c r="H404" s="2">
        <v>455</v>
      </c>
      <c r="I404" s="2">
        <v>455</v>
      </c>
      <c r="J404" s="2">
        <v>455</v>
      </c>
      <c r="K404" s="2">
        <v>0</v>
      </c>
      <c r="L404" s="2">
        <v>0</v>
      </c>
      <c r="M404" s="2">
        <v>0</v>
      </c>
      <c r="N404" s="2">
        <v>0</v>
      </c>
      <c r="O404" s="2">
        <v>4690</v>
      </c>
    </row>
    <row r="405" spans="1:15" x14ac:dyDescent="0.55000000000000004">
      <c r="A405" s="1" t="s">
        <v>390</v>
      </c>
      <c r="B405" s="2"/>
      <c r="C405" s="2">
        <v>0</v>
      </c>
      <c r="D405" s="2">
        <v>0</v>
      </c>
      <c r="E405" s="2">
        <v>584.47</v>
      </c>
      <c r="F405" s="2">
        <v>0</v>
      </c>
      <c r="G405" s="2">
        <v>50</v>
      </c>
      <c r="H405" s="2">
        <v>503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1137.47</v>
      </c>
    </row>
    <row r="406" spans="1:15" x14ac:dyDescent="0.55000000000000004">
      <c r="A406" s="1" t="s">
        <v>391</v>
      </c>
      <c r="B406" s="2"/>
      <c r="C406" s="2">
        <v>188.23</v>
      </c>
      <c r="D406" s="2">
        <v>188.24</v>
      </c>
      <c r="E406" s="2">
        <v>389.75</v>
      </c>
      <c r="F406" s="2">
        <v>144.5</v>
      </c>
      <c r="G406" s="2">
        <v>161.61000000000001</v>
      </c>
      <c r="H406" s="2">
        <v>172.52</v>
      </c>
      <c r="I406" s="2">
        <v>185.25</v>
      </c>
      <c r="J406" s="2">
        <v>210.53</v>
      </c>
      <c r="K406" s="2">
        <v>0</v>
      </c>
      <c r="L406" s="2">
        <v>0</v>
      </c>
      <c r="M406" s="2">
        <v>0</v>
      </c>
      <c r="N406" s="2">
        <v>0</v>
      </c>
      <c r="O406" s="2">
        <v>1640.6299999999999</v>
      </c>
    </row>
    <row r="407" spans="1:15" x14ac:dyDescent="0.55000000000000004">
      <c r="A407" s="1" t="s">
        <v>392</v>
      </c>
      <c r="B407" s="2"/>
      <c r="C407" s="2">
        <v>189.85</v>
      </c>
      <c r="D407" s="2">
        <v>196.02</v>
      </c>
      <c r="E407" s="2">
        <v>58.17</v>
      </c>
      <c r="F407" s="2">
        <v>0</v>
      </c>
      <c r="G407" s="2">
        <v>122.06</v>
      </c>
      <c r="H407" s="2">
        <v>121.43</v>
      </c>
      <c r="I407" s="2">
        <v>135.97</v>
      </c>
      <c r="J407" s="2">
        <v>111.87</v>
      </c>
      <c r="K407" s="2">
        <v>0</v>
      </c>
      <c r="L407" s="2">
        <v>0</v>
      </c>
      <c r="M407" s="2">
        <v>0</v>
      </c>
      <c r="N407" s="2">
        <v>0</v>
      </c>
      <c r="O407" s="2">
        <v>935.37</v>
      </c>
    </row>
    <row r="408" spans="1:15" x14ac:dyDescent="0.55000000000000004">
      <c r="A408" s="1" t="s">
        <v>393</v>
      </c>
      <c r="B408" s="2"/>
      <c r="C408" s="2">
        <v>247.46</v>
      </c>
      <c r="D408" s="2">
        <v>200.63</v>
      </c>
      <c r="E408" s="2">
        <v>242.24</v>
      </c>
      <c r="F408" s="2">
        <v>210.69</v>
      </c>
      <c r="G408" s="2">
        <v>314.08999999999997</v>
      </c>
      <c r="H408" s="2">
        <v>157.65</v>
      </c>
      <c r="I408" s="2">
        <v>168.53</v>
      </c>
      <c r="J408" s="2">
        <v>62.65</v>
      </c>
      <c r="K408" s="2">
        <v>0</v>
      </c>
      <c r="L408" s="2">
        <v>0</v>
      </c>
      <c r="M408" s="2">
        <v>0</v>
      </c>
      <c r="N408" s="2">
        <v>0</v>
      </c>
      <c r="O408" s="2">
        <v>1603.94</v>
      </c>
    </row>
    <row r="409" spans="1:15" x14ac:dyDescent="0.55000000000000004">
      <c r="A409" s="1" t="s">
        <v>394</v>
      </c>
      <c r="B409" s="2"/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</row>
    <row r="410" spans="1:15" x14ac:dyDescent="0.55000000000000004">
      <c r="A410" s="1" t="s">
        <v>395</v>
      </c>
      <c r="B410" s="2"/>
      <c r="C410" s="2">
        <v>0</v>
      </c>
      <c r="D410" s="2">
        <v>38</v>
      </c>
      <c r="E410" s="2">
        <v>52</v>
      </c>
      <c r="F410" s="2">
        <v>123.79</v>
      </c>
      <c r="G410" s="2">
        <v>31.33</v>
      </c>
      <c r="H410" s="2">
        <v>0</v>
      </c>
      <c r="I410" s="2">
        <v>0</v>
      </c>
      <c r="J410" s="2">
        <v>102.26</v>
      </c>
      <c r="K410" s="2">
        <v>0</v>
      </c>
      <c r="L410" s="2">
        <v>0</v>
      </c>
      <c r="M410" s="2">
        <v>0</v>
      </c>
      <c r="N410" s="2">
        <v>0</v>
      </c>
      <c r="O410" s="2">
        <v>347.38</v>
      </c>
    </row>
    <row r="411" spans="1:15" x14ac:dyDescent="0.55000000000000004">
      <c r="A411" s="1" t="s">
        <v>396</v>
      </c>
      <c r="B411" s="2"/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</row>
    <row r="412" spans="1:15" x14ac:dyDescent="0.55000000000000004">
      <c r="A412" s="1" t="s">
        <v>397</v>
      </c>
      <c r="B412" s="2"/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</row>
    <row r="413" spans="1:15" x14ac:dyDescent="0.55000000000000004">
      <c r="A413" s="1" t="s">
        <v>398</v>
      </c>
      <c r="B413" s="2"/>
      <c r="C413" s="2">
        <v>552.79</v>
      </c>
      <c r="D413" s="2">
        <v>552.79</v>
      </c>
      <c r="E413" s="2">
        <v>552.79</v>
      </c>
      <c r="F413" s="2">
        <v>552.79</v>
      </c>
      <c r="G413" s="2">
        <v>552.79</v>
      </c>
      <c r="H413" s="2">
        <v>567.38</v>
      </c>
      <c r="I413" s="2">
        <v>552.79</v>
      </c>
      <c r="J413" s="2">
        <v>549.14</v>
      </c>
      <c r="K413" s="2">
        <v>0</v>
      </c>
      <c r="L413" s="2">
        <v>0</v>
      </c>
      <c r="M413" s="2">
        <v>0</v>
      </c>
      <c r="N413" s="2">
        <v>0</v>
      </c>
      <c r="O413" s="2">
        <v>4433.26</v>
      </c>
    </row>
    <row r="414" spans="1:15" x14ac:dyDescent="0.55000000000000004">
      <c r="A414" s="1" t="s">
        <v>399</v>
      </c>
      <c r="B414" s="2"/>
      <c r="C414" s="2">
        <v>551.25</v>
      </c>
      <c r="D414" s="2">
        <v>551.25</v>
      </c>
      <c r="E414" s="2">
        <v>551.25</v>
      </c>
      <c r="F414" s="2">
        <v>551.25</v>
      </c>
      <c r="G414" s="2">
        <v>551.25</v>
      </c>
      <c r="H414" s="2">
        <v>551.25</v>
      </c>
      <c r="I414" s="2">
        <v>551.25</v>
      </c>
      <c r="J414" s="2">
        <v>2422.7600000000002</v>
      </c>
      <c r="K414" s="2">
        <v>0</v>
      </c>
      <c r="L414" s="2">
        <v>0</v>
      </c>
      <c r="M414" s="2">
        <v>0</v>
      </c>
      <c r="N414" s="2">
        <v>0</v>
      </c>
      <c r="O414" s="2">
        <v>6281.51</v>
      </c>
    </row>
    <row r="415" spans="1:15" x14ac:dyDescent="0.55000000000000004">
      <c r="A415" s="1" t="s">
        <v>400</v>
      </c>
      <c r="B415" s="2"/>
      <c r="C415" s="2">
        <v>136.9</v>
      </c>
      <c r="D415" s="2">
        <v>136.9</v>
      </c>
      <c r="E415" s="2">
        <v>136.9</v>
      </c>
      <c r="F415" s="2">
        <v>136.9</v>
      </c>
      <c r="G415" s="2">
        <v>136.9</v>
      </c>
      <c r="H415" s="2">
        <v>136.9</v>
      </c>
      <c r="I415" s="2">
        <v>136.88999999999999</v>
      </c>
      <c r="J415" s="2">
        <v>136.9</v>
      </c>
      <c r="K415" s="2">
        <v>0</v>
      </c>
      <c r="L415" s="2">
        <v>0</v>
      </c>
      <c r="M415" s="2">
        <v>0</v>
      </c>
      <c r="N415" s="2">
        <v>0</v>
      </c>
      <c r="O415" s="2">
        <v>1095.19</v>
      </c>
    </row>
    <row r="416" spans="1:15" x14ac:dyDescent="0.55000000000000004">
      <c r="A416" s="1" t="s">
        <v>401</v>
      </c>
      <c r="B416" s="2"/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</row>
    <row r="417" spans="1:15" x14ac:dyDescent="0.55000000000000004">
      <c r="A417" s="1" t="s">
        <v>402</v>
      </c>
      <c r="B417" s="2"/>
      <c r="C417" s="2">
        <v>3427.84</v>
      </c>
      <c r="D417" s="2">
        <v>3052.48</v>
      </c>
      <c r="E417" s="2">
        <v>3497.61</v>
      </c>
      <c r="F417" s="2">
        <v>3250.75</v>
      </c>
      <c r="G417" s="2">
        <v>3395.6</v>
      </c>
      <c r="H417" s="2">
        <v>3194.81</v>
      </c>
      <c r="I417" s="2">
        <v>3343.18</v>
      </c>
      <c r="J417" s="2">
        <v>3201.41</v>
      </c>
      <c r="K417" s="2">
        <v>0</v>
      </c>
      <c r="L417" s="2">
        <v>0</v>
      </c>
      <c r="M417" s="2">
        <v>0</v>
      </c>
      <c r="N417" s="2">
        <v>0</v>
      </c>
      <c r="O417" s="2">
        <v>26363.68</v>
      </c>
    </row>
    <row r="418" spans="1:15" x14ac:dyDescent="0.55000000000000004">
      <c r="A418" s="1" t="s">
        <v>403</v>
      </c>
      <c r="B418" s="2"/>
      <c r="C418" s="2">
        <v>161.04</v>
      </c>
      <c r="D418" s="2">
        <v>154.99</v>
      </c>
      <c r="E418" s="2">
        <v>203.7</v>
      </c>
      <c r="F418" s="2">
        <v>119.69</v>
      </c>
      <c r="G418" s="2">
        <v>170.72</v>
      </c>
      <c r="H418" s="2">
        <v>191.1</v>
      </c>
      <c r="I418" s="2">
        <v>94.57</v>
      </c>
      <c r="J418" s="2">
        <v>174.31</v>
      </c>
      <c r="K418" s="2">
        <v>0</v>
      </c>
      <c r="L418" s="2">
        <v>0</v>
      </c>
      <c r="M418" s="2">
        <v>0</v>
      </c>
      <c r="N418" s="2">
        <v>0</v>
      </c>
      <c r="O418" s="2">
        <v>1270.1200000000001</v>
      </c>
    </row>
    <row r="419" spans="1:15" x14ac:dyDescent="0.55000000000000004">
      <c r="A419" s="1" t="s">
        <v>404</v>
      </c>
      <c r="B419" s="2"/>
      <c r="C419" s="2">
        <v>954.51</v>
      </c>
      <c r="D419" s="2">
        <v>60</v>
      </c>
      <c r="E419" s="2">
        <v>319.89</v>
      </c>
      <c r="F419" s="2">
        <v>393.92</v>
      </c>
      <c r="G419" s="2">
        <v>690.69</v>
      </c>
      <c r="H419" s="2">
        <v>290.01</v>
      </c>
      <c r="I419" s="2">
        <v>428.9</v>
      </c>
      <c r="J419" s="2">
        <v>541.61</v>
      </c>
      <c r="K419" s="2">
        <v>0</v>
      </c>
      <c r="L419" s="2">
        <v>0</v>
      </c>
      <c r="M419" s="2">
        <v>0</v>
      </c>
      <c r="N419" s="2">
        <v>0</v>
      </c>
      <c r="O419" s="2">
        <v>3679.5300000000007</v>
      </c>
    </row>
    <row r="420" spans="1:15" x14ac:dyDescent="0.55000000000000004">
      <c r="A420" s="1" t="s">
        <v>405</v>
      </c>
      <c r="B420" s="2"/>
      <c r="C420" s="2">
        <v>12886.87</v>
      </c>
      <c r="D420" s="2">
        <v>11617.52</v>
      </c>
      <c r="E420" s="2">
        <v>13225.55</v>
      </c>
      <c r="F420" s="2">
        <v>12382.15</v>
      </c>
      <c r="G420" s="2">
        <v>13532.65</v>
      </c>
      <c r="H420" s="2">
        <v>13414.68</v>
      </c>
      <c r="I420" s="2">
        <v>14208.62</v>
      </c>
      <c r="J420" s="2">
        <v>13419.17</v>
      </c>
      <c r="K420" s="2">
        <v>0</v>
      </c>
      <c r="L420" s="2">
        <v>0</v>
      </c>
      <c r="M420" s="2">
        <v>0</v>
      </c>
      <c r="N420" s="2">
        <v>0</v>
      </c>
      <c r="O420" s="2">
        <v>104687.21</v>
      </c>
    </row>
    <row r="421" spans="1:15" x14ac:dyDescent="0.55000000000000004">
      <c r="A421" s="1" t="s">
        <v>406</v>
      </c>
      <c r="B421" s="2"/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</row>
    <row r="422" spans="1:15" x14ac:dyDescent="0.55000000000000004">
      <c r="A422" s="1" t="s">
        <v>407</v>
      </c>
      <c r="B422" s="2"/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</row>
    <row r="423" spans="1:15" x14ac:dyDescent="0.55000000000000004">
      <c r="A423" s="1" t="s">
        <v>408</v>
      </c>
      <c r="B423" s="2"/>
      <c r="C423" s="2">
        <v>30</v>
      </c>
      <c r="D423" s="2">
        <v>294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1000</v>
      </c>
      <c r="K423" s="2">
        <v>0</v>
      </c>
      <c r="L423" s="2">
        <v>0</v>
      </c>
      <c r="M423" s="2">
        <v>0</v>
      </c>
      <c r="N423" s="2">
        <v>0</v>
      </c>
      <c r="O423" s="2">
        <v>1324</v>
      </c>
    </row>
    <row r="424" spans="1:15" x14ac:dyDescent="0.55000000000000004">
      <c r="A424" s="1" t="s">
        <v>409</v>
      </c>
      <c r="B424" s="2"/>
      <c r="C424" s="2">
        <v>9038.5400000000009</v>
      </c>
      <c r="D424" s="2">
        <v>7781.66</v>
      </c>
      <c r="E424" s="2">
        <v>8434.2999999999993</v>
      </c>
      <c r="F424" s="2">
        <v>7870.6</v>
      </c>
      <c r="G424" s="2">
        <v>8162.31</v>
      </c>
      <c r="H424" s="2">
        <v>7738.23</v>
      </c>
      <c r="I424" s="2">
        <v>8017.09</v>
      </c>
      <c r="J424" s="2">
        <v>7735.4</v>
      </c>
      <c r="K424" s="2">
        <v>0</v>
      </c>
      <c r="L424" s="2">
        <v>0</v>
      </c>
      <c r="M424" s="2">
        <v>0</v>
      </c>
      <c r="N424" s="2">
        <v>0</v>
      </c>
      <c r="O424" s="2">
        <v>64778.13</v>
      </c>
    </row>
    <row r="425" spans="1:15" x14ac:dyDescent="0.55000000000000004">
      <c r="A425" s="1" t="s">
        <v>410</v>
      </c>
      <c r="B425" s="2"/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</row>
    <row r="426" spans="1:15" x14ac:dyDescent="0.55000000000000004">
      <c r="A426" s="1" t="s">
        <v>411</v>
      </c>
      <c r="B426" s="2"/>
      <c r="C426" s="2">
        <v>139.38</v>
      </c>
      <c r="D426" s="2">
        <v>0</v>
      </c>
      <c r="E426" s="2">
        <v>0</v>
      </c>
      <c r="F426" s="2">
        <v>280.11</v>
      </c>
      <c r="G426" s="2">
        <v>135.75</v>
      </c>
      <c r="H426" s="2">
        <v>201.77</v>
      </c>
      <c r="I426" s="2">
        <v>0</v>
      </c>
      <c r="J426" s="2">
        <v>137.78</v>
      </c>
      <c r="K426" s="2">
        <v>0</v>
      </c>
      <c r="L426" s="2">
        <v>0</v>
      </c>
      <c r="M426" s="2">
        <v>0</v>
      </c>
      <c r="N426" s="2">
        <v>0</v>
      </c>
      <c r="O426" s="2">
        <v>894.79</v>
      </c>
    </row>
    <row r="427" spans="1:15" x14ac:dyDescent="0.55000000000000004">
      <c r="A427" s="1" t="s">
        <v>412</v>
      </c>
      <c r="B427" s="2"/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</row>
    <row r="428" spans="1:15" x14ac:dyDescent="0.55000000000000004">
      <c r="A428" s="1" t="s">
        <v>413</v>
      </c>
      <c r="B428" s="2"/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</row>
    <row r="429" spans="1:15" x14ac:dyDescent="0.55000000000000004">
      <c r="A429" s="1" t="s">
        <v>414</v>
      </c>
      <c r="B429" s="2"/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</row>
    <row r="430" spans="1:15" x14ac:dyDescent="0.55000000000000004">
      <c r="A430" s="1" t="s">
        <v>448</v>
      </c>
      <c r="B430" s="2"/>
      <c r="C430" s="2">
        <v>908.77</v>
      </c>
      <c r="D430" s="2">
        <v>468.43</v>
      </c>
      <c r="E430" s="2">
        <v>890.85</v>
      </c>
      <c r="F430" s="2">
        <v>1027.22</v>
      </c>
      <c r="G430" s="2">
        <v>529.71</v>
      </c>
      <c r="H430" s="2">
        <v>329.8</v>
      </c>
      <c r="I430" s="2">
        <v>309.31</v>
      </c>
      <c r="J430" s="2">
        <v>489.11</v>
      </c>
      <c r="K430" s="2">
        <v>0</v>
      </c>
      <c r="L430" s="2">
        <v>0</v>
      </c>
      <c r="M430" s="2">
        <v>0</v>
      </c>
      <c r="N430" s="2">
        <v>0</v>
      </c>
      <c r="O430" s="2">
        <v>4953.2000000000007</v>
      </c>
    </row>
    <row r="431" spans="1:15" x14ac:dyDescent="0.55000000000000004">
      <c r="A431" s="1" t="s">
        <v>416</v>
      </c>
      <c r="B431" s="2"/>
      <c r="C431" s="2">
        <v>22162</v>
      </c>
      <c r="D431" s="2">
        <v>22162</v>
      </c>
      <c r="E431" s="2">
        <v>22162</v>
      </c>
      <c r="F431" s="2">
        <v>22162</v>
      </c>
      <c r="G431" s="2">
        <v>22162</v>
      </c>
      <c r="H431" s="2">
        <v>22162</v>
      </c>
      <c r="I431" s="2">
        <v>22162</v>
      </c>
      <c r="J431" s="2">
        <v>21649</v>
      </c>
      <c r="K431" s="2">
        <v>0</v>
      </c>
      <c r="L431" s="2">
        <v>0</v>
      </c>
      <c r="M431" s="2">
        <v>0</v>
      </c>
      <c r="N431" s="2">
        <v>0</v>
      </c>
      <c r="O431" s="2">
        <v>176783</v>
      </c>
    </row>
    <row r="432" spans="1:15" x14ac:dyDescent="0.55000000000000004">
      <c r="A432" s="1" t="s">
        <v>417</v>
      </c>
      <c r="B432" s="2"/>
      <c r="C432" s="2">
        <v>2053.1799999999998</v>
      </c>
      <c r="D432" s="2">
        <v>2107.21</v>
      </c>
      <c r="E432" s="2">
        <v>1733.5</v>
      </c>
      <c r="F432" s="2">
        <v>1871.79</v>
      </c>
      <c r="G432" s="2">
        <v>1739.25</v>
      </c>
      <c r="H432" s="2">
        <v>1873.71</v>
      </c>
      <c r="I432" s="2">
        <v>1791.12</v>
      </c>
      <c r="J432" s="2">
        <v>1796.27</v>
      </c>
      <c r="K432" s="2">
        <v>0</v>
      </c>
      <c r="L432" s="2">
        <v>0</v>
      </c>
      <c r="M432" s="2">
        <v>0</v>
      </c>
      <c r="N432" s="2">
        <v>0</v>
      </c>
      <c r="O432" s="2">
        <v>14966.029999999999</v>
      </c>
    </row>
    <row r="433" spans="1:16" x14ac:dyDescent="0.55000000000000004">
      <c r="A433" s="1" t="s">
        <v>418</v>
      </c>
      <c r="B433" s="2"/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</row>
    <row r="434" spans="1:16" x14ac:dyDescent="0.55000000000000004">
      <c r="A434" s="1" t="s">
        <v>419</v>
      </c>
      <c r="B434" s="2"/>
      <c r="C434" s="2">
        <v>468.32</v>
      </c>
      <c r="D434" s="2">
        <v>461.75</v>
      </c>
      <c r="E434" s="2">
        <v>458.12</v>
      </c>
      <c r="F434" s="2">
        <v>465.88</v>
      </c>
      <c r="G434" s="2">
        <v>479.13</v>
      </c>
      <c r="H434" s="2">
        <v>467.71</v>
      </c>
      <c r="I434" s="2">
        <v>0</v>
      </c>
      <c r="J434" s="2">
        <v>950.23</v>
      </c>
      <c r="K434" s="2">
        <v>0</v>
      </c>
      <c r="L434" s="2">
        <v>0</v>
      </c>
      <c r="M434" s="2">
        <v>0</v>
      </c>
      <c r="N434" s="2">
        <v>0</v>
      </c>
      <c r="O434" s="2">
        <v>3751.1400000000003</v>
      </c>
    </row>
    <row r="435" spans="1:16" x14ac:dyDescent="0.55000000000000004">
      <c r="A435" s="1" t="s">
        <v>420</v>
      </c>
      <c r="B435" s="2"/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</row>
    <row r="436" spans="1:16" x14ac:dyDescent="0.55000000000000004">
      <c r="A436" s="1" t="s">
        <v>421</v>
      </c>
      <c r="B436" s="2"/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</row>
    <row r="437" spans="1:16" x14ac:dyDescent="0.55000000000000004">
      <c r="A437" s="1" t="s">
        <v>422</v>
      </c>
      <c r="B437" s="2"/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</row>
    <row r="438" spans="1:16" x14ac:dyDescent="0.55000000000000004">
      <c r="A438" s="1" t="s">
        <v>423</v>
      </c>
      <c r="C438" s="18">
        <v>68315.78</v>
      </c>
      <c r="D438" s="18">
        <v>58476.55</v>
      </c>
      <c r="E438" s="18">
        <v>61246.270000000004</v>
      </c>
      <c r="F438" s="18">
        <v>60857.68</v>
      </c>
      <c r="G438" s="18">
        <v>62456.919999999991</v>
      </c>
      <c r="H438" s="18">
        <v>61663.98</v>
      </c>
      <c r="I438" s="18">
        <v>61443.78</v>
      </c>
      <c r="J438" s="18">
        <v>64363.12</v>
      </c>
      <c r="K438" s="18">
        <v>0</v>
      </c>
      <c r="L438" s="18">
        <v>0</v>
      </c>
      <c r="M438" s="18">
        <v>0</v>
      </c>
      <c r="N438" s="18">
        <v>0</v>
      </c>
      <c r="O438" s="18">
        <v>498824.07999999996</v>
      </c>
      <c r="P438" s="13">
        <v>0</v>
      </c>
    </row>
    <row r="439" spans="1:16" x14ac:dyDescent="0.55000000000000004"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</row>
    <row r="440" spans="1:16" x14ac:dyDescent="0.55000000000000004">
      <c r="A440" s="1" t="s">
        <v>424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6" x14ac:dyDescent="0.55000000000000004">
      <c r="A441" s="1" t="s">
        <v>468</v>
      </c>
      <c r="B441" s="2"/>
      <c r="C441" s="2">
        <v>7020.48</v>
      </c>
      <c r="D441" s="2">
        <v>6315.29</v>
      </c>
      <c r="E441" s="2">
        <v>7208.64</v>
      </c>
      <c r="F441" s="2">
        <v>6740.08</v>
      </c>
      <c r="G441" s="2">
        <v>7379.25</v>
      </c>
      <c r="H441" s="2">
        <v>7313.71</v>
      </c>
      <c r="I441" s="2">
        <v>7754.79</v>
      </c>
      <c r="J441" s="2">
        <v>7316.21</v>
      </c>
      <c r="K441" s="2">
        <v>0</v>
      </c>
      <c r="L441" s="2">
        <v>0</v>
      </c>
      <c r="M441" s="2">
        <v>0</v>
      </c>
      <c r="N441" s="2">
        <v>0</v>
      </c>
      <c r="O441" s="2">
        <v>57048.45</v>
      </c>
    </row>
    <row r="442" spans="1:16" x14ac:dyDescent="0.55000000000000004">
      <c r="A442" s="1" t="s">
        <v>426</v>
      </c>
      <c r="B442" s="2"/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</row>
    <row r="443" spans="1:16" x14ac:dyDescent="0.55000000000000004">
      <c r="A443" s="1" t="s">
        <v>427</v>
      </c>
      <c r="B443" s="2"/>
      <c r="C443" s="2">
        <v>801.8</v>
      </c>
      <c r="D443" s="2">
        <v>801.8</v>
      </c>
      <c r="E443" s="2">
        <v>801.8</v>
      </c>
      <c r="F443" s="2">
        <v>801.8</v>
      </c>
      <c r="G443" s="2">
        <v>801.8</v>
      </c>
      <c r="H443" s="2">
        <v>801.8</v>
      </c>
      <c r="I443" s="2">
        <v>801.8</v>
      </c>
      <c r="J443" s="2">
        <v>801.8</v>
      </c>
      <c r="K443" s="2">
        <v>0</v>
      </c>
      <c r="L443" s="2">
        <v>0</v>
      </c>
      <c r="M443" s="2">
        <v>0</v>
      </c>
      <c r="N443" s="2">
        <v>0</v>
      </c>
      <c r="O443" s="2">
        <v>6414.4000000000005</v>
      </c>
    </row>
    <row r="444" spans="1:16" x14ac:dyDescent="0.55000000000000004">
      <c r="A444" s="1" t="s">
        <v>428</v>
      </c>
      <c r="B444" s="2"/>
      <c r="C444" s="2">
        <v>35601.94</v>
      </c>
      <c r="D444" s="2">
        <v>35399.97</v>
      </c>
      <c r="E444" s="2">
        <v>35399.97</v>
      </c>
      <c r="F444" s="2">
        <v>35399.97</v>
      </c>
      <c r="G444" s="2">
        <v>35399.97</v>
      </c>
      <c r="H444" s="2">
        <v>35399.97</v>
      </c>
      <c r="I444" s="2">
        <v>35399.97</v>
      </c>
      <c r="J444" s="2">
        <v>35399.97</v>
      </c>
      <c r="K444" s="2">
        <v>0</v>
      </c>
      <c r="L444" s="2">
        <v>0</v>
      </c>
      <c r="M444" s="2">
        <v>0</v>
      </c>
      <c r="N444" s="2">
        <v>0</v>
      </c>
      <c r="O444" s="2">
        <v>283401.73</v>
      </c>
    </row>
    <row r="445" spans="1:16" x14ac:dyDescent="0.55000000000000004">
      <c r="A445" s="1" t="s">
        <v>429</v>
      </c>
      <c r="B445" s="2"/>
      <c r="C445" s="2">
        <v>303.63</v>
      </c>
      <c r="D445" s="2">
        <v>1253.7</v>
      </c>
      <c r="E445" s="2">
        <v>153.63</v>
      </c>
      <c r="F445" s="2">
        <v>719.7</v>
      </c>
      <c r="G445" s="2">
        <v>263.70999999999998</v>
      </c>
      <c r="H445" s="2">
        <v>191.13</v>
      </c>
      <c r="I445" s="2">
        <v>936.69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3822.19</v>
      </c>
    </row>
    <row r="446" spans="1:16" x14ac:dyDescent="0.55000000000000004">
      <c r="A446" s="1" t="s">
        <v>430</v>
      </c>
      <c r="B446" s="2"/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</row>
    <row r="447" spans="1:16" x14ac:dyDescent="0.55000000000000004">
      <c r="A447" s="1" t="s">
        <v>431</v>
      </c>
      <c r="B447" s="2"/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</row>
    <row r="448" spans="1:16" x14ac:dyDescent="0.55000000000000004">
      <c r="A448" s="1" t="s">
        <v>432</v>
      </c>
      <c r="B448" s="2"/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</row>
    <row r="449" spans="1:16" x14ac:dyDescent="0.55000000000000004">
      <c r="A449" s="1" t="s">
        <v>433</v>
      </c>
      <c r="B449" s="2"/>
      <c r="C449" s="2">
        <v>0</v>
      </c>
      <c r="D449" s="2">
        <v>862</v>
      </c>
      <c r="E449" s="2">
        <v>862</v>
      </c>
      <c r="F449" s="2">
        <v>862</v>
      </c>
      <c r="G449" s="2">
        <v>862</v>
      </c>
      <c r="H449" s="2">
        <v>862</v>
      </c>
      <c r="I449" s="2">
        <v>862</v>
      </c>
      <c r="J449" s="2">
        <v>862</v>
      </c>
      <c r="K449" s="2">
        <v>0</v>
      </c>
      <c r="L449" s="2">
        <v>0</v>
      </c>
      <c r="M449" s="2">
        <v>0</v>
      </c>
      <c r="N449" s="2">
        <v>0</v>
      </c>
      <c r="O449" s="2">
        <v>6034</v>
      </c>
    </row>
    <row r="450" spans="1:16" x14ac:dyDescent="0.55000000000000004">
      <c r="A450" s="1" t="s">
        <v>434</v>
      </c>
      <c r="B450" s="2"/>
      <c r="C450" s="2">
        <v>45.24</v>
      </c>
      <c r="D450" s="2">
        <v>45.24</v>
      </c>
      <c r="E450" s="2">
        <v>45.24</v>
      </c>
      <c r="F450" s="2">
        <v>45.24</v>
      </c>
      <c r="G450" s="2">
        <v>45.24</v>
      </c>
      <c r="H450" s="2">
        <v>45.24</v>
      </c>
      <c r="I450" s="2">
        <v>45.24</v>
      </c>
      <c r="J450" s="2">
        <v>45.24</v>
      </c>
      <c r="K450" s="2">
        <v>0</v>
      </c>
      <c r="L450" s="2">
        <v>0</v>
      </c>
      <c r="M450" s="2">
        <v>0</v>
      </c>
      <c r="N450" s="2">
        <v>0</v>
      </c>
      <c r="O450" s="2">
        <v>361.92</v>
      </c>
    </row>
    <row r="451" spans="1:16" x14ac:dyDescent="0.55000000000000004">
      <c r="A451" s="1" t="s">
        <v>435</v>
      </c>
      <c r="C451" s="18">
        <v>43773.09</v>
      </c>
      <c r="D451" s="18">
        <v>44677.999999999993</v>
      </c>
      <c r="E451" s="18">
        <v>44471.28</v>
      </c>
      <c r="F451" s="18">
        <v>44568.789999999994</v>
      </c>
      <c r="G451" s="18">
        <v>44751.97</v>
      </c>
      <c r="H451" s="18">
        <v>44613.85</v>
      </c>
      <c r="I451" s="18">
        <v>45800.49</v>
      </c>
      <c r="J451" s="18">
        <v>44425.22</v>
      </c>
      <c r="K451" s="18">
        <v>0</v>
      </c>
      <c r="L451" s="18">
        <v>0</v>
      </c>
      <c r="M451" s="18">
        <v>0</v>
      </c>
      <c r="N451" s="18">
        <v>0</v>
      </c>
      <c r="O451" s="18">
        <v>357082.68999999994</v>
      </c>
      <c r="P451" s="13">
        <v>0</v>
      </c>
    </row>
    <row r="452" spans="1:16" x14ac:dyDescent="0.55000000000000004">
      <c r="A452" s="1" t="s">
        <v>32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6" ht="18" thickBot="1" x14ac:dyDescent="0.65">
      <c r="A453" s="8" t="s">
        <v>46</v>
      </c>
      <c r="B453" s="8"/>
      <c r="C453" s="16">
        <v>274460.37999999995</v>
      </c>
      <c r="D453" s="16">
        <v>243342.42999999996</v>
      </c>
      <c r="E453" s="16">
        <v>264492.14</v>
      </c>
      <c r="F453" s="16">
        <v>250462.30000000005</v>
      </c>
      <c r="G453" s="16">
        <v>264200.24</v>
      </c>
      <c r="H453" s="16">
        <v>262114.51</v>
      </c>
      <c r="I453" s="16">
        <v>267269.31</v>
      </c>
      <c r="J453" s="16">
        <v>258295.47999999998</v>
      </c>
      <c r="K453" s="16">
        <v>0</v>
      </c>
      <c r="L453" s="16">
        <v>0</v>
      </c>
      <c r="M453" s="16">
        <v>0</v>
      </c>
      <c r="N453" s="16">
        <v>0</v>
      </c>
      <c r="O453" s="16">
        <v>2084636.79</v>
      </c>
      <c r="P453" s="15">
        <v>0</v>
      </c>
    </row>
    <row r="454" spans="1:16" ht="17.7" thickTop="1" x14ac:dyDescent="0.55000000000000004"/>
  </sheetData>
  <printOptions horizontalCentered="1"/>
  <pageMargins left="0" right="0" top="0.25" bottom="0" header="0" footer="0"/>
  <pageSetup scale="38" orientation="landscape" r:id="rId1"/>
  <headerFooter alignWithMargins="0"/>
  <rowBreaks count="6" manualBreakCount="6">
    <brk id="41" max="14" man="1"/>
    <brk id="109" max="14" man="1"/>
    <brk id="148" max="14" man="1"/>
    <brk id="242" max="14" man="1"/>
    <brk id="319" max="14" man="1"/>
    <brk id="377" max="14" man="1"/>
  </rowBreaks>
  <customProperties>
    <customPr name="EpmWorksheetKeyString_GU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454"/>
  <sheetViews>
    <sheetView view="pageBreakPreview" zoomScale="60" zoomScaleNormal="47" workbookViewId="0">
      <selection sqref="A1:O453"/>
    </sheetView>
  </sheetViews>
  <sheetFormatPr defaultColWidth="8.88671875" defaultRowHeight="17.399999999999999" x14ac:dyDescent="0.55000000000000004"/>
  <cols>
    <col min="1" max="1" width="57.33203125" style="1" customWidth="1"/>
    <col min="2" max="2" width="2.6640625" style="1" customWidth="1"/>
    <col min="3" max="15" width="21.6640625" style="1" customWidth="1"/>
    <col min="16" max="16" width="15.109375" style="1" bestFit="1" customWidth="1"/>
    <col min="17" max="17" width="8.88671875" style="1"/>
    <col min="18" max="18" width="16.5546875" style="1" bestFit="1" customWidth="1"/>
    <col min="19" max="16384" width="8.88671875" style="1"/>
  </cols>
  <sheetData>
    <row r="1" spans="1:15" ht="17.7" x14ac:dyDescent="0.6">
      <c r="C1" s="2"/>
      <c r="D1" s="2"/>
      <c r="E1" s="2"/>
      <c r="F1" s="2"/>
      <c r="G1" s="2"/>
      <c r="H1" s="3" t="s">
        <v>440</v>
      </c>
      <c r="I1" s="2"/>
      <c r="J1" s="2"/>
      <c r="K1" s="2"/>
      <c r="L1" s="2"/>
      <c r="M1" s="2"/>
      <c r="N1" s="2"/>
      <c r="O1" s="2"/>
    </row>
    <row r="2" spans="1:15" x14ac:dyDescent="0.55000000000000004">
      <c r="C2" s="2"/>
      <c r="D2" s="2"/>
      <c r="E2" s="2"/>
      <c r="F2" s="2"/>
      <c r="G2" s="2"/>
      <c r="H2" s="4" t="s">
        <v>1</v>
      </c>
      <c r="I2" s="2"/>
      <c r="J2" s="2"/>
      <c r="K2" s="2"/>
      <c r="L2" s="2"/>
      <c r="M2" s="2"/>
      <c r="N2" s="2"/>
      <c r="O2" s="2"/>
    </row>
    <row r="3" spans="1:15" x14ac:dyDescent="0.55000000000000004">
      <c r="B3" s="5"/>
      <c r="C3" s="2"/>
      <c r="D3" s="2"/>
      <c r="E3" s="2"/>
      <c r="F3" s="2"/>
      <c r="G3" s="2"/>
      <c r="H3" s="6">
        <v>2021</v>
      </c>
      <c r="I3" s="2"/>
      <c r="J3" s="2"/>
      <c r="K3" s="2"/>
      <c r="L3" s="2"/>
      <c r="M3" s="2"/>
      <c r="N3" s="2"/>
      <c r="O3" s="2"/>
    </row>
    <row r="4" spans="1:15" ht="17.7" x14ac:dyDescent="0.6">
      <c r="B4" s="5"/>
      <c r="C4" s="2"/>
      <c r="D4" s="2"/>
      <c r="E4" s="2"/>
      <c r="F4" s="2"/>
      <c r="G4" s="2"/>
      <c r="H4" s="3"/>
      <c r="I4" s="2"/>
      <c r="J4" s="2"/>
      <c r="K4" s="2"/>
      <c r="L4" s="2"/>
      <c r="M4" s="2"/>
      <c r="N4" s="2"/>
      <c r="O4" s="2"/>
    </row>
    <row r="5" spans="1:15" x14ac:dyDescent="0.55000000000000004"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</row>
    <row r="6" spans="1:15" x14ac:dyDescent="0.55000000000000004">
      <c r="A6" s="1" t="s">
        <v>15</v>
      </c>
      <c r="C6" s="2">
        <v>31</v>
      </c>
      <c r="D6" s="2">
        <v>28</v>
      </c>
      <c r="E6" s="2">
        <v>31</v>
      </c>
      <c r="F6" s="2">
        <v>30</v>
      </c>
      <c r="G6" s="2">
        <v>31</v>
      </c>
      <c r="H6" s="2">
        <v>30</v>
      </c>
      <c r="I6" s="2">
        <v>31</v>
      </c>
      <c r="J6" s="2">
        <v>31</v>
      </c>
      <c r="K6" s="2">
        <v>30</v>
      </c>
      <c r="L6" s="2">
        <v>31</v>
      </c>
      <c r="M6" s="2">
        <v>30</v>
      </c>
      <c r="N6" s="2">
        <v>31</v>
      </c>
      <c r="O6" s="2">
        <v>365</v>
      </c>
    </row>
    <row r="7" spans="1:15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7.7" x14ac:dyDescent="0.6">
      <c r="A8" s="8" t="s">
        <v>16</v>
      </c>
      <c r="B8" s="8"/>
      <c r="C8" s="9">
        <v>57.41935483870968</v>
      </c>
      <c r="D8" s="9">
        <v>56.678571428571431</v>
      </c>
      <c r="E8" s="9">
        <v>53.967741935483872</v>
      </c>
      <c r="F8" s="9">
        <v>51.366666666666667</v>
      </c>
      <c r="G8" s="9">
        <v>53.12903225806452</v>
      </c>
      <c r="H8" s="9">
        <v>49.833333333333336</v>
      </c>
      <c r="I8" s="9">
        <v>50.193548387096776</v>
      </c>
      <c r="J8" s="9">
        <v>54</v>
      </c>
      <c r="K8" s="9">
        <v>0</v>
      </c>
      <c r="L8" s="9">
        <v>0</v>
      </c>
      <c r="M8" s="9">
        <v>0</v>
      </c>
      <c r="N8" s="9">
        <v>0</v>
      </c>
      <c r="O8" s="10" t="s">
        <v>17</v>
      </c>
    </row>
    <row r="9" spans="1:15" x14ac:dyDescent="0.55000000000000004"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0"/>
    </row>
    <row r="10" spans="1:15" ht="17.7" x14ac:dyDescent="0.6">
      <c r="A10" s="8" t="s">
        <v>18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0"/>
    </row>
    <row r="11" spans="1:15" x14ac:dyDescent="0.55000000000000004">
      <c r="A11" s="1" t="s">
        <v>19</v>
      </c>
      <c r="C11" s="2">
        <v>124</v>
      </c>
      <c r="D11" s="2">
        <v>135</v>
      </c>
      <c r="E11" s="2">
        <v>189</v>
      </c>
      <c r="F11" s="2">
        <v>203</v>
      </c>
      <c r="G11" s="2">
        <v>217</v>
      </c>
      <c r="H11" s="2">
        <v>149</v>
      </c>
      <c r="I11" s="2">
        <v>92</v>
      </c>
      <c r="J11" s="2">
        <v>347</v>
      </c>
      <c r="K11" s="2">
        <v>0</v>
      </c>
      <c r="L11" s="2">
        <v>0</v>
      </c>
      <c r="M11" s="2">
        <v>0</v>
      </c>
      <c r="N11" s="2">
        <v>0</v>
      </c>
      <c r="O11" s="2">
        <v>1456</v>
      </c>
    </row>
    <row r="12" spans="1:15" x14ac:dyDescent="0.55000000000000004">
      <c r="A12" s="1" t="s">
        <v>20</v>
      </c>
      <c r="C12" s="2">
        <v>35</v>
      </c>
      <c r="D12" s="2">
        <v>-17</v>
      </c>
      <c r="E12" s="2">
        <v>0</v>
      </c>
      <c r="F12" s="2">
        <v>6</v>
      </c>
      <c r="G12" s="2">
        <v>0</v>
      </c>
      <c r="H12" s="2">
        <v>6</v>
      </c>
      <c r="I12" s="2">
        <v>31</v>
      </c>
      <c r="J12" s="2">
        <v>6</v>
      </c>
      <c r="K12" s="2">
        <v>0</v>
      </c>
      <c r="L12" s="2">
        <v>0</v>
      </c>
      <c r="M12" s="2">
        <v>0</v>
      </c>
      <c r="N12" s="2">
        <v>0</v>
      </c>
      <c r="O12" s="2">
        <v>67</v>
      </c>
    </row>
    <row r="13" spans="1:15" x14ac:dyDescent="0.55000000000000004">
      <c r="A13" s="1" t="s">
        <v>21</v>
      </c>
      <c r="C13" s="2">
        <v>1438</v>
      </c>
      <c r="D13" s="2">
        <v>1248</v>
      </c>
      <c r="E13" s="2">
        <v>1328</v>
      </c>
      <c r="F13" s="2">
        <v>1259</v>
      </c>
      <c r="G13" s="2">
        <v>1221</v>
      </c>
      <c r="H13" s="2">
        <v>1190</v>
      </c>
      <c r="I13" s="2">
        <v>1294</v>
      </c>
      <c r="J13" s="2">
        <v>1188</v>
      </c>
      <c r="K13" s="2">
        <v>0</v>
      </c>
      <c r="L13" s="2">
        <v>0</v>
      </c>
      <c r="M13" s="2">
        <v>0</v>
      </c>
      <c r="N13" s="2">
        <v>0</v>
      </c>
      <c r="O13" s="2">
        <v>10166</v>
      </c>
    </row>
    <row r="14" spans="1:15" x14ac:dyDescent="0.55000000000000004">
      <c r="A14" s="1" t="s">
        <v>22</v>
      </c>
      <c r="C14" s="2">
        <v>0</v>
      </c>
      <c r="D14" s="2">
        <v>0</v>
      </c>
      <c r="E14" s="2">
        <v>14</v>
      </c>
      <c r="F14" s="2">
        <v>11</v>
      </c>
      <c r="G14" s="2">
        <v>40</v>
      </c>
      <c r="H14" s="2">
        <v>11</v>
      </c>
      <c r="I14" s="2">
        <v>20</v>
      </c>
      <c r="J14" s="2">
        <v>-27</v>
      </c>
      <c r="K14" s="2">
        <v>0</v>
      </c>
      <c r="L14" s="2">
        <v>0</v>
      </c>
      <c r="M14" s="2">
        <v>0</v>
      </c>
      <c r="N14" s="2">
        <v>0</v>
      </c>
      <c r="O14" s="2">
        <v>69</v>
      </c>
    </row>
    <row r="15" spans="1:15" x14ac:dyDescent="0.55000000000000004">
      <c r="A15" s="1" t="s">
        <v>23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 x14ac:dyDescent="0.55000000000000004">
      <c r="A16" s="1" t="s">
        <v>24</v>
      </c>
      <c r="C16" s="2">
        <v>152</v>
      </c>
      <c r="D16" s="2">
        <v>179</v>
      </c>
      <c r="E16" s="2">
        <v>110</v>
      </c>
      <c r="F16" s="2">
        <v>36</v>
      </c>
      <c r="G16" s="2">
        <v>116</v>
      </c>
      <c r="H16" s="2">
        <v>123</v>
      </c>
      <c r="I16" s="2">
        <v>117</v>
      </c>
      <c r="J16" s="2">
        <v>147</v>
      </c>
      <c r="K16" s="2">
        <v>0</v>
      </c>
      <c r="L16" s="2">
        <v>0</v>
      </c>
      <c r="M16" s="2">
        <v>0</v>
      </c>
      <c r="N16" s="2">
        <v>0</v>
      </c>
      <c r="O16" s="2">
        <v>980</v>
      </c>
    </row>
    <row r="17" spans="1:18" x14ac:dyDescent="0.55000000000000004">
      <c r="A17" s="1" t="s">
        <v>25</v>
      </c>
      <c r="C17" s="2">
        <v>31</v>
      </c>
      <c r="D17" s="2">
        <v>42</v>
      </c>
      <c r="E17" s="2">
        <v>32</v>
      </c>
      <c r="F17" s="2">
        <v>26</v>
      </c>
      <c r="G17" s="2">
        <v>53</v>
      </c>
      <c r="H17" s="2">
        <v>16</v>
      </c>
      <c r="I17" s="2">
        <v>2</v>
      </c>
      <c r="J17" s="2">
        <v>13</v>
      </c>
      <c r="K17" s="2">
        <v>0</v>
      </c>
      <c r="L17" s="2">
        <v>0</v>
      </c>
      <c r="M17" s="2">
        <v>0</v>
      </c>
      <c r="N17" s="2">
        <v>0</v>
      </c>
      <c r="O17" s="2">
        <v>215</v>
      </c>
    </row>
    <row r="18" spans="1:18" x14ac:dyDescent="0.55000000000000004">
      <c r="A18" s="1" t="s">
        <v>26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8" x14ac:dyDescent="0.55000000000000004">
      <c r="A19" s="1" t="s">
        <v>27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8" x14ac:dyDescent="0.55000000000000004">
      <c r="A20" s="1" t="s">
        <v>28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8" x14ac:dyDescent="0.55000000000000004">
      <c r="A21" s="1" t="s">
        <v>29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8" x14ac:dyDescent="0.55000000000000004">
      <c r="A22" s="1" t="s">
        <v>30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8" ht="17.7" thickBot="1" x14ac:dyDescent="0.6">
      <c r="A23" s="1" t="s">
        <v>31</v>
      </c>
      <c r="C23" s="12">
        <v>1780</v>
      </c>
      <c r="D23" s="12">
        <v>1587</v>
      </c>
      <c r="E23" s="12">
        <v>1673</v>
      </c>
      <c r="F23" s="12">
        <v>1541</v>
      </c>
      <c r="G23" s="12">
        <v>1647</v>
      </c>
      <c r="H23" s="12">
        <v>1495</v>
      </c>
      <c r="I23" s="12">
        <v>1556</v>
      </c>
      <c r="J23" s="12">
        <v>1674</v>
      </c>
      <c r="K23" s="12">
        <v>0</v>
      </c>
      <c r="L23" s="12">
        <v>0</v>
      </c>
      <c r="M23" s="12">
        <v>0</v>
      </c>
      <c r="N23" s="12">
        <v>0</v>
      </c>
      <c r="O23" s="12">
        <v>12953</v>
      </c>
      <c r="P23" s="13">
        <v>22226</v>
      </c>
      <c r="Q23" s="13">
        <v>0</v>
      </c>
    </row>
    <row r="24" spans="1:18" ht="17.7" thickTop="1" x14ac:dyDescent="0.55000000000000004">
      <c r="A24" s="1" t="s">
        <v>32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8" ht="17.7" x14ac:dyDescent="0.6">
      <c r="A25" s="8" t="s">
        <v>33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8" x14ac:dyDescent="0.55000000000000004">
      <c r="A26" s="1" t="s">
        <v>34</v>
      </c>
      <c r="C26" s="2">
        <v>367015.17</v>
      </c>
      <c r="D26" s="2">
        <v>365713.92999999993</v>
      </c>
      <c r="E26" s="2">
        <v>327063.07000000007</v>
      </c>
      <c r="F26" s="2">
        <v>291831.81</v>
      </c>
      <c r="G26" s="2">
        <v>328550.68000000005</v>
      </c>
      <c r="H26" s="2">
        <v>308310.69999999984</v>
      </c>
      <c r="I26" s="2">
        <v>317169.48999999993</v>
      </c>
      <c r="J26" s="2">
        <v>379161.06999999989</v>
      </c>
      <c r="K26" s="2">
        <v>0</v>
      </c>
      <c r="L26" s="2">
        <v>0</v>
      </c>
      <c r="M26" s="2">
        <v>0</v>
      </c>
      <c r="N26" s="2">
        <v>0</v>
      </c>
      <c r="O26" s="2">
        <v>2684815.9199999995</v>
      </c>
      <c r="P26" s="13"/>
    </row>
    <row r="27" spans="1:18" x14ac:dyDescent="0.55000000000000004">
      <c r="A27" s="1" t="s">
        <v>35</v>
      </c>
      <c r="C27" s="2">
        <v>21150.11</v>
      </c>
      <c r="D27" s="2">
        <v>26437.200000000001</v>
      </c>
      <c r="E27" s="2">
        <v>38617.200000000004</v>
      </c>
      <c r="F27" s="2">
        <v>26163.5</v>
      </c>
      <c r="G27" s="2">
        <v>29942.85</v>
      </c>
      <c r="H27" s="2">
        <v>25489.24</v>
      </c>
      <c r="I27" s="2">
        <v>25805.109999999997</v>
      </c>
      <c r="J27" s="2">
        <v>21677.25</v>
      </c>
      <c r="K27" s="2">
        <v>0</v>
      </c>
      <c r="L27" s="2">
        <v>0</v>
      </c>
      <c r="M27" s="2">
        <v>0</v>
      </c>
      <c r="N27" s="2">
        <v>0</v>
      </c>
      <c r="O27" s="2">
        <v>215282.46</v>
      </c>
      <c r="P27" s="13"/>
    </row>
    <row r="28" spans="1:18" x14ac:dyDescent="0.55000000000000004">
      <c r="A28" s="1" t="s">
        <v>36</v>
      </c>
      <c r="C28" s="2">
        <v>-24958.03</v>
      </c>
      <c r="D28" s="2">
        <v>-25863.77</v>
      </c>
      <c r="E28" s="2">
        <v>15281.369999999999</v>
      </c>
      <c r="F28" s="2">
        <v>-24653.59</v>
      </c>
      <c r="G28" s="2">
        <v>-16818.54</v>
      </c>
      <c r="H28" s="2">
        <v>-7386.09</v>
      </c>
      <c r="I28" s="2">
        <v>3690.41</v>
      </c>
      <c r="J28" s="2">
        <v>-45175.61</v>
      </c>
      <c r="K28" s="2">
        <v>0</v>
      </c>
      <c r="L28" s="2">
        <v>0</v>
      </c>
      <c r="M28" s="2">
        <v>0</v>
      </c>
      <c r="N28" s="2">
        <v>0</v>
      </c>
      <c r="O28" s="2">
        <v>-125883.84999999999</v>
      </c>
      <c r="P28" s="13"/>
    </row>
    <row r="29" spans="1:18" ht="17.7" thickBot="1" x14ac:dyDescent="0.6">
      <c r="A29" s="1" t="s">
        <v>37</v>
      </c>
      <c r="C29" s="14">
        <v>363207.25</v>
      </c>
      <c r="D29" s="14">
        <v>366287.35999999993</v>
      </c>
      <c r="E29" s="14">
        <v>380961.64000000007</v>
      </c>
      <c r="F29" s="14">
        <v>293341.71999999997</v>
      </c>
      <c r="G29" s="14">
        <v>341674.99000000005</v>
      </c>
      <c r="H29" s="14">
        <v>326413.8499999998</v>
      </c>
      <c r="I29" s="14">
        <v>346665.00999999989</v>
      </c>
      <c r="J29" s="14">
        <v>355662.7099999999</v>
      </c>
      <c r="K29" s="14">
        <v>0</v>
      </c>
      <c r="L29" s="14">
        <v>0</v>
      </c>
      <c r="M29" s="14">
        <v>0</v>
      </c>
      <c r="N29" s="14">
        <v>0</v>
      </c>
      <c r="O29" s="14">
        <v>2774214.5299999993</v>
      </c>
      <c r="P29" s="13">
        <v>4576386.71</v>
      </c>
      <c r="Q29" s="13">
        <v>0</v>
      </c>
      <c r="R29" s="15"/>
    </row>
    <row r="30" spans="1:18" ht="17.7" thickTop="1" x14ac:dyDescent="0.55000000000000004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8" ht="17.7" x14ac:dyDescent="0.6">
      <c r="A31" s="8" t="s">
        <v>38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8" x14ac:dyDescent="0.55000000000000004">
      <c r="A32" s="1" t="s">
        <v>39</v>
      </c>
      <c r="C32" s="2">
        <v>217414.62</v>
      </c>
      <c r="D32" s="2">
        <v>174939.77</v>
      </c>
      <c r="E32" s="2">
        <v>220253.09999999998</v>
      </c>
      <c r="F32" s="2">
        <v>120614.95000000001</v>
      </c>
      <c r="G32" s="2">
        <v>150764.43000000005</v>
      </c>
      <c r="H32" s="2">
        <v>127347.81</v>
      </c>
      <c r="I32" s="2">
        <v>127421.82999999999</v>
      </c>
      <c r="J32" s="2">
        <v>130190.59000000001</v>
      </c>
      <c r="K32" s="2">
        <v>0</v>
      </c>
      <c r="L32" s="2">
        <v>0</v>
      </c>
      <c r="M32" s="2">
        <v>0</v>
      </c>
      <c r="N32" s="2">
        <v>0</v>
      </c>
      <c r="O32" s="2">
        <v>1268947.1000000001</v>
      </c>
      <c r="P32" s="13"/>
    </row>
    <row r="33" spans="1:18" x14ac:dyDescent="0.55000000000000004">
      <c r="A33" s="1" t="s">
        <v>40</v>
      </c>
      <c r="C33" s="2">
        <v>29234.09</v>
      </c>
      <c r="D33" s="2">
        <v>29054.280000000002</v>
      </c>
      <c r="E33" s="2">
        <v>30643.929999999997</v>
      </c>
      <c r="F33" s="2">
        <v>26488.79</v>
      </c>
      <c r="G33" s="2">
        <v>28220.720000000001</v>
      </c>
      <c r="H33" s="2">
        <v>28165.280000000002</v>
      </c>
      <c r="I33" s="2">
        <v>28537.859999999997</v>
      </c>
      <c r="J33" s="2">
        <v>32535.030000000006</v>
      </c>
      <c r="K33" s="2">
        <v>0</v>
      </c>
      <c r="L33" s="2">
        <v>0</v>
      </c>
      <c r="M33" s="2">
        <v>0</v>
      </c>
      <c r="N33" s="2">
        <v>0</v>
      </c>
      <c r="O33" s="2">
        <v>232879.97999999998</v>
      </c>
      <c r="P33" s="13"/>
    </row>
    <row r="34" spans="1:18" x14ac:dyDescent="0.55000000000000004">
      <c r="A34" s="1" t="s">
        <v>35</v>
      </c>
      <c r="C34" s="2">
        <v>41961.49</v>
      </c>
      <c r="D34" s="2">
        <v>45605.14</v>
      </c>
      <c r="E34" s="2">
        <v>42151.71</v>
      </c>
      <c r="F34" s="2">
        <v>24531.51</v>
      </c>
      <c r="G34" s="2">
        <v>31698.789999999997</v>
      </c>
      <c r="H34" s="2">
        <v>28887.040000000001</v>
      </c>
      <c r="I34" s="2">
        <v>29197.239999999998</v>
      </c>
      <c r="J34" s="2">
        <v>38734.9</v>
      </c>
      <c r="K34" s="2">
        <v>0</v>
      </c>
      <c r="L34" s="2">
        <v>0</v>
      </c>
      <c r="M34" s="2">
        <v>0</v>
      </c>
      <c r="N34" s="2">
        <v>0</v>
      </c>
      <c r="O34" s="2">
        <v>282767.82</v>
      </c>
      <c r="P34" s="13"/>
    </row>
    <row r="35" spans="1:18" x14ac:dyDescent="0.55000000000000004">
      <c r="A35" s="1" t="s">
        <v>41</v>
      </c>
      <c r="C35" s="2">
        <v>6350.21</v>
      </c>
      <c r="D35" s="2">
        <v>6292.27</v>
      </c>
      <c r="E35" s="2">
        <v>5078.7699999999995</v>
      </c>
      <c r="F35" s="2">
        <v>6021.42</v>
      </c>
      <c r="G35" s="2">
        <v>7313.86</v>
      </c>
      <c r="H35" s="2">
        <v>6659.5599999999995</v>
      </c>
      <c r="I35" s="2">
        <v>7096.3099999999995</v>
      </c>
      <c r="J35" s="2">
        <v>6144.1899999999987</v>
      </c>
      <c r="K35" s="2">
        <v>0</v>
      </c>
      <c r="L35" s="2">
        <v>0</v>
      </c>
      <c r="M35" s="2">
        <v>0</v>
      </c>
      <c r="N35" s="2">
        <v>0</v>
      </c>
      <c r="O35" s="2">
        <v>50956.59</v>
      </c>
      <c r="P35" s="13"/>
    </row>
    <row r="36" spans="1:18" x14ac:dyDescent="0.55000000000000004">
      <c r="A36" s="1" t="s">
        <v>42</v>
      </c>
      <c r="C36" s="2">
        <v>7036.84</v>
      </c>
      <c r="D36" s="2">
        <v>7151.4</v>
      </c>
      <c r="E36" s="2">
        <v>9112.06</v>
      </c>
      <c r="F36" s="2">
        <v>7010.8399999999992</v>
      </c>
      <c r="G36" s="2">
        <v>7650.76</v>
      </c>
      <c r="H36" s="2">
        <v>6113.8900000000012</v>
      </c>
      <c r="I36" s="2">
        <v>5963.9100000000008</v>
      </c>
      <c r="J36" s="2">
        <v>8407.34</v>
      </c>
      <c r="K36" s="2">
        <v>0</v>
      </c>
      <c r="L36" s="2">
        <v>0</v>
      </c>
      <c r="M36" s="2">
        <v>0</v>
      </c>
      <c r="N36" s="2">
        <v>0</v>
      </c>
      <c r="O36" s="2">
        <v>58447.040000000008</v>
      </c>
      <c r="P36" s="13"/>
    </row>
    <row r="37" spans="1:18" x14ac:dyDescent="0.55000000000000004">
      <c r="A37" s="1" t="s">
        <v>43</v>
      </c>
      <c r="C37" s="2">
        <v>27141.360000000001</v>
      </c>
      <c r="D37" s="2">
        <v>22691.899999999998</v>
      </c>
      <c r="E37" s="2">
        <v>43290.59</v>
      </c>
      <c r="F37" s="2">
        <v>21174.66</v>
      </c>
      <c r="G37" s="2">
        <v>25463.5</v>
      </c>
      <c r="H37" s="2">
        <v>30991.799999999996</v>
      </c>
      <c r="I37" s="2">
        <v>23171.370000000003</v>
      </c>
      <c r="J37" s="2">
        <v>24804.92</v>
      </c>
      <c r="K37" s="2">
        <v>0</v>
      </c>
      <c r="L37" s="2">
        <v>0</v>
      </c>
      <c r="M37" s="2">
        <v>0</v>
      </c>
      <c r="N37" s="2">
        <v>0</v>
      </c>
      <c r="O37" s="2">
        <v>218730.09999999998</v>
      </c>
      <c r="P37" s="13"/>
    </row>
    <row r="38" spans="1:18" x14ac:dyDescent="0.55000000000000004">
      <c r="A38" s="1" t="s">
        <v>44</v>
      </c>
      <c r="C38" s="2">
        <v>88705.300000000017</v>
      </c>
      <c r="D38" s="2">
        <v>87730.689999999973</v>
      </c>
      <c r="E38" s="2">
        <v>89125.51999999999</v>
      </c>
      <c r="F38" s="2">
        <v>103707.94999999998</v>
      </c>
      <c r="G38" s="2">
        <v>91209</v>
      </c>
      <c r="H38" s="2">
        <v>85274.93</v>
      </c>
      <c r="I38" s="2">
        <v>84966.67</v>
      </c>
      <c r="J38" s="2">
        <v>82293.279999999999</v>
      </c>
      <c r="K38" s="2">
        <v>0</v>
      </c>
      <c r="L38" s="2">
        <v>0</v>
      </c>
      <c r="M38" s="2">
        <v>0</v>
      </c>
      <c r="N38" s="2">
        <v>0</v>
      </c>
      <c r="O38" s="2">
        <v>713013.34</v>
      </c>
      <c r="P38" s="13"/>
    </row>
    <row r="39" spans="1:18" x14ac:dyDescent="0.55000000000000004">
      <c r="A39" s="1" t="s">
        <v>45</v>
      </c>
      <c r="C39" s="2">
        <v>141361.59</v>
      </c>
      <c r="D39" s="2">
        <v>23409.300000000003</v>
      </c>
      <c r="E39" s="2">
        <v>81663.909999999989</v>
      </c>
      <c r="F39" s="2">
        <v>77567.55</v>
      </c>
      <c r="G39" s="2">
        <v>78243.569999999992</v>
      </c>
      <c r="H39" s="2">
        <v>77501.239999999991</v>
      </c>
      <c r="I39" s="2">
        <v>66665.149999999994</v>
      </c>
      <c r="J39" s="2">
        <v>83717.609999999986</v>
      </c>
      <c r="K39" s="2">
        <v>0</v>
      </c>
      <c r="L39" s="2">
        <v>0</v>
      </c>
      <c r="M39" s="2">
        <v>0</v>
      </c>
      <c r="N39" s="2">
        <v>0</v>
      </c>
      <c r="O39" s="2">
        <v>630129.91999999993</v>
      </c>
      <c r="P39" s="13"/>
    </row>
    <row r="40" spans="1:18" ht="17.7" thickBot="1" x14ac:dyDescent="0.6">
      <c r="A40" s="1" t="s">
        <v>46</v>
      </c>
      <c r="C40" s="14">
        <v>559205.5</v>
      </c>
      <c r="D40" s="14">
        <v>396874.74999999994</v>
      </c>
      <c r="E40" s="14">
        <v>521319.59</v>
      </c>
      <c r="F40" s="14">
        <v>387117.67</v>
      </c>
      <c r="G40" s="14">
        <v>420564.63000000006</v>
      </c>
      <c r="H40" s="14">
        <v>390941.55</v>
      </c>
      <c r="I40" s="14">
        <v>373020.33999999997</v>
      </c>
      <c r="J40" s="14">
        <v>406827.86</v>
      </c>
      <c r="K40" s="14">
        <v>0</v>
      </c>
      <c r="L40" s="14">
        <v>0</v>
      </c>
      <c r="M40" s="14">
        <v>0</v>
      </c>
      <c r="N40" s="14">
        <v>0</v>
      </c>
      <c r="O40" s="14">
        <v>3455871.89</v>
      </c>
      <c r="P40" s="13">
        <v>4454245</v>
      </c>
      <c r="Q40" s="13">
        <v>0</v>
      </c>
    </row>
    <row r="41" spans="1:18" ht="18.3" thickTop="1" thickBot="1" x14ac:dyDescent="0.65">
      <c r="A41" s="8" t="s">
        <v>47</v>
      </c>
      <c r="B41" s="8"/>
      <c r="C41" s="16">
        <v>-195998.25</v>
      </c>
      <c r="D41" s="16">
        <v>-30587.390000000014</v>
      </c>
      <c r="E41" s="16">
        <v>-140357.94999999995</v>
      </c>
      <c r="F41" s="16">
        <v>-93775.950000000012</v>
      </c>
      <c r="G41" s="16">
        <v>-78889.640000000014</v>
      </c>
      <c r="H41" s="16">
        <v>-64527.700000000186</v>
      </c>
      <c r="I41" s="16">
        <v>-26355.330000000075</v>
      </c>
      <c r="J41" s="16">
        <v>-51165.150000000081</v>
      </c>
      <c r="K41" s="16">
        <v>0</v>
      </c>
      <c r="L41" s="16">
        <v>0</v>
      </c>
      <c r="M41" s="16">
        <v>0</v>
      </c>
      <c r="N41" s="16">
        <v>0</v>
      </c>
      <c r="O41" s="16">
        <v>-681657.3600000008</v>
      </c>
      <c r="P41" s="13">
        <v>122141.70999999996</v>
      </c>
      <c r="Q41" s="13">
        <v>0</v>
      </c>
      <c r="R41" s="15"/>
    </row>
    <row r="42" spans="1:18" ht="18" thickTop="1" x14ac:dyDescent="0.6">
      <c r="C42" s="2"/>
      <c r="D42" s="2"/>
      <c r="E42" s="2"/>
      <c r="F42" s="2"/>
      <c r="G42" s="2"/>
      <c r="H42" s="3" t="s">
        <v>440</v>
      </c>
      <c r="I42" s="2"/>
      <c r="J42" s="2"/>
      <c r="K42" s="2"/>
      <c r="L42" s="2"/>
      <c r="M42" s="2"/>
      <c r="N42" s="2"/>
      <c r="O42" s="2"/>
    </row>
    <row r="43" spans="1:18" x14ac:dyDescent="0.55000000000000004">
      <c r="C43" s="2"/>
      <c r="D43" s="2"/>
      <c r="E43" s="2"/>
      <c r="F43" s="2"/>
      <c r="G43" s="2"/>
      <c r="H43" s="4" t="s">
        <v>48</v>
      </c>
      <c r="I43" s="2"/>
      <c r="J43" s="2"/>
      <c r="K43" s="2"/>
      <c r="L43" s="2"/>
      <c r="M43" s="2"/>
      <c r="N43" s="2"/>
      <c r="O43" s="2"/>
    </row>
    <row r="44" spans="1:18" x14ac:dyDescent="0.55000000000000004">
      <c r="B44" s="5"/>
      <c r="C44" s="2"/>
      <c r="D44" s="2"/>
      <c r="E44" s="2"/>
      <c r="F44" s="2"/>
      <c r="G44" s="2"/>
      <c r="H44" s="6">
        <v>2021</v>
      </c>
      <c r="I44" s="2"/>
      <c r="J44" s="2"/>
      <c r="K44" s="2"/>
      <c r="L44" s="2"/>
      <c r="M44" s="2"/>
      <c r="N44" s="2"/>
      <c r="O44" s="2"/>
    </row>
    <row r="45" spans="1:18" ht="17.7" x14ac:dyDescent="0.6">
      <c r="B45" s="5"/>
      <c r="C45" s="2"/>
      <c r="D45" s="2"/>
      <c r="E45" s="2"/>
      <c r="F45" s="2"/>
      <c r="G45" s="2"/>
      <c r="H45" s="3"/>
      <c r="I45" s="2"/>
      <c r="J45" s="2"/>
      <c r="K45" s="2"/>
      <c r="L45" s="2"/>
      <c r="M45" s="2"/>
      <c r="N45" s="2"/>
      <c r="O45" s="2"/>
    </row>
    <row r="46" spans="1:18" x14ac:dyDescent="0.55000000000000004">
      <c r="C46" s="7" t="s">
        <v>2</v>
      </c>
      <c r="D46" s="7" t="s">
        <v>3</v>
      </c>
      <c r="E46" s="7" t="s">
        <v>4</v>
      </c>
      <c r="F46" s="7" t="s">
        <v>5</v>
      </c>
      <c r="G46" s="7" t="s">
        <v>6</v>
      </c>
      <c r="H46" s="7" t="s">
        <v>7</v>
      </c>
      <c r="I46" s="7" t="s">
        <v>8</v>
      </c>
      <c r="J46" s="7" t="s">
        <v>9</v>
      </c>
      <c r="K46" s="7" t="s">
        <v>10</v>
      </c>
      <c r="L46" s="7" t="s">
        <v>11</v>
      </c>
      <c r="M46" s="7" t="s">
        <v>12</v>
      </c>
      <c r="N46" s="7" t="s">
        <v>13</v>
      </c>
      <c r="O46" s="7" t="s">
        <v>14</v>
      </c>
    </row>
    <row r="47" spans="1:18" x14ac:dyDescent="0.55000000000000004">
      <c r="A47" s="1" t="s">
        <v>49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8" x14ac:dyDescent="0.55000000000000004">
      <c r="A48" s="1" t="s">
        <v>50</v>
      </c>
      <c r="B48" s="17"/>
      <c r="C48" s="2">
        <v>249018.46</v>
      </c>
      <c r="D48" s="2">
        <v>216116.16</v>
      </c>
      <c r="E48" s="2">
        <v>229969.76</v>
      </c>
      <c r="F48" s="2">
        <v>218021.03</v>
      </c>
      <c r="G48" s="2">
        <v>211440.57</v>
      </c>
      <c r="H48" s="2">
        <v>206072.3</v>
      </c>
      <c r="I48" s="2">
        <v>224081.98</v>
      </c>
      <c r="J48" s="2">
        <v>205725.96</v>
      </c>
      <c r="K48" s="2">
        <v>0</v>
      </c>
      <c r="L48" s="2">
        <v>0</v>
      </c>
      <c r="M48" s="2">
        <v>0</v>
      </c>
      <c r="N48" s="2">
        <v>0</v>
      </c>
      <c r="O48" s="2">
        <v>1760446.22</v>
      </c>
    </row>
    <row r="49" spans="1:15" x14ac:dyDescent="0.55000000000000004">
      <c r="A49" s="1" t="s">
        <v>51</v>
      </c>
      <c r="B49" s="17"/>
      <c r="C49" s="2">
        <v>166.51</v>
      </c>
      <c r="D49" s="2">
        <v>1080.8399999999999</v>
      </c>
      <c r="E49" s="2">
        <v>2501.38</v>
      </c>
      <c r="F49" s="2">
        <v>1950.83</v>
      </c>
      <c r="G49" s="2">
        <v>6926.8</v>
      </c>
      <c r="H49" s="2">
        <v>1944.87</v>
      </c>
      <c r="I49" s="2">
        <v>4103.3999999999996</v>
      </c>
      <c r="J49" s="2">
        <v>-3875.59</v>
      </c>
      <c r="K49" s="2">
        <v>0</v>
      </c>
      <c r="L49" s="2">
        <v>0</v>
      </c>
      <c r="M49" s="2">
        <v>0</v>
      </c>
      <c r="N49" s="2">
        <v>0</v>
      </c>
      <c r="O49" s="2">
        <v>14799.039999999997</v>
      </c>
    </row>
    <row r="50" spans="1:15" x14ac:dyDescent="0.55000000000000004">
      <c r="A50" s="1" t="s">
        <v>52</v>
      </c>
      <c r="B50" s="17"/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</row>
    <row r="51" spans="1:15" x14ac:dyDescent="0.55000000000000004">
      <c r="A51" s="1" t="s">
        <v>53</v>
      </c>
      <c r="B51" s="17"/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</row>
    <row r="52" spans="1:15" x14ac:dyDescent="0.55000000000000004">
      <c r="A52" s="1" t="s">
        <v>54</v>
      </c>
      <c r="B52" s="17"/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</row>
    <row r="53" spans="1:15" x14ac:dyDescent="0.55000000000000004">
      <c r="A53" s="1" t="s">
        <v>55</v>
      </c>
      <c r="B53" s="17"/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</row>
    <row r="54" spans="1:15" x14ac:dyDescent="0.55000000000000004">
      <c r="A54" s="1" t="s">
        <v>56</v>
      </c>
      <c r="B54" s="17"/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</row>
    <row r="55" spans="1:15" x14ac:dyDescent="0.55000000000000004">
      <c r="A55" s="1" t="s">
        <v>57</v>
      </c>
      <c r="B55" s="17"/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</row>
    <row r="56" spans="1:15" x14ac:dyDescent="0.55000000000000004">
      <c r="A56" s="1" t="s">
        <v>58</v>
      </c>
      <c r="B56" s="17"/>
      <c r="C56" s="2">
        <v>1178</v>
      </c>
      <c r="D56" s="2">
        <v>1064</v>
      </c>
      <c r="E56" s="2">
        <v>1026</v>
      </c>
      <c r="F56" s="2">
        <v>1140</v>
      </c>
      <c r="G56" s="2">
        <v>1178</v>
      </c>
      <c r="H56" s="2">
        <v>988</v>
      </c>
      <c r="I56" s="2">
        <v>1178</v>
      </c>
      <c r="J56" s="2">
        <v>3558</v>
      </c>
      <c r="K56" s="2">
        <v>0</v>
      </c>
      <c r="L56" s="2">
        <v>0</v>
      </c>
      <c r="M56" s="2">
        <v>0</v>
      </c>
      <c r="N56" s="2">
        <v>0</v>
      </c>
      <c r="O56" s="2">
        <v>11310</v>
      </c>
    </row>
    <row r="57" spans="1:15" x14ac:dyDescent="0.55000000000000004">
      <c r="A57" s="1" t="s">
        <v>59</v>
      </c>
      <c r="B57" s="17"/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50.6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50.6</v>
      </c>
    </row>
    <row r="58" spans="1:15" x14ac:dyDescent="0.55000000000000004">
      <c r="A58" s="1" t="s">
        <v>60</v>
      </c>
      <c r="B58" s="17"/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</row>
    <row r="59" spans="1:15" x14ac:dyDescent="0.55000000000000004">
      <c r="A59" s="1" t="s">
        <v>61</v>
      </c>
      <c r="B59" s="17"/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</row>
    <row r="60" spans="1:15" x14ac:dyDescent="0.55000000000000004">
      <c r="A60" s="1" t="s">
        <v>62</v>
      </c>
      <c r="B60" s="17"/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</row>
    <row r="61" spans="1:15" x14ac:dyDescent="0.55000000000000004">
      <c r="A61" s="1" t="s">
        <v>63</v>
      </c>
      <c r="B61" s="17"/>
      <c r="C61" s="2">
        <v>60800</v>
      </c>
      <c r="D61" s="2">
        <v>71600</v>
      </c>
      <c r="E61" s="2">
        <v>44000</v>
      </c>
      <c r="F61" s="2">
        <v>14400</v>
      </c>
      <c r="G61" s="2">
        <v>46400</v>
      </c>
      <c r="H61" s="2">
        <v>58400</v>
      </c>
      <c r="I61" s="2">
        <v>46800</v>
      </c>
      <c r="J61" s="2">
        <v>58800</v>
      </c>
      <c r="K61" s="2">
        <v>0</v>
      </c>
      <c r="L61" s="2">
        <v>0</v>
      </c>
      <c r="M61" s="2">
        <v>0</v>
      </c>
      <c r="N61" s="2">
        <v>0</v>
      </c>
      <c r="O61" s="2">
        <v>401200</v>
      </c>
    </row>
    <row r="62" spans="1:15" x14ac:dyDescent="0.55000000000000004">
      <c r="A62" s="1" t="s">
        <v>64</v>
      </c>
      <c r="B62" s="17"/>
      <c r="C62" s="2">
        <v>22765.06</v>
      </c>
      <c r="D62" s="2">
        <v>27439.84</v>
      </c>
      <c r="E62" s="2">
        <v>11118.51</v>
      </c>
      <c r="F62" s="2">
        <v>2923.54</v>
      </c>
      <c r="G62" s="2">
        <v>9228.3799999999992</v>
      </c>
      <c r="H62" s="2">
        <v>15239.1</v>
      </c>
      <c r="I62" s="2">
        <v>15010.41</v>
      </c>
      <c r="J62" s="2">
        <v>14288.48</v>
      </c>
      <c r="K62" s="2">
        <v>0</v>
      </c>
      <c r="L62" s="2">
        <v>0</v>
      </c>
      <c r="M62" s="2">
        <v>0</v>
      </c>
      <c r="N62" s="2">
        <v>0</v>
      </c>
      <c r="O62" s="2">
        <v>118013.32</v>
      </c>
    </row>
    <row r="63" spans="1:15" x14ac:dyDescent="0.55000000000000004">
      <c r="A63" s="1" t="s">
        <v>65</v>
      </c>
      <c r="B63" s="17"/>
      <c r="C63" s="2">
        <v>13566.95</v>
      </c>
      <c r="D63" s="2">
        <v>18112.78</v>
      </c>
      <c r="E63" s="2">
        <v>11146.83</v>
      </c>
      <c r="F63" s="2">
        <v>4885.57</v>
      </c>
      <c r="G63" s="2">
        <v>14045.71</v>
      </c>
      <c r="H63" s="2">
        <v>15489.91</v>
      </c>
      <c r="I63" s="2">
        <v>13934.36</v>
      </c>
      <c r="J63" s="2">
        <v>18483.93</v>
      </c>
      <c r="K63" s="2">
        <v>0</v>
      </c>
      <c r="L63" s="2">
        <v>0</v>
      </c>
      <c r="M63" s="2">
        <v>0</v>
      </c>
      <c r="N63" s="2">
        <v>0</v>
      </c>
      <c r="O63" s="2">
        <v>109666.04000000001</v>
      </c>
    </row>
    <row r="64" spans="1:15" x14ac:dyDescent="0.55000000000000004">
      <c r="A64" s="1" t="s">
        <v>66</v>
      </c>
      <c r="B64" s="17"/>
      <c r="C64" s="2">
        <v>15633.41</v>
      </c>
      <c r="D64" s="2">
        <v>19878</v>
      </c>
      <c r="E64" s="2">
        <v>12386.01</v>
      </c>
      <c r="F64" s="2">
        <v>5132.59</v>
      </c>
      <c r="G64" s="2">
        <v>13957.59</v>
      </c>
      <c r="H64" s="2">
        <v>19739.75</v>
      </c>
      <c r="I64" s="2">
        <v>16635.650000000001</v>
      </c>
      <c r="J64" s="2">
        <v>20877.79</v>
      </c>
      <c r="K64" s="2">
        <v>0</v>
      </c>
      <c r="L64" s="2">
        <v>0</v>
      </c>
      <c r="M64" s="2">
        <v>0</v>
      </c>
      <c r="N64" s="2">
        <v>0</v>
      </c>
      <c r="O64" s="2">
        <v>124240.79000000001</v>
      </c>
    </row>
    <row r="65" spans="1:15" x14ac:dyDescent="0.55000000000000004">
      <c r="A65" s="1" t="s">
        <v>67</v>
      </c>
      <c r="B65" s="17"/>
      <c r="C65" s="2">
        <v>7076.4</v>
      </c>
      <c r="D65" s="2">
        <v>9123.42</v>
      </c>
      <c r="E65" s="2">
        <v>2810.66</v>
      </c>
      <c r="F65" s="2">
        <v>3782.87</v>
      </c>
      <c r="G65" s="2">
        <v>5097.6099999999997</v>
      </c>
      <c r="H65" s="2">
        <v>6260.47</v>
      </c>
      <c r="I65" s="2">
        <v>5643.29</v>
      </c>
      <c r="J65" s="2">
        <v>5145.05</v>
      </c>
      <c r="K65" s="2">
        <v>0</v>
      </c>
      <c r="L65" s="2">
        <v>0</v>
      </c>
      <c r="M65" s="2">
        <v>0</v>
      </c>
      <c r="N65" s="2">
        <v>0</v>
      </c>
      <c r="O65" s="2">
        <v>44939.770000000004</v>
      </c>
    </row>
    <row r="66" spans="1:15" x14ac:dyDescent="0.55000000000000004">
      <c r="A66" s="1" t="s">
        <v>68</v>
      </c>
      <c r="B66" s="17"/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</row>
    <row r="67" spans="1:15" x14ac:dyDescent="0.55000000000000004">
      <c r="A67" s="1" t="s">
        <v>69</v>
      </c>
      <c r="B67" s="17"/>
      <c r="C67" s="2">
        <v>4128.1899999999996</v>
      </c>
      <c r="D67" s="2">
        <v>17447.21</v>
      </c>
      <c r="E67" s="2">
        <v>0</v>
      </c>
      <c r="F67" s="2">
        <v>7708.54</v>
      </c>
      <c r="G67" s="2">
        <v>5242.8599999999997</v>
      </c>
      <c r="H67" s="2">
        <v>7850.97</v>
      </c>
      <c r="I67" s="2">
        <v>3385.47</v>
      </c>
      <c r="J67" s="2">
        <v>9239.7999999999993</v>
      </c>
      <c r="K67" s="2">
        <v>0</v>
      </c>
      <c r="L67" s="2">
        <v>0</v>
      </c>
      <c r="M67" s="2">
        <v>0</v>
      </c>
      <c r="N67" s="2">
        <v>0</v>
      </c>
      <c r="O67" s="2">
        <v>55003.039999999994</v>
      </c>
    </row>
    <row r="68" spans="1:15" x14ac:dyDescent="0.55000000000000004">
      <c r="A68" s="1" t="s">
        <v>70</v>
      </c>
      <c r="B68" s="17"/>
      <c r="C68" s="2">
        <v>4972.5</v>
      </c>
      <c r="D68" s="2">
        <v>3969.08</v>
      </c>
      <c r="E68" s="2">
        <v>2166.0700000000002</v>
      </c>
      <c r="F68" s="2">
        <v>474.66</v>
      </c>
      <c r="G68" s="2">
        <v>1591.03</v>
      </c>
      <c r="H68" s="2">
        <v>732.99</v>
      </c>
      <c r="I68" s="2">
        <v>1466.88</v>
      </c>
      <c r="J68" s="2">
        <v>1848.36</v>
      </c>
      <c r="K68" s="2">
        <v>0</v>
      </c>
      <c r="L68" s="2">
        <v>0</v>
      </c>
      <c r="M68" s="2">
        <v>0</v>
      </c>
      <c r="N68" s="2">
        <v>0</v>
      </c>
      <c r="O68" s="2">
        <v>17221.57</v>
      </c>
    </row>
    <row r="69" spans="1:15" x14ac:dyDescent="0.55000000000000004">
      <c r="A69" s="1" t="s">
        <v>71</v>
      </c>
      <c r="B69" s="17"/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</row>
    <row r="70" spans="1:15" x14ac:dyDescent="0.55000000000000004">
      <c r="A70" s="1" t="s">
        <v>72</v>
      </c>
      <c r="B70" s="17"/>
      <c r="C70" s="2">
        <v>33.99</v>
      </c>
      <c r="D70" s="2">
        <v>229.54</v>
      </c>
      <c r="E70" s="2">
        <v>55.74</v>
      </c>
      <c r="F70" s="2">
        <v>0</v>
      </c>
      <c r="G70" s="2">
        <v>64.7</v>
      </c>
      <c r="H70" s="2">
        <v>0</v>
      </c>
      <c r="I70" s="2">
        <v>136.97999999999999</v>
      </c>
      <c r="J70" s="2">
        <v>55.74</v>
      </c>
      <c r="K70" s="2">
        <v>0</v>
      </c>
      <c r="L70" s="2">
        <v>0</v>
      </c>
      <c r="M70" s="2">
        <v>0</v>
      </c>
      <c r="N70" s="2">
        <v>0</v>
      </c>
      <c r="O70" s="2">
        <v>576.68999999999994</v>
      </c>
    </row>
    <row r="71" spans="1:15" x14ac:dyDescent="0.55000000000000004">
      <c r="A71" s="1" t="s">
        <v>73</v>
      </c>
      <c r="B71" s="17"/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</row>
    <row r="72" spans="1:15" x14ac:dyDescent="0.55000000000000004">
      <c r="A72" s="1" t="s">
        <v>74</v>
      </c>
      <c r="B72" s="17"/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</row>
    <row r="73" spans="1:15" x14ac:dyDescent="0.55000000000000004">
      <c r="A73" s="1" t="s">
        <v>443</v>
      </c>
      <c r="B73" s="17"/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</row>
    <row r="74" spans="1:15" x14ac:dyDescent="0.55000000000000004">
      <c r="A74" s="1" t="s">
        <v>76</v>
      </c>
      <c r="B74" s="17"/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</row>
    <row r="75" spans="1:15" x14ac:dyDescent="0.55000000000000004">
      <c r="A75" s="1" t="s">
        <v>466</v>
      </c>
      <c r="B75" s="17"/>
      <c r="C75" s="2">
        <v>10320</v>
      </c>
      <c r="D75" s="2">
        <v>10320</v>
      </c>
      <c r="E75" s="2">
        <v>10320</v>
      </c>
      <c r="F75" s="2">
        <v>15480</v>
      </c>
      <c r="G75" s="2">
        <v>10320</v>
      </c>
      <c r="H75" s="2">
        <v>11190</v>
      </c>
      <c r="I75" s="2">
        <v>12060</v>
      </c>
      <c r="J75" s="2">
        <v>12060</v>
      </c>
      <c r="K75" s="2">
        <v>0</v>
      </c>
      <c r="L75" s="2">
        <v>0</v>
      </c>
      <c r="M75" s="2">
        <v>0</v>
      </c>
      <c r="N75" s="2">
        <v>0</v>
      </c>
      <c r="O75" s="2">
        <v>92070</v>
      </c>
    </row>
    <row r="76" spans="1:15" x14ac:dyDescent="0.55000000000000004">
      <c r="A76" s="1" t="s">
        <v>78</v>
      </c>
      <c r="B76" s="17"/>
      <c r="C76" s="2">
        <v>-45411.44</v>
      </c>
      <c r="D76" s="2">
        <v>-68760.03</v>
      </c>
      <c r="E76" s="2">
        <v>-28565.31</v>
      </c>
      <c r="F76" s="2">
        <v>-21984.23</v>
      </c>
      <c r="G76" s="2">
        <v>-39999.5</v>
      </c>
      <c r="H76" s="2">
        <v>-50074.09</v>
      </c>
      <c r="I76" s="2">
        <v>-41202.629999999997</v>
      </c>
      <c r="J76" s="2">
        <v>-55650.67</v>
      </c>
      <c r="K76" s="2">
        <v>0</v>
      </c>
      <c r="L76" s="2">
        <v>0</v>
      </c>
      <c r="M76" s="2">
        <v>0</v>
      </c>
      <c r="N76" s="2">
        <v>0</v>
      </c>
      <c r="O76" s="2">
        <v>-351647.89999999997</v>
      </c>
    </row>
    <row r="77" spans="1:15" x14ac:dyDescent="0.55000000000000004">
      <c r="A77" s="1" t="s">
        <v>79</v>
      </c>
      <c r="B77" s="17"/>
      <c r="C77" s="2">
        <v>0.79</v>
      </c>
      <c r="D77" s="2">
        <v>177.23</v>
      </c>
      <c r="E77" s="2">
        <v>2464.96</v>
      </c>
      <c r="F77" s="2">
        <v>0.61</v>
      </c>
      <c r="G77" s="2">
        <v>368.05</v>
      </c>
      <c r="H77" s="2">
        <v>1669.79</v>
      </c>
      <c r="I77" s="2">
        <v>0.21</v>
      </c>
      <c r="J77" s="2">
        <v>0.41</v>
      </c>
      <c r="K77" s="2">
        <v>0</v>
      </c>
      <c r="L77" s="2">
        <v>0</v>
      </c>
      <c r="M77" s="2">
        <v>0</v>
      </c>
      <c r="N77" s="2">
        <v>0</v>
      </c>
      <c r="O77" s="2">
        <v>4682.05</v>
      </c>
    </row>
    <row r="78" spans="1:15" x14ac:dyDescent="0.55000000000000004">
      <c r="A78" s="1" t="s">
        <v>80</v>
      </c>
      <c r="B78" s="17"/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</row>
    <row r="79" spans="1:15" x14ac:dyDescent="0.55000000000000004">
      <c r="A79" s="1" t="s">
        <v>470</v>
      </c>
      <c r="B79" s="17"/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</row>
    <row r="80" spans="1:15" x14ac:dyDescent="0.55000000000000004">
      <c r="A80" s="1" t="s">
        <v>82</v>
      </c>
      <c r="B80" s="17"/>
      <c r="C80" s="2">
        <v>22816</v>
      </c>
      <c r="D80" s="2">
        <v>29003</v>
      </c>
      <c r="E80" s="2">
        <v>44231</v>
      </c>
      <c r="F80" s="2">
        <v>47925</v>
      </c>
      <c r="G80" s="2">
        <v>43067</v>
      </c>
      <c r="H80" s="2">
        <v>24448</v>
      </c>
      <c r="I80" s="2">
        <v>20232</v>
      </c>
      <c r="J80" s="2">
        <v>71260</v>
      </c>
      <c r="K80" s="2">
        <v>0</v>
      </c>
      <c r="L80" s="2">
        <v>0</v>
      </c>
      <c r="M80" s="2">
        <v>0</v>
      </c>
      <c r="N80" s="2">
        <v>0</v>
      </c>
      <c r="O80" s="2">
        <v>302982</v>
      </c>
    </row>
    <row r="81" spans="1:15" x14ac:dyDescent="0.55000000000000004">
      <c r="A81" s="1" t="s">
        <v>83</v>
      </c>
      <c r="B81" s="17"/>
      <c r="C81" s="2">
        <v>0</v>
      </c>
      <c r="D81" s="2">
        <v>9988.11</v>
      </c>
      <c r="E81" s="2">
        <v>0</v>
      </c>
      <c r="F81" s="2">
        <v>0</v>
      </c>
      <c r="G81" s="2">
        <v>0</v>
      </c>
      <c r="H81" s="2">
        <v>3004.26</v>
      </c>
      <c r="I81" s="2">
        <v>13816.7</v>
      </c>
      <c r="J81" s="2">
        <v>3165.24</v>
      </c>
      <c r="K81" s="2">
        <v>0</v>
      </c>
      <c r="L81" s="2">
        <v>0</v>
      </c>
      <c r="M81" s="2">
        <v>0</v>
      </c>
      <c r="N81" s="2">
        <v>0</v>
      </c>
      <c r="O81" s="2">
        <v>29974.309999999998</v>
      </c>
    </row>
    <row r="82" spans="1:15" x14ac:dyDescent="0.55000000000000004">
      <c r="A82" s="1" t="s">
        <v>444</v>
      </c>
      <c r="B82" s="17"/>
      <c r="C82" s="2">
        <v>-5786.17</v>
      </c>
      <c r="D82" s="2">
        <v>-8646.42</v>
      </c>
      <c r="E82" s="2">
        <v>-35906.800000000003</v>
      </c>
      <c r="F82" s="2">
        <v>-12573.29</v>
      </c>
      <c r="G82" s="2">
        <v>-10016.25</v>
      </c>
      <c r="H82" s="2">
        <v>-15347.84</v>
      </c>
      <c r="I82" s="2">
        <v>-21560.27</v>
      </c>
      <c r="J82" s="2">
        <v>-19929.14</v>
      </c>
      <c r="K82" s="2">
        <v>0</v>
      </c>
      <c r="L82" s="2">
        <v>0</v>
      </c>
      <c r="M82" s="2">
        <v>0</v>
      </c>
      <c r="N82" s="2">
        <v>0</v>
      </c>
      <c r="O82" s="2">
        <v>-129766.18</v>
      </c>
    </row>
    <row r="83" spans="1:15" x14ac:dyDescent="0.55000000000000004">
      <c r="A83" s="1" t="s">
        <v>445</v>
      </c>
      <c r="B83" s="17"/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</row>
    <row r="84" spans="1:15" x14ac:dyDescent="0.55000000000000004">
      <c r="A84" s="1" t="s">
        <v>472</v>
      </c>
      <c r="B84" s="17"/>
      <c r="C84" s="2">
        <v>0</v>
      </c>
      <c r="D84" s="2">
        <v>-180.04</v>
      </c>
      <c r="E84" s="2">
        <v>8660.0400000000009</v>
      </c>
      <c r="F84" s="2">
        <v>530</v>
      </c>
      <c r="G84" s="2">
        <v>1060</v>
      </c>
      <c r="H84" s="2">
        <v>1060</v>
      </c>
      <c r="I84" s="2">
        <v>1060</v>
      </c>
      <c r="J84" s="2">
        <v>31800</v>
      </c>
      <c r="K84" s="2">
        <v>0</v>
      </c>
      <c r="L84" s="2">
        <v>0</v>
      </c>
      <c r="M84" s="2">
        <v>0</v>
      </c>
      <c r="N84" s="2">
        <v>0</v>
      </c>
      <c r="O84" s="2">
        <v>43990</v>
      </c>
    </row>
    <row r="85" spans="1:15" x14ac:dyDescent="0.55000000000000004">
      <c r="A85" s="1" t="s">
        <v>87</v>
      </c>
      <c r="B85" s="17"/>
      <c r="C85" s="2">
        <v>368.25</v>
      </c>
      <c r="D85" s="2">
        <v>478.07</v>
      </c>
      <c r="E85" s="2">
        <v>683.35</v>
      </c>
      <c r="F85" s="2">
        <v>182.33</v>
      </c>
      <c r="G85" s="2">
        <v>0</v>
      </c>
      <c r="H85" s="2">
        <v>-236.38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1475.62</v>
      </c>
    </row>
    <row r="86" spans="1:15" x14ac:dyDescent="0.55000000000000004">
      <c r="A86" s="1" t="s">
        <v>456</v>
      </c>
      <c r="B86" s="17"/>
      <c r="C86" s="2">
        <v>0</v>
      </c>
      <c r="D86" s="2">
        <v>0</v>
      </c>
      <c r="E86" s="2">
        <v>0</v>
      </c>
      <c r="F86" s="2">
        <v>30</v>
      </c>
      <c r="G86" s="2">
        <v>0</v>
      </c>
      <c r="H86" s="2">
        <v>0</v>
      </c>
      <c r="I86" s="2">
        <v>40.72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70.72</v>
      </c>
    </row>
    <row r="87" spans="1:15" x14ac:dyDescent="0.55000000000000004">
      <c r="A87" s="1" t="s">
        <v>457</v>
      </c>
      <c r="B87" s="17"/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</row>
    <row r="88" spans="1:15" x14ac:dyDescent="0.55000000000000004">
      <c r="A88" s="1" t="s">
        <v>90</v>
      </c>
      <c r="B88" s="17"/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</row>
    <row r="89" spans="1:15" x14ac:dyDescent="0.55000000000000004">
      <c r="A89" s="1" t="s">
        <v>91</v>
      </c>
      <c r="B89" s="17"/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</row>
    <row r="90" spans="1:15" x14ac:dyDescent="0.55000000000000004">
      <c r="A90" s="1" t="s">
        <v>92</v>
      </c>
      <c r="B90" s="17"/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</row>
    <row r="91" spans="1:15" x14ac:dyDescent="0.55000000000000004">
      <c r="A91" s="1" t="s">
        <v>93</v>
      </c>
      <c r="B91" s="17"/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</row>
    <row r="92" spans="1:15" x14ac:dyDescent="0.55000000000000004">
      <c r="A92" s="1" t="s">
        <v>94</v>
      </c>
      <c r="B92" s="17"/>
      <c r="C92" s="2">
        <v>0</v>
      </c>
      <c r="D92" s="2">
        <v>0</v>
      </c>
      <c r="E92" s="2">
        <v>0</v>
      </c>
      <c r="F92" s="2">
        <v>-1200</v>
      </c>
      <c r="G92" s="2">
        <v>-600</v>
      </c>
      <c r="H92" s="2">
        <v>1800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</row>
    <row r="93" spans="1:15" x14ac:dyDescent="0.55000000000000004">
      <c r="A93" s="1" t="s">
        <v>95</v>
      </c>
      <c r="B93" s="17"/>
      <c r="C93" s="2">
        <v>5368.27</v>
      </c>
      <c r="D93" s="2">
        <v>7273.14</v>
      </c>
      <c r="E93" s="2">
        <v>6167.87</v>
      </c>
      <c r="F93" s="2">
        <v>4848.76</v>
      </c>
      <c r="G93" s="2">
        <v>9178.01</v>
      </c>
      <c r="H93" s="2">
        <v>3248</v>
      </c>
      <c r="I93" s="2">
        <v>346.34</v>
      </c>
      <c r="J93" s="2">
        <v>2251.21</v>
      </c>
      <c r="K93" s="2">
        <v>0</v>
      </c>
      <c r="L93" s="2">
        <v>0</v>
      </c>
      <c r="M93" s="2">
        <v>0</v>
      </c>
      <c r="N93" s="2">
        <v>0</v>
      </c>
      <c r="O93" s="2">
        <v>38681.599999999999</v>
      </c>
    </row>
    <row r="94" spans="1:15" x14ac:dyDescent="0.55000000000000004">
      <c r="A94" s="1" t="s">
        <v>96</v>
      </c>
      <c r="B94" s="17"/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</row>
    <row r="95" spans="1:15" x14ac:dyDescent="0.55000000000000004">
      <c r="A95" s="1" t="s">
        <v>97</v>
      </c>
      <c r="B95" s="17"/>
      <c r="C95" s="2">
        <v>0</v>
      </c>
      <c r="D95" s="2">
        <v>0</v>
      </c>
      <c r="E95" s="2">
        <v>1827</v>
      </c>
      <c r="F95" s="2">
        <v>-1827</v>
      </c>
      <c r="G95" s="2">
        <v>0.12</v>
      </c>
      <c r="H95" s="2">
        <v>-5220</v>
      </c>
      <c r="I95" s="2">
        <v>0</v>
      </c>
      <c r="J95" s="2">
        <v>56.5</v>
      </c>
      <c r="K95" s="2">
        <v>0</v>
      </c>
      <c r="L95" s="2">
        <v>0</v>
      </c>
      <c r="M95" s="2">
        <v>0</v>
      </c>
      <c r="N95" s="2">
        <v>0</v>
      </c>
      <c r="O95" s="2">
        <v>-5163.38</v>
      </c>
    </row>
    <row r="96" spans="1:15" x14ac:dyDescent="0.55000000000000004">
      <c r="A96" s="1" t="s">
        <v>98</v>
      </c>
      <c r="B96" s="17"/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</row>
    <row r="97" spans="1:16" x14ac:dyDescent="0.55000000000000004">
      <c r="A97" s="1" t="s">
        <v>99</v>
      </c>
      <c r="B97" s="17"/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</row>
    <row r="98" spans="1:16" x14ac:dyDescent="0.55000000000000004">
      <c r="A98" s="1" t="s">
        <v>100</v>
      </c>
      <c r="B98" s="17"/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</row>
    <row r="99" spans="1:16" x14ac:dyDescent="0.55000000000000004">
      <c r="A99" s="1" t="s">
        <v>101</v>
      </c>
      <c r="B99" s="17"/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</row>
    <row r="100" spans="1:16" x14ac:dyDescent="0.55000000000000004">
      <c r="A100" s="1" t="s">
        <v>102</v>
      </c>
      <c r="B100" s="17"/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</row>
    <row r="101" spans="1:16" x14ac:dyDescent="0.55000000000000004">
      <c r="A101" s="1" t="s">
        <v>103</v>
      </c>
      <c r="B101" s="17"/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</row>
    <row r="102" spans="1:16" x14ac:dyDescent="0.55000000000000004">
      <c r="A102" s="1" t="s">
        <v>104</v>
      </c>
      <c r="B102" s="17"/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</row>
    <row r="103" spans="1:16" x14ac:dyDescent="0.55000000000000004">
      <c r="A103" s="1" t="s">
        <v>105</v>
      </c>
      <c r="B103" s="17"/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</row>
    <row r="104" spans="1:16" x14ac:dyDescent="0.55000000000000004">
      <c r="A104" s="1" t="s">
        <v>106</v>
      </c>
      <c r="B104" s="17"/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</row>
    <row r="105" spans="1:16" x14ac:dyDescent="0.55000000000000004">
      <c r="A105" s="1" t="s">
        <v>107</v>
      </c>
      <c r="B105" s="17"/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</row>
    <row r="106" spans="1:16" x14ac:dyDescent="0.55000000000000004">
      <c r="A106" s="1" t="s">
        <v>108</v>
      </c>
      <c r="B106" s="17"/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</row>
    <row r="107" spans="1:16" x14ac:dyDescent="0.55000000000000004">
      <c r="A107" s="1" t="s">
        <v>109</v>
      </c>
      <c r="B107" s="17"/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</row>
    <row r="108" spans="1:16" x14ac:dyDescent="0.55000000000000004">
      <c r="A108" s="1" t="s">
        <v>110</v>
      </c>
      <c r="B108" s="17"/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</row>
    <row r="109" spans="1:16" x14ac:dyDescent="0.55000000000000004">
      <c r="A109" s="1" t="s">
        <v>111</v>
      </c>
      <c r="B109" s="17"/>
      <c r="C109" s="18">
        <v>367015.17</v>
      </c>
      <c r="D109" s="18">
        <v>365713.93</v>
      </c>
      <c r="E109" s="18">
        <v>327063.07</v>
      </c>
      <c r="F109" s="18">
        <v>291831.81000000006</v>
      </c>
      <c r="G109" s="18">
        <v>328550.68000000005</v>
      </c>
      <c r="H109" s="18">
        <v>308310.69999999984</v>
      </c>
      <c r="I109" s="18">
        <v>317169.48999999993</v>
      </c>
      <c r="J109" s="18">
        <v>379161.06999999989</v>
      </c>
      <c r="K109" s="18">
        <v>0</v>
      </c>
      <c r="L109" s="18">
        <v>0</v>
      </c>
      <c r="M109" s="18">
        <v>0</v>
      </c>
      <c r="N109" s="18">
        <v>0</v>
      </c>
      <c r="O109" s="18">
        <v>2684815.9200000004</v>
      </c>
      <c r="P109" s="13">
        <v>0</v>
      </c>
    </row>
    <row r="110" spans="1:16" x14ac:dyDescent="0.55000000000000004">
      <c r="A110" s="1" t="s">
        <v>32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6" x14ac:dyDescent="0.55000000000000004">
      <c r="A111" s="1" t="s">
        <v>112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6" x14ac:dyDescent="0.55000000000000004">
      <c r="A112" s="1" t="s">
        <v>113</v>
      </c>
      <c r="B112" s="2"/>
      <c r="C112" s="2">
        <v>8320.66</v>
      </c>
      <c r="D112" s="2">
        <v>11580.63</v>
      </c>
      <c r="E112" s="2">
        <v>15117.67</v>
      </c>
      <c r="F112" s="2">
        <v>10994.02</v>
      </c>
      <c r="G112" s="2">
        <v>12423.46</v>
      </c>
      <c r="H112" s="2">
        <v>5894.1</v>
      </c>
      <c r="I112" s="2">
        <v>3601.84</v>
      </c>
      <c r="J112" s="2">
        <v>4385.33</v>
      </c>
      <c r="K112" s="2">
        <v>0</v>
      </c>
      <c r="L112" s="2">
        <v>0</v>
      </c>
      <c r="M112" s="2">
        <v>0</v>
      </c>
      <c r="N112" s="2">
        <v>0</v>
      </c>
      <c r="O112" s="2">
        <v>72317.709999999992</v>
      </c>
    </row>
    <row r="113" spans="1:15" x14ac:dyDescent="0.55000000000000004">
      <c r="A113" s="1" t="s">
        <v>114</v>
      </c>
      <c r="B113" s="2"/>
      <c r="C113" s="2">
        <v>10163.040000000001</v>
      </c>
      <c r="D113" s="2">
        <v>10537.25</v>
      </c>
      <c r="E113" s="2">
        <v>7031.77</v>
      </c>
      <c r="F113" s="2">
        <v>10879.9</v>
      </c>
      <c r="G113" s="2">
        <v>7481.38</v>
      </c>
      <c r="H113" s="2">
        <v>9458.67</v>
      </c>
      <c r="I113" s="2">
        <v>4536.4399999999996</v>
      </c>
      <c r="J113" s="2">
        <v>4507.24</v>
      </c>
      <c r="K113" s="2">
        <v>0</v>
      </c>
      <c r="L113" s="2">
        <v>0</v>
      </c>
      <c r="M113" s="2">
        <v>0</v>
      </c>
      <c r="N113" s="2">
        <v>0</v>
      </c>
      <c r="O113" s="2">
        <v>64595.689999999995</v>
      </c>
    </row>
    <row r="114" spans="1:15" x14ac:dyDescent="0.55000000000000004">
      <c r="A114" s="1" t="s">
        <v>115</v>
      </c>
      <c r="B114" s="2"/>
      <c r="C114" s="2">
        <v>4537.2299999999996</v>
      </c>
      <c r="D114" s="2">
        <v>4621.6099999999997</v>
      </c>
      <c r="E114" s="2">
        <v>2055.3200000000002</v>
      </c>
      <c r="F114" s="2">
        <v>0</v>
      </c>
      <c r="G114" s="2">
        <v>120.6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11334.76</v>
      </c>
    </row>
    <row r="115" spans="1:15" x14ac:dyDescent="0.55000000000000004">
      <c r="A115" s="1" t="s">
        <v>458</v>
      </c>
      <c r="B115" s="2"/>
      <c r="C115" s="2">
        <v>880</v>
      </c>
      <c r="D115" s="2">
        <v>1240</v>
      </c>
      <c r="E115" s="2">
        <v>-240</v>
      </c>
      <c r="F115" s="2">
        <v>0</v>
      </c>
      <c r="G115" s="2">
        <v>200</v>
      </c>
      <c r="H115" s="2">
        <v>-40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2040</v>
      </c>
    </row>
    <row r="116" spans="1:15" x14ac:dyDescent="0.55000000000000004">
      <c r="A116" s="1" t="s">
        <v>117</v>
      </c>
      <c r="B116" s="2"/>
      <c r="C116" s="2">
        <v>-55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-55</v>
      </c>
    </row>
    <row r="117" spans="1:15" x14ac:dyDescent="0.55000000000000004">
      <c r="A117" s="1" t="s">
        <v>118</v>
      </c>
      <c r="B117" s="2"/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</row>
    <row r="118" spans="1:15" x14ac:dyDescent="0.55000000000000004">
      <c r="A118" s="1" t="s">
        <v>119</v>
      </c>
      <c r="B118" s="2"/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</row>
    <row r="119" spans="1:15" x14ac:dyDescent="0.55000000000000004">
      <c r="A119" s="1" t="s">
        <v>451</v>
      </c>
      <c r="B119" s="2"/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</row>
    <row r="120" spans="1:15" x14ac:dyDescent="0.55000000000000004">
      <c r="A120" s="1" t="s">
        <v>121</v>
      </c>
      <c r="B120" s="2"/>
      <c r="C120" s="2">
        <v>-11084.25</v>
      </c>
      <c r="D120" s="2">
        <v>-12864.1</v>
      </c>
      <c r="E120" s="2">
        <v>-10491.06</v>
      </c>
      <c r="F120" s="2">
        <v>-9769.9699999999993</v>
      </c>
      <c r="G120" s="2">
        <v>-8989.67</v>
      </c>
      <c r="H120" s="2">
        <v>-6884.52</v>
      </c>
      <c r="I120" s="2">
        <v>-3673.37</v>
      </c>
      <c r="J120" s="2">
        <v>-4060.83</v>
      </c>
      <c r="K120" s="2">
        <v>0</v>
      </c>
      <c r="L120" s="2">
        <v>0</v>
      </c>
      <c r="M120" s="2">
        <v>0</v>
      </c>
      <c r="N120" s="2">
        <v>0</v>
      </c>
      <c r="O120" s="2">
        <v>-67817.76999999999</v>
      </c>
    </row>
    <row r="121" spans="1:15" x14ac:dyDescent="0.55000000000000004">
      <c r="A121" s="1" t="s">
        <v>122</v>
      </c>
      <c r="B121" s="2"/>
      <c r="C121" s="2">
        <v>-112.03</v>
      </c>
      <c r="D121" s="2">
        <v>93.17</v>
      </c>
      <c r="E121" s="2">
        <v>52.99</v>
      </c>
      <c r="F121" s="2">
        <v>129.69</v>
      </c>
      <c r="G121" s="2">
        <v>5385.04</v>
      </c>
      <c r="H121" s="2">
        <v>-34.58</v>
      </c>
      <c r="I121" s="2">
        <v>25.37</v>
      </c>
      <c r="J121" s="2">
        <v>-4269.4799999999996</v>
      </c>
      <c r="K121" s="2">
        <v>0</v>
      </c>
      <c r="L121" s="2">
        <v>0</v>
      </c>
      <c r="M121" s="2">
        <v>0</v>
      </c>
      <c r="N121" s="2">
        <v>0</v>
      </c>
      <c r="O121" s="2">
        <v>1270.17</v>
      </c>
    </row>
    <row r="122" spans="1:15" x14ac:dyDescent="0.55000000000000004">
      <c r="A122" s="1" t="s">
        <v>123</v>
      </c>
      <c r="B122" s="2"/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</row>
    <row r="123" spans="1:15" x14ac:dyDescent="0.55000000000000004">
      <c r="A123" s="1" t="s">
        <v>124</v>
      </c>
      <c r="B123" s="2"/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</row>
    <row r="124" spans="1:15" x14ac:dyDescent="0.55000000000000004">
      <c r="A124" s="1" t="s">
        <v>459</v>
      </c>
      <c r="B124" s="2"/>
      <c r="C124" s="2">
        <v>1007.41</v>
      </c>
      <c r="D124" s="2">
        <v>-865.33</v>
      </c>
      <c r="E124" s="2">
        <v>0</v>
      </c>
      <c r="F124" s="2">
        <v>612.5</v>
      </c>
      <c r="G124" s="2">
        <v>1331.01</v>
      </c>
      <c r="H124" s="2">
        <v>2155.83</v>
      </c>
      <c r="I124" s="2">
        <v>739.28</v>
      </c>
      <c r="J124" s="2">
        <v>2184.8000000000002</v>
      </c>
      <c r="K124" s="2">
        <v>0</v>
      </c>
      <c r="L124" s="2">
        <v>0</v>
      </c>
      <c r="M124" s="2">
        <v>0</v>
      </c>
      <c r="N124" s="2">
        <v>0</v>
      </c>
      <c r="O124" s="2">
        <v>7165.5</v>
      </c>
    </row>
    <row r="125" spans="1:15" x14ac:dyDescent="0.55000000000000004">
      <c r="A125" s="1" t="s">
        <v>453</v>
      </c>
      <c r="B125" s="2"/>
      <c r="C125" s="2">
        <v>1205.18</v>
      </c>
      <c r="D125" s="2">
        <v>-1067.1199999999999</v>
      </c>
      <c r="E125" s="2">
        <v>0</v>
      </c>
      <c r="F125" s="2">
        <v>626.28</v>
      </c>
      <c r="G125" s="2">
        <v>2222.1799999999998</v>
      </c>
      <c r="H125" s="2">
        <v>2435.52</v>
      </c>
      <c r="I125" s="2">
        <v>2004.79</v>
      </c>
      <c r="J125" s="2">
        <v>2140.08</v>
      </c>
      <c r="K125" s="2">
        <v>0</v>
      </c>
      <c r="L125" s="2">
        <v>0</v>
      </c>
      <c r="M125" s="2">
        <v>0</v>
      </c>
      <c r="N125" s="2">
        <v>0</v>
      </c>
      <c r="O125" s="2">
        <v>9566.91</v>
      </c>
    </row>
    <row r="126" spans="1:15" x14ac:dyDescent="0.55000000000000004">
      <c r="A126" s="1" t="s">
        <v>454</v>
      </c>
      <c r="B126" s="2"/>
      <c r="C126" s="2">
        <v>0</v>
      </c>
      <c r="D126" s="2">
        <v>0</v>
      </c>
      <c r="E126" s="2">
        <v>0</v>
      </c>
      <c r="F126" s="2">
        <v>330.12</v>
      </c>
      <c r="G126" s="2">
        <v>120.6</v>
      </c>
      <c r="H126" s="2">
        <v>0</v>
      </c>
      <c r="I126" s="2">
        <v>0</v>
      </c>
      <c r="J126" s="2">
        <v>531.28</v>
      </c>
      <c r="K126" s="2">
        <v>0</v>
      </c>
      <c r="L126" s="2">
        <v>0</v>
      </c>
      <c r="M126" s="2">
        <v>0</v>
      </c>
      <c r="N126" s="2">
        <v>0</v>
      </c>
      <c r="O126" s="2">
        <v>982</v>
      </c>
    </row>
    <row r="127" spans="1:15" x14ac:dyDescent="0.55000000000000004">
      <c r="A127" s="1" t="s">
        <v>455</v>
      </c>
      <c r="B127" s="2"/>
      <c r="C127" s="2">
        <v>0</v>
      </c>
      <c r="D127" s="2">
        <v>-1027.31</v>
      </c>
      <c r="E127" s="2">
        <v>-175.14</v>
      </c>
      <c r="F127" s="2">
        <v>0</v>
      </c>
      <c r="G127" s="2">
        <v>0</v>
      </c>
      <c r="H127" s="2">
        <v>-455.26</v>
      </c>
      <c r="I127" s="2">
        <v>-2948.79</v>
      </c>
      <c r="J127" s="2">
        <v>-3670.31</v>
      </c>
      <c r="K127" s="2">
        <v>0</v>
      </c>
      <c r="L127" s="2">
        <v>0</v>
      </c>
      <c r="M127" s="2">
        <v>0</v>
      </c>
      <c r="N127" s="2">
        <v>0</v>
      </c>
      <c r="O127" s="2">
        <v>-8276.81</v>
      </c>
    </row>
    <row r="128" spans="1:15" x14ac:dyDescent="0.55000000000000004">
      <c r="A128" s="1" t="s">
        <v>129</v>
      </c>
      <c r="B128" s="2"/>
      <c r="C128" s="2">
        <v>2902.01</v>
      </c>
      <c r="D128" s="2">
        <v>6090.54</v>
      </c>
      <c r="E128" s="2">
        <v>11355.13</v>
      </c>
      <c r="F128" s="2">
        <v>4852.93</v>
      </c>
      <c r="G128" s="2">
        <v>5630.43</v>
      </c>
      <c r="H128" s="2">
        <v>4964.68</v>
      </c>
      <c r="I128" s="2">
        <v>11139.29</v>
      </c>
      <c r="J128" s="2">
        <v>11347.62</v>
      </c>
      <c r="K128" s="2">
        <v>0</v>
      </c>
      <c r="L128" s="2">
        <v>0</v>
      </c>
      <c r="M128" s="2">
        <v>0</v>
      </c>
      <c r="N128" s="2">
        <v>0</v>
      </c>
      <c r="O128" s="2">
        <v>58282.630000000005</v>
      </c>
    </row>
    <row r="129" spans="1:16" x14ac:dyDescent="0.55000000000000004">
      <c r="A129" s="1" t="s">
        <v>130</v>
      </c>
      <c r="B129" s="2"/>
      <c r="C129" s="2">
        <v>3385.86</v>
      </c>
      <c r="D129" s="2">
        <v>6596.38</v>
      </c>
      <c r="E129" s="2">
        <v>11734.6</v>
      </c>
      <c r="F129" s="2">
        <v>5676.53</v>
      </c>
      <c r="G129" s="2">
        <v>3776.3</v>
      </c>
      <c r="H129" s="2">
        <v>7711.89</v>
      </c>
      <c r="I129" s="2">
        <v>8952.9599999999991</v>
      </c>
      <c r="J129" s="2">
        <v>6889.28</v>
      </c>
      <c r="K129" s="2">
        <v>0</v>
      </c>
      <c r="L129" s="2">
        <v>0</v>
      </c>
      <c r="M129" s="2">
        <v>0</v>
      </c>
      <c r="N129" s="2">
        <v>0</v>
      </c>
      <c r="O129" s="2">
        <v>54723.799999999996</v>
      </c>
    </row>
    <row r="130" spans="1:16" x14ac:dyDescent="0.55000000000000004">
      <c r="A130" s="1" t="s">
        <v>131</v>
      </c>
      <c r="B130" s="2"/>
      <c r="C130" s="2">
        <v>0</v>
      </c>
      <c r="D130" s="2">
        <v>1501.48</v>
      </c>
      <c r="E130" s="2">
        <v>2175.92</v>
      </c>
      <c r="F130" s="2">
        <v>1831.5</v>
      </c>
      <c r="G130" s="2">
        <v>241.52</v>
      </c>
      <c r="H130" s="2">
        <v>282.91000000000003</v>
      </c>
      <c r="I130" s="2">
        <v>1427.3</v>
      </c>
      <c r="J130" s="2">
        <v>1692.24</v>
      </c>
      <c r="K130" s="2">
        <v>0</v>
      </c>
      <c r="L130" s="2">
        <v>0</v>
      </c>
      <c r="M130" s="2">
        <v>0</v>
      </c>
      <c r="N130" s="2">
        <v>0</v>
      </c>
      <c r="O130" s="2">
        <v>9152.8700000000008</v>
      </c>
    </row>
    <row r="131" spans="1:16" x14ac:dyDescent="0.55000000000000004">
      <c r="A131" s="1" t="s">
        <v>132</v>
      </c>
      <c r="C131" s="18">
        <v>21150.11</v>
      </c>
      <c r="D131" s="18">
        <v>26437.199999999997</v>
      </c>
      <c r="E131" s="18">
        <v>38617.199999999997</v>
      </c>
      <c r="F131" s="18">
        <v>26163.5</v>
      </c>
      <c r="G131" s="18">
        <v>29942.849999999995</v>
      </c>
      <c r="H131" s="18">
        <v>25489.24</v>
      </c>
      <c r="I131" s="18">
        <v>25805.109999999997</v>
      </c>
      <c r="J131" s="18">
        <v>21677.250000000004</v>
      </c>
      <c r="K131" s="18">
        <v>0</v>
      </c>
      <c r="L131" s="18">
        <v>0</v>
      </c>
      <c r="M131" s="18">
        <v>0</v>
      </c>
      <c r="N131" s="18">
        <v>0</v>
      </c>
      <c r="O131" s="18">
        <v>215282.46000000002</v>
      </c>
      <c r="P131" s="13">
        <v>0</v>
      </c>
    </row>
    <row r="132" spans="1:16" x14ac:dyDescent="0.55000000000000004">
      <c r="A132" s="1" t="s">
        <v>32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6" x14ac:dyDescent="0.55000000000000004">
      <c r="A133" s="1" t="s">
        <v>133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6" x14ac:dyDescent="0.55000000000000004">
      <c r="A134" s="1" t="s">
        <v>134</v>
      </c>
      <c r="B134" s="2"/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</row>
    <row r="135" spans="1:16" x14ac:dyDescent="0.55000000000000004">
      <c r="A135" s="1" t="s">
        <v>135</v>
      </c>
      <c r="B135" s="2"/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</row>
    <row r="136" spans="1:16" x14ac:dyDescent="0.55000000000000004">
      <c r="A136" s="1" t="s">
        <v>136</v>
      </c>
      <c r="B136" s="2"/>
      <c r="C136" s="2">
        <v>12</v>
      </c>
      <c r="D136" s="2">
        <v>129</v>
      </c>
      <c r="E136" s="2">
        <v>153</v>
      </c>
      <c r="F136" s="2">
        <v>196</v>
      </c>
      <c r="G136" s="2">
        <v>192</v>
      </c>
      <c r="H136" s="2">
        <v>212</v>
      </c>
      <c r="I136" s="2">
        <v>212</v>
      </c>
      <c r="J136" s="2">
        <v>-58</v>
      </c>
      <c r="K136" s="2">
        <v>0</v>
      </c>
      <c r="L136" s="2">
        <v>0</v>
      </c>
      <c r="M136" s="2">
        <v>0</v>
      </c>
      <c r="N136" s="2">
        <v>0</v>
      </c>
      <c r="O136" s="2">
        <v>1048</v>
      </c>
    </row>
    <row r="137" spans="1:16" x14ac:dyDescent="0.55000000000000004">
      <c r="A137" s="1" t="s">
        <v>137</v>
      </c>
      <c r="B137" s="2"/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</row>
    <row r="138" spans="1:16" x14ac:dyDescent="0.55000000000000004">
      <c r="A138" s="1" t="s">
        <v>138</v>
      </c>
      <c r="B138" s="2"/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</row>
    <row r="139" spans="1:16" x14ac:dyDescent="0.55000000000000004">
      <c r="A139" s="1" t="s">
        <v>139</v>
      </c>
      <c r="B139" s="2"/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</row>
    <row r="140" spans="1:16" x14ac:dyDescent="0.55000000000000004">
      <c r="A140" s="1" t="s">
        <v>140</v>
      </c>
      <c r="B140" s="2"/>
      <c r="C140" s="2">
        <v>-6670.59</v>
      </c>
      <c r="D140" s="2">
        <v>-6670.59</v>
      </c>
      <c r="E140" s="2">
        <v>-6670.59</v>
      </c>
      <c r="F140" s="2">
        <v>-6670.59</v>
      </c>
      <c r="G140" s="2">
        <v>-6670.59</v>
      </c>
      <c r="H140" s="2">
        <v>-6670.59</v>
      </c>
      <c r="I140" s="2">
        <v>-6670.59</v>
      </c>
      <c r="J140" s="2">
        <v>-6670.59</v>
      </c>
      <c r="K140" s="2">
        <v>0</v>
      </c>
      <c r="L140" s="2">
        <v>0</v>
      </c>
      <c r="M140" s="2">
        <v>0</v>
      </c>
      <c r="N140" s="2">
        <v>0</v>
      </c>
      <c r="O140" s="2">
        <v>-53364.719999999987</v>
      </c>
    </row>
    <row r="141" spans="1:16" x14ac:dyDescent="0.55000000000000004">
      <c r="A141" s="1" t="s">
        <v>467</v>
      </c>
      <c r="B141" s="2"/>
      <c r="C141" s="2">
        <v>-19184</v>
      </c>
      <c r="D141" s="2">
        <v>-19360</v>
      </c>
      <c r="E141" s="2">
        <v>-12614</v>
      </c>
      <c r="F141" s="2">
        <v>-18179</v>
      </c>
      <c r="G141" s="2">
        <v>-19477.5</v>
      </c>
      <c r="H141" s="2">
        <v>-927.5</v>
      </c>
      <c r="I141" s="2">
        <v>-3710</v>
      </c>
      <c r="J141" s="2">
        <v>-4266.5</v>
      </c>
      <c r="K141" s="2">
        <v>0</v>
      </c>
      <c r="L141" s="2">
        <v>0</v>
      </c>
      <c r="M141" s="2">
        <v>0</v>
      </c>
      <c r="N141" s="2">
        <v>0</v>
      </c>
      <c r="O141" s="2">
        <v>-97718.5</v>
      </c>
    </row>
    <row r="142" spans="1:16" x14ac:dyDescent="0.55000000000000004">
      <c r="A142" s="1" t="s">
        <v>142</v>
      </c>
      <c r="B142" s="2"/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</row>
    <row r="143" spans="1:16" x14ac:dyDescent="0.55000000000000004">
      <c r="A143" s="1" t="s">
        <v>143</v>
      </c>
      <c r="B143" s="2"/>
      <c r="C143" s="2">
        <v>884.56</v>
      </c>
      <c r="D143" s="2">
        <v>37.82</v>
      </c>
      <c r="E143" s="2">
        <v>34412.959999999999</v>
      </c>
      <c r="F143" s="2">
        <v>0</v>
      </c>
      <c r="G143" s="2">
        <v>3137.55</v>
      </c>
      <c r="H143" s="2">
        <v>0</v>
      </c>
      <c r="I143" s="2">
        <v>13859</v>
      </c>
      <c r="J143" s="2">
        <v>-34180.519999999997</v>
      </c>
      <c r="K143" s="2">
        <v>0</v>
      </c>
      <c r="L143" s="2">
        <v>0</v>
      </c>
      <c r="M143" s="2">
        <v>0</v>
      </c>
      <c r="N143" s="2">
        <v>0</v>
      </c>
      <c r="O143" s="2">
        <v>18151.370000000003</v>
      </c>
    </row>
    <row r="144" spans="1:16" x14ac:dyDescent="0.55000000000000004">
      <c r="A144" s="1" t="s">
        <v>144</v>
      </c>
      <c r="B144" s="2"/>
      <c r="C144" s="2">
        <v>0</v>
      </c>
      <c r="D144" s="2">
        <v>0</v>
      </c>
      <c r="E144" s="2">
        <v>0</v>
      </c>
      <c r="F144" s="2">
        <v>0</v>
      </c>
      <c r="G144" s="2">
        <v>6000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6000</v>
      </c>
    </row>
    <row r="145" spans="1:16" x14ac:dyDescent="0.55000000000000004">
      <c r="A145" s="1" t="s">
        <v>471</v>
      </c>
      <c r="B145" s="2"/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</row>
    <row r="146" spans="1:16" x14ac:dyDescent="0.55000000000000004">
      <c r="A146" s="1" t="s">
        <v>146</v>
      </c>
      <c r="C146" s="18">
        <v>-24958.03</v>
      </c>
      <c r="D146" s="18">
        <v>-25863.77</v>
      </c>
      <c r="E146" s="18">
        <v>15281.369999999999</v>
      </c>
      <c r="F146" s="18">
        <v>-24653.59</v>
      </c>
      <c r="G146" s="18">
        <v>-16818.54</v>
      </c>
      <c r="H146" s="18">
        <v>-7386.09</v>
      </c>
      <c r="I146" s="18">
        <v>3690.41</v>
      </c>
      <c r="J146" s="18">
        <v>-45175.61</v>
      </c>
      <c r="K146" s="18">
        <v>0</v>
      </c>
      <c r="L146" s="18">
        <v>0</v>
      </c>
      <c r="M146" s="18">
        <v>0</v>
      </c>
      <c r="N146" s="18">
        <v>0</v>
      </c>
      <c r="O146" s="18">
        <v>-125883.84999999998</v>
      </c>
      <c r="P146" s="13">
        <v>0</v>
      </c>
    </row>
    <row r="147" spans="1:16" x14ac:dyDescent="0.55000000000000004">
      <c r="A147" s="1" t="s">
        <v>32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6" ht="18" thickBot="1" x14ac:dyDescent="0.65">
      <c r="A148" s="8" t="s">
        <v>37</v>
      </c>
      <c r="B148" s="8"/>
      <c r="C148" s="16">
        <v>363207.25</v>
      </c>
      <c r="D148" s="16">
        <v>366287.35999999999</v>
      </c>
      <c r="E148" s="16">
        <v>380961.64</v>
      </c>
      <c r="F148" s="16">
        <v>293341.72000000003</v>
      </c>
      <c r="G148" s="16">
        <v>341674.99000000005</v>
      </c>
      <c r="H148" s="16">
        <v>326413.84999999986</v>
      </c>
      <c r="I148" s="16">
        <v>346665.00999999995</v>
      </c>
      <c r="J148" s="16">
        <v>355662.7099999999</v>
      </c>
      <c r="K148" s="16">
        <v>0</v>
      </c>
      <c r="L148" s="16">
        <v>0</v>
      </c>
      <c r="M148" s="16">
        <v>0</v>
      </c>
      <c r="N148" s="16">
        <v>0</v>
      </c>
      <c r="O148" s="16">
        <v>2774214.5300000003</v>
      </c>
      <c r="P148" s="15">
        <v>0</v>
      </c>
    </row>
    <row r="149" spans="1:16" ht="18" thickTop="1" x14ac:dyDescent="0.6">
      <c r="C149" s="2"/>
      <c r="D149" s="2"/>
      <c r="E149" s="2"/>
      <c r="F149" s="2"/>
      <c r="G149" s="2"/>
      <c r="H149" s="3" t="s">
        <v>440</v>
      </c>
      <c r="I149" s="2"/>
      <c r="J149" s="2"/>
      <c r="K149" s="2"/>
      <c r="L149" s="2"/>
      <c r="M149" s="2"/>
      <c r="N149" s="2"/>
      <c r="O149" s="2"/>
    </row>
    <row r="150" spans="1:16" x14ac:dyDescent="0.55000000000000004">
      <c r="C150" s="2"/>
      <c r="D150" s="2"/>
      <c r="E150" s="2"/>
      <c r="F150" s="2"/>
      <c r="G150" s="2"/>
      <c r="H150" s="4" t="s">
        <v>147</v>
      </c>
      <c r="I150" s="2"/>
      <c r="J150" s="2"/>
      <c r="K150" s="2"/>
      <c r="L150" s="2"/>
      <c r="M150" s="2"/>
      <c r="N150" s="2"/>
      <c r="O150" s="2"/>
    </row>
    <row r="151" spans="1:16" x14ac:dyDescent="0.55000000000000004">
      <c r="B151" s="5"/>
      <c r="C151" s="2"/>
      <c r="D151" s="2"/>
      <c r="E151" s="2"/>
      <c r="F151" s="2"/>
      <c r="G151" s="2"/>
      <c r="H151" s="6">
        <v>2021</v>
      </c>
      <c r="I151" s="2"/>
      <c r="J151" s="2"/>
      <c r="K151" s="2"/>
      <c r="L151" s="2"/>
      <c r="M151" s="2"/>
      <c r="N151" s="2"/>
      <c r="O151" s="2"/>
    </row>
    <row r="152" spans="1:16" ht="17.7" x14ac:dyDescent="0.6">
      <c r="B152" s="5"/>
      <c r="C152" s="2"/>
      <c r="D152" s="2"/>
      <c r="E152" s="2"/>
      <c r="F152" s="2"/>
      <c r="G152" s="2"/>
      <c r="H152" s="3"/>
      <c r="I152" s="2"/>
      <c r="J152" s="2"/>
      <c r="K152" s="2"/>
      <c r="L152" s="2"/>
      <c r="M152" s="2"/>
      <c r="N152" s="2"/>
      <c r="O152" s="2"/>
    </row>
    <row r="153" spans="1:16" x14ac:dyDescent="0.55000000000000004">
      <c r="C153" s="7" t="s">
        <v>2</v>
      </c>
      <c r="D153" s="7" t="s">
        <v>3</v>
      </c>
      <c r="E153" s="7" t="s">
        <v>4</v>
      </c>
      <c r="F153" s="7" t="s">
        <v>5</v>
      </c>
      <c r="G153" s="7" t="s">
        <v>6</v>
      </c>
      <c r="H153" s="7" t="s">
        <v>7</v>
      </c>
      <c r="I153" s="7" t="s">
        <v>8</v>
      </c>
      <c r="J153" s="7" t="s">
        <v>9</v>
      </c>
      <c r="K153" s="7" t="s">
        <v>10</v>
      </c>
      <c r="L153" s="7" t="s">
        <v>11</v>
      </c>
      <c r="M153" s="7" t="s">
        <v>12</v>
      </c>
      <c r="N153" s="7" t="s">
        <v>13</v>
      </c>
      <c r="O153" s="7" t="s">
        <v>14</v>
      </c>
    </row>
    <row r="154" spans="1:16" x14ac:dyDescent="0.55000000000000004">
      <c r="A154" s="1" t="s">
        <v>148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6" x14ac:dyDescent="0.55000000000000004">
      <c r="A155" s="1" t="s">
        <v>149</v>
      </c>
      <c r="B155" s="2"/>
      <c r="C155" s="2">
        <v>1500</v>
      </c>
      <c r="D155" s="2">
        <v>1500</v>
      </c>
      <c r="E155" s="2">
        <v>1500</v>
      </c>
      <c r="F155" s="2">
        <v>1500</v>
      </c>
      <c r="G155" s="2">
        <v>1500</v>
      </c>
      <c r="H155" s="2">
        <v>1500</v>
      </c>
      <c r="I155" s="2">
        <v>1500</v>
      </c>
      <c r="J155" s="2">
        <v>1500</v>
      </c>
      <c r="K155" s="2">
        <v>0</v>
      </c>
      <c r="L155" s="2">
        <v>0</v>
      </c>
      <c r="M155" s="2">
        <v>0</v>
      </c>
      <c r="N155" s="2">
        <v>0</v>
      </c>
      <c r="O155" s="2">
        <v>12000</v>
      </c>
    </row>
    <row r="156" spans="1:16" x14ac:dyDescent="0.55000000000000004">
      <c r="A156" s="1" t="s">
        <v>150</v>
      </c>
      <c r="B156" s="2"/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</row>
    <row r="157" spans="1:16" x14ac:dyDescent="0.55000000000000004">
      <c r="A157" s="1" t="s">
        <v>151</v>
      </c>
      <c r="B157" s="2"/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</row>
    <row r="158" spans="1:16" x14ac:dyDescent="0.55000000000000004">
      <c r="A158" s="1" t="s">
        <v>152</v>
      </c>
      <c r="B158" s="2"/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</row>
    <row r="159" spans="1:16" x14ac:dyDescent="0.55000000000000004">
      <c r="A159" s="1" t="s">
        <v>153</v>
      </c>
      <c r="B159" s="2"/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</row>
    <row r="160" spans="1:16" x14ac:dyDescent="0.55000000000000004">
      <c r="A160" s="1" t="s">
        <v>154</v>
      </c>
      <c r="B160" s="2"/>
      <c r="C160" s="2">
        <v>385</v>
      </c>
      <c r="D160" s="2">
        <v>427</v>
      </c>
      <c r="E160" s="2">
        <v>402.5</v>
      </c>
      <c r="F160" s="2">
        <v>0</v>
      </c>
      <c r="G160" s="2">
        <v>371</v>
      </c>
      <c r="H160" s="2">
        <v>374.5</v>
      </c>
      <c r="I160" s="2">
        <v>343</v>
      </c>
      <c r="J160" s="2">
        <v>392</v>
      </c>
      <c r="K160" s="2">
        <v>0</v>
      </c>
      <c r="L160" s="2">
        <v>0</v>
      </c>
      <c r="M160" s="2">
        <v>0</v>
      </c>
      <c r="N160" s="2">
        <v>0</v>
      </c>
      <c r="O160" s="2">
        <v>2695</v>
      </c>
    </row>
    <row r="161" spans="1:15" x14ac:dyDescent="0.55000000000000004">
      <c r="A161" s="1" t="s">
        <v>155</v>
      </c>
      <c r="B161" s="2"/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</row>
    <row r="162" spans="1:15" x14ac:dyDescent="0.55000000000000004">
      <c r="A162" s="1" t="s">
        <v>156</v>
      </c>
      <c r="B162" s="2"/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</row>
    <row r="163" spans="1:15" x14ac:dyDescent="0.55000000000000004">
      <c r="A163" s="1" t="s">
        <v>157</v>
      </c>
      <c r="B163" s="2"/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</row>
    <row r="164" spans="1:15" x14ac:dyDescent="0.55000000000000004">
      <c r="A164" s="1" t="s">
        <v>158</v>
      </c>
      <c r="B164" s="2"/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</row>
    <row r="165" spans="1:15" x14ac:dyDescent="0.55000000000000004">
      <c r="A165" s="1" t="s">
        <v>159</v>
      </c>
      <c r="B165" s="2"/>
      <c r="C165" s="2">
        <v>2338.94</v>
      </c>
      <c r="D165" s="2">
        <v>464.23</v>
      </c>
      <c r="E165" s="2">
        <v>0</v>
      </c>
      <c r="F165" s="2">
        <v>0</v>
      </c>
      <c r="G165" s="2">
        <v>2492.5</v>
      </c>
      <c r="H165" s="2">
        <v>2789.18</v>
      </c>
      <c r="I165" s="2">
        <v>2569.73</v>
      </c>
      <c r="J165" s="2">
        <v>3069.56</v>
      </c>
      <c r="K165" s="2">
        <v>0</v>
      </c>
      <c r="L165" s="2">
        <v>0</v>
      </c>
      <c r="M165" s="2">
        <v>0</v>
      </c>
      <c r="N165" s="2">
        <v>0</v>
      </c>
      <c r="O165" s="2">
        <v>13724.14</v>
      </c>
    </row>
    <row r="166" spans="1:15" x14ac:dyDescent="0.55000000000000004">
      <c r="A166" s="1" t="s">
        <v>160</v>
      </c>
      <c r="B166" s="2"/>
      <c r="C166" s="2">
        <v>213.43</v>
      </c>
      <c r="D166" s="2">
        <v>118.63</v>
      </c>
      <c r="E166" s="2">
        <v>235.8</v>
      </c>
      <c r="F166" s="2">
        <v>283.88</v>
      </c>
      <c r="G166" s="2">
        <v>36.44</v>
      </c>
      <c r="H166" s="2">
        <v>1173.07</v>
      </c>
      <c r="I166" s="2">
        <v>274.97000000000003</v>
      </c>
      <c r="J166" s="2">
        <v>81.209999999999994</v>
      </c>
      <c r="K166" s="2">
        <v>0</v>
      </c>
      <c r="L166" s="2">
        <v>0</v>
      </c>
      <c r="M166" s="2">
        <v>0</v>
      </c>
      <c r="N166" s="2">
        <v>0</v>
      </c>
      <c r="O166" s="2">
        <v>2417.4300000000003</v>
      </c>
    </row>
    <row r="167" spans="1:15" x14ac:dyDescent="0.55000000000000004">
      <c r="A167" s="1" t="s">
        <v>161</v>
      </c>
      <c r="B167" s="2"/>
      <c r="C167" s="2">
        <v>0</v>
      </c>
      <c r="D167" s="2">
        <v>0</v>
      </c>
      <c r="E167" s="2">
        <v>108</v>
      </c>
      <c r="F167" s="2">
        <v>0</v>
      </c>
      <c r="G167" s="2">
        <v>160.93</v>
      </c>
      <c r="H167" s="2">
        <v>223.71</v>
      </c>
      <c r="I167" s="2">
        <v>54.3</v>
      </c>
      <c r="J167" s="2">
        <v>129.55000000000001</v>
      </c>
      <c r="K167" s="2">
        <v>0</v>
      </c>
      <c r="L167" s="2">
        <v>0</v>
      </c>
      <c r="M167" s="2">
        <v>0</v>
      </c>
      <c r="N167" s="2">
        <v>0</v>
      </c>
      <c r="O167" s="2">
        <v>676.49</v>
      </c>
    </row>
    <row r="168" spans="1:15" x14ac:dyDescent="0.55000000000000004">
      <c r="A168" s="1" t="s">
        <v>162</v>
      </c>
      <c r="B168" s="2"/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</row>
    <row r="169" spans="1:15" x14ac:dyDescent="0.55000000000000004">
      <c r="A169" s="1" t="s">
        <v>163</v>
      </c>
      <c r="B169" s="2"/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</row>
    <row r="170" spans="1:15" x14ac:dyDescent="0.55000000000000004">
      <c r="A170" s="1" t="s">
        <v>164</v>
      </c>
      <c r="B170" s="2"/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</row>
    <row r="171" spans="1:15" x14ac:dyDescent="0.55000000000000004">
      <c r="A171" s="1" t="s">
        <v>165</v>
      </c>
      <c r="B171" s="2"/>
      <c r="C171" s="2">
        <v>0</v>
      </c>
      <c r="D171" s="2">
        <v>1116</v>
      </c>
      <c r="E171" s="2">
        <v>1116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2232</v>
      </c>
    </row>
    <row r="172" spans="1:15" x14ac:dyDescent="0.55000000000000004">
      <c r="A172" s="1" t="s">
        <v>166</v>
      </c>
      <c r="B172" s="2"/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</row>
    <row r="173" spans="1:15" x14ac:dyDescent="0.55000000000000004">
      <c r="A173" s="1" t="s">
        <v>167</v>
      </c>
      <c r="B173" s="2"/>
      <c r="C173" s="2">
        <v>0</v>
      </c>
      <c r="D173" s="2">
        <v>744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744</v>
      </c>
    </row>
    <row r="174" spans="1:15" x14ac:dyDescent="0.55000000000000004">
      <c r="A174" s="1" t="s">
        <v>168</v>
      </c>
      <c r="B174" s="2"/>
      <c r="C174" s="2">
        <v>43.55</v>
      </c>
      <c r="D174" s="2">
        <v>43.55</v>
      </c>
      <c r="E174" s="2">
        <v>43.55</v>
      </c>
      <c r="F174" s="2">
        <v>27.93</v>
      </c>
      <c r="G174" s="2">
        <v>101.2</v>
      </c>
      <c r="H174" s="2">
        <v>66.22</v>
      </c>
      <c r="I174" s="2">
        <v>-132.44</v>
      </c>
      <c r="J174" s="2">
        <v>-0.01</v>
      </c>
      <c r="K174" s="2">
        <v>0</v>
      </c>
      <c r="L174" s="2">
        <v>0</v>
      </c>
      <c r="M174" s="2">
        <v>0</v>
      </c>
      <c r="N174" s="2">
        <v>0</v>
      </c>
      <c r="O174" s="2">
        <v>193.55</v>
      </c>
    </row>
    <row r="175" spans="1:15" x14ac:dyDescent="0.55000000000000004">
      <c r="A175" s="1" t="s">
        <v>169</v>
      </c>
      <c r="B175" s="2"/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</row>
    <row r="176" spans="1:15" x14ac:dyDescent="0.55000000000000004">
      <c r="A176" s="1" t="s">
        <v>170</v>
      </c>
      <c r="B176" s="2"/>
      <c r="C176" s="2">
        <v>2213.2399999999998</v>
      </c>
      <c r="D176" s="2">
        <v>2283.17</v>
      </c>
      <c r="E176" s="2">
        <v>2353.7399999999998</v>
      </c>
      <c r="F176" s="2">
        <v>2348.25</v>
      </c>
      <c r="G176" s="2">
        <v>1835.05</v>
      </c>
      <c r="H176" s="2">
        <v>2646.68</v>
      </c>
      <c r="I176" s="2">
        <v>3278.69</v>
      </c>
      <c r="J176" s="2">
        <v>2913.69</v>
      </c>
      <c r="K176" s="2">
        <v>0</v>
      </c>
      <c r="L176" s="2">
        <v>0</v>
      </c>
      <c r="M176" s="2">
        <v>0</v>
      </c>
      <c r="N176" s="2">
        <v>0</v>
      </c>
      <c r="O176" s="2">
        <v>19872.509999999998</v>
      </c>
    </row>
    <row r="177" spans="1:15" x14ac:dyDescent="0.55000000000000004">
      <c r="A177" s="1" t="s">
        <v>171</v>
      </c>
      <c r="B177" s="2"/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</row>
    <row r="178" spans="1:15" x14ac:dyDescent="0.55000000000000004">
      <c r="A178" s="1" t="s">
        <v>172</v>
      </c>
      <c r="B178" s="2"/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</row>
    <row r="179" spans="1:15" x14ac:dyDescent="0.55000000000000004">
      <c r="A179" s="1" t="s">
        <v>173</v>
      </c>
      <c r="B179" s="2"/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</row>
    <row r="180" spans="1:15" x14ac:dyDescent="0.55000000000000004">
      <c r="A180" s="1" t="s">
        <v>174</v>
      </c>
      <c r="B180" s="2"/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</row>
    <row r="181" spans="1:15" x14ac:dyDescent="0.55000000000000004">
      <c r="A181" s="1" t="s">
        <v>175</v>
      </c>
      <c r="B181" s="2"/>
      <c r="C181" s="2">
        <v>272</v>
      </c>
      <c r="D181" s="2">
        <v>0</v>
      </c>
      <c r="E181" s="2">
        <v>272</v>
      </c>
      <c r="F181" s="2">
        <v>136</v>
      </c>
      <c r="G181" s="2">
        <v>0</v>
      </c>
      <c r="H181" s="2">
        <v>187</v>
      </c>
      <c r="I181" s="2">
        <v>357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1224</v>
      </c>
    </row>
    <row r="182" spans="1:15" x14ac:dyDescent="0.55000000000000004">
      <c r="A182" s="1" t="s">
        <v>176</v>
      </c>
      <c r="B182" s="2"/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</row>
    <row r="183" spans="1:15" x14ac:dyDescent="0.55000000000000004">
      <c r="A183" s="1" t="s">
        <v>177</v>
      </c>
      <c r="B183" s="2"/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51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51</v>
      </c>
    </row>
    <row r="184" spans="1:15" x14ac:dyDescent="0.55000000000000004">
      <c r="A184" s="1" t="s">
        <v>178</v>
      </c>
      <c r="B184" s="2"/>
      <c r="C184" s="2">
        <v>0</v>
      </c>
      <c r="D184" s="2">
        <v>0</v>
      </c>
      <c r="E184" s="2">
        <v>0</v>
      </c>
      <c r="F184" s="2">
        <v>0</v>
      </c>
      <c r="G184" s="2">
        <v>-30.08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-30.08</v>
      </c>
    </row>
    <row r="185" spans="1:15" x14ac:dyDescent="0.55000000000000004">
      <c r="A185" s="1" t="s">
        <v>179</v>
      </c>
      <c r="B185" s="2"/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</row>
    <row r="186" spans="1:15" x14ac:dyDescent="0.55000000000000004">
      <c r="A186" s="1" t="s">
        <v>180</v>
      </c>
      <c r="B186" s="2"/>
      <c r="C186" s="2">
        <v>7740.08</v>
      </c>
      <c r="D186" s="2">
        <v>7740.08</v>
      </c>
      <c r="E186" s="2">
        <v>7740.08</v>
      </c>
      <c r="F186" s="2">
        <v>7740.08</v>
      </c>
      <c r="G186" s="2">
        <v>7740.08</v>
      </c>
      <c r="H186" s="2">
        <v>7740.08</v>
      </c>
      <c r="I186" s="2">
        <v>7740.08</v>
      </c>
      <c r="J186" s="2">
        <v>7740.08</v>
      </c>
      <c r="K186" s="2">
        <v>0</v>
      </c>
      <c r="L186" s="2">
        <v>0</v>
      </c>
      <c r="M186" s="2">
        <v>0</v>
      </c>
      <c r="N186" s="2">
        <v>0</v>
      </c>
      <c r="O186" s="2">
        <v>61920.640000000007</v>
      </c>
    </row>
    <row r="187" spans="1:15" x14ac:dyDescent="0.55000000000000004">
      <c r="A187" s="1" t="s">
        <v>181</v>
      </c>
      <c r="B187" s="2"/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</row>
    <row r="188" spans="1:15" x14ac:dyDescent="0.55000000000000004">
      <c r="A188" s="1" t="s">
        <v>182</v>
      </c>
      <c r="B188" s="2"/>
      <c r="C188" s="2">
        <v>5056.6400000000003</v>
      </c>
      <c r="D188" s="2">
        <v>4944.87</v>
      </c>
      <c r="E188" s="2">
        <v>5619.54</v>
      </c>
      <c r="F188" s="2">
        <v>5957</v>
      </c>
      <c r="G188" s="2">
        <v>5451.21</v>
      </c>
      <c r="H188" s="2">
        <v>2980.43</v>
      </c>
      <c r="I188" s="2">
        <v>5981.41</v>
      </c>
      <c r="J188" s="2">
        <v>7754.24</v>
      </c>
      <c r="K188" s="2">
        <v>0</v>
      </c>
      <c r="L188" s="2">
        <v>0</v>
      </c>
      <c r="M188" s="2">
        <v>0</v>
      </c>
      <c r="N188" s="2">
        <v>0</v>
      </c>
      <c r="O188" s="2">
        <v>43745.34</v>
      </c>
    </row>
    <row r="189" spans="1:15" x14ac:dyDescent="0.55000000000000004">
      <c r="A189" s="1" t="s">
        <v>183</v>
      </c>
      <c r="B189" s="2"/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</row>
    <row r="190" spans="1:15" x14ac:dyDescent="0.55000000000000004">
      <c r="A190" s="1" t="s">
        <v>184</v>
      </c>
      <c r="B190" s="2"/>
      <c r="C190" s="2">
        <v>2816.97</v>
      </c>
      <c r="D190" s="2">
        <v>3686.77</v>
      </c>
      <c r="E190" s="2">
        <v>5089.51</v>
      </c>
      <c r="F190" s="2">
        <v>3292.4</v>
      </c>
      <c r="G190" s="2">
        <v>11345.14</v>
      </c>
      <c r="H190" s="2">
        <v>13408.72</v>
      </c>
      <c r="I190" s="2">
        <v>8497.73</v>
      </c>
      <c r="J190" s="2">
        <v>9034.01</v>
      </c>
      <c r="K190" s="2">
        <v>0</v>
      </c>
      <c r="L190" s="2">
        <v>0</v>
      </c>
      <c r="M190" s="2">
        <v>0</v>
      </c>
      <c r="N190" s="2">
        <v>0</v>
      </c>
      <c r="O190" s="2">
        <v>57171.250000000007</v>
      </c>
    </row>
    <row r="191" spans="1:15" x14ac:dyDescent="0.55000000000000004">
      <c r="A191" s="1" t="s">
        <v>460</v>
      </c>
      <c r="B191" s="2"/>
      <c r="C191" s="2">
        <v>4218.0200000000004</v>
      </c>
      <c r="D191" s="2">
        <v>4327.1099999999997</v>
      </c>
      <c r="E191" s="2">
        <v>5068.3900000000003</v>
      </c>
      <c r="F191" s="2">
        <v>4673.22</v>
      </c>
      <c r="G191" s="2">
        <v>4580.99</v>
      </c>
      <c r="H191" s="2">
        <v>4750</v>
      </c>
      <c r="I191" s="2">
        <v>4639.8999999999996</v>
      </c>
      <c r="J191" s="2">
        <v>5214.7299999999996</v>
      </c>
      <c r="K191" s="2">
        <v>0</v>
      </c>
      <c r="L191" s="2">
        <v>0</v>
      </c>
      <c r="M191" s="2">
        <v>0</v>
      </c>
      <c r="N191" s="2">
        <v>0</v>
      </c>
      <c r="O191" s="2">
        <v>37472.36</v>
      </c>
    </row>
    <row r="192" spans="1:15" x14ac:dyDescent="0.55000000000000004">
      <c r="A192" s="1" t="s">
        <v>186</v>
      </c>
      <c r="B192" s="2"/>
      <c r="C192" s="2">
        <v>35797.49</v>
      </c>
      <c r="D192" s="2">
        <v>24699.61</v>
      </c>
      <c r="E192" s="2">
        <v>27386.05</v>
      </c>
      <c r="F192" s="2">
        <v>24109.87</v>
      </c>
      <c r="G192" s="2">
        <v>28477.06</v>
      </c>
      <c r="H192" s="2">
        <v>28354.62</v>
      </c>
      <c r="I192" s="2">
        <v>25036.9</v>
      </c>
      <c r="J192" s="2">
        <v>25343.22</v>
      </c>
      <c r="K192" s="2">
        <v>0</v>
      </c>
      <c r="L192" s="2">
        <v>0</v>
      </c>
      <c r="M192" s="2">
        <v>0</v>
      </c>
      <c r="N192" s="2">
        <v>0</v>
      </c>
      <c r="O192" s="2">
        <v>219204.81999999998</v>
      </c>
    </row>
    <row r="193" spans="1:15" x14ac:dyDescent="0.55000000000000004">
      <c r="A193" s="1" t="s">
        <v>461</v>
      </c>
      <c r="B193" s="2"/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</row>
    <row r="194" spans="1:15" x14ac:dyDescent="0.55000000000000004">
      <c r="A194" s="1" t="s">
        <v>188</v>
      </c>
      <c r="B194" s="2"/>
      <c r="C194" s="2">
        <v>46636.33</v>
      </c>
      <c r="D194" s="2">
        <v>39537.54</v>
      </c>
      <c r="E194" s="2">
        <v>34289.82</v>
      </c>
      <c r="F194" s="2">
        <v>26785.1</v>
      </c>
      <c r="G194" s="2">
        <v>30815.7</v>
      </c>
      <c r="H194" s="2">
        <v>25353.39</v>
      </c>
      <c r="I194" s="2">
        <v>28925.35</v>
      </c>
      <c r="J194" s="2">
        <v>30391.26</v>
      </c>
      <c r="K194" s="2">
        <v>0</v>
      </c>
      <c r="L194" s="2">
        <v>0</v>
      </c>
      <c r="M194" s="2">
        <v>0</v>
      </c>
      <c r="N194" s="2">
        <v>0</v>
      </c>
      <c r="O194" s="2">
        <v>262734.49</v>
      </c>
    </row>
    <row r="195" spans="1:15" x14ac:dyDescent="0.55000000000000004">
      <c r="A195" s="1" t="s">
        <v>189</v>
      </c>
      <c r="B195" s="2"/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</row>
    <row r="196" spans="1:15" x14ac:dyDescent="0.55000000000000004">
      <c r="A196" s="1" t="s">
        <v>190</v>
      </c>
      <c r="B196" s="2"/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</row>
    <row r="197" spans="1:15" x14ac:dyDescent="0.55000000000000004">
      <c r="A197" s="1" t="s">
        <v>446</v>
      </c>
      <c r="B197" s="2"/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</row>
    <row r="198" spans="1:15" x14ac:dyDescent="0.55000000000000004">
      <c r="A198" s="1" t="s">
        <v>192</v>
      </c>
      <c r="B198" s="2"/>
      <c r="C198" s="2">
        <v>27283.73</v>
      </c>
      <c r="D198" s="2">
        <v>26414.05</v>
      </c>
      <c r="E198" s="2">
        <v>24116.39</v>
      </c>
      <c r="F198" s="2">
        <v>22913.45</v>
      </c>
      <c r="G198" s="2">
        <v>20677.22</v>
      </c>
      <c r="H198" s="2">
        <v>17947.509999999998</v>
      </c>
      <c r="I198" s="2">
        <v>16489.34</v>
      </c>
      <c r="J198" s="2">
        <v>15974.68</v>
      </c>
      <c r="K198" s="2">
        <v>0</v>
      </c>
      <c r="L198" s="2">
        <v>0</v>
      </c>
      <c r="M198" s="2">
        <v>0</v>
      </c>
      <c r="N198" s="2">
        <v>0</v>
      </c>
      <c r="O198" s="2">
        <v>171816.37</v>
      </c>
    </row>
    <row r="199" spans="1:15" x14ac:dyDescent="0.55000000000000004">
      <c r="A199" s="1" t="s">
        <v>447</v>
      </c>
      <c r="B199" s="2"/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</row>
    <row r="200" spans="1:15" x14ac:dyDescent="0.55000000000000004">
      <c r="A200" s="1" t="s">
        <v>194</v>
      </c>
      <c r="B200" s="2"/>
      <c r="C200" s="2">
        <v>2397.56</v>
      </c>
      <c r="D200" s="2">
        <v>2371.2800000000002</v>
      </c>
      <c r="E200" s="2">
        <v>2397.98</v>
      </c>
      <c r="F200" s="2">
        <v>2669.9</v>
      </c>
      <c r="G200" s="2">
        <v>2752.85</v>
      </c>
      <c r="H200" s="2">
        <v>2618.84</v>
      </c>
      <c r="I200" s="2">
        <v>2056.16</v>
      </c>
      <c r="J200" s="2">
        <v>2751.2</v>
      </c>
      <c r="K200" s="2">
        <v>0</v>
      </c>
      <c r="L200" s="2">
        <v>0</v>
      </c>
      <c r="M200" s="2">
        <v>0</v>
      </c>
      <c r="N200" s="2">
        <v>0</v>
      </c>
      <c r="O200" s="2">
        <v>20015.77</v>
      </c>
    </row>
    <row r="201" spans="1:15" x14ac:dyDescent="0.55000000000000004">
      <c r="A201" s="1" t="s">
        <v>195</v>
      </c>
      <c r="B201" s="2"/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</row>
    <row r="202" spans="1:15" x14ac:dyDescent="0.55000000000000004">
      <c r="A202" s="1" t="s">
        <v>196</v>
      </c>
      <c r="B202" s="2"/>
      <c r="C202" s="2">
        <v>1980.28</v>
      </c>
      <c r="D202" s="2">
        <v>2038.54</v>
      </c>
      <c r="E202" s="2">
        <v>13606.8</v>
      </c>
      <c r="F202" s="2">
        <v>2024.42</v>
      </c>
      <c r="G202" s="2">
        <v>3616.76</v>
      </c>
      <c r="H202" s="2">
        <v>1087.57</v>
      </c>
      <c r="I202" s="2">
        <v>1163.67</v>
      </c>
      <c r="J202" s="2">
        <v>1466.57</v>
      </c>
      <c r="K202" s="2">
        <v>0</v>
      </c>
      <c r="L202" s="2">
        <v>0</v>
      </c>
      <c r="M202" s="2">
        <v>0</v>
      </c>
      <c r="N202" s="2">
        <v>0</v>
      </c>
      <c r="O202" s="2">
        <v>26984.61</v>
      </c>
    </row>
    <row r="203" spans="1:15" x14ac:dyDescent="0.55000000000000004">
      <c r="A203" s="1" t="s">
        <v>197</v>
      </c>
      <c r="B203" s="2"/>
      <c r="C203" s="2">
        <v>151.49</v>
      </c>
      <c r="D203" s="2">
        <v>204.12</v>
      </c>
      <c r="E203" s="2">
        <v>288.44</v>
      </c>
      <c r="F203" s="2">
        <v>315.32</v>
      </c>
      <c r="G203" s="2">
        <v>521.97</v>
      </c>
      <c r="H203" s="2">
        <v>86.6</v>
      </c>
      <c r="I203" s="2">
        <v>432.98</v>
      </c>
      <c r="J203" s="2">
        <v>113.61</v>
      </c>
      <c r="K203" s="2">
        <v>0</v>
      </c>
      <c r="L203" s="2">
        <v>0</v>
      </c>
      <c r="M203" s="2">
        <v>0</v>
      </c>
      <c r="N203" s="2">
        <v>0</v>
      </c>
      <c r="O203" s="2">
        <v>2114.5299999999997</v>
      </c>
    </row>
    <row r="204" spans="1:15" x14ac:dyDescent="0.55000000000000004">
      <c r="A204" s="1" t="s">
        <v>198</v>
      </c>
      <c r="B204" s="2"/>
      <c r="C204" s="2">
        <v>88.8</v>
      </c>
      <c r="D204" s="2">
        <v>0</v>
      </c>
      <c r="E204" s="2">
        <v>793.22</v>
      </c>
      <c r="F204" s="2">
        <v>0</v>
      </c>
      <c r="G204" s="2">
        <v>122.14</v>
      </c>
      <c r="H204" s="2">
        <v>60.39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1064.55</v>
      </c>
    </row>
    <row r="205" spans="1:15" x14ac:dyDescent="0.55000000000000004">
      <c r="A205" s="1" t="s">
        <v>199</v>
      </c>
      <c r="B205" s="2"/>
      <c r="C205" s="2">
        <v>423.44</v>
      </c>
      <c r="D205" s="2">
        <v>587.78</v>
      </c>
      <c r="E205" s="2">
        <v>569.52</v>
      </c>
      <c r="F205" s="2">
        <v>80</v>
      </c>
      <c r="G205" s="2">
        <v>982.98</v>
      </c>
      <c r="H205" s="2">
        <v>654</v>
      </c>
      <c r="I205" s="2">
        <v>392.5</v>
      </c>
      <c r="J205" s="2">
        <v>1536.4</v>
      </c>
      <c r="K205" s="2">
        <v>0</v>
      </c>
      <c r="L205" s="2">
        <v>0</v>
      </c>
      <c r="M205" s="2">
        <v>0</v>
      </c>
      <c r="N205" s="2">
        <v>0</v>
      </c>
      <c r="O205" s="2">
        <v>5226.6200000000008</v>
      </c>
    </row>
    <row r="206" spans="1:15" x14ac:dyDescent="0.55000000000000004">
      <c r="A206" s="1" t="s">
        <v>200</v>
      </c>
      <c r="B206" s="2"/>
      <c r="C206" s="2">
        <v>0</v>
      </c>
      <c r="D206" s="2">
        <v>0</v>
      </c>
      <c r="E206" s="2">
        <v>427.28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427.28</v>
      </c>
    </row>
    <row r="207" spans="1:15" x14ac:dyDescent="0.55000000000000004">
      <c r="A207" s="1" t="s">
        <v>201</v>
      </c>
      <c r="B207" s="2"/>
      <c r="C207" s="2">
        <v>161.84</v>
      </c>
      <c r="D207" s="2">
        <v>641.79</v>
      </c>
      <c r="E207" s="2">
        <v>989.22</v>
      </c>
      <c r="F207" s="2">
        <v>754.9</v>
      </c>
      <c r="G207" s="2">
        <v>10870.06</v>
      </c>
      <c r="H207" s="2">
        <v>-2097.3200000000002</v>
      </c>
      <c r="I207" s="2">
        <v>737.61</v>
      </c>
      <c r="J207" s="2">
        <v>1068.0899999999999</v>
      </c>
      <c r="K207" s="2">
        <v>0</v>
      </c>
      <c r="L207" s="2">
        <v>0</v>
      </c>
      <c r="M207" s="2">
        <v>0</v>
      </c>
      <c r="N207" s="2">
        <v>0</v>
      </c>
      <c r="O207" s="2">
        <v>13126.19</v>
      </c>
    </row>
    <row r="208" spans="1:15" x14ac:dyDescent="0.55000000000000004">
      <c r="A208" s="1" t="s">
        <v>202</v>
      </c>
      <c r="B208" s="2"/>
      <c r="C208" s="2">
        <v>25</v>
      </c>
      <c r="D208" s="2">
        <v>172.51</v>
      </c>
      <c r="E208" s="2">
        <v>175.84</v>
      </c>
      <c r="F208" s="2">
        <v>285.38</v>
      </c>
      <c r="G208" s="2">
        <v>96.2</v>
      </c>
      <c r="H208" s="2">
        <v>82.73</v>
      </c>
      <c r="I208" s="2">
        <v>79.64</v>
      </c>
      <c r="J208" s="2">
        <v>-92.87</v>
      </c>
      <c r="K208" s="2">
        <v>0</v>
      </c>
      <c r="L208" s="2">
        <v>0</v>
      </c>
      <c r="M208" s="2">
        <v>0</v>
      </c>
      <c r="N208" s="2">
        <v>0</v>
      </c>
      <c r="O208" s="2">
        <v>824.43000000000006</v>
      </c>
    </row>
    <row r="209" spans="1:15" x14ac:dyDescent="0.55000000000000004">
      <c r="A209" s="1" t="s">
        <v>203</v>
      </c>
      <c r="B209" s="2"/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</row>
    <row r="210" spans="1:15" x14ac:dyDescent="0.55000000000000004">
      <c r="A210" s="1" t="s">
        <v>204</v>
      </c>
      <c r="B210" s="2"/>
      <c r="C210" s="2">
        <v>1028.08</v>
      </c>
      <c r="D210" s="2">
        <v>0</v>
      </c>
      <c r="E210" s="2">
        <v>1694.96</v>
      </c>
      <c r="F210" s="2">
        <v>789.46</v>
      </c>
      <c r="G210" s="2">
        <v>998.31</v>
      </c>
      <c r="H210" s="2">
        <v>422.39</v>
      </c>
      <c r="I210" s="2">
        <v>645.26</v>
      </c>
      <c r="J210" s="2">
        <v>725.08</v>
      </c>
      <c r="K210" s="2">
        <v>0</v>
      </c>
      <c r="L210" s="2">
        <v>0</v>
      </c>
      <c r="M210" s="2">
        <v>0</v>
      </c>
      <c r="N210" s="2">
        <v>0</v>
      </c>
      <c r="O210" s="2">
        <v>6303.54</v>
      </c>
    </row>
    <row r="211" spans="1:15" x14ac:dyDescent="0.55000000000000004">
      <c r="A211" s="1" t="s">
        <v>205</v>
      </c>
      <c r="B211" s="2"/>
      <c r="C211" s="2">
        <v>0</v>
      </c>
      <c r="D211" s="2">
        <v>0</v>
      </c>
      <c r="E211" s="2">
        <v>1550</v>
      </c>
      <c r="F211" s="2">
        <v>0</v>
      </c>
      <c r="G211" s="2">
        <v>0</v>
      </c>
      <c r="H211" s="2">
        <v>93.9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1643.9</v>
      </c>
    </row>
    <row r="212" spans="1:15" x14ac:dyDescent="0.55000000000000004">
      <c r="A212" s="1" t="s">
        <v>206</v>
      </c>
      <c r="B212" s="2"/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</row>
    <row r="213" spans="1:15" x14ac:dyDescent="0.55000000000000004">
      <c r="A213" s="1" t="s">
        <v>207</v>
      </c>
      <c r="B213" s="2"/>
      <c r="C213" s="2">
        <v>1631.98</v>
      </c>
      <c r="D213" s="2">
        <v>3501.3</v>
      </c>
      <c r="E213" s="2">
        <v>3090.97</v>
      </c>
      <c r="F213" s="2">
        <v>0</v>
      </c>
      <c r="G213" s="2">
        <v>1326.85</v>
      </c>
      <c r="H213" s="2">
        <v>5168.7</v>
      </c>
      <c r="I213" s="2">
        <v>2054.7399999999998</v>
      </c>
      <c r="J213" s="2">
        <v>6081.87</v>
      </c>
      <c r="K213" s="2">
        <v>0</v>
      </c>
      <c r="L213" s="2">
        <v>0</v>
      </c>
      <c r="M213" s="2">
        <v>0</v>
      </c>
      <c r="N213" s="2">
        <v>0</v>
      </c>
      <c r="O213" s="2">
        <v>22856.41</v>
      </c>
    </row>
    <row r="214" spans="1:15" x14ac:dyDescent="0.55000000000000004">
      <c r="A214" s="1" t="s">
        <v>208</v>
      </c>
      <c r="B214" s="2"/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</row>
    <row r="215" spans="1:15" x14ac:dyDescent="0.55000000000000004">
      <c r="A215" s="1" t="s">
        <v>209</v>
      </c>
      <c r="B215" s="2"/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</row>
    <row r="216" spans="1:15" x14ac:dyDescent="0.55000000000000004">
      <c r="A216" s="1" t="s">
        <v>210</v>
      </c>
      <c r="B216" s="2"/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</row>
    <row r="217" spans="1:15" x14ac:dyDescent="0.55000000000000004">
      <c r="A217" s="1" t="s">
        <v>211</v>
      </c>
      <c r="B217" s="2"/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</row>
    <row r="218" spans="1:15" x14ac:dyDescent="0.55000000000000004">
      <c r="A218" s="1" t="s">
        <v>212</v>
      </c>
      <c r="B218" s="2"/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</row>
    <row r="219" spans="1:15" x14ac:dyDescent="0.55000000000000004">
      <c r="A219" s="1" t="s">
        <v>213</v>
      </c>
      <c r="B219" s="2"/>
      <c r="C219" s="2">
        <v>1751.63</v>
      </c>
      <c r="D219" s="2">
        <v>1946.6</v>
      </c>
      <c r="E219" s="2">
        <v>2462</v>
      </c>
      <c r="F219" s="2">
        <v>2149</v>
      </c>
      <c r="G219" s="2">
        <v>3102.26</v>
      </c>
      <c r="H219" s="2">
        <v>662.6</v>
      </c>
      <c r="I219" s="2">
        <v>2606.7600000000002</v>
      </c>
      <c r="J219" s="2">
        <v>3026</v>
      </c>
      <c r="K219" s="2">
        <v>0</v>
      </c>
      <c r="L219" s="2">
        <v>0</v>
      </c>
      <c r="M219" s="2">
        <v>0</v>
      </c>
      <c r="N219" s="2">
        <v>0</v>
      </c>
      <c r="O219" s="2">
        <v>17706.849999999999</v>
      </c>
    </row>
    <row r="220" spans="1:15" x14ac:dyDescent="0.55000000000000004">
      <c r="A220" s="1" t="s">
        <v>214</v>
      </c>
      <c r="B220" s="2"/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</row>
    <row r="221" spans="1:15" x14ac:dyDescent="0.55000000000000004">
      <c r="A221" s="1" t="s">
        <v>215</v>
      </c>
      <c r="B221" s="2"/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</row>
    <row r="222" spans="1:15" x14ac:dyDescent="0.55000000000000004">
      <c r="A222" s="1" t="s">
        <v>216</v>
      </c>
      <c r="B222" s="2"/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</row>
    <row r="223" spans="1:15" x14ac:dyDescent="0.55000000000000004">
      <c r="A223" s="1" t="s">
        <v>217</v>
      </c>
      <c r="B223" s="2"/>
      <c r="C223" s="2">
        <v>264</v>
      </c>
      <c r="D223" s="2">
        <v>104</v>
      </c>
      <c r="E223" s="2">
        <v>700</v>
      </c>
      <c r="F223" s="2">
        <v>0</v>
      </c>
      <c r="G223" s="2">
        <v>1021.5</v>
      </c>
      <c r="H223" s="2">
        <v>236</v>
      </c>
      <c r="I223" s="2">
        <v>1694</v>
      </c>
      <c r="J223" s="2">
        <v>2303.6</v>
      </c>
      <c r="K223" s="2">
        <v>0</v>
      </c>
      <c r="L223" s="2">
        <v>0</v>
      </c>
      <c r="M223" s="2">
        <v>0</v>
      </c>
      <c r="N223" s="2">
        <v>0</v>
      </c>
      <c r="O223" s="2">
        <v>6323.1</v>
      </c>
    </row>
    <row r="224" spans="1:15" x14ac:dyDescent="0.55000000000000004">
      <c r="A224" s="1" t="s">
        <v>218</v>
      </c>
      <c r="B224" s="2"/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</row>
    <row r="225" spans="1:15" x14ac:dyDescent="0.55000000000000004">
      <c r="A225" s="1" t="s">
        <v>219</v>
      </c>
      <c r="B225" s="2"/>
      <c r="C225" s="2">
        <v>2318.87</v>
      </c>
      <c r="D225" s="2">
        <v>3717.55</v>
      </c>
      <c r="E225" s="2">
        <v>3087.58</v>
      </c>
      <c r="F225" s="2">
        <v>4179.5200000000004</v>
      </c>
      <c r="G225" s="2">
        <v>3848.14</v>
      </c>
      <c r="H225" s="2">
        <v>4558.6400000000003</v>
      </c>
      <c r="I225" s="2">
        <v>4415.45</v>
      </c>
      <c r="J225" s="2">
        <v>931.58</v>
      </c>
      <c r="K225" s="2">
        <v>0</v>
      </c>
      <c r="L225" s="2">
        <v>0</v>
      </c>
      <c r="M225" s="2">
        <v>0</v>
      </c>
      <c r="N225" s="2">
        <v>0</v>
      </c>
      <c r="O225" s="2">
        <v>27057.33</v>
      </c>
    </row>
    <row r="226" spans="1:15" x14ac:dyDescent="0.55000000000000004">
      <c r="A226" s="1" t="s">
        <v>220</v>
      </c>
      <c r="B226" s="2"/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</row>
    <row r="227" spans="1:15" x14ac:dyDescent="0.55000000000000004">
      <c r="A227" s="1" t="s">
        <v>469</v>
      </c>
      <c r="B227" s="2"/>
      <c r="C227" s="2">
        <v>68676.23</v>
      </c>
      <c r="D227" s="2">
        <v>41607.69</v>
      </c>
      <c r="E227" s="2">
        <v>73077.919999999998</v>
      </c>
      <c r="F227" s="2">
        <v>7599.87</v>
      </c>
      <c r="G227" s="2">
        <v>5949.97</v>
      </c>
      <c r="H227" s="2">
        <v>4217.66</v>
      </c>
      <c r="I227" s="2">
        <v>5536.1</v>
      </c>
      <c r="J227" s="2">
        <v>741.24</v>
      </c>
      <c r="K227" s="2">
        <v>0</v>
      </c>
      <c r="L227" s="2">
        <v>0</v>
      </c>
      <c r="M227" s="2">
        <v>0</v>
      </c>
      <c r="N227" s="2">
        <v>0</v>
      </c>
      <c r="O227" s="2">
        <v>207406.68</v>
      </c>
    </row>
    <row r="228" spans="1:15" x14ac:dyDescent="0.55000000000000004">
      <c r="A228" s="1" t="s">
        <v>222</v>
      </c>
      <c r="B228" s="2"/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</row>
    <row r="229" spans="1:15" x14ac:dyDescent="0.55000000000000004">
      <c r="A229" s="1" t="s">
        <v>223</v>
      </c>
      <c r="B229" s="2"/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</row>
    <row r="230" spans="1:15" x14ac:dyDescent="0.55000000000000004">
      <c r="A230" s="1" t="s">
        <v>224</v>
      </c>
      <c r="B230" s="2"/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</row>
    <row r="231" spans="1:15" x14ac:dyDescent="0.55000000000000004">
      <c r="A231" s="1" t="s">
        <v>225</v>
      </c>
      <c r="B231" s="2"/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</row>
    <row r="232" spans="1:15" x14ac:dyDescent="0.55000000000000004">
      <c r="A232" s="1" t="s">
        <v>226</v>
      </c>
      <c r="B232" s="2"/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</row>
    <row r="233" spans="1:15" x14ac:dyDescent="0.55000000000000004">
      <c r="A233" s="1" t="s">
        <v>227</v>
      </c>
      <c r="B233" s="2"/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</row>
    <row r="234" spans="1:15" x14ac:dyDescent="0.55000000000000004">
      <c r="A234" s="1" t="s">
        <v>228</v>
      </c>
      <c r="B234" s="2"/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</row>
    <row r="235" spans="1:15" x14ac:dyDescent="0.55000000000000004">
      <c r="A235" s="1" t="s">
        <v>229</v>
      </c>
      <c r="B235" s="2"/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</row>
    <row r="236" spans="1:15" x14ac:dyDescent="0.55000000000000004">
      <c r="A236" s="1" t="s">
        <v>230</v>
      </c>
      <c r="B236" s="2"/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</row>
    <row r="237" spans="1:15" x14ac:dyDescent="0.55000000000000004">
      <c r="A237" s="1" t="s">
        <v>231</v>
      </c>
      <c r="B237" s="2"/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</row>
    <row r="238" spans="1:15" x14ac:dyDescent="0.55000000000000004">
      <c r="A238" s="1" t="s">
        <v>232</v>
      </c>
      <c r="B238" s="2"/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</row>
    <row r="239" spans="1:15" x14ac:dyDescent="0.55000000000000004">
      <c r="A239" s="1" t="s">
        <v>233</v>
      </c>
      <c r="B239" s="2"/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</row>
    <row r="240" spans="1:15" x14ac:dyDescent="0.55000000000000004">
      <c r="A240" s="1" t="s">
        <v>234</v>
      </c>
      <c r="B240" s="2"/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</row>
    <row r="241" spans="1:16" x14ac:dyDescent="0.55000000000000004">
      <c r="A241" s="1" t="s">
        <v>235</v>
      </c>
      <c r="B241" s="2"/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</row>
    <row r="242" spans="1:16" x14ac:dyDescent="0.55000000000000004">
      <c r="A242" s="1" t="s">
        <v>236</v>
      </c>
      <c r="C242" s="18">
        <v>217414.62</v>
      </c>
      <c r="D242" s="18">
        <v>174939.77</v>
      </c>
      <c r="E242" s="18">
        <v>220253.09999999998</v>
      </c>
      <c r="F242" s="18">
        <v>120614.95000000001</v>
      </c>
      <c r="G242" s="18">
        <v>150764.43000000005</v>
      </c>
      <c r="H242" s="18">
        <v>127347.81</v>
      </c>
      <c r="I242" s="18">
        <v>127421.82999999999</v>
      </c>
      <c r="J242" s="18">
        <v>130190.59000000001</v>
      </c>
      <c r="K242" s="18">
        <v>0</v>
      </c>
      <c r="L242" s="18">
        <v>0</v>
      </c>
      <c r="M242" s="18">
        <v>0</v>
      </c>
      <c r="N242" s="18">
        <v>0</v>
      </c>
      <c r="O242" s="18">
        <v>1268947.1000000001</v>
      </c>
      <c r="P242" s="13">
        <v>0</v>
      </c>
    </row>
    <row r="243" spans="1:16" x14ac:dyDescent="0.55000000000000004"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</row>
    <row r="244" spans="1:16" x14ac:dyDescent="0.55000000000000004">
      <c r="A244" s="1" t="s">
        <v>237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6" x14ac:dyDescent="0.55000000000000004">
      <c r="A245" s="1" t="s">
        <v>238</v>
      </c>
      <c r="B245" s="2"/>
      <c r="C245" s="2">
        <v>17150.09</v>
      </c>
      <c r="D245" s="2">
        <v>17084.77</v>
      </c>
      <c r="E245" s="2">
        <v>17960.97</v>
      </c>
      <c r="F245" s="2">
        <v>13707.12</v>
      </c>
      <c r="G245" s="2">
        <v>15557.04</v>
      </c>
      <c r="H245" s="2">
        <v>15005.17</v>
      </c>
      <c r="I245" s="2">
        <v>15331.14</v>
      </c>
      <c r="J245" s="2">
        <v>14998.73</v>
      </c>
      <c r="K245" s="2">
        <v>0</v>
      </c>
      <c r="L245" s="2">
        <v>0</v>
      </c>
      <c r="M245" s="2">
        <v>0</v>
      </c>
      <c r="N245" s="2">
        <v>0</v>
      </c>
      <c r="O245" s="2">
        <v>126795.02999999998</v>
      </c>
    </row>
    <row r="246" spans="1:16" x14ac:dyDescent="0.55000000000000004">
      <c r="A246" s="1" t="s">
        <v>239</v>
      </c>
      <c r="B246" s="2"/>
      <c r="C246" s="2">
        <v>883.83</v>
      </c>
      <c r="D246" s="2">
        <v>1069.99</v>
      </c>
      <c r="E246" s="2">
        <v>1006.41</v>
      </c>
      <c r="F246" s="2">
        <v>969.86</v>
      </c>
      <c r="G246" s="2">
        <v>1091.32</v>
      </c>
      <c r="H246" s="2">
        <v>879.3</v>
      </c>
      <c r="I246" s="2">
        <v>884.39</v>
      </c>
      <c r="J246" s="2">
        <v>1027.23</v>
      </c>
      <c r="K246" s="2">
        <v>0</v>
      </c>
      <c r="L246" s="2">
        <v>0</v>
      </c>
      <c r="M246" s="2">
        <v>0</v>
      </c>
      <c r="N246" s="2">
        <v>0</v>
      </c>
      <c r="O246" s="2">
        <v>7812.33</v>
      </c>
    </row>
    <row r="247" spans="1:16" x14ac:dyDescent="0.55000000000000004">
      <c r="A247" s="1" t="s">
        <v>240</v>
      </c>
      <c r="B247" s="2"/>
      <c r="C247" s="2">
        <v>1074.28</v>
      </c>
      <c r="D247" s="2">
        <v>538.08000000000004</v>
      </c>
      <c r="E247" s="2">
        <v>1439.12</v>
      </c>
      <c r="F247" s="2">
        <v>499.37</v>
      </c>
      <c r="G247" s="2">
        <v>535.71</v>
      </c>
      <c r="H247" s="2">
        <v>464.02</v>
      </c>
      <c r="I247" s="2">
        <v>754.28</v>
      </c>
      <c r="J247" s="2">
        <v>578.83000000000004</v>
      </c>
      <c r="K247" s="2">
        <v>0</v>
      </c>
      <c r="L247" s="2">
        <v>0</v>
      </c>
      <c r="M247" s="2">
        <v>0</v>
      </c>
      <c r="N247" s="2">
        <v>0</v>
      </c>
      <c r="O247" s="2">
        <v>5883.69</v>
      </c>
    </row>
    <row r="248" spans="1:16" x14ac:dyDescent="0.55000000000000004">
      <c r="A248" s="1" t="s">
        <v>241</v>
      </c>
      <c r="B248" s="2"/>
      <c r="C248" s="2">
        <v>435.82</v>
      </c>
      <c r="D248" s="2">
        <v>444.76</v>
      </c>
      <c r="E248" s="2">
        <v>559.85</v>
      </c>
      <c r="F248" s="2">
        <v>612.69000000000005</v>
      </c>
      <c r="G248" s="2">
        <v>459.65</v>
      </c>
      <c r="H248" s="2">
        <v>414.07</v>
      </c>
      <c r="I248" s="2">
        <v>483.48</v>
      </c>
      <c r="J248" s="2">
        <v>1026.1500000000001</v>
      </c>
      <c r="K248" s="2">
        <v>0</v>
      </c>
      <c r="L248" s="2">
        <v>0</v>
      </c>
      <c r="M248" s="2">
        <v>0</v>
      </c>
      <c r="N248" s="2">
        <v>0</v>
      </c>
      <c r="O248" s="2">
        <v>4436.47</v>
      </c>
    </row>
    <row r="249" spans="1:16" x14ac:dyDescent="0.55000000000000004">
      <c r="A249" s="1" t="s">
        <v>242</v>
      </c>
      <c r="B249" s="2"/>
      <c r="C249" s="2">
        <v>9196.51</v>
      </c>
      <c r="D249" s="2">
        <v>9437.82</v>
      </c>
      <c r="E249" s="2">
        <v>9206.34</v>
      </c>
      <c r="F249" s="2">
        <v>9963.25</v>
      </c>
      <c r="G249" s="2">
        <v>10644.95</v>
      </c>
      <c r="H249" s="2">
        <v>11142.53</v>
      </c>
      <c r="I249" s="2">
        <v>9731.7099999999991</v>
      </c>
      <c r="J249" s="2">
        <v>13215.87</v>
      </c>
      <c r="K249" s="2">
        <v>0</v>
      </c>
      <c r="L249" s="2">
        <v>0</v>
      </c>
      <c r="M249" s="2">
        <v>0</v>
      </c>
      <c r="N249" s="2">
        <v>0</v>
      </c>
      <c r="O249" s="2">
        <v>82538.979999999981</v>
      </c>
    </row>
    <row r="250" spans="1:16" x14ac:dyDescent="0.55000000000000004">
      <c r="A250" s="1" t="s">
        <v>243</v>
      </c>
      <c r="B250" s="2"/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</row>
    <row r="251" spans="1:16" x14ac:dyDescent="0.55000000000000004">
      <c r="A251" s="1" t="s">
        <v>244</v>
      </c>
      <c r="B251" s="2"/>
      <c r="C251" s="2">
        <v>257.32</v>
      </c>
      <c r="D251" s="2">
        <v>261.11</v>
      </c>
      <c r="E251" s="2">
        <v>222.3</v>
      </c>
      <c r="F251" s="2">
        <v>417.93</v>
      </c>
      <c r="G251" s="2">
        <v>149.71</v>
      </c>
      <c r="H251" s="2">
        <v>224.53</v>
      </c>
      <c r="I251" s="2">
        <v>237.22</v>
      </c>
      <c r="J251" s="2">
        <v>192.58</v>
      </c>
      <c r="K251" s="2">
        <v>0</v>
      </c>
      <c r="L251" s="2">
        <v>0</v>
      </c>
      <c r="M251" s="2">
        <v>0</v>
      </c>
      <c r="N251" s="2">
        <v>0</v>
      </c>
      <c r="O251" s="2">
        <v>1962.7</v>
      </c>
    </row>
    <row r="252" spans="1:16" x14ac:dyDescent="0.55000000000000004">
      <c r="A252" s="1" t="s">
        <v>245</v>
      </c>
      <c r="B252" s="2"/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</row>
    <row r="253" spans="1:16" x14ac:dyDescent="0.55000000000000004">
      <c r="A253" s="1" t="s">
        <v>246</v>
      </c>
      <c r="B253" s="2"/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</row>
    <row r="254" spans="1:16" x14ac:dyDescent="0.55000000000000004">
      <c r="A254" s="1" t="s">
        <v>247</v>
      </c>
      <c r="B254" s="2"/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</row>
    <row r="255" spans="1:16" x14ac:dyDescent="0.55000000000000004">
      <c r="A255" s="1" t="s">
        <v>248</v>
      </c>
      <c r="B255" s="2"/>
      <c r="C255" s="2">
        <v>0</v>
      </c>
      <c r="D255" s="2">
        <v>0</v>
      </c>
      <c r="E255" s="2">
        <v>0</v>
      </c>
      <c r="F255" s="2">
        <v>248</v>
      </c>
      <c r="G255" s="2">
        <v>0</v>
      </c>
      <c r="H255" s="2">
        <v>0</v>
      </c>
      <c r="I255" s="2">
        <v>1080</v>
      </c>
      <c r="J255" s="2">
        <v>1460</v>
      </c>
      <c r="K255" s="2">
        <v>0</v>
      </c>
      <c r="L255" s="2">
        <v>0</v>
      </c>
      <c r="M255" s="2">
        <v>0</v>
      </c>
      <c r="N255" s="2">
        <v>0</v>
      </c>
      <c r="O255" s="2">
        <v>2788</v>
      </c>
    </row>
    <row r="256" spans="1:16" x14ac:dyDescent="0.55000000000000004">
      <c r="A256" s="1" t="s">
        <v>249</v>
      </c>
      <c r="B256" s="2"/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</row>
    <row r="257" spans="1:16" x14ac:dyDescent="0.55000000000000004">
      <c r="A257" s="1" t="s">
        <v>250</v>
      </c>
      <c r="B257" s="2"/>
      <c r="C257" s="2">
        <v>62.04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62.04</v>
      </c>
    </row>
    <row r="258" spans="1:16" x14ac:dyDescent="0.55000000000000004">
      <c r="A258" s="1" t="s">
        <v>251</v>
      </c>
      <c r="B258" s="2"/>
      <c r="C258" s="2">
        <v>174.2</v>
      </c>
      <c r="D258" s="2">
        <v>217.75</v>
      </c>
      <c r="E258" s="2">
        <v>248.94</v>
      </c>
      <c r="F258" s="2">
        <v>70.569999999999993</v>
      </c>
      <c r="G258" s="2">
        <v>-217.66</v>
      </c>
      <c r="H258" s="2">
        <v>35.659999999999997</v>
      </c>
      <c r="I258" s="2">
        <v>35.64</v>
      </c>
      <c r="J258" s="2">
        <v>35.64</v>
      </c>
      <c r="K258" s="2">
        <v>0</v>
      </c>
      <c r="L258" s="2">
        <v>0</v>
      </c>
      <c r="M258" s="2">
        <v>0</v>
      </c>
      <c r="N258" s="2">
        <v>0</v>
      </c>
      <c r="O258" s="2">
        <v>600.74</v>
      </c>
    </row>
    <row r="259" spans="1:16" x14ac:dyDescent="0.55000000000000004">
      <c r="A259" s="1" t="s">
        <v>252</v>
      </c>
      <c r="B259" s="2"/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</row>
    <row r="260" spans="1:16" x14ac:dyDescent="0.55000000000000004">
      <c r="A260" s="1" t="s">
        <v>253</v>
      </c>
      <c r="C260" s="18">
        <v>29234.09</v>
      </c>
      <c r="D260" s="18">
        <v>29054.280000000002</v>
      </c>
      <c r="E260" s="18">
        <v>30643.929999999997</v>
      </c>
      <c r="F260" s="18">
        <v>26488.79</v>
      </c>
      <c r="G260" s="18">
        <v>28220.720000000001</v>
      </c>
      <c r="H260" s="18">
        <v>28165.280000000002</v>
      </c>
      <c r="I260" s="18">
        <v>28537.859999999997</v>
      </c>
      <c r="J260" s="18">
        <v>32535.030000000006</v>
      </c>
      <c r="K260" s="18">
        <v>0</v>
      </c>
      <c r="L260" s="18">
        <v>0</v>
      </c>
      <c r="M260" s="18">
        <v>0</v>
      </c>
      <c r="N260" s="18">
        <v>0</v>
      </c>
      <c r="O260" s="18">
        <v>232879.97999999998</v>
      </c>
      <c r="P260" s="13">
        <v>0</v>
      </c>
    </row>
    <row r="261" spans="1:16" x14ac:dyDescent="0.55000000000000004"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</row>
    <row r="262" spans="1:16" x14ac:dyDescent="0.55000000000000004">
      <c r="A262" s="1" t="s">
        <v>112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6" x14ac:dyDescent="0.55000000000000004">
      <c r="A263" s="1" t="s">
        <v>254</v>
      </c>
      <c r="B263" s="2"/>
      <c r="C263" s="2">
        <v>1780</v>
      </c>
      <c r="D263" s="2">
        <v>1595</v>
      </c>
      <c r="E263" s="2">
        <v>1675</v>
      </c>
      <c r="F263" s="2">
        <v>1541</v>
      </c>
      <c r="G263" s="2">
        <v>1648</v>
      </c>
      <c r="H263" s="2">
        <v>1505</v>
      </c>
      <c r="I263" s="2">
        <v>3112</v>
      </c>
      <c r="J263" s="2">
        <v>3348</v>
      </c>
      <c r="K263" s="2">
        <v>0</v>
      </c>
      <c r="L263" s="2">
        <v>0</v>
      </c>
      <c r="M263" s="2">
        <v>0</v>
      </c>
      <c r="N263" s="2">
        <v>0</v>
      </c>
      <c r="O263" s="2">
        <v>16204</v>
      </c>
    </row>
    <row r="264" spans="1:16" x14ac:dyDescent="0.55000000000000004">
      <c r="A264" s="1" t="s">
        <v>255</v>
      </c>
      <c r="B264" s="2"/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</row>
    <row r="265" spans="1:16" x14ac:dyDescent="0.55000000000000004">
      <c r="A265" s="1" t="s">
        <v>256</v>
      </c>
      <c r="B265" s="2"/>
      <c r="C265" s="2">
        <v>6235.58</v>
      </c>
      <c r="D265" s="2">
        <v>7032.78</v>
      </c>
      <c r="E265" s="2">
        <v>3730.87</v>
      </c>
      <c r="F265" s="2">
        <v>1170.33</v>
      </c>
      <c r="G265" s="2">
        <v>4164.97</v>
      </c>
      <c r="H265" s="2">
        <v>4307.95</v>
      </c>
      <c r="I265" s="2">
        <v>4427.2299999999996</v>
      </c>
      <c r="J265" s="2">
        <v>5438.73</v>
      </c>
      <c r="K265" s="2">
        <v>0</v>
      </c>
      <c r="L265" s="2">
        <v>0</v>
      </c>
      <c r="M265" s="2">
        <v>0</v>
      </c>
      <c r="N265" s="2">
        <v>0</v>
      </c>
      <c r="O265" s="2">
        <v>36508.44</v>
      </c>
    </row>
    <row r="266" spans="1:16" x14ac:dyDescent="0.55000000000000004">
      <c r="A266" s="1" t="s">
        <v>257</v>
      </c>
      <c r="B266" s="2"/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</row>
    <row r="267" spans="1:16" x14ac:dyDescent="0.55000000000000004">
      <c r="A267" s="1" t="s">
        <v>258</v>
      </c>
      <c r="B267" s="2"/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</row>
    <row r="268" spans="1:16" x14ac:dyDescent="0.55000000000000004">
      <c r="A268" s="1" t="s">
        <v>259</v>
      </c>
      <c r="B268" s="2"/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</row>
    <row r="269" spans="1:16" x14ac:dyDescent="0.55000000000000004">
      <c r="A269" s="1" t="s">
        <v>260</v>
      </c>
      <c r="B269" s="2"/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</row>
    <row r="270" spans="1:16" x14ac:dyDescent="0.55000000000000004">
      <c r="A270" s="1" t="s">
        <v>261</v>
      </c>
      <c r="B270" s="2"/>
      <c r="C270" s="2">
        <v>7267.9</v>
      </c>
      <c r="D270" s="2">
        <v>7380.54</v>
      </c>
      <c r="E270" s="2">
        <v>3979.16</v>
      </c>
      <c r="F270" s="2">
        <v>1188.9100000000001</v>
      </c>
      <c r="G270" s="2">
        <v>4021.03</v>
      </c>
      <c r="H270" s="2">
        <v>5170.09</v>
      </c>
      <c r="I270" s="2">
        <v>4844.0200000000004</v>
      </c>
      <c r="J270" s="2">
        <v>5945.55</v>
      </c>
      <c r="K270" s="2">
        <v>0</v>
      </c>
      <c r="L270" s="2">
        <v>0</v>
      </c>
      <c r="M270" s="2">
        <v>0</v>
      </c>
      <c r="N270" s="2">
        <v>0</v>
      </c>
      <c r="O270" s="2">
        <v>39797.199999999997</v>
      </c>
    </row>
    <row r="271" spans="1:16" x14ac:dyDescent="0.55000000000000004">
      <c r="A271" s="1" t="s">
        <v>262</v>
      </c>
      <c r="B271" s="2"/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</row>
    <row r="272" spans="1:16" x14ac:dyDescent="0.55000000000000004">
      <c r="A272" s="1" t="s">
        <v>263</v>
      </c>
      <c r="B272" s="2"/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</row>
    <row r="273" spans="1:15" x14ac:dyDescent="0.55000000000000004">
      <c r="A273" s="1" t="s">
        <v>264</v>
      </c>
      <c r="B273" s="2"/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</row>
    <row r="274" spans="1:15" x14ac:dyDescent="0.55000000000000004">
      <c r="A274" s="1" t="s">
        <v>265</v>
      </c>
      <c r="B274" s="2"/>
      <c r="C274" s="2">
        <v>2954.28</v>
      </c>
      <c r="D274" s="2">
        <v>5108</v>
      </c>
      <c r="E274" s="2">
        <v>2234.36</v>
      </c>
      <c r="F274" s="2">
        <v>48.94</v>
      </c>
      <c r="G274" s="2">
        <v>3490.37</v>
      </c>
      <c r="H274" s="2">
        <v>851.15</v>
      </c>
      <c r="I274" s="2">
        <v>1426.88</v>
      </c>
      <c r="J274" s="2">
        <v>6168.16</v>
      </c>
      <c r="K274" s="2">
        <v>0</v>
      </c>
      <c r="L274" s="2">
        <v>0</v>
      </c>
      <c r="M274" s="2">
        <v>0</v>
      </c>
      <c r="N274" s="2">
        <v>0</v>
      </c>
      <c r="O274" s="2">
        <v>22282.14</v>
      </c>
    </row>
    <row r="275" spans="1:15" x14ac:dyDescent="0.55000000000000004">
      <c r="A275" s="1" t="s">
        <v>266</v>
      </c>
      <c r="B275" s="2"/>
      <c r="C275" s="2">
        <v>4236.3500000000004</v>
      </c>
      <c r="D275" s="2">
        <v>1255.9100000000001</v>
      </c>
      <c r="E275" s="2">
        <v>4359.18</v>
      </c>
      <c r="F275" s="2">
        <v>1021.87</v>
      </c>
      <c r="G275" s="2">
        <v>1060.0899999999999</v>
      </c>
      <c r="H275" s="2">
        <v>473.76</v>
      </c>
      <c r="I275" s="2">
        <v>1300.6300000000001</v>
      </c>
      <c r="J275" s="2">
        <v>727.61</v>
      </c>
      <c r="K275" s="2">
        <v>0</v>
      </c>
      <c r="L275" s="2">
        <v>0</v>
      </c>
      <c r="M275" s="2">
        <v>0</v>
      </c>
      <c r="N275" s="2">
        <v>0</v>
      </c>
      <c r="O275" s="2">
        <v>14435.400000000001</v>
      </c>
    </row>
    <row r="276" spans="1:15" x14ac:dyDescent="0.55000000000000004">
      <c r="A276" s="1" t="s">
        <v>267</v>
      </c>
      <c r="B276" s="2"/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</row>
    <row r="277" spans="1:15" x14ac:dyDescent="0.55000000000000004">
      <c r="A277" s="1" t="s">
        <v>268</v>
      </c>
      <c r="B277" s="2"/>
      <c r="C277" s="2">
        <v>3316.97</v>
      </c>
      <c r="D277" s="2">
        <v>3317.33</v>
      </c>
      <c r="E277" s="2">
        <v>1050.45</v>
      </c>
      <c r="F277" s="2">
        <v>759.05</v>
      </c>
      <c r="G277" s="2">
        <v>1727.55</v>
      </c>
      <c r="H277" s="2">
        <v>1813</v>
      </c>
      <c r="I277" s="2">
        <v>1847.88</v>
      </c>
      <c r="J277" s="2">
        <v>1620.01</v>
      </c>
      <c r="K277" s="2">
        <v>0</v>
      </c>
      <c r="L277" s="2">
        <v>0</v>
      </c>
      <c r="M277" s="2">
        <v>0</v>
      </c>
      <c r="N277" s="2">
        <v>0</v>
      </c>
      <c r="O277" s="2">
        <v>15452.24</v>
      </c>
    </row>
    <row r="278" spans="1:15" x14ac:dyDescent="0.55000000000000004">
      <c r="A278" s="1" t="s">
        <v>269</v>
      </c>
      <c r="B278" s="2"/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</row>
    <row r="279" spans="1:15" x14ac:dyDescent="0.55000000000000004">
      <c r="A279" s="1" t="s">
        <v>270</v>
      </c>
      <c r="B279" s="2"/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</row>
    <row r="280" spans="1:15" x14ac:dyDescent="0.55000000000000004">
      <c r="A280" s="1" t="s">
        <v>271</v>
      </c>
      <c r="B280" s="2"/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</row>
    <row r="281" spans="1:15" x14ac:dyDescent="0.55000000000000004">
      <c r="A281" s="1" t="s">
        <v>272</v>
      </c>
      <c r="B281" s="2"/>
      <c r="C281" s="2">
        <v>28.06</v>
      </c>
      <c r="D281" s="2">
        <v>136.62</v>
      </c>
      <c r="E281" s="2">
        <v>4249.68</v>
      </c>
      <c r="F281" s="2">
        <v>259.94</v>
      </c>
      <c r="G281" s="2">
        <v>160.91999999999999</v>
      </c>
      <c r="H281" s="2">
        <v>0</v>
      </c>
      <c r="I281" s="2">
        <v>349.14</v>
      </c>
      <c r="J281" s="2">
        <v>129.86000000000001</v>
      </c>
      <c r="K281" s="2">
        <v>0</v>
      </c>
      <c r="L281" s="2">
        <v>0</v>
      </c>
      <c r="M281" s="2">
        <v>0</v>
      </c>
      <c r="N281" s="2">
        <v>0</v>
      </c>
      <c r="O281" s="2">
        <v>5314.22</v>
      </c>
    </row>
    <row r="282" spans="1:15" x14ac:dyDescent="0.55000000000000004">
      <c r="A282" s="1" t="s">
        <v>273</v>
      </c>
      <c r="B282" s="2"/>
      <c r="C282" s="2">
        <v>0</v>
      </c>
      <c r="D282" s="2">
        <v>0</v>
      </c>
      <c r="E282" s="2">
        <v>136.96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136.96</v>
      </c>
    </row>
    <row r="283" spans="1:15" x14ac:dyDescent="0.55000000000000004">
      <c r="A283" s="1" t="s">
        <v>274</v>
      </c>
      <c r="B283" s="2"/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</row>
    <row r="284" spans="1:15" x14ac:dyDescent="0.55000000000000004">
      <c r="A284" s="1" t="s">
        <v>275</v>
      </c>
      <c r="B284" s="2"/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</row>
    <row r="285" spans="1:15" x14ac:dyDescent="0.55000000000000004">
      <c r="A285" s="1" t="s">
        <v>276</v>
      </c>
      <c r="B285" s="2"/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</row>
    <row r="286" spans="1:15" x14ac:dyDescent="0.55000000000000004">
      <c r="A286" s="1" t="s">
        <v>277</v>
      </c>
      <c r="B286" s="2"/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</row>
    <row r="287" spans="1:15" x14ac:dyDescent="0.55000000000000004">
      <c r="A287" s="1" t="s">
        <v>278</v>
      </c>
      <c r="B287" s="2"/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</row>
    <row r="288" spans="1:15" x14ac:dyDescent="0.55000000000000004">
      <c r="A288" s="1" t="s">
        <v>279</v>
      </c>
      <c r="B288" s="2"/>
      <c r="C288" s="2">
        <v>0</v>
      </c>
      <c r="D288" s="2">
        <v>339.9</v>
      </c>
      <c r="E288" s="2">
        <v>0</v>
      </c>
      <c r="F288" s="2">
        <v>0</v>
      </c>
      <c r="G288" s="2">
        <v>959.04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1298.94</v>
      </c>
    </row>
    <row r="289" spans="1:15" x14ac:dyDescent="0.55000000000000004">
      <c r="A289" s="1" t="s">
        <v>280</v>
      </c>
      <c r="B289" s="2"/>
      <c r="C289" s="2">
        <v>4402.62</v>
      </c>
      <c r="D289" s="2">
        <v>6407.59</v>
      </c>
      <c r="E289" s="2">
        <v>7756.12</v>
      </c>
      <c r="F289" s="2">
        <v>3423.08</v>
      </c>
      <c r="G289" s="2">
        <v>5796.67</v>
      </c>
      <c r="H289" s="2">
        <v>2750.14</v>
      </c>
      <c r="I289" s="2">
        <v>1680.55</v>
      </c>
      <c r="J289" s="2">
        <v>2046.15</v>
      </c>
      <c r="K289" s="2">
        <v>0</v>
      </c>
      <c r="L289" s="2">
        <v>0</v>
      </c>
      <c r="M289" s="2">
        <v>0</v>
      </c>
      <c r="N289" s="2">
        <v>0</v>
      </c>
      <c r="O289" s="2">
        <v>34262.919999999991</v>
      </c>
    </row>
    <row r="290" spans="1:15" x14ac:dyDescent="0.55000000000000004">
      <c r="A290" s="1" t="s">
        <v>281</v>
      </c>
      <c r="B290" s="2"/>
      <c r="C290" s="2">
        <v>2247.1799999999998</v>
      </c>
      <c r="D290" s="2">
        <v>2156.4299999999998</v>
      </c>
      <c r="E290" s="2">
        <v>959</v>
      </c>
      <c r="F290" s="2">
        <v>0</v>
      </c>
      <c r="G290" s="2">
        <v>56.28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5418.8899999999994</v>
      </c>
    </row>
    <row r="291" spans="1:15" x14ac:dyDescent="0.55000000000000004">
      <c r="A291" s="1" t="s">
        <v>282</v>
      </c>
      <c r="B291" s="2"/>
      <c r="C291" s="2">
        <v>5329.88</v>
      </c>
      <c r="D291" s="2">
        <v>6051.3</v>
      </c>
      <c r="E291" s="2">
        <v>4037.2</v>
      </c>
      <c r="F291" s="2">
        <v>3186.48</v>
      </c>
      <c r="G291" s="2">
        <v>3491.02</v>
      </c>
      <c r="H291" s="2">
        <v>4413.45</v>
      </c>
      <c r="I291" s="2">
        <v>2116.84</v>
      </c>
      <c r="J291" s="2">
        <v>2103.1999999999998</v>
      </c>
      <c r="K291" s="2">
        <v>0</v>
      </c>
      <c r="L291" s="2">
        <v>0</v>
      </c>
      <c r="M291" s="2">
        <v>0</v>
      </c>
      <c r="N291" s="2">
        <v>0</v>
      </c>
      <c r="O291" s="2">
        <v>30729.370000000003</v>
      </c>
    </row>
    <row r="292" spans="1:15" x14ac:dyDescent="0.55000000000000004">
      <c r="A292" s="1" t="s">
        <v>283</v>
      </c>
      <c r="B292" s="2"/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</row>
    <row r="293" spans="1:15" x14ac:dyDescent="0.55000000000000004">
      <c r="A293" s="1" t="s">
        <v>284</v>
      </c>
      <c r="B293" s="2"/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</row>
    <row r="294" spans="1:15" x14ac:dyDescent="0.55000000000000004">
      <c r="A294" s="1" t="s">
        <v>285</v>
      </c>
      <c r="B294" s="2"/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</row>
    <row r="295" spans="1:15" x14ac:dyDescent="0.55000000000000004">
      <c r="A295" s="1" t="s">
        <v>286</v>
      </c>
      <c r="B295" s="2"/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</row>
    <row r="296" spans="1:15" x14ac:dyDescent="0.55000000000000004">
      <c r="A296" s="1" t="s">
        <v>287</v>
      </c>
      <c r="B296" s="2"/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</row>
    <row r="297" spans="1:15" x14ac:dyDescent="0.55000000000000004">
      <c r="A297" s="1" t="s">
        <v>288</v>
      </c>
      <c r="B297" s="2"/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</row>
    <row r="298" spans="1:15" x14ac:dyDescent="0.55000000000000004">
      <c r="A298" s="1" t="s">
        <v>289</v>
      </c>
      <c r="B298" s="2"/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</row>
    <row r="299" spans="1:15" x14ac:dyDescent="0.55000000000000004">
      <c r="A299" s="1" t="s">
        <v>290</v>
      </c>
      <c r="B299" s="2"/>
      <c r="C299" s="2">
        <v>1603.44</v>
      </c>
      <c r="D299" s="2">
        <v>2137.13</v>
      </c>
      <c r="E299" s="2">
        <v>2482.6799999999998</v>
      </c>
      <c r="F299" s="2">
        <v>4341.17</v>
      </c>
      <c r="G299" s="2">
        <v>761.45</v>
      </c>
      <c r="H299" s="2">
        <v>1354.91</v>
      </c>
      <c r="I299" s="2">
        <v>1901.02</v>
      </c>
      <c r="J299" s="2">
        <v>4359.57</v>
      </c>
      <c r="K299" s="2">
        <v>0</v>
      </c>
      <c r="L299" s="2">
        <v>0</v>
      </c>
      <c r="M299" s="2">
        <v>0</v>
      </c>
      <c r="N299" s="2">
        <v>0</v>
      </c>
      <c r="O299" s="2">
        <v>18941.370000000003</v>
      </c>
    </row>
    <row r="300" spans="1:15" x14ac:dyDescent="0.55000000000000004">
      <c r="A300" s="1" t="s">
        <v>291</v>
      </c>
      <c r="B300" s="2"/>
      <c r="C300" s="2">
        <v>780.96</v>
      </c>
      <c r="D300" s="2">
        <v>337.81</v>
      </c>
      <c r="E300" s="2">
        <v>813.33</v>
      </c>
      <c r="F300" s="2">
        <v>254.39</v>
      </c>
      <c r="G300" s="2">
        <v>0</v>
      </c>
      <c r="H300" s="2">
        <v>173.77</v>
      </c>
      <c r="I300" s="2">
        <v>543.37</v>
      </c>
      <c r="J300" s="2">
        <v>977.3</v>
      </c>
      <c r="K300" s="2">
        <v>0</v>
      </c>
      <c r="L300" s="2">
        <v>0</v>
      </c>
      <c r="M300" s="2">
        <v>0</v>
      </c>
      <c r="N300" s="2">
        <v>0</v>
      </c>
      <c r="O300" s="2">
        <v>3880.9299999999994</v>
      </c>
    </row>
    <row r="301" spans="1:15" x14ac:dyDescent="0.55000000000000004">
      <c r="A301" s="1" t="s">
        <v>292</v>
      </c>
      <c r="B301" s="2"/>
      <c r="C301" s="2">
        <v>1778.27</v>
      </c>
      <c r="D301" s="2">
        <v>2192.25</v>
      </c>
      <c r="E301" s="2">
        <v>2624.29</v>
      </c>
      <c r="F301" s="2">
        <v>4493.2</v>
      </c>
      <c r="G301" s="2">
        <v>894.07</v>
      </c>
      <c r="H301" s="2">
        <v>1469.23</v>
      </c>
      <c r="I301" s="2">
        <v>2077.33</v>
      </c>
      <c r="J301" s="2">
        <v>4194.16</v>
      </c>
      <c r="K301" s="2">
        <v>0</v>
      </c>
      <c r="L301" s="2">
        <v>0</v>
      </c>
      <c r="M301" s="2">
        <v>0</v>
      </c>
      <c r="N301" s="2">
        <v>0</v>
      </c>
      <c r="O301" s="2">
        <v>19722.799999999996</v>
      </c>
    </row>
    <row r="302" spans="1:15" x14ac:dyDescent="0.55000000000000004">
      <c r="A302" s="1" t="s">
        <v>462</v>
      </c>
      <c r="B302" s="2"/>
      <c r="C302" s="2">
        <v>0</v>
      </c>
      <c r="D302" s="2">
        <v>75.75</v>
      </c>
      <c r="E302" s="2">
        <v>1018.08</v>
      </c>
      <c r="F302" s="2">
        <v>1006.97</v>
      </c>
      <c r="G302" s="2">
        <v>1871.53</v>
      </c>
      <c r="H302" s="2">
        <v>1962.43</v>
      </c>
      <c r="I302" s="2">
        <v>2021.01</v>
      </c>
      <c r="J302" s="2">
        <v>1449.35</v>
      </c>
      <c r="K302" s="2">
        <v>0</v>
      </c>
      <c r="L302" s="2">
        <v>0</v>
      </c>
      <c r="M302" s="2">
        <v>0</v>
      </c>
      <c r="N302" s="2">
        <v>0</v>
      </c>
      <c r="O302" s="2">
        <v>9405.1200000000008</v>
      </c>
    </row>
    <row r="303" spans="1:15" x14ac:dyDescent="0.55000000000000004">
      <c r="A303" s="1" t="s">
        <v>463</v>
      </c>
      <c r="B303" s="2"/>
      <c r="C303" s="2">
        <v>0</v>
      </c>
      <c r="D303" s="2">
        <v>0</v>
      </c>
      <c r="E303" s="2">
        <v>0</v>
      </c>
      <c r="F303" s="2">
        <v>445.41</v>
      </c>
      <c r="G303" s="2">
        <v>136.35</v>
      </c>
      <c r="H303" s="2">
        <v>23.23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604.99</v>
      </c>
    </row>
    <row r="304" spans="1:15" x14ac:dyDescent="0.55000000000000004">
      <c r="A304" s="1" t="s">
        <v>464</v>
      </c>
      <c r="B304" s="2"/>
      <c r="C304" s="2">
        <v>0</v>
      </c>
      <c r="D304" s="2">
        <v>80.8</v>
      </c>
      <c r="E304" s="2">
        <v>1045.3499999999999</v>
      </c>
      <c r="F304" s="2">
        <v>1390.77</v>
      </c>
      <c r="G304" s="2">
        <v>1459.45</v>
      </c>
      <c r="H304" s="2">
        <v>2618.9299999999998</v>
      </c>
      <c r="I304" s="2">
        <v>1549.34</v>
      </c>
      <c r="J304" s="2">
        <v>227.25</v>
      </c>
      <c r="K304" s="2">
        <v>0</v>
      </c>
      <c r="L304" s="2">
        <v>0</v>
      </c>
      <c r="M304" s="2">
        <v>0</v>
      </c>
      <c r="N304" s="2">
        <v>0</v>
      </c>
      <c r="O304" s="2">
        <v>8371.89</v>
      </c>
    </row>
    <row r="305" spans="1:16" x14ac:dyDescent="0.55000000000000004">
      <c r="A305" s="1" t="s">
        <v>296</v>
      </c>
      <c r="B305" s="2"/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</row>
    <row r="306" spans="1:16" x14ac:dyDescent="0.55000000000000004">
      <c r="A306" s="1" t="s">
        <v>297</v>
      </c>
      <c r="B306" s="2"/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</row>
    <row r="307" spans="1:16" x14ac:dyDescent="0.55000000000000004">
      <c r="A307" s="1" t="s">
        <v>298</v>
      </c>
      <c r="B307" s="2"/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</row>
    <row r="308" spans="1:16" x14ac:dyDescent="0.55000000000000004">
      <c r="A308" s="1" t="s">
        <v>299</v>
      </c>
      <c r="B308" s="2"/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</row>
    <row r="309" spans="1:16" x14ac:dyDescent="0.55000000000000004">
      <c r="A309" s="1" t="s">
        <v>300</v>
      </c>
      <c r="B309" s="2"/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</row>
    <row r="310" spans="1:16" x14ac:dyDescent="0.55000000000000004">
      <c r="A310" s="1" t="s">
        <v>301</v>
      </c>
      <c r="B310" s="2"/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</row>
    <row r="311" spans="1:16" x14ac:dyDescent="0.55000000000000004">
      <c r="A311" s="1" t="s">
        <v>302</v>
      </c>
      <c r="B311" s="2"/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</row>
    <row r="312" spans="1:16" x14ac:dyDescent="0.55000000000000004">
      <c r="A312" s="1" t="s">
        <v>303</v>
      </c>
      <c r="B312" s="2"/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</row>
    <row r="313" spans="1:16" x14ac:dyDescent="0.55000000000000004">
      <c r="A313" s="1" t="s">
        <v>304</v>
      </c>
      <c r="B313" s="2"/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</row>
    <row r="314" spans="1:16" x14ac:dyDescent="0.55000000000000004">
      <c r="A314" s="1" t="s">
        <v>305</v>
      </c>
      <c r="B314" s="2"/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</row>
    <row r="315" spans="1:16" x14ac:dyDescent="0.55000000000000004">
      <c r="A315" s="1" t="s">
        <v>306</v>
      </c>
      <c r="B315" s="2"/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</row>
    <row r="316" spans="1:16" x14ac:dyDescent="0.55000000000000004">
      <c r="A316" s="1" t="s">
        <v>307</v>
      </c>
      <c r="B316" s="2"/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</row>
    <row r="317" spans="1:16" x14ac:dyDescent="0.55000000000000004">
      <c r="A317" s="1" t="s">
        <v>308</v>
      </c>
      <c r="B317" s="2"/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</row>
    <row r="318" spans="1:16" x14ac:dyDescent="0.55000000000000004">
      <c r="A318" s="1" t="s">
        <v>309</v>
      </c>
      <c r="B318" s="2"/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</row>
    <row r="319" spans="1:16" x14ac:dyDescent="0.55000000000000004">
      <c r="A319" s="1" t="s">
        <v>132</v>
      </c>
      <c r="C319" s="18">
        <v>41961.49</v>
      </c>
      <c r="D319" s="18">
        <v>45605.14</v>
      </c>
      <c r="E319" s="18">
        <v>42151.71</v>
      </c>
      <c r="F319" s="18">
        <v>24531.51</v>
      </c>
      <c r="G319" s="18">
        <v>31698.789999999997</v>
      </c>
      <c r="H319" s="18">
        <v>28887.040000000001</v>
      </c>
      <c r="I319" s="18">
        <v>29197.239999999998</v>
      </c>
      <c r="J319" s="18">
        <v>38734.9</v>
      </c>
      <c r="K319" s="18">
        <v>0</v>
      </c>
      <c r="L319" s="18">
        <v>0</v>
      </c>
      <c r="M319" s="18">
        <v>0</v>
      </c>
      <c r="N319" s="18">
        <v>0</v>
      </c>
      <c r="O319" s="18">
        <v>282767.81999999995</v>
      </c>
      <c r="P319" s="13">
        <v>0</v>
      </c>
    </row>
    <row r="320" spans="1:16" x14ac:dyDescent="0.55000000000000004"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</row>
    <row r="321" spans="1:16" x14ac:dyDescent="0.55000000000000004">
      <c r="A321" s="1" t="s">
        <v>310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6" x14ac:dyDescent="0.55000000000000004">
      <c r="A322" s="1" t="s">
        <v>311</v>
      </c>
      <c r="B322" s="2"/>
      <c r="C322" s="2">
        <v>4896.71</v>
      </c>
      <c r="D322" s="2">
        <v>4139.74</v>
      </c>
      <c r="E322" s="2">
        <v>4592.45</v>
      </c>
      <c r="F322" s="2">
        <v>4572.12</v>
      </c>
      <c r="G322" s="2">
        <v>4624.1499999999996</v>
      </c>
      <c r="H322" s="2">
        <v>4583.24</v>
      </c>
      <c r="I322" s="2">
        <v>5124.88</v>
      </c>
      <c r="J322" s="2">
        <v>4692.87</v>
      </c>
      <c r="K322" s="2">
        <v>0</v>
      </c>
      <c r="L322" s="2">
        <v>0</v>
      </c>
      <c r="M322" s="2">
        <v>0</v>
      </c>
      <c r="N322" s="2">
        <v>0</v>
      </c>
      <c r="O322" s="2">
        <v>37226.159999999996</v>
      </c>
    </row>
    <row r="323" spans="1:16" x14ac:dyDescent="0.55000000000000004">
      <c r="A323" s="1" t="s">
        <v>312</v>
      </c>
      <c r="B323" s="2"/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</row>
    <row r="324" spans="1:16" x14ac:dyDescent="0.55000000000000004">
      <c r="A324" s="1" t="s">
        <v>313</v>
      </c>
      <c r="B324" s="2"/>
      <c r="C324" s="2">
        <v>595.20000000000005</v>
      </c>
      <c r="D324" s="2">
        <v>501.76</v>
      </c>
      <c r="E324" s="2">
        <v>0</v>
      </c>
      <c r="F324" s="2">
        <v>527.49</v>
      </c>
      <c r="G324" s="2">
        <v>1154.26</v>
      </c>
      <c r="H324" s="2">
        <v>558.51</v>
      </c>
      <c r="I324" s="2">
        <v>523.69000000000005</v>
      </c>
      <c r="J324" s="2">
        <v>545.07000000000005</v>
      </c>
      <c r="K324" s="2">
        <v>0</v>
      </c>
      <c r="L324" s="2">
        <v>0</v>
      </c>
      <c r="M324" s="2">
        <v>0</v>
      </c>
      <c r="N324" s="2">
        <v>0</v>
      </c>
      <c r="O324" s="2">
        <v>4405.9800000000005</v>
      </c>
    </row>
    <row r="325" spans="1:16" x14ac:dyDescent="0.55000000000000004">
      <c r="A325" s="1" t="s">
        <v>314</v>
      </c>
      <c r="B325" s="2"/>
      <c r="C325" s="2">
        <v>409.2</v>
      </c>
      <c r="D325" s="2">
        <v>344.96</v>
      </c>
      <c r="E325" s="2">
        <v>0</v>
      </c>
      <c r="F325" s="2">
        <v>336.6</v>
      </c>
      <c r="G325" s="2">
        <v>736.56</v>
      </c>
      <c r="H325" s="2">
        <v>356.4</v>
      </c>
      <c r="I325" s="2">
        <v>334.18</v>
      </c>
      <c r="J325" s="2">
        <v>347.82</v>
      </c>
      <c r="K325" s="2">
        <v>0</v>
      </c>
      <c r="L325" s="2">
        <v>0</v>
      </c>
      <c r="M325" s="2">
        <v>0</v>
      </c>
      <c r="N325" s="2">
        <v>0</v>
      </c>
      <c r="O325" s="2">
        <v>2865.72</v>
      </c>
    </row>
    <row r="326" spans="1:16" x14ac:dyDescent="0.55000000000000004">
      <c r="A326" s="1" t="s">
        <v>315</v>
      </c>
      <c r="B326" s="2"/>
      <c r="C326" s="2">
        <v>405.55</v>
      </c>
      <c r="D326" s="2">
        <v>676.66</v>
      </c>
      <c r="E326" s="2">
        <v>442.77</v>
      </c>
      <c r="F326" s="2">
        <v>541.66</v>
      </c>
      <c r="G326" s="2">
        <v>743.88</v>
      </c>
      <c r="H326" s="2">
        <v>540.54999999999995</v>
      </c>
      <c r="I326" s="2">
        <v>841.66</v>
      </c>
      <c r="J326" s="2">
        <v>522.78</v>
      </c>
      <c r="K326" s="2">
        <v>0</v>
      </c>
      <c r="L326" s="2">
        <v>0</v>
      </c>
      <c r="M326" s="2">
        <v>0</v>
      </c>
      <c r="N326" s="2">
        <v>0</v>
      </c>
      <c r="O326" s="2">
        <v>4715.5099999999993</v>
      </c>
    </row>
    <row r="327" spans="1:16" x14ac:dyDescent="0.55000000000000004">
      <c r="A327" s="1" t="s">
        <v>316</v>
      </c>
      <c r="B327" s="2"/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</row>
    <row r="328" spans="1:16" x14ac:dyDescent="0.55000000000000004">
      <c r="A328" s="1" t="s">
        <v>317</v>
      </c>
      <c r="B328" s="2"/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</row>
    <row r="329" spans="1:16" x14ac:dyDescent="0.55000000000000004">
      <c r="A329" s="1" t="s">
        <v>318</v>
      </c>
      <c r="B329" s="2"/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</row>
    <row r="330" spans="1:16" x14ac:dyDescent="0.55000000000000004">
      <c r="A330" s="1" t="s">
        <v>319</v>
      </c>
      <c r="B330" s="2"/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</row>
    <row r="331" spans="1:16" x14ac:dyDescent="0.55000000000000004">
      <c r="A331" s="1" t="s">
        <v>320</v>
      </c>
      <c r="B331" s="2"/>
      <c r="C331" s="2">
        <v>0</v>
      </c>
      <c r="D331" s="2">
        <v>585.6</v>
      </c>
      <c r="E331" s="2">
        <v>0</v>
      </c>
      <c r="F331" s="2">
        <v>0</v>
      </c>
      <c r="G331" s="2">
        <v>0</v>
      </c>
      <c r="H331" s="2">
        <v>585.20000000000005</v>
      </c>
      <c r="I331" s="2">
        <v>236.25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1407.0500000000002</v>
      </c>
    </row>
    <row r="332" spans="1:16" x14ac:dyDescent="0.55000000000000004">
      <c r="A332" s="1" t="s">
        <v>321</v>
      </c>
      <c r="B332" s="2"/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</row>
    <row r="333" spans="1:16" x14ac:dyDescent="0.55000000000000004">
      <c r="A333" s="1" t="s">
        <v>322</v>
      </c>
      <c r="B333" s="2"/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</row>
    <row r="334" spans="1:16" x14ac:dyDescent="0.55000000000000004">
      <c r="A334" s="1" t="s">
        <v>323</v>
      </c>
      <c r="B334" s="2"/>
      <c r="C334" s="2">
        <v>43.55</v>
      </c>
      <c r="D334" s="2">
        <v>43.55</v>
      </c>
      <c r="E334" s="2">
        <v>43.55</v>
      </c>
      <c r="F334" s="2">
        <v>43.55</v>
      </c>
      <c r="G334" s="2">
        <v>55.01</v>
      </c>
      <c r="H334" s="2">
        <v>35.659999999999997</v>
      </c>
      <c r="I334" s="2">
        <v>35.65</v>
      </c>
      <c r="J334" s="2">
        <v>35.65</v>
      </c>
      <c r="K334" s="2">
        <v>0</v>
      </c>
      <c r="L334" s="2">
        <v>0</v>
      </c>
      <c r="M334" s="2">
        <v>0</v>
      </c>
      <c r="N334" s="2">
        <v>0</v>
      </c>
      <c r="O334" s="2">
        <v>336.16999999999996</v>
      </c>
    </row>
    <row r="335" spans="1:16" x14ac:dyDescent="0.55000000000000004">
      <c r="A335" s="1" t="s">
        <v>324</v>
      </c>
      <c r="B335" s="2"/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</row>
    <row r="336" spans="1:16" x14ac:dyDescent="0.55000000000000004">
      <c r="A336" s="1" t="s">
        <v>325</v>
      </c>
      <c r="C336" s="18">
        <v>6350.21</v>
      </c>
      <c r="D336" s="18">
        <v>6292.27</v>
      </c>
      <c r="E336" s="18">
        <v>5078.7699999999995</v>
      </c>
      <c r="F336" s="18">
        <v>6021.42</v>
      </c>
      <c r="G336" s="18">
        <v>7313.86</v>
      </c>
      <c r="H336" s="18">
        <v>6659.5599999999995</v>
      </c>
      <c r="I336" s="18">
        <v>7096.3099999999995</v>
      </c>
      <c r="J336" s="18">
        <v>6144.1899999999987</v>
      </c>
      <c r="K336" s="18">
        <v>0</v>
      </c>
      <c r="L336" s="18">
        <v>0</v>
      </c>
      <c r="M336" s="18">
        <v>0</v>
      </c>
      <c r="N336" s="18">
        <v>0</v>
      </c>
      <c r="O336" s="18">
        <v>50956.590000000004</v>
      </c>
      <c r="P336" s="13">
        <v>0</v>
      </c>
    </row>
    <row r="337" spans="1:16" x14ac:dyDescent="0.55000000000000004"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</row>
    <row r="338" spans="1:16" x14ac:dyDescent="0.55000000000000004">
      <c r="A338" s="1" t="s">
        <v>326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6" x14ac:dyDescent="0.55000000000000004">
      <c r="A339" s="1" t="s">
        <v>327</v>
      </c>
      <c r="B339" s="2"/>
      <c r="C339" s="2">
        <v>5713.29</v>
      </c>
      <c r="D339" s="2">
        <v>5796.46</v>
      </c>
      <c r="E339" s="2">
        <v>6483.82</v>
      </c>
      <c r="F339" s="2">
        <v>5356.32</v>
      </c>
      <c r="G339" s="2">
        <v>6621.55</v>
      </c>
      <c r="H339" s="2">
        <v>4246.84</v>
      </c>
      <c r="I339" s="2">
        <v>4182.71</v>
      </c>
      <c r="J339" s="2">
        <v>6658.64</v>
      </c>
      <c r="K339" s="2">
        <v>0</v>
      </c>
      <c r="L339" s="2">
        <v>0</v>
      </c>
      <c r="M339" s="2">
        <v>0</v>
      </c>
      <c r="N339" s="2">
        <v>0</v>
      </c>
      <c r="O339" s="2">
        <v>45059.63</v>
      </c>
    </row>
    <row r="340" spans="1:16" x14ac:dyDescent="0.55000000000000004">
      <c r="A340" s="1" t="s">
        <v>328</v>
      </c>
      <c r="B340" s="2"/>
      <c r="C340" s="2">
        <v>380.03</v>
      </c>
      <c r="D340" s="2">
        <v>293.57</v>
      </c>
      <c r="E340" s="2">
        <v>1536.2</v>
      </c>
      <c r="F340" s="2">
        <v>625.66</v>
      </c>
      <c r="G340" s="2">
        <v>111.47</v>
      </c>
      <c r="H340" s="2">
        <v>465.39</v>
      </c>
      <c r="I340" s="2">
        <v>273.13</v>
      </c>
      <c r="J340" s="2">
        <v>889.67</v>
      </c>
      <c r="K340" s="2">
        <v>0</v>
      </c>
      <c r="L340" s="2">
        <v>0</v>
      </c>
      <c r="M340" s="2">
        <v>0</v>
      </c>
      <c r="N340" s="2">
        <v>0</v>
      </c>
      <c r="O340" s="2">
        <v>4575.12</v>
      </c>
    </row>
    <row r="341" spans="1:16" x14ac:dyDescent="0.55000000000000004">
      <c r="A341" s="1" t="s">
        <v>329</v>
      </c>
      <c r="B341" s="2"/>
      <c r="C341" s="2">
        <v>659.86</v>
      </c>
      <c r="D341" s="2">
        <v>556.27</v>
      </c>
      <c r="E341" s="2">
        <v>0</v>
      </c>
      <c r="F341" s="2">
        <v>504.9</v>
      </c>
      <c r="G341" s="2">
        <v>1104.8399999999999</v>
      </c>
      <c r="H341" s="2">
        <v>534.6</v>
      </c>
      <c r="I341" s="2">
        <v>501.27</v>
      </c>
      <c r="J341" s="2">
        <v>521.73</v>
      </c>
      <c r="K341" s="2">
        <v>0</v>
      </c>
      <c r="L341" s="2">
        <v>0</v>
      </c>
      <c r="M341" s="2">
        <v>0</v>
      </c>
      <c r="N341" s="2">
        <v>0</v>
      </c>
      <c r="O341" s="2">
        <v>4383.4699999999993</v>
      </c>
    </row>
    <row r="342" spans="1:16" x14ac:dyDescent="0.55000000000000004">
      <c r="A342" s="1" t="s">
        <v>330</v>
      </c>
      <c r="B342" s="2"/>
      <c r="C342" s="2">
        <v>196.56</v>
      </c>
      <c r="D342" s="2">
        <v>0</v>
      </c>
      <c r="E342" s="2">
        <v>881.64</v>
      </c>
      <c r="F342" s="2">
        <v>57.32</v>
      </c>
      <c r="G342" s="2">
        <v>0</v>
      </c>
      <c r="H342" s="2">
        <v>452.25</v>
      </c>
      <c r="I342" s="2">
        <v>334.81</v>
      </c>
      <c r="J342" s="2">
        <v>326.56</v>
      </c>
      <c r="K342" s="2">
        <v>0</v>
      </c>
      <c r="L342" s="2">
        <v>0</v>
      </c>
      <c r="M342" s="2">
        <v>0</v>
      </c>
      <c r="N342" s="2">
        <v>0</v>
      </c>
      <c r="O342" s="2">
        <v>2249.14</v>
      </c>
    </row>
    <row r="343" spans="1:16" x14ac:dyDescent="0.55000000000000004">
      <c r="A343" s="1" t="s">
        <v>331</v>
      </c>
      <c r="B343" s="2"/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</row>
    <row r="344" spans="1:16" x14ac:dyDescent="0.55000000000000004">
      <c r="A344" s="1" t="s">
        <v>332</v>
      </c>
      <c r="B344" s="2"/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</row>
    <row r="345" spans="1:16" x14ac:dyDescent="0.55000000000000004">
      <c r="A345" s="1" t="s">
        <v>333</v>
      </c>
      <c r="B345" s="2"/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</row>
    <row r="346" spans="1:16" x14ac:dyDescent="0.55000000000000004">
      <c r="A346" s="1" t="s">
        <v>334</v>
      </c>
      <c r="B346" s="2"/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</row>
    <row r="347" spans="1:16" x14ac:dyDescent="0.55000000000000004">
      <c r="A347" s="1" t="s">
        <v>335</v>
      </c>
      <c r="B347" s="2"/>
      <c r="C347" s="2">
        <v>0</v>
      </c>
      <c r="D347" s="2">
        <v>418</v>
      </c>
      <c r="E347" s="2">
        <v>0</v>
      </c>
      <c r="F347" s="2">
        <v>336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754</v>
      </c>
    </row>
    <row r="348" spans="1:16" x14ac:dyDescent="0.55000000000000004">
      <c r="A348" s="1" t="s">
        <v>336</v>
      </c>
      <c r="B348" s="2"/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</row>
    <row r="349" spans="1:16" x14ac:dyDescent="0.55000000000000004">
      <c r="A349" s="1" t="s">
        <v>337</v>
      </c>
      <c r="B349" s="2"/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672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672</v>
      </c>
    </row>
    <row r="350" spans="1:16" x14ac:dyDescent="0.55000000000000004">
      <c r="A350" s="1" t="s">
        <v>338</v>
      </c>
      <c r="B350" s="2"/>
      <c r="C350" s="2">
        <v>87.1</v>
      </c>
      <c r="D350" s="2">
        <v>87.1</v>
      </c>
      <c r="E350" s="2">
        <v>210.4</v>
      </c>
      <c r="F350" s="2">
        <v>130.63999999999999</v>
      </c>
      <c r="G350" s="2">
        <v>-187.1</v>
      </c>
      <c r="H350" s="2">
        <v>414.81</v>
      </c>
      <c r="I350" s="2">
        <v>-0.01</v>
      </c>
      <c r="J350" s="2">
        <v>10.74</v>
      </c>
      <c r="K350" s="2">
        <v>0</v>
      </c>
      <c r="L350" s="2">
        <v>0</v>
      </c>
      <c r="M350" s="2">
        <v>0</v>
      </c>
      <c r="N350" s="2">
        <v>0</v>
      </c>
      <c r="O350" s="2">
        <v>753.68000000000006</v>
      </c>
    </row>
    <row r="351" spans="1:16" x14ac:dyDescent="0.55000000000000004">
      <c r="A351" s="1" t="s">
        <v>339</v>
      </c>
      <c r="B351" s="2"/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</row>
    <row r="352" spans="1:16" x14ac:dyDescent="0.55000000000000004">
      <c r="A352" s="1" t="s">
        <v>340</v>
      </c>
      <c r="C352" s="18">
        <v>7036.84</v>
      </c>
      <c r="D352" s="18">
        <v>7151.4</v>
      </c>
      <c r="E352" s="18">
        <v>9112.06</v>
      </c>
      <c r="F352" s="18">
        <v>7010.8399999999992</v>
      </c>
      <c r="G352" s="18">
        <v>7650.76</v>
      </c>
      <c r="H352" s="18">
        <v>6113.8900000000012</v>
      </c>
      <c r="I352" s="18">
        <v>5963.9100000000008</v>
      </c>
      <c r="J352" s="18">
        <v>8407.34</v>
      </c>
      <c r="K352" s="18">
        <v>0</v>
      </c>
      <c r="L352" s="18">
        <v>0</v>
      </c>
      <c r="M352" s="18">
        <v>0</v>
      </c>
      <c r="N352" s="18">
        <v>0</v>
      </c>
      <c r="O352" s="18">
        <v>58447.040000000001</v>
      </c>
      <c r="P352" s="13">
        <v>0</v>
      </c>
    </row>
    <row r="353" spans="1:15" x14ac:dyDescent="0.55000000000000004">
      <c r="A353" s="1" t="s">
        <v>32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x14ac:dyDescent="0.55000000000000004">
      <c r="A354" s="1" t="s">
        <v>32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x14ac:dyDescent="0.55000000000000004">
      <c r="A355" s="1" t="s">
        <v>341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x14ac:dyDescent="0.55000000000000004">
      <c r="A356" s="1" t="s">
        <v>342</v>
      </c>
      <c r="B356" s="2"/>
      <c r="C356" s="2">
        <v>5226.96</v>
      </c>
      <c r="D356" s="2">
        <v>4785.5200000000004</v>
      </c>
      <c r="E356" s="2">
        <v>4848.97</v>
      </c>
      <c r="F356" s="2">
        <v>4588.6099999999997</v>
      </c>
      <c r="G356" s="2">
        <v>6349.25</v>
      </c>
      <c r="H356" s="2">
        <v>5446.04</v>
      </c>
      <c r="I356" s="2">
        <v>4114.88</v>
      </c>
      <c r="J356" s="2">
        <v>3230.15</v>
      </c>
      <c r="K356" s="2">
        <v>0</v>
      </c>
      <c r="L356" s="2">
        <v>0</v>
      </c>
      <c r="M356" s="2">
        <v>0</v>
      </c>
      <c r="N356" s="2">
        <v>0</v>
      </c>
      <c r="O356" s="2">
        <v>38590.380000000005</v>
      </c>
    </row>
    <row r="357" spans="1:15" x14ac:dyDescent="0.55000000000000004">
      <c r="A357" s="1" t="s">
        <v>343</v>
      </c>
      <c r="B357" s="2"/>
      <c r="C357" s="2">
        <v>449.37</v>
      </c>
      <c r="D357" s="2">
        <v>887.81</v>
      </c>
      <c r="E357" s="2">
        <v>1201.05</v>
      </c>
      <c r="F357" s="2">
        <v>316.86</v>
      </c>
      <c r="G357" s="2">
        <v>-153.99</v>
      </c>
      <c r="H357" s="2">
        <v>648.22</v>
      </c>
      <c r="I357" s="2">
        <v>858.9</v>
      </c>
      <c r="J357" s="2">
        <v>493.03</v>
      </c>
      <c r="K357" s="2">
        <v>0</v>
      </c>
      <c r="L357" s="2">
        <v>0</v>
      </c>
      <c r="M357" s="2">
        <v>0</v>
      </c>
      <c r="N357" s="2">
        <v>0</v>
      </c>
      <c r="O357" s="2">
        <v>4701.2499999999991</v>
      </c>
    </row>
    <row r="358" spans="1:15" x14ac:dyDescent="0.55000000000000004">
      <c r="A358" s="1" t="s">
        <v>344</v>
      </c>
      <c r="B358" s="2"/>
      <c r="C358" s="2">
        <v>418.11</v>
      </c>
      <c r="D358" s="2">
        <v>496.5</v>
      </c>
      <c r="E358" s="2">
        <v>609.12</v>
      </c>
      <c r="F358" s="2">
        <v>2825.12</v>
      </c>
      <c r="G358" s="2">
        <v>1113.8900000000001</v>
      </c>
      <c r="H358" s="2">
        <v>465.9</v>
      </c>
      <c r="I358" s="2">
        <v>207.75</v>
      </c>
      <c r="J358" s="2">
        <v>3755.53</v>
      </c>
      <c r="K358" s="2">
        <v>0</v>
      </c>
      <c r="L358" s="2">
        <v>0</v>
      </c>
      <c r="M358" s="2">
        <v>0</v>
      </c>
      <c r="N358" s="2">
        <v>0</v>
      </c>
      <c r="O358" s="2">
        <v>9891.92</v>
      </c>
    </row>
    <row r="359" spans="1:15" x14ac:dyDescent="0.55000000000000004">
      <c r="A359" s="1" t="s">
        <v>345</v>
      </c>
      <c r="B359" s="2"/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</row>
    <row r="360" spans="1:15" x14ac:dyDescent="0.55000000000000004">
      <c r="A360" s="1" t="s">
        <v>346</v>
      </c>
      <c r="B360" s="2"/>
      <c r="C360" s="2">
        <v>255.04</v>
      </c>
      <c r="D360" s="2">
        <v>255.04</v>
      </c>
      <c r="E360" s="2">
        <v>255.04</v>
      </c>
      <c r="F360" s="2">
        <v>307.04000000000002</v>
      </c>
      <c r="G360" s="2">
        <v>307.04000000000002</v>
      </c>
      <c r="H360" s="2">
        <v>307.04000000000002</v>
      </c>
      <c r="I360" s="2">
        <v>399.76</v>
      </c>
      <c r="J360" s="2">
        <v>307.04000000000002</v>
      </c>
      <c r="K360" s="2">
        <v>0</v>
      </c>
      <c r="L360" s="2">
        <v>0</v>
      </c>
      <c r="M360" s="2">
        <v>0</v>
      </c>
      <c r="N360" s="2">
        <v>0</v>
      </c>
      <c r="O360" s="2">
        <v>2393.04</v>
      </c>
    </row>
    <row r="361" spans="1:15" x14ac:dyDescent="0.55000000000000004">
      <c r="A361" s="1" t="s">
        <v>347</v>
      </c>
      <c r="B361" s="2"/>
      <c r="C361" s="2">
        <v>659.14</v>
      </c>
      <c r="D361" s="2">
        <v>540.89</v>
      </c>
      <c r="E361" s="2">
        <v>422.01</v>
      </c>
      <c r="F361" s="2">
        <v>396.76</v>
      </c>
      <c r="G361" s="2">
        <v>512.21</v>
      </c>
      <c r="H361" s="2">
        <v>373.61</v>
      </c>
      <c r="I361" s="2">
        <v>351.06</v>
      </c>
      <c r="J361" s="2">
        <v>554.64</v>
      </c>
      <c r="K361" s="2">
        <v>0</v>
      </c>
      <c r="L361" s="2">
        <v>0</v>
      </c>
      <c r="M361" s="2">
        <v>0</v>
      </c>
      <c r="N361" s="2">
        <v>0</v>
      </c>
      <c r="O361" s="2">
        <v>3810.32</v>
      </c>
    </row>
    <row r="362" spans="1:15" x14ac:dyDescent="0.55000000000000004">
      <c r="A362" s="1" t="s">
        <v>348</v>
      </c>
      <c r="B362" s="2"/>
      <c r="C362" s="2">
        <v>1306.7</v>
      </c>
      <c r="D362" s="2">
        <v>0</v>
      </c>
      <c r="E362" s="2">
        <v>5157.7299999999996</v>
      </c>
      <c r="F362" s="2">
        <v>1096.4100000000001</v>
      </c>
      <c r="G362" s="2">
        <v>1386.36</v>
      </c>
      <c r="H362" s="2">
        <v>1313.81</v>
      </c>
      <c r="I362" s="2">
        <v>1004.87</v>
      </c>
      <c r="J362" s="2">
        <v>1004.87</v>
      </c>
      <c r="K362" s="2">
        <v>0</v>
      </c>
      <c r="L362" s="2">
        <v>0</v>
      </c>
      <c r="M362" s="2">
        <v>0</v>
      </c>
      <c r="N362" s="2">
        <v>0</v>
      </c>
      <c r="O362" s="2">
        <v>12270.75</v>
      </c>
    </row>
    <row r="363" spans="1:15" x14ac:dyDescent="0.55000000000000004">
      <c r="A363" s="1" t="s">
        <v>349</v>
      </c>
      <c r="B363" s="2"/>
      <c r="C363" s="2">
        <v>1152.4000000000001</v>
      </c>
      <c r="D363" s="2">
        <v>2562</v>
      </c>
      <c r="E363" s="2">
        <v>0</v>
      </c>
      <c r="F363" s="2">
        <v>-1155.99</v>
      </c>
      <c r="G363" s="2">
        <v>1020.28</v>
      </c>
      <c r="H363" s="2">
        <v>3848.43</v>
      </c>
      <c r="I363" s="2">
        <v>1163.3599999999999</v>
      </c>
      <c r="J363" s="2">
        <v>800</v>
      </c>
      <c r="K363" s="2">
        <v>0</v>
      </c>
      <c r="L363" s="2">
        <v>0</v>
      </c>
      <c r="M363" s="2">
        <v>0</v>
      </c>
      <c r="N363" s="2">
        <v>0</v>
      </c>
      <c r="O363" s="2">
        <v>9390.48</v>
      </c>
    </row>
    <row r="364" spans="1:15" x14ac:dyDescent="0.55000000000000004">
      <c r="A364" s="1" t="s">
        <v>350</v>
      </c>
      <c r="B364" s="2"/>
      <c r="C364" s="2">
        <v>6427.08</v>
      </c>
      <c r="D364" s="2">
        <v>3365.88</v>
      </c>
      <c r="E364" s="2">
        <v>19666.54</v>
      </c>
      <c r="F364" s="2">
        <v>3960.83</v>
      </c>
      <c r="G364" s="2">
        <v>5028.33</v>
      </c>
      <c r="H364" s="2">
        <v>7892.34</v>
      </c>
      <c r="I364" s="2">
        <v>4525.22</v>
      </c>
      <c r="J364" s="2">
        <v>3314.85</v>
      </c>
      <c r="K364" s="2">
        <v>0</v>
      </c>
      <c r="L364" s="2">
        <v>0</v>
      </c>
      <c r="M364" s="2">
        <v>0</v>
      </c>
      <c r="N364" s="2">
        <v>0</v>
      </c>
      <c r="O364" s="2">
        <v>54181.07</v>
      </c>
    </row>
    <row r="365" spans="1:15" x14ac:dyDescent="0.55000000000000004">
      <c r="A365" s="1" t="s">
        <v>351</v>
      </c>
      <c r="B365" s="2"/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</row>
    <row r="366" spans="1:15" x14ac:dyDescent="0.55000000000000004">
      <c r="A366" s="1" t="s">
        <v>352</v>
      </c>
      <c r="B366" s="2"/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</row>
    <row r="367" spans="1:15" x14ac:dyDescent="0.55000000000000004">
      <c r="A367" s="1" t="s">
        <v>353</v>
      </c>
      <c r="B367" s="2"/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</row>
    <row r="368" spans="1:15" x14ac:dyDescent="0.55000000000000004">
      <c r="A368" s="1" t="s">
        <v>354</v>
      </c>
      <c r="B368" s="2"/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</row>
    <row r="369" spans="1:16" x14ac:dyDescent="0.55000000000000004">
      <c r="A369" s="1" t="s">
        <v>355</v>
      </c>
      <c r="B369" s="2"/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</row>
    <row r="370" spans="1:16" x14ac:dyDescent="0.55000000000000004">
      <c r="A370" s="1" t="s">
        <v>356</v>
      </c>
      <c r="B370" s="2"/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</row>
    <row r="371" spans="1:16" x14ac:dyDescent="0.55000000000000004">
      <c r="A371" s="1" t="s">
        <v>357</v>
      </c>
      <c r="B371" s="2"/>
      <c r="C371" s="2">
        <v>43.55</v>
      </c>
      <c r="D371" s="2">
        <v>43.55</v>
      </c>
      <c r="E371" s="2">
        <v>-50.24</v>
      </c>
      <c r="F371" s="2">
        <v>54.3</v>
      </c>
      <c r="G371" s="2">
        <v>1421.57</v>
      </c>
      <c r="H371" s="2">
        <v>1350.66</v>
      </c>
      <c r="I371" s="2">
        <v>35.64</v>
      </c>
      <c r="J371" s="2">
        <v>35.64</v>
      </c>
      <c r="K371" s="2">
        <v>0</v>
      </c>
      <c r="L371" s="2">
        <v>0</v>
      </c>
      <c r="M371" s="2">
        <v>0</v>
      </c>
      <c r="N371" s="2">
        <v>0</v>
      </c>
      <c r="O371" s="2">
        <v>2934.67</v>
      </c>
    </row>
    <row r="372" spans="1:16" x14ac:dyDescent="0.55000000000000004">
      <c r="A372" s="1" t="s">
        <v>358</v>
      </c>
      <c r="B372" s="2"/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</row>
    <row r="373" spans="1:16" x14ac:dyDescent="0.55000000000000004">
      <c r="A373" s="1" t="s">
        <v>359</v>
      </c>
      <c r="B373" s="2"/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</row>
    <row r="374" spans="1:16" x14ac:dyDescent="0.55000000000000004">
      <c r="A374" s="1" t="s">
        <v>360</v>
      </c>
      <c r="B374" s="2"/>
      <c r="C374" s="2">
        <v>5777.26</v>
      </c>
      <c r="D374" s="2">
        <v>5235.71</v>
      </c>
      <c r="E374" s="2">
        <v>5916.33</v>
      </c>
      <c r="F374" s="2">
        <v>3735.82</v>
      </c>
      <c r="G374" s="2">
        <v>3473.3</v>
      </c>
      <c r="H374" s="2">
        <v>3942.41</v>
      </c>
      <c r="I374" s="2">
        <v>5668.88</v>
      </c>
      <c r="J374" s="2">
        <v>5979.4</v>
      </c>
      <c r="K374" s="2">
        <v>0</v>
      </c>
      <c r="L374" s="2">
        <v>0</v>
      </c>
      <c r="M374" s="2">
        <v>0</v>
      </c>
      <c r="N374" s="2">
        <v>0</v>
      </c>
      <c r="O374" s="2">
        <v>39729.11</v>
      </c>
    </row>
    <row r="375" spans="1:16" x14ac:dyDescent="0.55000000000000004">
      <c r="A375" s="1" t="s">
        <v>361</v>
      </c>
      <c r="B375" s="2"/>
      <c r="C375" s="2">
        <v>1751.85</v>
      </c>
      <c r="D375" s="2">
        <v>1635.3</v>
      </c>
      <c r="E375" s="2">
        <v>1673.04</v>
      </c>
      <c r="F375" s="2">
        <v>1209.24</v>
      </c>
      <c r="G375" s="2">
        <v>1171.1199999999999</v>
      </c>
      <c r="H375" s="2">
        <v>1234.17</v>
      </c>
      <c r="I375" s="2">
        <v>1002.63</v>
      </c>
      <c r="J375" s="2">
        <v>1142.8699999999999</v>
      </c>
      <c r="K375" s="2">
        <v>0</v>
      </c>
      <c r="L375" s="2">
        <v>0</v>
      </c>
      <c r="M375" s="2">
        <v>0</v>
      </c>
      <c r="N375" s="2">
        <v>0</v>
      </c>
      <c r="O375" s="2">
        <v>10820.219999999998</v>
      </c>
    </row>
    <row r="376" spans="1:16" x14ac:dyDescent="0.55000000000000004">
      <c r="A376" s="1" t="s">
        <v>362</v>
      </c>
      <c r="B376" s="2"/>
      <c r="C376" s="2">
        <v>3673.9</v>
      </c>
      <c r="D376" s="2">
        <v>2883.7</v>
      </c>
      <c r="E376" s="2">
        <v>3591</v>
      </c>
      <c r="F376" s="2">
        <v>3839.66</v>
      </c>
      <c r="G376" s="2">
        <v>3834.14</v>
      </c>
      <c r="H376" s="2">
        <v>4169.17</v>
      </c>
      <c r="I376" s="2">
        <v>3838.42</v>
      </c>
      <c r="J376" s="2">
        <v>4186.8999999999996</v>
      </c>
      <c r="K376" s="2">
        <v>0</v>
      </c>
      <c r="L376" s="2">
        <v>0</v>
      </c>
      <c r="M376" s="2">
        <v>0</v>
      </c>
      <c r="N376" s="2">
        <v>0</v>
      </c>
      <c r="O376" s="2">
        <v>30016.89</v>
      </c>
    </row>
    <row r="377" spans="1:16" x14ac:dyDescent="0.55000000000000004">
      <c r="A377" s="1" t="s">
        <v>363</v>
      </c>
      <c r="C377" s="18">
        <v>27141.360000000001</v>
      </c>
      <c r="D377" s="18">
        <v>22691.899999999998</v>
      </c>
      <c r="E377" s="18">
        <v>43290.59</v>
      </c>
      <c r="F377" s="18">
        <v>21174.66</v>
      </c>
      <c r="G377" s="18">
        <v>25463.5</v>
      </c>
      <c r="H377" s="18">
        <v>30991.799999999996</v>
      </c>
      <c r="I377" s="18">
        <v>23171.370000000003</v>
      </c>
      <c r="J377" s="18">
        <v>24804.92</v>
      </c>
      <c r="K377" s="18">
        <v>0</v>
      </c>
      <c r="L377" s="18">
        <v>0</v>
      </c>
      <c r="M377" s="18">
        <v>0</v>
      </c>
      <c r="N377" s="18">
        <v>0</v>
      </c>
      <c r="O377" s="18">
        <v>218730.09999999998</v>
      </c>
      <c r="P377" s="13">
        <v>0</v>
      </c>
    </row>
    <row r="378" spans="1:16" x14ac:dyDescent="0.55000000000000004"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</row>
    <row r="379" spans="1:16" x14ac:dyDescent="0.55000000000000004">
      <c r="A379" s="1" t="s">
        <v>364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6" x14ac:dyDescent="0.55000000000000004">
      <c r="A380" s="1" t="s">
        <v>365</v>
      </c>
      <c r="B380" s="2"/>
      <c r="C380" s="2">
        <v>8286.74</v>
      </c>
      <c r="D380" s="2">
        <v>8286.74</v>
      </c>
      <c r="E380" s="2">
        <v>8286.74</v>
      </c>
      <c r="F380" s="2">
        <v>6374.34</v>
      </c>
      <c r="G380" s="2">
        <v>8286.74</v>
      </c>
      <c r="H380" s="2">
        <v>7904.26</v>
      </c>
      <c r="I380" s="2">
        <v>5991.86</v>
      </c>
      <c r="J380" s="2">
        <v>8286.74</v>
      </c>
      <c r="K380" s="2">
        <v>0</v>
      </c>
      <c r="L380" s="2">
        <v>0</v>
      </c>
      <c r="M380" s="2">
        <v>0</v>
      </c>
      <c r="N380" s="2">
        <v>0</v>
      </c>
      <c r="O380" s="2">
        <v>61704.160000000003</v>
      </c>
    </row>
    <row r="381" spans="1:16" x14ac:dyDescent="0.55000000000000004">
      <c r="A381" s="1" t="s">
        <v>366</v>
      </c>
      <c r="B381" s="2"/>
      <c r="C381" s="2">
        <v>2643.66</v>
      </c>
      <c r="D381" s="2">
        <v>2752.63</v>
      </c>
      <c r="E381" s="2">
        <v>4414.32</v>
      </c>
      <c r="F381" s="2">
        <v>5122.7299999999996</v>
      </c>
      <c r="G381" s="2">
        <v>3067.38</v>
      </c>
      <c r="H381" s="2">
        <v>2807.55</v>
      </c>
      <c r="I381" s="2">
        <v>2664.83</v>
      </c>
      <c r="J381" s="2">
        <v>3856.61</v>
      </c>
      <c r="K381" s="2">
        <v>0</v>
      </c>
      <c r="L381" s="2">
        <v>0</v>
      </c>
      <c r="M381" s="2">
        <v>0</v>
      </c>
      <c r="N381" s="2">
        <v>0</v>
      </c>
      <c r="O381" s="2">
        <v>27329.71</v>
      </c>
    </row>
    <row r="382" spans="1:16" x14ac:dyDescent="0.55000000000000004">
      <c r="A382" s="1" t="s">
        <v>367</v>
      </c>
      <c r="B382" s="2"/>
      <c r="C382" s="2">
        <v>872.72</v>
      </c>
      <c r="D382" s="2">
        <v>874.11</v>
      </c>
      <c r="E382" s="2">
        <v>895.64</v>
      </c>
      <c r="F382" s="2">
        <v>873.94</v>
      </c>
      <c r="G382" s="2">
        <v>838.94</v>
      </c>
      <c r="H382" s="2">
        <v>3265.91</v>
      </c>
      <c r="I382" s="2">
        <v>3034.1</v>
      </c>
      <c r="J382" s="2">
        <v>3071.36</v>
      </c>
      <c r="K382" s="2">
        <v>0</v>
      </c>
      <c r="L382" s="2">
        <v>0</v>
      </c>
      <c r="M382" s="2">
        <v>0</v>
      </c>
      <c r="N382" s="2">
        <v>0</v>
      </c>
      <c r="O382" s="2">
        <v>13726.720000000001</v>
      </c>
    </row>
    <row r="383" spans="1:16" x14ac:dyDescent="0.55000000000000004">
      <c r="A383" s="1" t="s">
        <v>368</v>
      </c>
      <c r="B383" s="2"/>
      <c r="C383" s="2">
        <v>0</v>
      </c>
      <c r="D383" s="2">
        <v>0</v>
      </c>
      <c r="E383" s="2">
        <v>72.78</v>
      </c>
      <c r="F383" s="2">
        <v>0</v>
      </c>
      <c r="G383" s="2">
        <v>0</v>
      </c>
      <c r="H383" s="2">
        <v>0</v>
      </c>
      <c r="I383" s="2">
        <v>320.20999999999998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392.99</v>
      </c>
    </row>
    <row r="384" spans="1:16" x14ac:dyDescent="0.55000000000000004">
      <c r="A384" s="1" t="s">
        <v>369</v>
      </c>
      <c r="B384" s="2"/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</row>
    <row r="385" spans="1:15" x14ac:dyDescent="0.55000000000000004">
      <c r="A385" s="1" t="s">
        <v>370</v>
      </c>
      <c r="B385" s="2"/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</row>
    <row r="386" spans="1:15" x14ac:dyDescent="0.55000000000000004">
      <c r="A386" s="1" t="s">
        <v>371</v>
      </c>
      <c r="B386" s="2"/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</row>
    <row r="387" spans="1:15" x14ac:dyDescent="0.55000000000000004">
      <c r="A387" s="1" t="s">
        <v>372</v>
      </c>
      <c r="B387" s="2"/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</row>
    <row r="388" spans="1:15" x14ac:dyDescent="0.55000000000000004">
      <c r="A388" s="1" t="s">
        <v>373</v>
      </c>
      <c r="B388" s="2"/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</row>
    <row r="389" spans="1:15" x14ac:dyDescent="0.55000000000000004">
      <c r="A389" s="1" t="s">
        <v>374</v>
      </c>
      <c r="B389" s="2"/>
      <c r="C389" s="2">
        <v>100</v>
      </c>
      <c r="D389" s="2">
        <v>100</v>
      </c>
      <c r="E389" s="2">
        <v>100</v>
      </c>
      <c r="F389" s="2">
        <v>100</v>
      </c>
      <c r="G389" s="2">
        <v>100</v>
      </c>
      <c r="H389" s="2">
        <v>100</v>
      </c>
      <c r="I389" s="2">
        <v>100</v>
      </c>
      <c r="J389" s="2">
        <v>100</v>
      </c>
      <c r="K389" s="2">
        <v>0</v>
      </c>
      <c r="L389" s="2">
        <v>0</v>
      </c>
      <c r="M389" s="2">
        <v>0</v>
      </c>
      <c r="N389" s="2">
        <v>0</v>
      </c>
      <c r="O389" s="2">
        <v>800</v>
      </c>
    </row>
    <row r="390" spans="1:15" x14ac:dyDescent="0.55000000000000004">
      <c r="A390" s="1" t="s">
        <v>375</v>
      </c>
      <c r="B390" s="2"/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</row>
    <row r="391" spans="1:15" x14ac:dyDescent="0.55000000000000004">
      <c r="A391" s="1" t="s">
        <v>376</v>
      </c>
      <c r="B391" s="2"/>
      <c r="C391" s="2">
        <v>0</v>
      </c>
      <c r="D391" s="2">
        <v>0</v>
      </c>
      <c r="E391" s="2">
        <v>0</v>
      </c>
      <c r="F391" s="2">
        <v>1912.4</v>
      </c>
      <c r="G391" s="2">
        <v>0</v>
      </c>
      <c r="H391" s="2">
        <v>382.48</v>
      </c>
      <c r="I391" s="2">
        <v>2294.88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4589.76</v>
      </c>
    </row>
    <row r="392" spans="1:15" x14ac:dyDescent="0.55000000000000004">
      <c r="A392" s="1" t="s">
        <v>377</v>
      </c>
      <c r="B392" s="2"/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</row>
    <row r="393" spans="1:15" x14ac:dyDescent="0.55000000000000004">
      <c r="A393" s="1" t="s">
        <v>378</v>
      </c>
      <c r="B393" s="2"/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</row>
    <row r="394" spans="1:15" x14ac:dyDescent="0.55000000000000004">
      <c r="A394" s="1" t="s">
        <v>379</v>
      </c>
      <c r="B394" s="2"/>
      <c r="C394" s="2">
        <v>700.19</v>
      </c>
      <c r="D394" s="2">
        <v>588.16</v>
      </c>
      <c r="E394" s="2">
        <v>163.69999999999999</v>
      </c>
      <c r="F394" s="2">
        <v>558.16</v>
      </c>
      <c r="G394" s="2">
        <v>321.60000000000002</v>
      </c>
      <c r="H394" s="2">
        <v>379.64</v>
      </c>
      <c r="I394" s="2">
        <v>269.66000000000003</v>
      </c>
      <c r="J394" s="2">
        <v>269.66000000000003</v>
      </c>
      <c r="K394" s="2">
        <v>0</v>
      </c>
      <c r="L394" s="2">
        <v>0</v>
      </c>
      <c r="M394" s="2">
        <v>0</v>
      </c>
      <c r="N394" s="2">
        <v>0</v>
      </c>
      <c r="O394" s="2">
        <v>3250.7699999999995</v>
      </c>
    </row>
    <row r="395" spans="1:15" x14ac:dyDescent="0.55000000000000004">
      <c r="A395" s="1" t="s">
        <v>380</v>
      </c>
      <c r="B395" s="2"/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</row>
    <row r="396" spans="1:15" x14ac:dyDescent="0.55000000000000004">
      <c r="A396" s="1" t="s">
        <v>381</v>
      </c>
      <c r="B396" s="2"/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</row>
    <row r="397" spans="1:15" x14ac:dyDescent="0.55000000000000004">
      <c r="A397" s="1" t="s">
        <v>382</v>
      </c>
      <c r="B397" s="2"/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</row>
    <row r="398" spans="1:15" x14ac:dyDescent="0.55000000000000004">
      <c r="A398" s="1" t="s">
        <v>383</v>
      </c>
      <c r="B398" s="2"/>
      <c r="C398" s="2">
        <v>0</v>
      </c>
      <c r="D398" s="2">
        <v>0</v>
      </c>
      <c r="E398" s="2">
        <v>1750</v>
      </c>
      <c r="F398" s="2">
        <v>7200.89</v>
      </c>
      <c r="G398" s="2">
        <v>6824.44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15775.329999999998</v>
      </c>
    </row>
    <row r="399" spans="1:15" x14ac:dyDescent="0.55000000000000004">
      <c r="A399" s="1" t="s">
        <v>384</v>
      </c>
      <c r="B399" s="2"/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</row>
    <row r="400" spans="1:15" x14ac:dyDescent="0.55000000000000004">
      <c r="A400" s="1" t="s">
        <v>385</v>
      </c>
      <c r="B400" s="2"/>
      <c r="C400" s="2">
        <v>60</v>
      </c>
      <c r="D400" s="2">
        <v>60</v>
      </c>
      <c r="E400" s="2">
        <v>60</v>
      </c>
      <c r="F400" s="2">
        <v>60</v>
      </c>
      <c r="G400" s="2">
        <v>60</v>
      </c>
      <c r="H400" s="2">
        <v>60</v>
      </c>
      <c r="I400" s="2">
        <v>60</v>
      </c>
      <c r="J400" s="2">
        <v>60</v>
      </c>
      <c r="K400" s="2">
        <v>0</v>
      </c>
      <c r="L400" s="2">
        <v>0</v>
      </c>
      <c r="M400" s="2">
        <v>0</v>
      </c>
      <c r="N400" s="2">
        <v>0</v>
      </c>
      <c r="O400" s="2">
        <v>480</v>
      </c>
    </row>
    <row r="401" spans="1:15" x14ac:dyDescent="0.55000000000000004">
      <c r="A401" s="1" t="s">
        <v>386</v>
      </c>
      <c r="B401" s="2"/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</row>
    <row r="402" spans="1:15" x14ac:dyDescent="0.55000000000000004">
      <c r="A402" s="1" t="s">
        <v>387</v>
      </c>
      <c r="B402" s="2"/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</row>
    <row r="403" spans="1:15" x14ac:dyDescent="0.55000000000000004">
      <c r="A403" s="1" t="s">
        <v>388</v>
      </c>
      <c r="B403" s="2"/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</row>
    <row r="404" spans="1:15" x14ac:dyDescent="0.55000000000000004">
      <c r="A404" s="1" t="s">
        <v>389</v>
      </c>
      <c r="B404" s="2"/>
      <c r="C404" s="2">
        <v>455</v>
      </c>
      <c r="D404" s="2">
        <v>1505</v>
      </c>
      <c r="E404" s="2">
        <v>455</v>
      </c>
      <c r="F404" s="2">
        <v>455</v>
      </c>
      <c r="G404" s="2">
        <v>455</v>
      </c>
      <c r="H404" s="2">
        <v>455</v>
      </c>
      <c r="I404" s="2">
        <v>455</v>
      </c>
      <c r="J404" s="2">
        <v>455</v>
      </c>
      <c r="K404" s="2">
        <v>0</v>
      </c>
      <c r="L404" s="2">
        <v>0</v>
      </c>
      <c r="M404" s="2">
        <v>0</v>
      </c>
      <c r="N404" s="2">
        <v>0</v>
      </c>
      <c r="O404" s="2">
        <v>4690</v>
      </c>
    </row>
    <row r="405" spans="1:15" x14ac:dyDescent="0.55000000000000004">
      <c r="A405" s="1" t="s">
        <v>390</v>
      </c>
      <c r="B405" s="2"/>
      <c r="C405" s="2">
        <v>0</v>
      </c>
      <c r="D405" s="2">
        <v>0</v>
      </c>
      <c r="E405" s="2">
        <v>584.47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584.47</v>
      </c>
    </row>
    <row r="406" spans="1:15" x14ac:dyDescent="0.55000000000000004">
      <c r="A406" s="1" t="s">
        <v>391</v>
      </c>
      <c r="B406" s="2"/>
      <c r="C406" s="2">
        <v>188.23</v>
      </c>
      <c r="D406" s="2">
        <v>188.24</v>
      </c>
      <c r="E406" s="2">
        <v>161.87</v>
      </c>
      <c r="F406" s="2">
        <v>144.5</v>
      </c>
      <c r="G406" s="2">
        <v>161.61000000000001</v>
      </c>
      <c r="H406" s="2">
        <v>172.52</v>
      </c>
      <c r="I406" s="2">
        <v>185.25</v>
      </c>
      <c r="J406" s="2">
        <v>210.53</v>
      </c>
      <c r="K406" s="2">
        <v>0</v>
      </c>
      <c r="L406" s="2">
        <v>0</v>
      </c>
      <c r="M406" s="2">
        <v>0</v>
      </c>
      <c r="N406" s="2">
        <v>0</v>
      </c>
      <c r="O406" s="2">
        <v>1412.75</v>
      </c>
    </row>
    <row r="407" spans="1:15" x14ac:dyDescent="0.55000000000000004">
      <c r="A407" s="1" t="s">
        <v>392</v>
      </c>
      <c r="B407" s="2"/>
      <c r="C407" s="2">
        <v>586.35</v>
      </c>
      <c r="D407" s="2">
        <v>571.47</v>
      </c>
      <c r="E407" s="2">
        <v>586.69000000000005</v>
      </c>
      <c r="F407" s="2">
        <v>620.67999999999995</v>
      </c>
      <c r="G407" s="2">
        <v>660.15</v>
      </c>
      <c r="H407" s="2">
        <v>0</v>
      </c>
      <c r="I407" s="2">
        <v>1280.45</v>
      </c>
      <c r="J407" s="2">
        <v>573.53</v>
      </c>
      <c r="K407" s="2">
        <v>0</v>
      </c>
      <c r="L407" s="2">
        <v>0</v>
      </c>
      <c r="M407" s="2">
        <v>0</v>
      </c>
      <c r="N407" s="2">
        <v>0</v>
      </c>
      <c r="O407" s="2">
        <v>4879.32</v>
      </c>
    </row>
    <row r="408" spans="1:15" x14ac:dyDescent="0.55000000000000004">
      <c r="A408" s="1" t="s">
        <v>393</v>
      </c>
      <c r="B408" s="2"/>
      <c r="C408" s="2">
        <v>443.44</v>
      </c>
      <c r="D408" s="2">
        <v>172.37</v>
      </c>
      <c r="E408" s="2">
        <v>617.27</v>
      </c>
      <c r="F408" s="2">
        <v>128.57</v>
      </c>
      <c r="G408" s="2">
        <v>351.03</v>
      </c>
      <c r="H408" s="2">
        <v>103.93</v>
      </c>
      <c r="I408" s="2">
        <v>142.9</v>
      </c>
      <c r="J408" s="2">
        <v>427.02</v>
      </c>
      <c r="K408" s="2">
        <v>0</v>
      </c>
      <c r="L408" s="2">
        <v>0</v>
      </c>
      <c r="M408" s="2">
        <v>0</v>
      </c>
      <c r="N408" s="2">
        <v>0</v>
      </c>
      <c r="O408" s="2">
        <v>2386.5299999999997</v>
      </c>
    </row>
    <row r="409" spans="1:15" x14ac:dyDescent="0.55000000000000004">
      <c r="A409" s="1" t="s">
        <v>394</v>
      </c>
      <c r="B409" s="2"/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</row>
    <row r="410" spans="1:15" x14ac:dyDescent="0.55000000000000004">
      <c r="A410" s="1" t="s">
        <v>395</v>
      </c>
      <c r="B410" s="2"/>
      <c r="C410" s="2">
        <v>212.03</v>
      </c>
      <c r="D410" s="2">
        <v>15.14</v>
      </c>
      <c r="E410" s="2">
        <v>216.67</v>
      </c>
      <c r="F410" s="2">
        <v>1594.8</v>
      </c>
      <c r="G410" s="2">
        <v>296.45</v>
      </c>
      <c r="H410" s="2">
        <v>712.74</v>
      </c>
      <c r="I410" s="2">
        <v>400.42</v>
      </c>
      <c r="J410" s="2">
        <v>311.11</v>
      </c>
      <c r="K410" s="2">
        <v>0</v>
      </c>
      <c r="L410" s="2">
        <v>0</v>
      </c>
      <c r="M410" s="2">
        <v>0</v>
      </c>
      <c r="N410" s="2">
        <v>0</v>
      </c>
      <c r="O410" s="2">
        <v>3759.36</v>
      </c>
    </row>
    <row r="411" spans="1:15" x14ac:dyDescent="0.55000000000000004">
      <c r="A411" s="1" t="s">
        <v>396</v>
      </c>
      <c r="B411" s="2"/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</row>
    <row r="412" spans="1:15" x14ac:dyDescent="0.55000000000000004">
      <c r="A412" s="1" t="s">
        <v>397</v>
      </c>
      <c r="B412" s="2"/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</row>
    <row r="413" spans="1:15" x14ac:dyDescent="0.55000000000000004">
      <c r="A413" s="1" t="s">
        <v>398</v>
      </c>
      <c r="B413" s="2"/>
      <c r="C413" s="2">
        <v>937.15</v>
      </c>
      <c r="D413" s="2">
        <v>937.16</v>
      </c>
      <c r="E413" s="2">
        <v>937.15</v>
      </c>
      <c r="F413" s="2">
        <v>937.15</v>
      </c>
      <c r="G413" s="2">
        <v>937.15</v>
      </c>
      <c r="H413" s="2">
        <v>937.15</v>
      </c>
      <c r="I413" s="2">
        <v>937.15</v>
      </c>
      <c r="J413" s="2">
        <v>937.15</v>
      </c>
      <c r="K413" s="2">
        <v>0</v>
      </c>
      <c r="L413" s="2">
        <v>0</v>
      </c>
      <c r="M413" s="2">
        <v>0</v>
      </c>
      <c r="N413" s="2">
        <v>0</v>
      </c>
      <c r="O413" s="2">
        <v>7497.2099999999991</v>
      </c>
    </row>
    <row r="414" spans="1:15" x14ac:dyDescent="0.55000000000000004">
      <c r="A414" s="1" t="s">
        <v>399</v>
      </c>
      <c r="B414" s="2"/>
      <c r="C414" s="2">
        <v>751.7</v>
      </c>
      <c r="D414" s="2">
        <v>751.7</v>
      </c>
      <c r="E414" s="2">
        <v>751.7</v>
      </c>
      <c r="F414" s="2">
        <v>751.7</v>
      </c>
      <c r="G414" s="2">
        <v>751.7</v>
      </c>
      <c r="H414" s="2">
        <v>751.7</v>
      </c>
      <c r="I414" s="2">
        <v>751.7</v>
      </c>
      <c r="J414" s="2">
        <v>2326.9</v>
      </c>
      <c r="K414" s="2">
        <v>0</v>
      </c>
      <c r="L414" s="2">
        <v>0</v>
      </c>
      <c r="M414" s="2">
        <v>0</v>
      </c>
      <c r="N414" s="2">
        <v>0</v>
      </c>
      <c r="O414" s="2">
        <v>7588.7999999999993</v>
      </c>
    </row>
    <row r="415" spans="1:15" x14ac:dyDescent="0.55000000000000004">
      <c r="A415" s="1" t="s">
        <v>400</v>
      </c>
      <c r="B415" s="2"/>
      <c r="C415" s="2">
        <v>273.8</v>
      </c>
      <c r="D415" s="2">
        <v>273.8</v>
      </c>
      <c r="E415" s="2">
        <v>273.8</v>
      </c>
      <c r="F415" s="2">
        <v>273.8</v>
      </c>
      <c r="G415" s="2">
        <v>273.8</v>
      </c>
      <c r="H415" s="2">
        <v>273.8</v>
      </c>
      <c r="I415" s="2">
        <v>273.8</v>
      </c>
      <c r="J415" s="2">
        <v>273.8</v>
      </c>
      <c r="K415" s="2">
        <v>0</v>
      </c>
      <c r="L415" s="2">
        <v>0</v>
      </c>
      <c r="M415" s="2">
        <v>0</v>
      </c>
      <c r="N415" s="2">
        <v>0</v>
      </c>
      <c r="O415" s="2">
        <v>2190.4</v>
      </c>
    </row>
    <row r="416" spans="1:15" x14ac:dyDescent="0.55000000000000004">
      <c r="A416" s="1" t="s">
        <v>401</v>
      </c>
      <c r="B416" s="2"/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</row>
    <row r="417" spans="1:15" x14ac:dyDescent="0.55000000000000004">
      <c r="A417" s="1" t="s">
        <v>402</v>
      </c>
      <c r="B417" s="2"/>
      <c r="C417" s="2">
        <v>6083.42</v>
      </c>
      <c r="D417" s="2">
        <v>5313.91</v>
      </c>
      <c r="E417" s="2">
        <v>5453.03</v>
      </c>
      <c r="F417" s="2">
        <v>4815.3999999999996</v>
      </c>
      <c r="G417" s="2">
        <v>5503.99</v>
      </c>
      <c r="H417" s="2">
        <v>5079.21</v>
      </c>
      <c r="I417" s="2">
        <v>5102.53</v>
      </c>
      <c r="J417" s="2">
        <v>5316.91</v>
      </c>
      <c r="K417" s="2">
        <v>0</v>
      </c>
      <c r="L417" s="2">
        <v>0</v>
      </c>
      <c r="M417" s="2">
        <v>0</v>
      </c>
      <c r="N417" s="2">
        <v>0</v>
      </c>
      <c r="O417" s="2">
        <v>42668.399999999994</v>
      </c>
    </row>
    <row r="418" spans="1:15" x14ac:dyDescent="0.55000000000000004">
      <c r="A418" s="1" t="s">
        <v>403</v>
      </c>
      <c r="B418" s="2"/>
      <c r="C418" s="2">
        <v>228.73</v>
      </c>
      <c r="D418" s="2">
        <v>165.7</v>
      </c>
      <c r="E418" s="2">
        <v>235.19</v>
      </c>
      <c r="F418" s="2">
        <v>126.61</v>
      </c>
      <c r="G418" s="2">
        <v>298.79000000000002</v>
      </c>
      <c r="H418" s="2">
        <v>183.68</v>
      </c>
      <c r="I418" s="2">
        <v>125.41</v>
      </c>
      <c r="J418" s="2">
        <v>280.04000000000002</v>
      </c>
      <c r="K418" s="2">
        <v>0</v>
      </c>
      <c r="L418" s="2">
        <v>0</v>
      </c>
      <c r="M418" s="2">
        <v>0</v>
      </c>
      <c r="N418" s="2">
        <v>0</v>
      </c>
      <c r="O418" s="2">
        <v>1644.15</v>
      </c>
    </row>
    <row r="419" spans="1:15" x14ac:dyDescent="0.55000000000000004">
      <c r="A419" s="1" t="s">
        <v>404</v>
      </c>
      <c r="B419" s="2"/>
      <c r="C419" s="2">
        <v>381.61</v>
      </c>
      <c r="D419" s="2">
        <v>741.07</v>
      </c>
      <c r="E419" s="2">
        <v>742.11</v>
      </c>
      <c r="F419" s="2">
        <v>593</v>
      </c>
      <c r="G419" s="2">
        <v>801.04</v>
      </c>
      <c r="H419" s="2">
        <v>736.07</v>
      </c>
      <c r="I419" s="2">
        <v>906.13</v>
      </c>
      <c r="J419" s="2">
        <v>289.2</v>
      </c>
      <c r="K419" s="2">
        <v>0</v>
      </c>
      <c r="L419" s="2">
        <v>0</v>
      </c>
      <c r="M419" s="2">
        <v>0</v>
      </c>
      <c r="N419" s="2">
        <v>0</v>
      </c>
      <c r="O419" s="2">
        <v>5190.2299999999996</v>
      </c>
    </row>
    <row r="420" spans="1:15" x14ac:dyDescent="0.55000000000000004">
      <c r="A420" s="1" t="s">
        <v>405</v>
      </c>
      <c r="B420" s="2"/>
      <c r="C420" s="2">
        <v>16880.36</v>
      </c>
      <c r="D420" s="2">
        <v>17246.259999999998</v>
      </c>
      <c r="E420" s="2">
        <v>16622.759999999998</v>
      </c>
      <c r="F420" s="2">
        <v>13936.95</v>
      </c>
      <c r="G420" s="2">
        <v>15787.53</v>
      </c>
      <c r="H420" s="2">
        <v>15084.23</v>
      </c>
      <c r="I420" s="2">
        <v>15264.04</v>
      </c>
      <c r="J420" s="2">
        <v>16618.91</v>
      </c>
      <c r="K420" s="2">
        <v>0</v>
      </c>
      <c r="L420" s="2">
        <v>0</v>
      </c>
      <c r="M420" s="2">
        <v>0</v>
      </c>
      <c r="N420" s="2">
        <v>0</v>
      </c>
      <c r="O420" s="2">
        <v>127441.03999999998</v>
      </c>
    </row>
    <row r="421" spans="1:15" x14ac:dyDescent="0.55000000000000004">
      <c r="A421" s="1" t="s">
        <v>406</v>
      </c>
      <c r="B421" s="2"/>
      <c r="C421" s="2">
        <v>0</v>
      </c>
      <c r="D421" s="2">
        <v>53.5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53.5</v>
      </c>
    </row>
    <row r="422" spans="1:15" x14ac:dyDescent="0.55000000000000004">
      <c r="A422" s="1" t="s">
        <v>407</v>
      </c>
      <c r="B422" s="2"/>
      <c r="C422" s="2">
        <v>0</v>
      </c>
      <c r="D422" s="2">
        <v>0</v>
      </c>
      <c r="E422" s="2">
        <v>0</v>
      </c>
      <c r="F422" s="2">
        <v>13000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13000</v>
      </c>
    </row>
    <row r="423" spans="1:15" x14ac:dyDescent="0.55000000000000004">
      <c r="A423" s="1" t="s">
        <v>408</v>
      </c>
      <c r="B423" s="2"/>
      <c r="C423" s="2">
        <v>0</v>
      </c>
      <c r="D423" s="2">
        <v>490</v>
      </c>
      <c r="E423" s="2">
        <v>60.5</v>
      </c>
      <c r="F423" s="2">
        <v>0</v>
      </c>
      <c r="G423" s="2">
        <v>0</v>
      </c>
      <c r="H423" s="2">
        <v>1320</v>
      </c>
      <c r="I423" s="2">
        <v>70</v>
      </c>
      <c r="J423" s="2">
        <v>1000</v>
      </c>
      <c r="K423" s="2">
        <v>0</v>
      </c>
      <c r="L423" s="2">
        <v>0</v>
      </c>
      <c r="M423" s="2">
        <v>0</v>
      </c>
      <c r="N423" s="2">
        <v>0</v>
      </c>
      <c r="O423" s="2">
        <v>2940.5</v>
      </c>
    </row>
    <row r="424" spans="1:15" x14ac:dyDescent="0.55000000000000004">
      <c r="A424" s="1" t="s">
        <v>409</v>
      </c>
      <c r="B424" s="2"/>
      <c r="C424" s="2">
        <v>15366.66</v>
      </c>
      <c r="D424" s="2">
        <v>13448.28</v>
      </c>
      <c r="E424" s="2">
        <v>13179.5</v>
      </c>
      <c r="F424" s="2">
        <v>11259.05</v>
      </c>
      <c r="G424" s="2">
        <v>12740.03</v>
      </c>
      <c r="H424" s="2">
        <v>11694.92</v>
      </c>
      <c r="I424" s="2">
        <v>11750.27</v>
      </c>
      <c r="J424" s="2">
        <v>12213.18</v>
      </c>
      <c r="K424" s="2">
        <v>0</v>
      </c>
      <c r="L424" s="2">
        <v>0</v>
      </c>
      <c r="M424" s="2">
        <v>0</v>
      </c>
      <c r="N424" s="2">
        <v>0</v>
      </c>
      <c r="O424" s="2">
        <v>101651.89000000001</v>
      </c>
    </row>
    <row r="425" spans="1:15" x14ac:dyDescent="0.55000000000000004">
      <c r="A425" s="1" t="s">
        <v>410</v>
      </c>
      <c r="B425" s="2"/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</row>
    <row r="426" spans="1:15" x14ac:dyDescent="0.55000000000000004">
      <c r="A426" s="1" t="s">
        <v>411</v>
      </c>
      <c r="B426" s="2"/>
      <c r="C426" s="2">
        <v>0</v>
      </c>
      <c r="D426" s="2">
        <v>0</v>
      </c>
      <c r="E426" s="2">
        <v>0</v>
      </c>
      <c r="F426" s="2">
        <v>0</v>
      </c>
      <c r="G426" s="2">
        <v>12.96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12.96</v>
      </c>
    </row>
    <row r="427" spans="1:15" x14ac:dyDescent="0.55000000000000004">
      <c r="A427" s="1" t="s">
        <v>412</v>
      </c>
      <c r="B427" s="2"/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</row>
    <row r="428" spans="1:15" x14ac:dyDescent="0.55000000000000004">
      <c r="A428" s="1" t="s">
        <v>413</v>
      </c>
      <c r="B428" s="2"/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</row>
    <row r="429" spans="1:15" x14ac:dyDescent="0.55000000000000004">
      <c r="A429" s="1" t="s">
        <v>414</v>
      </c>
      <c r="B429" s="2"/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</row>
    <row r="430" spans="1:15" x14ac:dyDescent="0.55000000000000004">
      <c r="A430" s="1" t="s">
        <v>448</v>
      </c>
      <c r="B430" s="2"/>
      <c r="C430" s="2">
        <v>1194.26</v>
      </c>
      <c r="D430" s="2">
        <v>908.46</v>
      </c>
      <c r="E430" s="2">
        <v>535.6</v>
      </c>
      <c r="F430" s="2">
        <v>640.62</v>
      </c>
      <c r="G430" s="2">
        <v>668.8</v>
      </c>
      <c r="H430" s="2">
        <v>1042.21</v>
      </c>
      <c r="I430" s="2">
        <v>718.57</v>
      </c>
      <c r="J430" s="2">
        <v>381.01</v>
      </c>
      <c r="K430" s="2">
        <v>0</v>
      </c>
      <c r="L430" s="2">
        <v>0</v>
      </c>
      <c r="M430" s="2">
        <v>0</v>
      </c>
      <c r="N430" s="2">
        <v>0</v>
      </c>
      <c r="O430" s="2">
        <v>6089.53</v>
      </c>
    </row>
    <row r="431" spans="1:15" x14ac:dyDescent="0.55000000000000004">
      <c r="A431" s="1" t="s">
        <v>416</v>
      </c>
      <c r="B431" s="2"/>
      <c r="C431" s="2">
        <v>30006</v>
      </c>
      <c r="D431" s="2">
        <v>30006</v>
      </c>
      <c r="E431" s="2">
        <v>30006</v>
      </c>
      <c r="F431" s="2">
        <v>30006</v>
      </c>
      <c r="G431" s="2">
        <v>30006</v>
      </c>
      <c r="H431" s="2">
        <v>30006</v>
      </c>
      <c r="I431" s="2">
        <v>30006</v>
      </c>
      <c r="J431" s="2">
        <v>22619</v>
      </c>
      <c r="K431" s="2">
        <v>0</v>
      </c>
      <c r="L431" s="2">
        <v>0</v>
      </c>
      <c r="M431" s="2">
        <v>0</v>
      </c>
      <c r="N431" s="2">
        <v>0</v>
      </c>
      <c r="O431" s="2">
        <v>232661</v>
      </c>
    </row>
    <row r="432" spans="1:15" x14ac:dyDescent="0.55000000000000004">
      <c r="A432" s="1" t="s">
        <v>417</v>
      </c>
      <c r="B432" s="2"/>
      <c r="C432" s="2">
        <v>1813.27</v>
      </c>
      <c r="D432" s="2">
        <v>2041.01</v>
      </c>
      <c r="E432" s="2">
        <v>1723.05</v>
      </c>
      <c r="F432" s="2">
        <v>1981.68</v>
      </c>
      <c r="G432" s="2">
        <v>1753.89</v>
      </c>
      <c r="H432" s="2">
        <v>1696.95</v>
      </c>
      <c r="I432" s="2">
        <v>1611.53</v>
      </c>
      <c r="J432" s="2">
        <v>2165.64</v>
      </c>
      <c r="K432" s="2">
        <v>0</v>
      </c>
      <c r="L432" s="2">
        <v>0</v>
      </c>
      <c r="M432" s="2">
        <v>0</v>
      </c>
      <c r="N432" s="2">
        <v>0</v>
      </c>
      <c r="O432" s="2">
        <v>14787.02</v>
      </c>
    </row>
    <row r="433" spans="1:16" x14ac:dyDescent="0.55000000000000004">
      <c r="A433" s="1" t="s">
        <v>418</v>
      </c>
      <c r="B433" s="2"/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</row>
    <row r="434" spans="1:16" x14ac:dyDescent="0.55000000000000004">
      <c r="A434" s="1" t="s">
        <v>419</v>
      </c>
      <c r="B434" s="2"/>
      <c r="C434" s="2">
        <v>239.98</v>
      </c>
      <c r="D434" s="2">
        <v>239.98</v>
      </c>
      <c r="E434" s="2">
        <v>239.98</v>
      </c>
      <c r="F434" s="2">
        <v>239.98</v>
      </c>
      <c r="G434" s="2">
        <v>249.98</v>
      </c>
      <c r="H434" s="2">
        <v>124.98</v>
      </c>
      <c r="I434" s="2">
        <v>249.98</v>
      </c>
      <c r="J434" s="2">
        <v>249.98</v>
      </c>
      <c r="K434" s="2">
        <v>0</v>
      </c>
      <c r="L434" s="2">
        <v>0</v>
      </c>
      <c r="M434" s="2">
        <v>0</v>
      </c>
      <c r="N434" s="2">
        <v>0</v>
      </c>
      <c r="O434" s="2">
        <v>1834.84</v>
      </c>
    </row>
    <row r="435" spans="1:16" x14ac:dyDescent="0.55000000000000004">
      <c r="A435" s="1" t="s">
        <v>420</v>
      </c>
      <c r="B435" s="2"/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</row>
    <row r="436" spans="1:16" x14ac:dyDescent="0.55000000000000004">
      <c r="A436" s="1" t="s">
        <v>421</v>
      </c>
      <c r="B436" s="2"/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</row>
    <row r="437" spans="1:16" x14ac:dyDescent="0.55000000000000004">
      <c r="A437" s="1" t="s">
        <v>422</v>
      </c>
      <c r="B437" s="2"/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</row>
    <row r="438" spans="1:16" x14ac:dyDescent="0.55000000000000004">
      <c r="A438" s="1" t="s">
        <v>423</v>
      </c>
      <c r="C438" s="18">
        <v>88705.300000000017</v>
      </c>
      <c r="D438" s="18">
        <v>87730.689999999973</v>
      </c>
      <c r="E438" s="18">
        <v>89125.51999999999</v>
      </c>
      <c r="F438" s="18">
        <v>103707.94999999998</v>
      </c>
      <c r="G438" s="18">
        <v>91209</v>
      </c>
      <c r="H438" s="18">
        <v>85274.93</v>
      </c>
      <c r="I438" s="18">
        <v>84966.67</v>
      </c>
      <c r="J438" s="18">
        <v>82293.279999999999</v>
      </c>
      <c r="K438" s="18">
        <v>0</v>
      </c>
      <c r="L438" s="18">
        <v>0</v>
      </c>
      <c r="M438" s="18">
        <v>0</v>
      </c>
      <c r="N438" s="18">
        <v>0</v>
      </c>
      <c r="O438" s="18">
        <v>713013.34</v>
      </c>
      <c r="P438" s="13">
        <v>0</v>
      </c>
    </row>
    <row r="439" spans="1:16" x14ac:dyDescent="0.55000000000000004"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</row>
    <row r="440" spans="1:16" x14ac:dyDescent="0.55000000000000004">
      <c r="A440" s="1" t="s">
        <v>424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6" x14ac:dyDescent="0.55000000000000004">
      <c r="A441" s="1" t="s">
        <v>468</v>
      </c>
      <c r="B441" s="2"/>
      <c r="C441" s="2">
        <v>9239.09</v>
      </c>
      <c r="D441" s="2">
        <v>9442.36</v>
      </c>
      <c r="E441" s="2">
        <v>9095.98</v>
      </c>
      <c r="F441" s="2">
        <v>7603.86</v>
      </c>
      <c r="G441" s="2">
        <v>8631.9599999999991</v>
      </c>
      <c r="H441" s="2">
        <v>8241.24</v>
      </c>
      <c r="I441" s="2">
        <v>8341.1299999999992</v>
      </c>
      <c r="J441" s="2">
        <v>9093.84</v>
      </c>
      <c r="K441" s="2">
        <v>0</v>
      </c>
      <c r="L441" s="2">
        <v>0</v>
      </c>
      <c r="M441" s="2">
        <v>0</v>
      </c>
      <c r="N441" s="2">
        <v>0</v>
      </c>
      <c r="O441" s="2">
        <v>69689.459999999992</v>
      </c>
    </row>
    <row r="442" spans="1:16" x14ac:dyDescent="0.55000000000000004">
      <c r="A442" s="1" t="s">
        <v>426</v>
      </c>
      <c r="B442" s="2"/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</row>
    <row r="443" spans="1:16" x14ac:dyDescent="0.55000000000000004">
      <c r="A443" s="1" t="s">
        <v>427</v>
      </c>
      <c r="B443" s="2"/>
      <c r="C443" s="2">
        <v>2383.25</v>
      </c>
      <c r="D443" s="2">
        <v>2383.25</v>
      </c>
      <c r="E443" s="2">
        <v>2383.25</v>
      </c>
      <c r="F443" s="2">
        <v>2383.25</v>
      </c>
      <c r="G443" s="2">
        <v>2383.25</v>
      </c>
      <c r="H443" s="2">
        <v>2383.25</v>
      </c>
      <c r="I443" s="2">
        <v>2383.25</v>
      </c>
      <c r="J443" s="2">
        <v>2383.25</v>
      </c>
      <c r="K443" s="2">
        <v>0</v>
      </c>
      <c r="L443" s="2">
        <v>0</v>
      </c>
      <c r="M443" s="2">
        <v>0</v>
      </c>
      <c r="N443" s="2">
        <v>0</v>
      </c>
      <c r="O443" s="2">
        <v>19066</v>
      </c>
    </row>
    <row r="444" spans="1:16" x14ac:dyDescent="0.55000000000000004">
      <c r="A444" s="1" t="s">
        <v>428</v>
      </c>
      <c r="B444" s="2"/>
      <c r="C444" s="2">
        <v>101408.1</v>
      </c>
      <c r="D444" s="2">
        <v>0</v>
      </c>
      <c r="E444" s="2">
        <v>50704.05</v>
      </c>
      <c r="F444" s="2">
        <v>50704.05</v>
      </c>
      <c r="G444" s="2">
        <v>50704.05</v>
      </c>
      <c r="H444" s="2">
        <v>50704.05</v>
      </c>
      <c r="I444" s="2">
        <v>50704.05</v>
      </c>
      <c r="J444" s="2">
        <v>50704.05</v>
      </c>
      <c r="K444" s="2">
        <v>0</v>
      </c>
      <c r="L444" s="2">
        <v>0</v>
      </c>
      <c r="M444" s="2">
        <v>0</v>
      </c>
      <c r="N444" s="2">
        <v>0</v>
      </c>
      <c r="O444" s="2">
        <v>405632.39999999997</v>
      </c>
    </row>
    <row r="445" spans="1:16" x14ac:dyDescent="0.55000000000000004">
      <c r="A445" s="1" t="s">
        <v>429</v>
      </c>
      <c r="B445" s="2"/>
      <c r="C445" s="2">
        <v>24866.25</v>
      </c>
      <c r="D445" s="2">
        <v>11493.79</v>
      </c>
      <c r="E445" s="2">
        <v>16015.73</v>
      </c>
      <c r="F445" s="2">
        <v>13411.49</v>
      </c>
      <c r="G445" s="2">
        <v>13059.41</v>
      </c>
      <c r="H445" s="2">
        <v>12707.8</v>
      </c>
      <c r="I445" s="2">
        <v>1771.82</v>
      </c>
      <c r="J445" s="2">
        <v>18071.57</v>
      </c>
      <c r="K445" s="2">
        <v>0</v>
      </c>
      <c r="L445" s="2">
        <v>0</v>
      </c>
      <c r="M445" s="2">
        <v>0</v>
      </c>
      <c r="N445" s="2">
        <v>0</v>
      </c>
      <c r="O445" s="2">
        <v>111397.86000000002</v>
      </c>
    </row>
    <row r="446" spans="1:16" x14ac:dyDescent="0.55000000000000004">
      <c r="A446" s="1" t="s">
        <v>430</v>
      </c>
      <c r="B446" s="2"/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</row>
    <row r="447" spans="1:16" x14ac:dyDescent="0.55000000000000004">
      <c r="A447" s="1" t="s">
        <v>431</v>
      </c>
      <c r="B447" s="2"/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</row>
    <row r="448" spans="1:16" x14ac:dyDescent="0.55000000000000004">
      <c r="A448" s="1" t="s">
        <v>432</v>
      </c>
      <c r="B448" s="2"/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</row>
    <row r="449" spans="1:16" x14ac:dyDescent="0.55000000000000004">
      <c r="A449" s="1" t="s">
        <v>433</v>
      </c>
      <c r="B449" s="2"/>
      <c r="C449" s="2">
        <v>3375</v>
      </c>
      <c r="D449" s="2">
        <v>0</v>
      </c>
      <c r="E449" s="2">
        <v>3375</v>
      </c>
      <c r="F449" s="2">
        <v>3375</v>
      </c>
      <c r="G449" s="2">
        <v>3375</v>
      </c>
      <c r="H449" s="2">
        <v>3375</v>
      </c>
      <c r="I449" s="2">
        <v>3375</v>
      </c>
      <c r="J449" s="2">
        <v>3375</v>
      </c>
      <c r="K449" s="2">
        <v>0</v>
      </c>
      <c r="L449" s="2">
        <v>0</v>
      </c>
      <c r="M449" s="2">
        <v>0</v>
      </c>
      <c r="N449" s="2">
        <v>0</v>
      </c>
      <c r="O449" s="2">
        <v>23625</v>
      </c>
    </row>
    <row r="450" spans="1:16" x14ac:dyDescent="0.55000000000000004">
      <c r="A450" s="1" t="s">
        <v>434</v>
      </c>
      <c r="B450" s="2"/>
      <c r="C450" s="2">
        <v>89.9</v>
      </c>
      <c r="D450" s="2">
        <v>89.9</v>
      </c>
      <c r="E450" s="2">
        <v>89.9</v>
      </c>
      <c r="F450" s="2">
        <v>89.9</v>
      </c>
      <c r="G450" s="2">
        <v>89.9</v>
      </c>
      <c r="H450" s="2">
        <v>89.9</v>
      </c>
      <c r="I450" s="2">
        <v>89.9</v>
      </c>
      <c r="J450" s="2">
        <v>89.9</v>
      </c>
      <c r="K450" s="2">
        <v>0</v>
      </c>
      <c r="L450" s="2">
        <v>0</v>
      </c>
      <c r="M450" s="2">
        <v>0</v>
      </c>
      <c r="N450" s="2">
        <v>0</v>
      </c>
      <c r="O450" s="2">
        <v>719.19999999999993</v>
      </c>
    </row>
    <row r="451" spans="1:16" x14ac:dyDescent="0.55000000000000004">
      <c r="A451" s="1" t="s">
        <v>435</v>
      </c>
      <c r="C451" s="18">
        <v>141361.59</v>
      </c>
      <c r="D451" s="18">
        <v>23409.300000000003</v>
      </c>
      <c r="E451" s="18">
        <v>81663.909999999989</v>
      </c>
      <c r="F451" s="18">
        <v>77567.55</v>
      </c>
      <c r="G451" s="18">
        <v>78243.569999999992</v>
      </c>
      <c r="H451" s="18">
        <v>77501.239999999991</v>
      </c>
      <c r="I451" s="18">
        <v>66665.149999999994</v>
      </c>
      <c r="J451" s="18">
        <v>83717.609999999986</v>
      </c>
      <c r="K451" s="18">
        <v>0</v>
      </c>
      <c r="L451" s="18">
        <v>0</v>
      </c>
      <c r="M451" s="18">
        <v>0</v>
      </c>
      <c r="N451" s="18">
        <v>0</v>
      </c>
      <c r="O451" s="18">
        <v>630129.91999999993</v>
      </c>
      <c r="P451" s="13">
        <v>0</v>
      </c>
    </row>
    <row r="452" spans="1:16" x14ac:dyDescent="0.55000000000000004">
      <c r="A452" s="1" t="s">
        <v>32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6" ht="18" thickBot="1" x14ac:dyDescent="0.65">
      <c r="A453" s="8" t="s">
        <v>46</v>
      </c>
      <c r="B453" s="8"/>
      <c r="C453" s="16">
        <v>559205.5</v>
      </c>
      <c r="D453" s="16">
        <v>396874.74999999994</v>
      </c>
      <c r="E453" s="16">
        <v>521319.58999999997</v>
      </c>
      <c r="F453" s="16">
        <v>387117.67000000004</v>
      </c>
      <c r="G453" s="16">
        <v>420564.63000000006</v>
      </c>
      <c r="H453" s="16">
        <v>390941.55</v>
      </c>
      <c r="I453" s="16">
        <v>373020.33999999997</v>
      </c>
      <c r="J453" s="16">
        <v>406827.86000000004</v>
      </c>
      <c r="K453" s="16">
        <v>0</v>
      </c>
      <c r="L453" s="16">
        <v>0</v>
      </c>
      <c r="M453" s="16">
        <v>0</v>
      </c>
      <c r="N453" s="16">
        <v>0</v>
      </c>
      <c r="O453" s="16">
        <v>3455871.89</v>
      </c>
      <c r="P453" s="15">
        <v>0</v>
      </c>
    </row>
    <row r="454" spans="1:16" ht="17.7" thickTop="1" x14ac:dyDescent="0.55000000000000004"/>
  </sheetData>
  <printOptions horizontalCentered="1"/>
  <pageMargins left="0" right="0" top="0.25" bottom="0" header="0" footer="0"/>
  <pageSetup scale="38" orientation="landscape" r:id="rId1"/>
  <headerFooter alignWithMargins="0"/>
  <rowBreaks count="5" manualBreakCount="5">
    <brk id="41" max="14" man="1"/>
    <brk id="109" max="14" man="1"/>
    <brk id="148" max="14" man="1"/>
    <brk id="319" max="14" man="1"/>
    <brk id="377" max="14" man="1"/>
  </rowBreaks>
  <customProperties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22</vt:i4>
      </vt:variant>
    </vt:vector>
  </HeadingPairs>
  <TitlesOfParts>
    <vt:vector size="34" baseType="lpstr">
      <vt:lpstr>Ashland</vt:lpstr>
      <vt:lpstr>Bellefontaine</vt:lpstr>
      <vt:lpstr>Current_River</vt:lpstr>
      <vt:lpstr>Dixon</vt:lpstr>
      <vt:lpstr>Forsyth</vt:lpstr>
      <vt:lpstr>Glenwood</vt:lpstr>
      <vt:lpstr>Maryville</vt:lpstr>
      <vt:lpstr>Silex</vt:lpstr>
      <vt:lpstr>S_Hampton</vt:lpstr>
      <vt:lpstr>Strafford</vt:lpstr>
      <vt:lpstr>Windsor</vt:lpstr>
      <vt:lpstr>Totals</vt:lpstr>
      <vt:lpstr>ASHLAND</vt:lpstr>
      <vt:lpstr>BELLEFONTAINE</vt:lpstr>
      <vt:lpstr>CURRENT_RIVER</vt:lpstr>
      <vt:lpstr>DIXON</vt:lpstr>
      <vt:lpstr>FORSYTH</vt:lpstr>
      <vt:lpstr>GLENWOOD</vt:lpstr>
      <vt:lpstr>MARYVILLE</vt:lpstr>
      <vt:lpstr>Bellefontaine!Print_Area</vt:lpstr>
      <vt:lpstr>Current_River!Print_Area</vt:lpstr>
      <vt:lpstr>Dixon!Print_Area</vt:lpstr>
      <vt:lpstr>Forsyth!Print_Area</vt:lpstr>
      <vt:lpstr>Glenwood!Print_Area</vt:lpstr>
      <vt:lpstr>Maryville!Print_Area</vt:lpstr>
      <vt:lpstr>S_Hampton!Print_Area</vt:lpstr>
      <vt:lpstr>Silex!Print_Area</vt:lpstr>
      <vt:lpstr>Strafford!Print_Area</vt:lpstr>
      <vt:lpstr>Totals!Print_Area</vt:lpstr>
      <vt:lpstr>Windsor!Print_Area</vt:lpstr>
      <vt:lpstr>S_HAMPTON</vt:lpstr>
      <vt:lpstr>Silex!SILEX</vt:lpstr>
      <vt:lpstr>STRAFFORD</vt:lpstr>
      <vt:lpstr>WINDSOR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Hedrick</dc:creator>
  <cp:lastModifiedBy>Sha Li</cp:lastModifiedBy>
  <cp:lastPrinted>2021-09-30T13:58:41Z</cp:lastPrinted>
  <dcterms:created xsi:type="dcterms:W3CDTF">2015-02-10T19:19:37Z</dcterms:created>
  <dcterms:modified xsi:type="dcterms:W3CDTF">2021-10-30T01:52:33Z</dcterms:modified>
</cp:coreProperties>
</file>