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Missouri\1-Banks &amp; Groups\SABRA Properties\"/>
    </mc:Choice>
  </mc:AlternateContent>
  <bookViews>
    <workbookView xWindow="0" yWindow="0" windowWidth="20736" windowHeight="8760" tabRatio="805" activeTab="11"/>
  </bookViews>
  <sheets>
    <sheet name="Ashland" sheetId="1" r:id="rId1"/>
    <sheet name="Bellefontaine" sheetId="2" r:id="rId2"/>
    <sheet name="Current_River" sheetId="3" r:id="rId3"/>
    <sheet name="Dixon" sheetId="4" r:id="rId4"/>
    <sheet name="Forsyth" sheetId="5" r:id="rId5"/>
    <sheet name="Glenwood" sheetId="6" r:id="rId6"/>
    <sheet name="Maryville" sheetId="14" r:id="rId7"/>
    <sheet name="Silex" sheetId="13" r:id="rId8"/>
    <sheet name="S_Hampton" sheetId="8" r:id="rId9"/>
    <sheet name="Strafford" sheetId="9" r:id="rId10"/>
    <sheet name="Windsor" sheetId="11" r:id="rId11"/>
    <sheet name="Totals" sheetId="12" r:id="rId12"/>
  </sheets>
  <definedNames>
    <definedName name="ASHLAND">Ashland!$A$1:$O$453</definedName>
    <definedName name="BELLEFONTAINE">Bellefontaine!$A$1:$O$453</definedName>
    <definedName name="CURRENT_RIVER">Current_River!$A$1:$O$453</definedName>
    <definedName name="DIXON">Dixon!$A$1:$O$453</definedName>
    <definedName name="FORSYTH">Forsyth!$A$1:$O$453</definedName>
    <definedName name="GLENWOOD">Glenwood!$A$1:$O$453</definedName>
    <definedName name="MARYVILLE">Maryville!$A$1:$O$453</definedName>
    <definedName name="_xlnm.Print_Area" localSheetId="1">Bellefontaine!$A$1:$O$453</definedName>
    <definedName name="_xlnm.Print_Area" localSheetId="2">Current_River!$A$1:$O$453</definedName>
    <definedName name="_xlnm.Print_Area" localSheetId="3">Dixon!$A$1:$O$453</definedName>
    <definedName name="_xlnm.Print_Area" localSheetId="4">Forsyth!$A$1:$O$453</definedName>
    <definedName name="_xlnm.Print_Area" localSheetId="5">Glenwood!$A$1:$O$453</definedName>
    <definedName name="_xlnm.Print_Area" localSheetId="6">Maryville!$A$1:$O$453</definedName>
    <definedName name="_xlnm.Print_Area" localSheetId="8">S_Hampton!$A$1:$O$453</definedName>
    <definedName name="_xlnm.Print_Area" localSheetId="7">Silex!$A$1:$O$453</definedName>
    <definedName name="_xlnm.Print_Area" localSheetId="9">Strafford!$A$1:$O$453</definedName>
    <definedName name="_xlnm.Print_Area" localSheetId="11">Totals!$A$1:$O$456</definedName>
    <definedName name="_xlnm.Print_Area" localSheetId="10">Windsor!$A$1:$O$453</definedName>
    <definedName name="S_HAMPTON">S_Hampton!$A$1:$O$453</definedName>
    <definedName name="SILEX" localSheetId="7">Silex!$A$1:$O$453</definedName>
    <definedName name="SILEX">#REF!</definedName>
    <definedName name="STRAFFORD">Strafford!$A$1:$O$453</definedName>
    <definedName name="WINDSOR">Windsor!$A$1:$O$453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2" l="1"/>
  <c r="A42" i="12"/>
  <c r="H3" i="12" l="1"/>
  <c r="H47" i="12" l="1"/>
  <c r="H154" i="12" s="1"/>
  <c r="N453" i="12" l="1"/>
  <c r="M453" i="12"/>
  <c r="L453" i="12"/>
  <c r="K453" i="12"/>
  <c r="J453" i="12"/>
  <c r="I453" i="12"/>
  <c r="H453" i="12"/>
  <c r="G453" i="12"/>
  <c r="F453" i="12"/>
  <c r="E453" i="12"/>
  <c r="D453" i="12"/>
  <c r="C453" i="12"/>
  <c r="N452" i="12"/>
  <c r="M452" i="12"/>
  <c r="L452" i="12"/>
  <c r="K452" i="12"/>
  <c r="J452" i="12"/>
  <c r="I452" i="12"/>
  <c r="H452" i="12"/>
  <c r="G452" i="12"/>
  <c r="F452" i="12"/>
  <c r="E452" i="12"/>
  <c r="D452" i="12"/>
  <c r="C452" i="12"/>
  <c r="N451" i="12"/>
  <c r="M451" i="12"/>
  <c r="L451" i="12"/>
  <c r="K451" i="12"/>
  <c r="J451" i="12"/>
  <c r="I451" i="12"/>
  <c r="H451" i="12"/>
  <c r="G451" i="12"/>
  <c r="F451" i="12"/>
  <c r="E451" i="12"/>
  <c r="D451" i="12"/>
  <c r="C451" i="12"/>
  <c r="N450" i="12"/>
  <c r="M450" i="12"/>
  <c r="L450" i="12"/>
  <c r="K450" i="12"/>
  <c r="J450" i="12"/>
  <c r="I450" i="12"/>
  <c r="H450" i="12"/>
  <c r="G450" i="12"/>
  <c r="F450" i="12"/>
  <c r="E450" i="12"/>
  <c r="D450" i="12"/>
  <c r="C450" i="12"/>
  <c r="N449" i="12"/>
  <c r="M449" i="12"/>
  <c r="L449" i="12"/>
  <c r="K449" i="12"/>
  <c r="J449" i="12"/>
  <c r="I449" i="12"/>
  <c r="H449" i="12"/>
  <c r="G449" i="12"/>
  <c r="F449" i="12"/>
  <c r="E449" i="12"/>
  <c r="D449" i="12"/>
  <c r="C449" i="12"/>
  <c r="N448" i="12"/>
  <c r="M448" i="12"/>
  <c r="L448" i="12"/>
  <c r="K448" i="12"/>
  <c r="J448" i="12"/>
  <c r="I448" i="12"/>
  <c r="H448" i="12"/>
  <c r="G448" i="12"/>
  <c r="F448" i="12"/>
  <c r="E448" i="12"/>
  <c r="D448" i="12"/>
  <c r="C448" i="12"/>
  <c r="N447" i="12"/>
  <c r="M447" i="12"/>
  <c r="L447" i="12"/>
  <c r="K447" i="12"/>
  <c r="J447" i="12"/>
  <c r="I447" i="12"/>
  <c r="H447" i="12"/>
  <c r="G447" i="12"/>
  <c r="F447" i="12"/>
  <c r="E447" i="12"/>
  <c r="D447" i="12"/>
  <c r="C447" i="12"/>
  <c r="N446" i="12"/>
  <c r="M446" i="12"/>
  <c r="L446" i="12"/>
  <c r="K446" i="12"/>
  <c r="J446" i="12"/>
  <c r="I446" i="12"/>
  <c r="H446" i="12"/>
  <c r="G446" i="12"/>
  <c r="F446" i="12"/>
  <c r="E446" i="12"/>
  <c r="D446" i="12"/>
  <c r="C446" i="12"/>
  <c r="N445" i="12"/>
  <c r="M445" i="12"/>
  <c r="L445" i="12"/>
  <c r="K445" i="12"/>
  <c r="J445" i="12"/>
  <c r="I445" i="12"/>
  <c r="H445" i="12"/>
  <c r="G445" i="12"/>
  <c r="F445" i="12"/>
  <c r="E445" i="12"/>
  <c r="D445" i="12"/>
  <c r="C445" i="12"/>
  <c r="N444" i="12"/>
  <c r="M444" i="12"/>
  <c r="L444" i="12"/>
  <c r="K444" i="12"/>
  <c r="J444" i="12"/>
  <c r="I444" i="12"/>
  <c r="H444" i="12"/>
  <c r="G444" i="12"/>
  <c r="F444" i="12"/>
  <c r="E444" i="12"/>
  <c r="D444" i="12"/>
  <c r="C444" i="12"/>
  <c r="N440" i="12"/>
  <c r="M440" i="12"/>
  <c r="L440" i="12"/>
  <c r="K440" i="12"/>
  <c r="J440" i="12"/>
  <c r="I440" i="12"/>
  <c r="H440" i="12"/>
  <c r="G440" i="12"/>
  <c r="F440" i="12"/>
  <c r="E440" i="12"/>
  <c r="D440" i="12"/>
  <c r="C440" i="12"/>
  <c r="N439" i="12"/>
  <c r="M439" i="12"/>
  <c r="L439" i="12"/>
  <c r="K439" i="12"/>
  <c r="J439" i="12"/>
  <c r="I439" i="12"/>
  <c r="H439" i="12"/>
  <c r="G439" i="12"/>
  <c r="F439" i="12"/>
  <c r="E439" i="12"/>
  <c r="D439" i="12"/>
  <c r="C439" i="12"/>
  <c r="N438" i="12"/>
  <c r="M438" i="12"/>
  <c r="L438" i="12"/>
  <c r="K438" i="12"/>
  <c r="J438" i="12"/>
  <c r="I438" i="12"/>
  <c r="H438" i="12"/>
  <c r="G438" i="12"/>
  <c r="F438" i="12"/>
  <c r="E438" i="12"/>
  <c r="D438" i="12"/>
  <c r="C438" i="12"/>
  <c r="N437" i="12"/>
  <c r="M437" i="12"/>
  <c r="L437" i="12"/>
  <c r="K437" i="12"/>
  <c r="J437" i="12"/>
  <c r="I437" i="12"/>
  <c r="H437" i="12"/>
  <c r="G437" i="12"/>
  <c r="F437" i="12"/>
  <c r="E437" i="12"/>
  <c r="D437" i="12"/>
  <c r="C437" i="12"/>
  <c r="N436" i="12"/>
  <c r="M436" i="12"/>
  <c r="L436" i="12"/>
  <c r="K436" i="12"/>
  <c r="J436" i="12"/>
  <c r="I436" i="12"/>
  <c r="H436" i="12"/>
  <c r="G436" i="12"/>
  <c r="F436" i="12"/>
  <c r="E436" i="12"/>
  <c r="D436" i="12"/>
  <c r="C436" i="12"/>
  <c r="N435" i="12"/>
  <c r="M435" i="12"/>
  <c r="L435" i="12"/>
  <c r="K435" i="12"/>
  <c r="J435" i="12"/>
  <c r="I435" i="12"/>
  <c r="H435" i="12"/>
  <c r="G435" i="12"/>
  <c r="F435" i="12"/>
  <c r="E435" i="12"/>
  <c r="D435" i="12"/>
  <c r="C435" i="12"/>
  <c r="N434" i="12"/>
  <c r="M434" i="12"/>
  <c r="L434" i="12"/>
  <c r="K434" i="12"/>
  <c r="J434" i="12"/>
  <c r="I434" i="12"/>
  <c r="H434" i="12"/>
  <c r="G434" i="12"/>
  <c r="F434" i="12"/>
  <c r="E434" i="12"/>
  <c r="D434" i="12"/>
  <c r="C434" i="12"/>
  <c r="N433" i="12"/>
  <c r="M433" i="12"/>
  <c r="L433" i="12"/>
  <c r="K433" i="12"/>
  <c r="J433" i="12"/>
  <c r="I433" i="12"/>
  <c r="H433" i="12"/>
  <c r="G433" i="12"/>
  <c r="F433" i="12"/>
  <c r="E433" i="12"/>
  <c r="D433" i="12"/>
  <c r="C433" i="12"/>
  <c r="N432" i="12"/>
  <c r="M432" i="12"/>
  <c r="L432" i="12"/>
  <c r="K432" i="12"/>
  <c r="J432" i="12"/>
  <c r="I432" i="12"/>
  <c r="H432" i="12"/>
  <c r="G432" i="12"/>
  <c r="F432" i="12"/>
  <c r="E432" i="12"/>
  <c r="D432" i="12"/>
  <c r="C432" i="12"/>
  <c r="N431" i="12"/>
  <c r="M431" i="12"/>
  <c r="L431" i="12"/>
  <c r="K431" i="12"/>
  <c r="J431" i="12"/>
  <c r="I431" i="12"/>
  <c r="H431" i="12"/>
  <c r="G431" i="12"/>
  <c r="F431" i="12"/>
  <c r="E431" i="12"/>
  <c r="D431" i="12"/>
  <c r="C431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N428" i="12"/>
  <c r="M428" i="12"/>
  <c r="L428" i="12"/>
  <c r="K428" i="12"/>
  <c r="J428" i="12"/>
  <c r="I428" i="12"/>
  <c r="H428" i="12"/>
  <c r="G428" i="12"/>
  <c r="F428" i="12"/>
  <c r="E428" i="12"/>
  <c r="D428" i="12"/>
  <c r="C428" i="12"/>
  <c r="N427" i="12"/>
  <c r="M427" i="12"/>
  <c r="L427" i="12"/>
  <c r="K427" i="12"/>
  <c r="J427" i="12"/>
  <c r="I427" i="12"/>
  <c r="H427" i="12"/>
  <c r="G427" i="12"/>
  <c r="F427" i="12"/>
  <c r="E427" i="12"/>
  <c r="D427" i="12"/>
  <c r="C427" i="12"/>
  <c r="N426" i="12"/>
  <c r="M426" i="12"/>
  <c r="L426" i="12"/>
  <c r="K426" i="12"/>
  <c r="J426" i="12"/>
  <c r="I426" i="12"/>
  <c r="H426" i="12"/>
  <c r="G426" i="12"/>
  <c r="F426" i="12"/>
  <c r="E426" i="12"/>
  <c r="D426" i="12"/>
  <c r="C426" i="12"/>
  <c r="N425" i="12"/>
  <c r="M425" i="12"/>
  <c r="L425" i="12"/>
  <c r="K425" i="12"/>
  <c r="J425" i="12"/>
  <c r="I425" i="12"/>
  <c r="H425" i="12"/>
  <c r="G425" i="12"/>
  <c r="F425" i="12"/>
  <c r="E425" i="12"/>
  <c r="D425" i="12"/>
  <c r="C425" i="12"/>
  <c r="N424" i="12"/>
  <c r="M424" i="12"/>
  <c r="L424" i="12"/>
  <c r="K424" i="12"/>
  <c r="J424" i="12"/>
  <c r="I424" i="12"/>
  <c r="H424" i="12"/>
  <c r="G424" i="12"/>
  <c r="F424" i="12"/>
  <c r="E424" i="12"/>
  <c r="D424" i="12"/>
  <c r="C424" i="12"/>
  <c r="N423" i="12"/>
  <c r="M423" i="12"/>
  <c r="L423" i="12"/>
  <c r="K423" i="12"/>
  <c r="J423" i="12"/>
  <c r="I423" i="12"/>
  <c r="H423" i="12"/>
  <c r="G423" i="12"/>
  <c r="F423" i="12"/>
  <c r="E423" i="12"/>
  <c r="D423" i="12"/>
  <c r="C423" i="12"/>
  <c r="N422" i="12"/>
  <c r="M422" i="12"/>
  <c r="L422" i="12"/>
  <c r="K422" i="12"/>
  <c r="J422" i="12"/>
  <c r="I422" i="12"/>
  <c r="H422" i="12"/>
  <c r="G422" i="12"/>
  <c r="F422" i="12"/>
  <c r="E422" i="12"/>
  <c r="D422" i="12"/>
  <c r="C422" i="12"/>
  <c r="N421" i="12"/>
  <c r="M421" i="12"/>
  <c r="L421" i="12"/>
  <c r="K421" i="12"/>
  <c r="J421" i="12"/>
  <c r="I421" i="12"/>
  <c r="H421" i="12"/>
  <c r="G421" i="12"/>
  <c r="F421" i="12"/>
  <c r="E421" i="12"/>
  <c r="D421" i="12"/>
  <c r="C421" i="12"/>
  <c r="N420" i="12"/>
  <c r="M420" i="12"/>
  <c r="L420" i="12"/>
  <c r="K420" i="12"/>
  <c r="J420" i="12"/>
  <c r="I420" i="12"/>
  <c r="H420" i="12"/>
  <c r="G420" i="12"/>
  <c r="F420" i="12"/>
  <c r="E420" i="12"/>
  <c r="D420" i="12"/>
  <c r="C420" i="12"/>
  <c r="N419" i="12"/>
  <c r="M419" i="12"/>
  <c r="L419" i="12"/>
  <c r="K419" i="12"/>
  <c r="J419" i="12"/>
  <c r="I419" i="12"/>
  <c r="H419" i="12"/>
  <c r="G419" i="12"/>
  <c r="F419" i="12"/>
  <c r="E419" i="12"/>
  <c r="D419" i="12"/>
  <c r="C419" i="12"/>
  <c r="N418" i="12"/>
  <c r="M418" i="12"/>
  <c r="L418" i="12"/>
  <c r="K418" i="12"/>
  <c r="J418" i="12"/>
  <c r="I418" i="12"/>
  <c r="H418" i="12"/>
  <c r="G418" i="12"/>
  <c r="F418" i="12"/>
  <c r="E418" i="12"/>
  <c r="D418" i="12"/>
  <c r="C418" i="12"/>
  <c r="N417" i="12"/>
  <c r="M417" i="12"/>
  <c r="L417" i="12"/>
  <c r="K417" i="12"/>
  <c r="J417" i="12"/>
  <c r="I417" i="12"/>
  <c r="H417" i="12"/>
  <c r="G417" i="12"/>
  <c r="F417" i="12"/>
  <c r="E417" i="12"/>
  <c r="D417" i="12"/>
  <c r="C417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N409" i="12"/>
  <c r="M409" i="12"/>
  <c r="L409" i="12"/>
  <c r="K409" i="12"/>
  <c r="J409" i="12"/>
  <c r="I409" i="12"/>
  <c r="H409" i="12"/>
  <c r="G409" i="12"/>
  <c r="F409" i="12"/>
  <c r="E409" i="12"/>
  <c r="D409" i="12"/>
  <c r="C409" i="12"/>
  <c r="N408" i="12"/>
  <c r="M408" i="12"/>
  <c r="L408" i="12"/>
  <c r="K408" i="12"/>
  <c r="J408" i="12"/>
  <c r="I408" i="12"/>
  <c r="H408" i="12"/>
  <c r="G408" i="12"/>
  <c r="F408" i="12"/>
  <c r="E408" i="12"/>
  <c r="D408" i="12"/>
  <c r="C408" i="12"/>
  <c r="N407" i="12"/>
  <c r="M407" i="12"/>
  <c r="L407" i="12"/>
  <c r="K407" i="12"/>
  <c r="J407" i="12"/>
  <c r="I407" i="12"/>
  <c r="H407" i="12"/>
  <c r="G407" i="12"/>
  <c r="F407" i="12"/>
  <c r="E407" i="12"/>
  <c r="D407" i="12"/>
  <c r="C407" i="12"/>
  <c r="N406" i="12"/>
  <c r="M406" i="12"/>
  <c r="L406" i="12"/>
  <c r="K406" i="12"/>
  <c r="J406" i="12"/>
  <c r="I406" i="12"/>
  <c r="H406" i="12"/>
  <c r="G406" i="12"/>
  <c r="F406" i="12"/>
  <c r="E406" i="12"/>
  <c r="D406" i="12"/>
  <c r="C406" i="12"/>
  <c r="N405" i="12"/>
  <c r="M405" i="12"/>
  <c r="L405" i="12"/>
  <c r="K405" i="12"/>
  <c r="J405" i="12"/>
  <c r="I405" i="12"/>
  <c r="H405" i="12"/>
  <c r="G405" i="12"/>
  <c r="F405" i="12"/>
  <c r="E405" i="12"/>
  <c r="D405" i="12"/>
  <c r="C405" i="12"/>
  <c r="N404" i="12"/>
  <c r="M404" i="12"/>
  <c r="L404" i="12"/>
  <c r="K404" i="12"/>
  <c r="J404" i="12"/>
  <c r="I404" i="12"/>
  <c r="H404" i="12"/>
  <c r="G404" i="12"/>
  <c r="F404" i="12"/>
  <c r="E404" i="12"/>
  <c r="D404" i="12"/>
  <c r="C404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N402" i="12"/>
  <c r="M402" i="12"/>
  <c r="L402" i="12"/>
  <c r="K402" i="12"/>
  <c r="J402" i="12"/>
  <c r="I402" i="12"/>
  <c r="H402" i="12"/>
  <c r="G402" i="12"/>
  <c r="F402" i="12"/>
  <c r="E402" i="12"/>
  <c r="D402" i="12"/>
  <c r="C402" i="12"/>
  <c r="N401" i="12"/>
  <c r="M401" i="12"/>
  <c r="L401" i="12"/>
  <c r="K401" i="12"/>
  <c r="J401" i="12"/>
  <c r="I401" i="12"/>
  <c r="H401" i="12"/>
  <c r="G401" i="12"/>
  <c r="F401" i="12"/>
  <c r="E401" i="12"/>
  <c r="D401" i="12"/>
  <c r="C401" i="12"/>
  <c r="N400" i="12"/>
  <c r="M400" i="12"/>
  <c r="L400" i="12"/>
  <c r="K400" i="12"/>
  <c r="J400" i="12"/>
  <c r="I400" i="12"/>
  <c r="H400" i="12"/>
  <c r="G400" i="12"/>
  <c r="F400" i="12"/>
  <c r="E400" i="12"/>
  <c r="D400" i="12"/>
  <c r="C400" i="12"/>
  <c r="N399" i="12"/>
  <c r="M399" i="12"/>
  <c r="L399" i="12"/>
  <c r="K399" i="12"/>
  <c r="J399" i="12"/>
  <c r="I399" i="12"/>
  <c r="H399" i="12"/>
  <c r="G399" i="12"/>
  <c r="F399" i="12"/>
  <c r="E399" i="12"/>
  <c r="D399" i="12"/>
  <c r="C399" i="12"/>
  <c r="N398" i="12"/>
  <c r="M398" i="12"/>
  <c r="L398" i="12"/>
  <c r="K398" i="12"/>
  <c r="J398" i="12"/>
  <c r="I398" i="12"/>
  <c r="H398" i="12"/>
  <c r="G398" i="12"/>
  <c r="F398" i="12"/>
  <c r="E398" i="12"/>
  <c r="D398" i="12"/>
  <c r="C398" i="12"/>
  <c r="N397" i="12"/>
  <c r="M397" i="12"/>
  <c r="L397" i="12"/>
  <c r="K397" i="12"/>
  <c r="J397" i="12"/>
  <c r="I397" i="12"/>
  <c r="H397" i="12"/>
  <c r="G397" i="12"/>
  <c r="F397" i="12"/>
  <c r="E397" i="12"/>
  <c r="D397" i="12"/>
  <c r="C397" i="12"/>
  <c r="N396" i="12"/>
  <c r="M396" i="12"/>
  <c r="L396" i="12"/>
  <c r="K396" i="12"/>
  <c r="J396" i="12"/>
  <c r="I396" i="12"/>
  <c r="H396" i="12"/>
  <c r="G396" i="12"/>
  <c r="F396" i="12"/>
  <c r="E396" i="12"/>
  <c r="D396" i="12"/>
  <c r="C396" i="12"/>
  <c r="N395" i="12"/>
  <c r="M395" i="12"/>
  <c r="L395" i="12"/>
  <c r="K395" i="12"/>
  <c r="J395" i="12"/>
  <c r="I395" i="12"/>
  <c r="H395" i="12"/>
  <c r="G395" i="12"/>
  <c r="F395" i="12"/>
  <c r="E395" i="12"/>
  <c r="D395" i="12"/>
  <c r="C395" i="12"/>
  <c r="N394" i="12"/>
  <c r="M394" i="12"/>
  <c r="L394" i="12"/>
  <c r="K394" i="12"/>
  <c r="J394" i="12"/>
  <c r="I394" i="12"/>
  <c r="H394" i="12"/>
  <c r="G394" i="12"/>
  <c r="F394" i="12"/>
  <c r="E394" i="12"/>
  <c r="D394" i="12"/>
  <c r="C394" i="12"/>
  <c r="N393" i="12"/>
  <c r="M393" i="12"/>
  <c r="L393" i="12"/>
  <c r="K393" i="12"/>
  <c r="J393" i="12"/>
  <c r="I393" i="12"/>
  <c r="H393" i="12"/>
  <c r="G393" i="12"/>
  <c r="F393" i="12"/>
  <c r="E393" i="12"/>
  <c r="D393" i="12"/>
  <c r="C393" i="12"/>
  <c r="N392" i="12"/>
  <c r="M392" i="12"/>
  <c r="L392" i="12"/>
  <c r="K392" i="12"/>
  <c r="J392" i="12"/>
  <c r="I392" i="12"/>
  <c r="H392" i="12"/>
  <c r="G392" i="12"/>
  <c r="F392" i="12"/>
  <c r="E392" i="12"/>
  <c r="D392" i="12"/>
  <c r="C392" i="12"/>
  <c r="N391" i="12"/>
  <c r="M391" i="12"/>
  <c r="L391" i="12"/>
  <c r="K391" i="12"/>
  <c r="J391" i="12"/>
  <c r="I391" i="12"/>
  <c r="H391" i="12"/>
  <c r="G391" i="12"/>
  <c r="F391" i="12"/>
  <c r="E391" i="12"/>
  <c r="D391" i="12"/>
  <c r="C391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N389" i="12"/>
  <c r="M389" i="12"/>
  <c r="L389" i="12"/>
  <c r="K389" i="12"/>
  <c r="J389" i="12"/>
  <c r="I389" i="12"/>
  <c r="H389" i="12"/>
  <c r="G389" i="12"/>
  <c r="F389" i="12"/>
  <c r="E389" i="12"/>
  <c r="D389" i="12"/>
  <c r="C389" i="12"/>
  <c r="N388" i="12"/>
  <c r="M388" i="12"/>
  <c r="L388" i="12"/>
  <c r="K388" i="12"/>
  <c r="J388" i="12"/>
  <c r="I388" i="12"/>
  <c r="H388" i="12"/>
  <c r="G388" i="12"/>
  <c r="F388" i="12"/>
  <c r="E388" i="12"/>
  <c r="D388" i="12"/>
  <c r="C388" i="12"/>
  <c r="N387" i="12"/>
  <c r="M387" i="12"/>
  <c r="L387" i="12"/>
  <c r="K387" i="12"/>
  <c r="J387" i="12"/>
  <c r="I387" i="12"/>
  <c r="H387" i="12"/>
  <c r="G387" i="12"/>
  <c r="F387" i="12"/>
  <c r="E387" i="12"/>
  <c r="D387" i="12"/>
  <c r="C387" i="12"/>
  <c r="N386" i="12"/>
  <c r="M386" i="12"/>
  <c r="L386" i="12"/>
  <c r="K386" i="12"/>
  <c r="J386" i="12"/>
  <c r="I386" i="12"/>
  <c r="H386" i="12"/>
  <c r="G386" i="12"/>
  <c r="F386" i="12"/>
  <c r="E386" i="12"/>
  <c r="D386" i="12"/>
  <c r="C386" i="12"/>
  <c r="N385" i="12"/>
  <c r="M385" i="12"/>
  <c r="L385" i="12"/>
  <c r="K385" i="12"/>
  <c r="J385" i="12"/>
  <c r="I385" i="12"/>
  <c r="H385" i="12"/>
  <c r="G385" i="12"/>
  <c r="F385" i="12"/>
  <c r="E385" i="12"/>
  <c r="D385" i="12"/>
  <c r="C385" i="12"/>
  <c r="N384" i="12"/>
  <c r="M384" i="12"/>
  <c r="L384" i="12"/>
  <c r="K384" i="12"/>
  <c r="J384" i="12"/>
  <c r="I384" i="12"/>
  <c r="H384" i="12"/>
  <c r="G384" i="12"/>
  <c r="F384" i="12"/>
  <c r="E384" i="12"/>
  <c r="D384" i="12"/>
  <c r="C384" i="12"/>
  <c r="N383" i="12"/>
  <c r="M383" i="12"/>
  <c r="L383" i="12"/>
  <c r="K383" i="12"/>
  <c r="J383" i="12"/>
  <c r="I383" i="12"/>
  <c r="H383" i="12"/>
  <c r="G383" i="12"/>
  <c r="F383" i="12"/>
  <c r="E383" i="12"/>
  <c r="D383" i="12"/>
  <c r="C383" i="12"/>
  <c r="N379" i="12"/>
  <c r="M379" i="12"/>
  <c r="L379" i="12"/>
  <c r="K379" i="12"/>
  <c r="J379" i="12"/>
  <c r="I379" i="12"/>
  <c r="H379" i="12"/>
  <c r="G379" i="12"/>
  <c r="F379" i="12"/>
  <c r="E379" i="12"/>
  <c r="D379" i="12"/>
  <c r="C379" i="12"/>
  <c r="N378" i="12"/>
  <c r="M378" i="12"/>
  <c r="L378" i="12"/>
  <c r="K378" i="12"/>
  <c r="J378" i="12"/>
  <c r="I378" i="12"/>
  <c r="H378" i="12"/>
  <c r="G378" i="12"/>
  <c r="F378" i="12"/>
  <c r="E378" i="12"/>
  <c r="D378" i="12"/>
  <c r="C378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N376" i="12"/>
  <c r="M376" i="12"/>
  <c r="L376" i="12"/>
  <c r="K376" i="12"/>
  <c r="J376" i="12"/>
  <c r="I376" i="12"/>
  <c r="H376" i="12"/>
  <c r="G376" i="12"/>
  <c r="F376" i="12"/>
  <c r="E376" i="12"/>
  <c r="D376" i="12"/>
  <c r="C376" i="12"/>
  <c r="N375" i="12"/>
  <c r="M375" i="12"/>
  <c r="L375" i="12"/>
  <c r="K375" i="12"/>
  <c r="J375" i="12"/>
  <c r="I375" i="12"/>
  <c r="H375" i="12"/>
  <c r="G375" i="12"/>
  <c r="F375" i="12"/>
  <c r="E375" i="12"/>
  <c r="D375" i="12"/>
  <c r="C375" i="12"/>
  <c r="N374" i="12"/>
  <c r="M374" i="12"/>
  <c r="L374" i="12"/>
  <c r="K374" i="12"/>
  <c r="J374" i="12"/>
  <c r="I374" i="12"/>
  <c r="H374" i="12"/>
  <c r="G374" i="12"/>
  <c r="F374" i="12"/>
  <c r="E374" i="12"/>
  <c r="D374" i="12"/>
  <c r="C374" i="12"/>
  <c r="N373" i="12"/>
  <c r="M373" i="12"/>
  <c r="L373" i="12"/>
  <c r="K373" i="12"/>
  <c r="J373" i="12"/>
  <c r="I373" i="12"/>
  <c r="H373" i="12"/>
  <c r="G373" i="12"/>
  <c r="F373" i="12"/>
  <c r="E373" i="12"/>
  <c r="D373" i="12"/>
  <c r="C373" i="12"/>
  <c r="N372" i="12"/>
  <c r="M372" i="12"/>
  <c r="L372" i="12"/>
  <c r="K372" i="12"/>
  <c r="J372" i="12"/>
  <c r="I372" i="12"/>
  <c r="H372" i="12"/>
  <c r="G372" i="12"/>
  <c r="F372" i="12"/>
  <c r="E372" i="12"/>
  <c r="D372" i="12"/>
  <c r="C372" i="12"/>
  <c r="N371" i="12"/>
  <c r="M371" i="12"/>
  <c r="L371" i="12"/>
  <c r="K371" i="12"/>
  <c r="J371" i="12"/>
  <c r="I371" i="12"/>
  <c r="H371" i="12"/>
  <c r="G371" i="12"/>
  <c r="F371" i="12"/>
  <c r="E371" i="12"/>
  <c r="D371" i="12"/>
  <c r="C371" i="12"/>
  <c r="N370" i="12"/>
  <c r="M370" i="12"/>
  <c r="L370" i="12"/>
  <c r="K370" i="12"/>
  <c r="J370" i="12"/>
  <c r="I370" i="12"/>
  <c r="H370" i="12"/>
  <c r="G370" i="12"/>
  <c r="F370" i="12"/>
  <c r="E370" i="12"/>
  <c r="D370" i="12"/>
  <c r="C370" i="12"/>
  <c r="N369" i="12"/>
  <c r="M369" i="12"/>
  <c r="L369" i="12"/>
  <c r="K369" i="12"/>
  <c r="J369" i="12"/>
  <c r="I369" i="12"/>
  <c r="H369" i="12"/>
  <c r="G369" i="12"/>
  <c r="F369" i="12"/>
  <c r="E369" i="12"/>
  <c r="D369" i="12"/>
  <c r="C369" i="12"/>
  <c r="N368" i="12"/>
  <c r="M368" i="12"/>
  <c r="L368" i="12"/>
  <c r="K368" i="12"/>
  <c r="J368" i="12"/>
  <c r="I368" i="12"/>
  <c r="H368" i="12"/>
  <c r="G368" i="12"/>
  <c r="F368" i="12"/>
  <c r="E368" i="12"/>
  <c r="D368" i="12"/>
  <c r="C368" i="12"/>
  <c r="N367" i="12"/>
  <c r="M367" i="12"/>
  <c r="L367" i="12"/>
  <c r="K367" i="12"/>
  <c r="J367" i="12"/>
  <c r="I367" i="12"/>
  <c r="H367" i="12"/>
  <c r="G367" i="12"/>
  <c r="F367" i="12"/>
  <c r="E367" i="12"/>
  <c r="D367" i="12"/>
  <c r="C367" i="12"/>
  <c r="N366" i="12"/>
  <c r="M366" i="12"/>
  <c r="L366" i="12"/>
  <c r="K366" i="12"/>
  <c r="J366" i="12"/>
  <c r="I366" i="12"/>
  <c r="H366" i="12"/>
  <c r="G366" i="12"/>
  <c r="F366" i="12"/>
  <c r="E366" i="12"/>
  <c r="D366" i="12"/>
  <c r="C366" i="12"/>
  <c r="N365" i="12"/>
  <c r="M365" i="12"/>
  <c r="L365" i="12"/>
  <c r="K365" i="12"/>
  <c r="J365" i="12"/>
  <c r="I365" i="12"/>
  <c r="H365" i="12"/>
  <c r="G365" i="12"/>
  <c r="F365" i="12"/>
  <c r="E365" i="12"/>
  <c r="D365" i="12"/>
  <c r="C365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N363" i="12"/>
  <c r="M363" i="12"/>
  <c r="L363" i="12"/>
  <c r="K363" i="12"/>
  <c r="J363" i="12"/>
  <c r="I363" i="12"/>
  <c r="H363" i="12"/>
  <c r="G363" i="12"/>
  <c r="F363" i="12"/>
  <c r="E363" i="12"/>
  <c r="D363" i="12"/>
  <c r="C363" i="12"/>
  <c r="N362" i="12"/>
  <c r="M362" i="12"/>
  <c r="L362" i="12"/>
  <c r="K362" i="12"/>
  <c r="J362" i="12"/>
  <c r="I362" i="12"/>
  <c r="H362" i="12"/>
  <c r="G362" i="12"/>
  <c r="F362" i="12"/>
  <c r="E362" i="12"/>
  <c r="D362" i="12"/>
  <c r="C362" i="12"/>
  <c r="N361" i="12"/>
  <c r="M361" i="12"/>
  <c r="L361" i="12"/>
  <c r="K361" i="12"/>
  <c r="J361" i="12"/>
  <c r="I361" i="12"/>
  <c r="H361" i="12"/>
  <c r="G361" i="12"/>
  <c r="F361" i="12"/>
  <c r="E361" i="12"/>
  <c r="D361" i="12"/>
  <c r="C361" i="12"/>
  <c r="N360" i="12"/>
  <c r="M360" i="12"/>
  <c r="L360" i="12"/>
  <c r="K360" i="12"/>
  <c r="J360" i="12"/>
  <c r="I360" i="12"/>
  <c r="H360" i="12"/>
  <c r="G360" i="12"/>
  <c r="F360" i="12"/>
  <c r="E360" i="12"/>
  <c r="D360" i="12"/>
  <c r="C360" i="12"/>
  <c r="N359" i="12"/>
  <c r="M359" i="12"/>
  <c r="L359" i="12"/>
  <c r="K359" i="12"/>
  <c r="J359" i="12"/>
  <c r="I359" i="12"/>
  <c r="H359" i="12"/>
  <c r="G359" i="12"/>
  <c r="F359" i="12"/>
  <c r="E359" i="12"/>
  <c r="D359" i="12"/>
  <c r="C359" i="12"/>
  <c r="N354" i="12"/>
  <c r="M354" i="12"/>
  <c r="L354" i="12"/>
  <c r="K354" i="12"/>
  <c r="J354" i="12"/>
  <c r="I354" i="12"/>
  <c r="H354" i="12"/>
  <c r="G354" i="12"/>
  <c r="F354" i="12"/>
  <c r="E354" i="12"/>
  <c r="D354" i="12"/>
  <c r="C354" i="12"/>
  <c r="N353" i="12"/>
  <c r="M353" i="12"/>
  <c r="L353" i="12"/>
  <c r="K353" i="12"/>
  <c r="J353" i="12"/>
  <c r="I353" i="12"/>
  <c r="H353" i="12"/>
  <c r="G353" i="12"/>
  <c r="F353" i="12"/>
  <c r="E353" i="12"/>
  <c r="D353" i="12"/>
  <c r="C353" i="12"/>
  <c r="N352" i="12"/>
  <c r="M352" i="12"/>
  <c r="L352" i="12"/>
  <c r="K352" i="12"/>
  <c r="J352" i="12"/>
  <c r="I352" i="12"/>
  <c r="H352" i="12"/>
  <c r="G352" i="12"/>
  <c r="F352" i="12"/>
  <c r="E352" i="12"/>
  <c r="D352" i="12"/>
  <c r="C352" i="12"/>
  <c r="N351" i="12"/>
  <c r="M351" i="12"/>
  <c r="L351" i="12"/>
  <c r="K351" i="12"/>
  <c r="J351" i="12"/>
  <c r="I351" i="12"/>
  <c r="H351" i="12"/>
  <c r="G351" i="12"/>
  <c r="F351" i="12"/>
  <c r="E351" i="12"/>
  <c r="D351" i="12"/>
  <c r="C351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N335" i="12"/>
  <c r="M335" i="12"/>
  <c r="L335" i="12"/>
  <c r="K335" i="12"/>
  <c r="J335" i="12"/>
  <c r="I335" i="12"/>
  <c r="H335" i="12"/>
  <c r="G335" i="12"/>
  <c r="F335" i="12"/>
  <c r="E335" i="12"/>
  <c r="D335" i="12"/>
  <c r="C335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N333" i="12"/>
  <c r="M333" i="12"/>
  <c r="L333" i="12"/>
  <c r="K333" i="12"/>
  <c r="J333" i="12"/>
  <c r="I333" i="12"/>
  <c r="H333" i="12"/>
  <c r="G333" i="12"/>
  <c r="F333" i="12"/>
  <c r="E333" i="12"/>
  <c r="D333" i="12"/>
  <c r="C333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N331" i="12"/>
  <c r="M331" i="12"/>
  <c r="L331" i="12"/>
  <c r="K331" i="12"/>
  <c r="J331" i="12"/>
  <c r="I331" i="12"/>
  <c r="H331" i="12"/>
  <c r="G331" i="12"/>
  <c r="F331" i="12"/>
  <c r="E331" i="12"/>
  <c r="D331" i="12"/>
  <c r="C331" i="12"/>
  <c r="N330" i="12"/>
  <c r="M330" i="12"/>
  <c r="L330" i="12"/>
  <c r="K330" i="12"/>
  <c r="J330" i="12"/>
  <c r="I330" i="12"/>
  <c r="H330" i="12"/>
  <c r="G330" i="12"/>
  <c r="F330" i="12"/>
  <c r="E330" i="12"/>
  <c r="D330" i="12"/>
  <c r="C330" i="12"/>
  <c r="N329" i="12"/>
  <c r="M329" i="12"/>
  <c r="L329" i="12"/>
  <c r="K329" i="12"/>
  <c r="J329" i="12"/>
  <c r="I329" i="12"/>
  <c r="H329" i="12"/>
  <c r="G329" i="12"/>
  <c r="F329" i="12"/>
  <c r="E329" i="12"/>
  <c r="D329" i="12"/>
  <c r="C329" i="12"/>
  <c r="N328" i="12"/>
  <c r="M328" i="12"/>
  <c r="L328" i="12"/>
  <c r="K328" i="12"/>
  <c r="J328" i="12"/>
  <c r="I328" i="12"/>
  <c r="H328" i="12"/>
  <c r="G328" i="12"/>
  <c r="F328" i="12"/>
  <c r="E328" i="12"/>
  <c r="D328" i="12"/>
  <c r="C328" i="12"/>
  <c r="N327" i="12"/>
  <c r="M327" i="12"/>
  <c r="L327" i="12"/>
  <c r="K327" i="12"/>
  <c r="J327" i="12"/>
  <c r="I327" i="12"/>
  <c r="H327" i="12"/>
  <c r="G327" i="12"/>
  <c r="F327" i="12"/>
  <c r="E327" i="12"/>
  <c r="D327" i="12"/>
  <c r="C327" i="12"/>
  <c r="N326" i="12"/>
  <c r="M326" i="12"/>
  <c r="L326" i="12"/>
  <c r="K326" i="12"/>
  <c r="J326" i="12"/>
  <c r="I326" i="12"/>
  <c r="H326" i="12"/>
  <c r="G326" i="12"/>
  <c r="F326" i="12"/>
  <c r="E326" i="12"/>
  <c r="D326" i="12"/>
  <c r="C326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N320" i="12"/>
  <c r="M320" i="12"/>
  <c r="L320" i="12"/>
  <c r="K320" i="12"/>
  <c r="J320" i="12"/>
  <c r="I320" i="12"/>
  <c r="H320" i="12"/>
  <c r="G320" i="12"/>
  <c r="F320" i="12"/>
  <c r="E320" i="12"/>
  <c r="D320" i="12"/>
  <c r="C320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N318" i="12"/>
  <c r="M318" i="12"/>
  <c r="L318" i="12"/>
  <c r="K318" i="12"/>
  <c r="J318" i="12"/>
  <c r="I318" i="12"/>
  <c r="H318" i="12"/>
  <c r="G318" i="12"/>
  <c r="F318" i="12"/>
  <c r="E318" i="12"/>
  <c r="D318" i="12"/>
  <c r="C318" i="12"/>
  <c r="N317" i="12"/>
  <c r="M317" i="12"/>
  <c r="L317" i="12"/>
  <c r="K317" i="12"/>
  <c r="J317" i="12"/>
  <c r="I317" i="12"/>
  <c r="H317" i="12"/>
  <c r="G317" i="12"/>
  <c r="F317" i="12"/>
  <c r="E317" i="12"/>
  <c r="D317" i="12"/>
  <c r="C317" i="12"/>
  <c r="N316" i="12"/>
  <c r="M316" i="12"/>
  <c r="L316" i="12"/>
  <c r="K316" i="12"/>
  <c r="J316" i="12"/>
  <c r="I316" i="12"/>
  <c r="H316" i="12"/>
  <c r="G316" i="12"/>
  <c r="F316" i="12"/>
  <c r="E316" i="12"/>
  <c r="D316" i="12"/>
  <c r="C316" i="12"/>
  <c r="N315" i="12"/>
  <c r="M315" i="12"/>
  <c r="L315" i="12"/>
  <c r="K315" i="12"/>
  <c r="J315" i="12"/>
  <c r="I315" i="12"/>
  <c r="H315" i="12"/>
  <c r="G315" i="12"/>
  <c r="F315" i="12"/>
  <c r="E315" i="12"/>
  <c r="D315" i="12"/>
  <c r="C315" i="12"/>
  <c r="N314" i="12"/>
  <c r="M314" i="12"/>
  <c r="L314" i="12"/>
  <c r="K314" i="12"/>
  <c r="J314" i="12"/>
  <c r="I314" i="12"/>
  <c r="H314" i="12"/>
  <c r="G314" i="12"/>
  <c r="F314" i="12"/>
  <c r="E314" i="12"/>
  <c r="D314" i="12"/>
  <c r="C314" i="12"/>
  <c r="N313" i="12"/>
  <c r="M313" i="12"/>
  <c r="L313" i="12"/>
  <c r="K313" i="12"/>
  <c r="J313" i="12"/>
  <c r="I313" i="12"/>
  <c r="H313" i="12"/>
  <c r="G313" i="12"/>
  <c r="F313" i="12"/>
  <c r="E313" i="12"/>
  <c r="D313" i="12"/>
  <c r="C313" i="12"/>
  <c r="N312" i="12"/>
  <c r="M312" i="12"/>
  <c r="L312" i="12"/>
  <c r="K312" i="12"/>
  <c r="J312" i="12"/>
  <c r="I312" i="12"/>
  <c r="H312" i="12"/>
  <c r="G312" i="12"/>
  <c r="F312" i="12"/>
  <c r="E312" i="12"/>
  <c r="D312" i="12"/>
  <c r="C312" i="12"/>
  <c r="N311" i="12"/>
  <c r="M311" i="12"/>
  <c r="L311" i="12"/>
  <c r="K311" i="12"/>
  <c r="J311" i="12"/>
  <c r="I311" i="12"/>
  <c r="H311" i="12"/>
  <c r="G311" i="12"/>
  <c r="F311" i="12"/>
  <c r="E311" i="12"/>
  <c r="D311" i="12"/>
  <c r="C311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N309" i="12"/>
  <c r="M309" i="12"/>
  <c r="L309" i="12"/>
  <c r="K309" i="12"/>
  <c r="J309" i="12"/>
  <c r="I309" i="12"/>
  <c r="H309" i="12"/>
  <c r="G309" i="12"/>
  <c r="F309" i="12"/>
  <c r="E309" i="12"/>
  <c r="D309" i="12"/>
  <c r="C309" i="12"/>
  <c r="N308" i="12"/>
  <c r="M308" i="12"/>
  <c r="L308" i="12"/>
  <c r="K308" i="12"/>
  <c r="J308" i="12"/>
  <c r="I308" i="12"/>
  <c r="H308" i="12"/>
  <c r="G308" i="12"/>
  <c r="F308" i="12"/>
  <c r="E308" i="12"/>
  <c r="D308" i="12"/>
  <c r="C308" i="12"/>
  <c r="N307" i="12"/>
  <c r="M307" i="12"/>
  <c r="L307" i="12"/>
  <c r="K307" i="12"/>
  <c r="J307" i="12"/>
  <c r="I307" i="12"/>
  <c r="H307" i="12"/>
  <c r="G307" i="12"/>
  <c r="F307" i="12"/>
  <c r="E307" i="12"/>
  <c r="D307" i="12"/>
  <c r="C307" i="12"/>
  <c r="N306" i="12"/>
  <c r="M306" i="12"/>
  <c r="L306" i="12"/>
  <c r="K306" i="12"/>
  <c r="J306" i="12"/>
  <c r="I306" i="12"/>
  <c r="H306" i="12"/>
  <c r="G306" i="12"/>
  <c r="F306" i="12"/>
  <c r="E306" i="12"/>
  <c r="D306" i="12"/>
  <c r="C306" i="12"/>
  <c r="N305" i="12"/>
  <c r="M305" i="12"/>
  <c r="L305" i="12"/>
  <c r="K305" i="12"/>
  <c r="J305" i="12"/>
  <c r="I305" i="12"/>
  <c r="H305" i="12"/>
  <c r="G305" i="12"/>
  <c r="F305" i="12"/>
  <c r="E305" i="12"/>
  <c r="D305" i="12"/>
  <c r="C305" i="12"/>
  <c r="N304" i="12"/>
  <c r="M304" i="12"/>
  <c r="L304" i="12"/>
  <c r="K304" i="12"/>
  <c r="J304" i="12"/>
  <c r="I304" i="12"/>
  <c r="H304" i="12"/>
  <c r="G304" i="12"/>
  <c r="F304" i="12"/>
  <c r="E304" i="12"/>
  <c r="D304" i="12"/>
  <c r="C304" i="12"/>
  <c r="N303" i="12"/>
  <c r="M303" i="12"/>
  <c r="L303" i="12"/>
  <c r="K303" i="12"/>
  <c r="J303" i="12"/>
  <c r="I303" i="12"/>
  <c r="H303" i="12"/>
  <c r="G303" i="12"/>
  <c r="F303" i="12"/>
  <c r="E303" i="12"/>
  <c r="D303" i="12"/>
  <c r="C303" i="12"/>
  <c r="N302" i="12"/>
  <c r="M302" i="12"/>
  <c r="L302" i="12"/>
  <c r="K302" i="12"/>
  <c r="J302" i="12"/>
  <c r="I302" i="12"/>
  <c r="H302" i="12"/>
  <c r="G302" i="12"/>
  <c r="F302" i="12"/>
  <c r="E302" i="12"/>
  <c r="D302" i="12"/>
  <c r="C302" i="12"/>
  <c r="N301" i="12"/>
  <c r="M301" i="12"/>
  <c r="L301" i="12"/>
  <c r="K301" i="12"/>
  <c r="J301" i="12"/>
  <c r="I301" i="12"/>
  <c r="H301" i="12"/>
  <c r="G301" i="12"/>
  <c r="F301" i="12"/>
  <c r="E301" i="12"/>
  <c r="D301" i="12"/>
  <c r="C301" i="12"/>
  <c r="N300" i="12"/>
  <c r="M300" i="12"/>
  <c r="L300" i="12"/>
  <c r="K300" i="12"/>
  <c r="J300" i="12"/>
  <c r="I300" i="12"/>
  <c r="H300" i="12"/>
  <c r="G300" i="12"/>
  <c r="F300" i="12"/>
  <c r="E300" i="12"/>
  <c r="D300" i="12"/>
  <c r="C300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N298" i="12"/>
  <c r="M298" i="12"/>
  <c r="L298" i="12"/>
  <c r="K298" i="12"/>
  <c r="J298" i="12"/>
  <c r="I298" i="12"/>
  <c r="H298" i="12"/>
  <c r="G298" i="12"/>
  <c r="F298" i="12"/>
  <c r="E298" i="12"/>
  <c r="D298" i="12"/>
  <c r="C298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N296" i="12"/>
  <c r="M296" i="12"/>
  <c r="L296" i="12"/>
  <c r="K296" i="12"/>
  <c r="J296" i="12"/>
  <c r="I296" i="12"/>
  <c r="H296" i="12"/>
  <c r="G296" i="12"/>
  <c r="F296" i="12"/>
  <c r="E296" i="12"/>
  <c r="D296" i="12"/>
  <c r="C296" i="12"/>
  <c r="N295" i="12"/>
  <c r="M295" i="12"/>
  <c r="L295" i="12"/>
  <c r="K295" i="12"/>
  <c r="J295" i="12"/>
  <c r="I295" i="12"/>
  <c r="H295" i="12"/>
  <c r="G295" i="12"/>
  <c r="F295" i="12"/>
  <c r="E295" i="12"/>
  <c r="D295" i="12"/>
  <c r="C295" i="12"/>
  <c r="N294" i="12"/>
  <c r="M294" i="12"/>
  <c r="L294" i="12"/>
  <c r="K294" i="12"/>
  <c r="J294" i="12"/>
  <c r="I294" i="12"/>
  <c r="H294" i="12"/>
  <c r="G294" i="12"/>
  <c r="F294" i="12"/>
  <c r="E294" i="12"/>
  <c r="D294" i="12"/>
  <c r="C294" i="12"/>
  <c r="N293" i="12"/>
  <c r="M293" i="12"/>
  <c r="L293" i="12"/>
  <c r="K293" i="12"/>
  <c r="J293" i="12"/>
  <c r="I293" i="12"/>
  <c r="H293" i="12"/>
  <c r="G293" i="12"/>
  <c r="F293" i="12"/>
  <c r="E293" i="12"/>
  <c r="D293" i="12"/>
  <c r="C293" i="12"/>
  <c r="N292" i="12"/>
  <c r="M292" i="12"/>
  <c r="L292" i="12"/>
  <c r="K292" i="12"/>
  <c r="J292" i="12"/>
  <c r="I292" i="12"/>
  <c r="H292" i="12"/>
  <c r="G292" i="12"/>
  <c r="F292" i="12"/>
  <c r="E292" i="12"/>
  <c r="D292" i="12"/>
  <c r="C292" i="12"/>
  <c r="N291" i="12"/>
  <c r="M291" i="12"/>
  <c r="L291" i="12"/>
  <c r="K291" i="12"/>
  <c r="J291" i="12"/>
  <c r="I291" i="12"/>
  <c r="H291" i="12"/>
  <c r="G291" i="12"/>
  <c r="F291" i="12"/>
  <c r="E291" i="12"/>
  <c r="D291" i="12"/>
  <c r="C291" i="12"/>
  <c r="N290" i="12"/>
  <c r="M290" i="12"/>
  <c r="L290" i="12"/>
  <c r="K290" i="12"/>
  <c r="J290" i="12"/>
  <c r="I290" i="12"/>
  <c r="H290" i="12"/>
  <c r="G290" i="12"/>
  <c r="F290" i="12"/>
  <c r="E290" i="12"/>
  <c r="D290" i="12"/>
  <c r="C290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N288" i="12"/>
  <c r="M288" i="12"/>
  <c r="L288" i="12"/>
  <c r="K288" i="12"/>
  <c r="J288" i="12"/>
  <c r="I288" i="12"/>
  <c r="H288" i="12"/>
  <c r="G288" i="12"/>
  <c r="F288" i="12"/>
  <c r="E288" i="12"/>
  <c r="D288" i="12"/>
  <c r="C288" i="12"/>
  <c r="N287" i="12"/>
  <c r="M287" i="12"/>
  <c r="L287" i="12"/>
  <c r="K287" i="12"/>
  <c r="J287" i="12"/>
  <c r="I287" i="12"/>
  <c r="H287" i="12"/>
  <c r="G287" i="12"/>
  <c r="F287" i="12"/>
  <c r="E287" i="12"/>
  <c r="D287" i="12"/>
  <c r="C287" i="12"/>
  <c r="N286" i="12"/>
  <c r="M286" i="12"/>
  <c r="L286" i="12"/>
  <c r="K286" i="12"/>
  <c r="J286" i="12"/>
  <c r="I286" i="12"/>
  <c r="H286" i="12"/>
  <c r="G286" i="12"/>
  <c r="F286" i="12"/>
  <c r="E286" i="12"/>
  <c r="D286" i="12"/>
  <c r="C286" i="12"/>
  <c r="N285" i="12"/>
  <c r="M285" i="12"/>
  <c r="L285" i="12"/>
  <c r="K285" i="12"/>
  <c r="J285" i="12"/>
  <c r="I285" i="12"/>
  <c r="H285" i="12"/>
  <c r="G285" i="12"/>
  <c r="F285" i="12"/>
  <c r="E285" i="12"/>
  <c r="D285" i="12"/>
  <c r="C285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N283" i="12"/>
  <c r="M283" i="12"/>
  <c r="L283" i="12"/>
  <c r="K283" i="12"/>
  <c r="J283" i="12"/>
  <c r="I283" i="12"/>
  <c r="H283" i="12"/>
  <c r="G283" i="12"/>
  <c r="F283" i="12"/>
  <c r="E283" i="12"/>
  <c r="D283" i="12"/>
  <c r="C283" i="12"/>
  <c r="N282" i="12"/>
  <c r="M282" i="12"/>
  <c r="L282" i="12"/>
  <c r="K282" i="12"/>
  <c r="J282" i="12"/>
  <c r="I282" i="12"/>
  <c r="H282" i="12"/>
  <c r="G282" i="12"/>
  <c r="F282" i="12"/>
  <c r="E282" i="12"/>
  <c r="D282" i="12"/>
  <c r="C282" i="12"/>
  <c r="N281" i="12"/>
  <c r="M281" i="12"/>
  <c r="L281" i="12"/>
  <c r="K281" i="12"/>
  <c r="J281" i="12"/>
  <c r="I281" i="12"/>
  <c r="H281" i="12"/>
  <c r="G281" i="12"/>
  <c r="F281" i="12"/>
  <c r="E281" i="12"/>
  <c r="D281" i="12"/>
  <c r="C281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N262" i="12"/>
  <c r="M262" i="12"/>
  <c r="L262" i="12"/>
  <c r="K262" i="12"/>
  <c r="J262" i="12"/>
  <c r="I262" i="12"/>
  <c r="H262" i="12"/>
  <c r="G262" i="12"/>
  <c r="F262" i="12"/>
  <c r="E262" i="12"/>
  <c r="D262" i="12"/>
  <c r="C262" i="12"/>
  <c r="N261" i="12"/>
  <c r="M261" i="12"/>
  <c r="L261" i="12"/>
  <c r="K261" i="12"/>
  <c r="J261" i="12"/>
  <c r="I261" i="12"/>
  <c r="H261" i="12"/>
  <c r="G261" i="12"/>
  <c r="F261" i="12"/>
  <c r="E261" i="12"/>
  <c r="D261" i="12"/>
  <c r="C261" i="12"/>
  <c r="N260" i="12"/>
  <c r="M260" i="12"/>
  <c r="L260" i="12"/>
  <c r="K260" i="12"/>
  <c r="J260" i="12"/>
  <c r="I260" i="12"/>
  <c r="H260" i="12"/>
  <c r="G260" i="12"/>
  <c r="F260" i="12"/>
  <c r="E260" i="12"/>
  <c r="D260" i="12"/>
  <c r="C260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N255" i="12"/>
  <c r="M255" i="12"/>
  <c r="L255" i="12"/>
  <c r="K255" i="12"/>
  <c r="J255" i="12"/>
  <c r="I255" i="12"/>
  <c r="H255" i="12"/>
  <c r="G255" i="12"/>
  <c r="F255" i="12"/>
  <c r="E255" i="12"/>
  <c r="D255" i="12"/>
  <c r="C255" i="12"/>
  <c r="N254" i="12"/>
  <c r="M254" i="12"/>
  <c r="L254" i="12"/>
  <c r="K254" i="12"/>
  <c r="J254" i="12"/>
  <c r="I254" i="12"/>
  <c r="H254" i="12"/>
  <c r="G254" i="12"/>
  <c r="F254" i="12"/>
  <c r="E254" i="12"/>
  <c r="D254" i="12"/>
  <c r="C254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N148" i="12"/>
  <c r="N43" i="12" s="1"/>
  <c r="M148" i="12"/>
  <c r="M43" i="12" s="1"/>
  <c r="L148" i="12"/>
  <c r="L43" i="12" s="1"/>
  <c r="K148" i="12"/>
  <c r="K43" i="12" s="1"/>
  <c r="J148" i="12"/>
  <c r="J43" i="12" s="1"/>
  <c r="I148" i="12"/>
  <c r="I43" i="12" s="1"/>
  <c r="H148" i="12"/>
  <c r="H43" i="12" s="1"/>
  <c r="G148" i="12"/>
  <c r="G43" i="12" s="1"/>
  <c r="F148" i="12"/>
  <c r="F43" i="12" s="1"/>
  <c r="E148" i="12"/>
  <c r="E43" i="12" s="1"/>
  <c r="D148" i="12"/>
  <c r="D43" i="12" s="1"/>
  <c r="C148" i="12"/>
  <c r="C43" i="12" s="1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N82" i="12"/>
  <c r="N42" i="12" s="1"/>
  <c r="M82" i="12"/>
  <c r="M42" i="12" s="1"/>
  <c r="L82" i="12"/>
  <c r="L42" i="12" s="1"/>
  <c r="K82" i="12"/>
  <c r="K42" i="12" s="1"/>
  <c r="J82" i="12"/>
  <c r="J42" i="12" s="1"/>
  <c r="I82" i="12"/>
  <c r="I42" i="12" s="1"/>
  <c r="H82" i="12"/>
  <c r="H42" i="12" s="1"/>
  <c r="G82" i="12"/>
  <c r="G42" i="12" s="1"/>
  <c r="F82" i="12"/>
  <c r="F42" i="12" s="1"/>
  <c r="E82" i="12"/>
  <c r="E42" i="12" s="1"/>
  <c r="D82" i="12"/>
  <c r="D42" i="12" s="1"/>
  <c r="C82" i="12"/>
  <c r="C42" i="12" s="1"/>
  <c r="N81" i="12"/>
  <c r="M81" i="12"/>
  <c r="L81" i="12"/>
  <c r="K81" i="12"/>
  <c r="J81" i="12"/>
  <c r="I81" i="12"/>
  <c r="H81" i="12"/>
  <c r="G81" i="12"/>
  <c r="F81" i="12"/>
  <c r="E81" i="12"/>
  <c r="D81" i="12"/>
  <c r="C81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D11" i="12"/>
  <c r="E11" i="12"/>
  <c r="F11" i="12"/>
  <c r="G11" i="12"/>
  <c r="H11" i="12"/>
  <c r="I11" i="12"/>
  <c r="J11" i="12"/>
  <c r="K11" i="12"/>
  <c r="L11" i="12"/>
  <c r="M11" i="12"/>
  <c r="N11" i="12"/>
  <c r="D12" i="12"/>
  <c r="E12" i="12"/>
  <c r="F12" i="12"/>
  <c r="G12" i="12"/>
  <c r="H12" i="12"/>
  <c r="I12" i="12"/>
  <c r="J12" i="12"/>
  <c r="K12" i="12"/>
  <c r="L12" i="12"/>
  <c r="M12" i="12"/>
  <c r="N12" i="12"/>
  <c r="D13" i="12"/>
  <c r="E13" i="12"/>
  <c r="F13" i="12"/>
  <c r="G13" i="12"/>
  <c r="H13" i="12"/>
  <c r="I13" i="12"/>
  <c r="J13" i="12"/>
  <c r="K13" i="12"/>
  <c r="L13" i="12"/>
  <c r="M13" i="12"/>
  <c r="N13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D16" i="12"/>
  <c r="E16" i="12"/>
  <c r="F16" i="12"/>
  <c r="G16" i="12"/>
  <c r="H16" i="12"/>
  <c r="I16" i="12"/>
  <c r="J16" i="12"/>
  <c r="K16" i="12"/>
  <c r="L16" i="12"/>
  <c r="M16" i="12"/>
  <c r="N16" i="12"/>
  <c r="D17" i="12"/>
  <c r="E17" i="12"/>
  <c r="F17" i="12"/>
  <c r="G17" i="12"/>
  <c r="H17" i="12"/>
  <c r="I17" i="12"/>
  <c r="J17" i="12"/>
  <c r="K17" i="12"/>
  <c r="L17" i="12"/>
  <c r="M17" i="12"/>
  <c r="N17" i="12"/>
  <c r="D18" i="12"/>
  <c r="E18" i="12"/>
  <c r="F18" i="12"/>
  <c r="G18" i="12"/>
  <c r="H18" i="12"/>
  <c r="I18" i="12"/>
  <c r="J18" i="12"/>
  <c r="K18" i="12"/>
  <c r="L18" i="12"/>
  <c r="M18" i="12"/>
  <c r="N18" i="12"/>
  <c r="D19" i="12"/>
  <c r="E19" i="12"/>
  <c r="F19" i="12"/>
  <c r="G19" i="12"/>
  <c r="H19" i="12"/>
  <c r="I19" i="12"/>
  <c r="J19" i="12"/>
  <c r="K19" i="12"/>
  <c r="L19" i="12"/>
  <c r="M19" i="12"/>
  <c r="N19" i="12"/>
  <c r="D20" i="12"/>
  <c r="E20" i="12"/>
  <c r="F20" i="12"/>
  <c r="G20" i="12"/>
  <c r="H20" i="12"/>
  <c r="I20" i="12"/>
  <c r="J20" i="12"/>
  <c r="K20" i="12"/>
  <c r="L20" i="12"/>
  <c r="M20" i="12"/>
  <c r="N20" i="12"/>
  <c r="D21" i="12"/>
  <c r="E21" i="12"/>
  <c r="F21" i="12"/>
  <c r="G21" i="12"/>
  <c r="H21" i="12"/>
  <c r="I21" i="12"/>
  <c r="J21" i="12"/>
  <c r="K21" i="12"/>
  <c r="L21" i="12"/>
  <c r="M21" i="12"/>
  <c r="N21" i="12"/>
  <c r="D22" i="12"/>
  <c r="E22" i="12"/>
  <c r="F22" i="12"/>
  <c r="G22" i="12"/>
  <c r="H22" i="12"/>
  <c r="I22" i="12"/>
  <c r="J22" i="12"/>
  <c r="K22" i="12"/>
  <c r="L22" i="12"/>
  <c r="M22" i="12"/>
  <c r="N22" i="12"/>
  <c r="C12" i="12"/>
  <c r="C13" i="12"/>
  <c r="C14" i="12"/>
  <c r="C15" i="12"/>
  <c r="C16" i="12"/>
  <c r="C17" i="12"/>
  <c r="C18" i="12"/>
  <c r="C19" i="12"/>
  <c r="C20" i="12"/>
  <c r="C21" i="12"/>
  <c r="C22" i="12"/>
  <c r="C11" i="12"/>
  <c r="C457" i="12" l="1"/>
  <c r="I457" i="12"/>
  <c r="L457" i="12"/>
  <c r="G457" i="12"/>
  <c r="M457" i="12"/>
  <c r="J457" i="12"/>
  <c r="N457" i="12"/>
  <c r="K457" i="12"/>
  <c r="N454" i="12"/>
  <c r="M454" i="12"/>
  <c r="L454" i="12"/>
  <c r="K454" i="12"/>
  <c r="J454" i="12"/>
  <c r="I454" i="12"/>
  <c r="H454" i="12"/>
  <c r="G454" i="12"/>
  <c r="F454" i="12"/>
  <c r="E454" i="12"/>
  <c r="D454" i="12"/>
  <c r="N441" i="12"/>
  <c r="M441" i="12"/>
  <c r="L441" i="12"/>
  <c r="K441" i="12"/>
  <c r="J441" i="12"/>
  <c r="I441" i="12"/>
  <c r="H441" i="12"/>
  <c r="G441" i="12"/>
  <c r="F441" i="12"/>
  <c r="E441" i="12"/>
  <c r="D441" i="12"/>
  <c r="N380" i="12"/>
  <c r="M380" i="12"/>
  <c r="L380" i="12"/>
  <c r="K380" i="12"/>
  <c r="J380" i="12"/>
  <c r="I380" i="12"/>
  <c r="H380" i="12"/>
  <c r="G380" i="12"/>
  <c r="F380" i="12"/>
  <c r="E380" i="12"/>
  <c r="D380" i="12"/>
  <c r="N355" i="12"/>
  <c r="M355" i="12"/>
  <c r="L355" i="12"/>
  <c r="K355" i="12"/>
  <c r="J355" i="12"/>
  <c r="I355" i="12"/>
  <c r="H355" i="12"/>
  <c r="G355" i="12"/>
  <c r="F355" i="12"/>
  <c r="E355" i="12"/>
  <c r="D355" i="12"/>
  <c r="C355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N322" i="12"/>
  <c r="M322" i="12"/>
  <c r="L322" i="12"/>
  <c r="K322" i="12"/>
  <c r="J322" i="12"/>
  <c r="I322" i="12"/>
  <c r="H322" i="12"/>
  <c r="G322" i="12"/>
  <c r="F322" i="12"/>
  <c r="E322" i="12"/>
  <c r="D322" i="12"/>
  <c r="C322" i="12"/>
  <c r="N263" i="12"/>
  <c r="M263" i="12"/>
  <c r="L263" i="12"/>
  <c r="K263" i="12"/>
  <c r="J263" i="12"/>
  <c r="I263" i="12"/>
  <c r="H263" i="12"/>
  <c r="G263" i="12"/>
  <c r="F263" i="12"/>
  <c r="E263" i="12"/>
  <c r="D263" i="12"/>
  <c r="M245" i="12"/>
  <c r="I245" i="12"/>
  <c r="E245" i="12"/>
  <c r="H152" i="12"/>
  <c r="O148" i="12"/>
  <c r="O43" i="12" s="1"/>
  <c r="O147" i="12"/>
  <c r="O146" i="12"/>
  <c r="O145" i="12"/>
  <c r="O144" i="12"/>
  <c r="O143" i="12"/>
  <c r="O142" i="12"/>
  <c r="O141" i="12"/>
  <c r="O140" i="12"/>
  <c r="O139" i="12"/>
  <c r="O138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N134" i="12"/>
  <c r="M134" i="12"/>
  <c r="K134" i="12"/>
  <c r="J134" i="12"/>
  <c r="I134" i="12"/>
  <c r="G134" i="12"/>
  <c r="F134" i="12"/>
  <c r="E134" i="12"/>
  <c r="C134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6" i="12"/>
  <c r="O94" i="12"/>
  <c r="O93" i="12"/>
  <c r="O92" i="12"/>
  <c r="O90" i="12"/>
  <c r="O89" i="12"/>
  <c r="O88" i="12"/>
  <c r="O87" i="12"/>
  <c r="O86" i="12"/>
  <c r="O85" i="12"/>
  <c r="O84" i="12"/>
  <c r="O83" i="12"/>
  <c r="O82" i="12"/>
  <c r="O42" i="12" s="1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N112" i="12"/>
  <c r="L112" i="12"/>
  <c r="K112" i="12"/>
  <c r="J112" i="12"/>
  <c r="H112" i="12"/>
  <c r="G112" i="12"/>
  <c r="F112" i="12"/>
  <c r="D112" i="12"/>
  <c r="C112" i="12"/>
  <c r="H45" i="12"/>
  <c r="N40" i="12"/>
  <c r="M40" i="12"/>
  <c r="J40" i="12"/>
  <c r="F40" i="12"/>
  <c r="E40" i="12"/>
  <c r="D29" i="12"/>
  <c r="L29" i="12"/>
  <c r="K29" i="12"/>
  <c r="H29" i="12"/>
  <c r="G29" i="12"/>
  <c r="C29" i="12"/>
  <c r="O22" i="12"/>
  <c r="O21" i="12"/>
  <c r="O20" i="12"/>
  <c r="O19" i="12"/>
  <c r="O18" i="12"/>
  <c r="O16" i="12"/>
  <c r="O15" i="12"/>
  <c r="O14" i="12"/>
  <c r="N23" i="12"/>
  <c r="N8" i="12" s="1"/>
  <c r="J23" i="12"/>
  <c r="J8" i="12" s="1"/>
  <c r="F23" i="12"/>
  <c r="F8" i="12" s="1"/>
  <c r="O6" i="12"/>
  <c r="H457" i="12" l="1"/>
  <c r="D457" i="12"/>
  <c r="E457" i="12"/>
  <c r="F457" i="12"/>
  <c r="I40" i="12"/>
  <c r="D134" i="12"/>
  <c r="D151" i="12" s="1"/>
  <c r="H134" i="12"/>
  <c r="H151" i="12" s="1"/>
  <c r="L134" i="12"/>
  <c r="L151" i="12" s="1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4" i="12"/>
  <c r="O445" i="12"/>
  <c r="O446" i="12"/>
  <c r="O447" i="12"/>
  <c r="O448" i="12"/>
  <c r="O449" i="12"/>
  <c r="O450" i="12"/>
  <c r="O451" i="12"/>
  <c r="O452" i="12"/>
  <c r="O453" i="12"/>
  <c r="O91" i="12"/>
  <c r="E112" i="12"/>
  <c r="E151" i="12" s="1"/>
  <c r="I112" i="12"/>
  <c r="I151" i="12" s="1"/>
  <c r="M112" i="12"/>
  <c r="M151" i="12" s="1"/>
  <c r="O34" i="12"/>
  <c r="O35" i="12"/>
  <c r="O38" i="12"/>
  <c r="O39" i="12"/>
  <c r="O95" i="12"/>
  <c r="O97" i="12"/>
  <c r="C23" i="12"/>
  <c r="C8" i="12" s="1"/>
  <c r="G23" i="12"/>
  <c r="G8" i="12" s="1"/>
  <c r="K23" i="12"/>
  <c r="K8" i="12" s="1"/>
  <c r="O11" i="12"/>
  <c r="O27" i="12"/>
  <c r="O28" i="12"/>
  <c r="C40" i="12"/>
  <c r="C41" i="12" s="1"/>
  <c r="C44" i="12" s="1"/>
  <c r="G40" i="12"/>
  <c r="G41" i="12" s="1"/>
  <c r="G44" i="12" s="1"/>
  <c r="K40" i="12"/>
  <c r="K41" i="12" s="1"/>
  <c r="K44" i="12" s="1"/>
  <c r="O33" i="12"/>
  <c r="D23" i="12"/>
  <c r="D8" i="12" s="1"/>
  <c r="H23" i="12"/>
  <c r="H8" i="12" s="1"/>
  <c r="L23" i="12"/>
  <c r="L8" i="12" s="1"/>
  <c r="O12" i="12"/>
  <c r="O13" i="12"/>
  <c r="E29" i="12"/>
  <c r="E41" i="12" s="1"/>
  <c r="E44" i="12" s="1"/>
  <c r="I29" i="12"/>
  <c r="M29" i="12"/>
  <c r="M41" i="12" s="1"/>
  <c r="M44" i="12" s="1"/>
  <c r="D40" i="12"/>
  <c r="D41" i="12" s="1"/>
  <c r="D44" i="12" s="1"/>
  <c r="H40" i="12"/>
  <c r="H41" i="12" s="1"/>
  <c r="H44" i="12" s="1"/>
  <c r="L40" i="12"/>
  <c r="L41" i="12" s="1"/>
  <c r="L44" i="12" s="1"/>
  <c r="O36" i="12"/>
  <c r="O37" i="12"/>
  <c r="F151" i="12"/>
  <c r="J151" i="12"/>
  <c r="N151" i="12"/>
  <c r="O26" i="12"/>
  <c r="E23" i="12"/>
  <c r="E8" i="12" s="1"/>
  <c r="I23" i="12"/>
  <c r="I8" i="12" s="1"/>
  <c r="M23" i="12"/>
  <c r="M8" i="12" s="1"/>
  <c r="O17" i="12"/>
  <c r="F29" i="12"/>
  <c r="F41" i="12" s="1"/>
  <c r="F44" i="12" s="1"/>
  <c r="J29" i="12"/>
  <c r="J41" i="12" s="1"/>
  <c r="J44" i="12" s="1"/>
  <c r="N29" i="12"/>
  <c r="N41" i="12" s="1"/>
  <c r="N44" i="12" s="1"/>
  <c r="C151" i="12"/>
  <c r="G151" i="12"/>
  <c r="K151" i="12"/>
  <c r="O115" i="12"/>
  <c r="O134" i="12" s="1"/>
  <c r="O51" i="12"/>
  <c r="O137" i="12"/>
  <c r="O149" i="12" s="1"/>
  <c r="F245" i="12"/>
  <c r="F456" i="12" s="1"/>
  <c r="J245" i="12"/>
  <c r="J456" i="12" s="1"/>
  <c r="J458" i="12" s="1"/>
  <c r="N245" i="12"/>
  <c r="N456" i="12" s="1"/>
  <c r="N458" i="12" s="1"/>
  <c r="O32" i="12"/>
  <c r="C245" i="12"/>
  <c r="G245" i="12"/>
  <c r="G456" i="12" s="1"/>
  <c r="G458" i="12" s="1"/>
  <c r="K245" i="12"/>
  <c r="K456" i="12" s="1"/>
  <c r="K458" i="12" s="1"/>
  <c r="O158" i="12"/>
  <c r="E456" i="12"/>
  <c r="I456" i="12"/>
  <c r="I458" i="12" s="1"/>
  <c r="M456" i="12"/>
  <c r="M458" i="12" s="1"/>
  <c r="D245" i="12"/>
  <c r="D456" i="12" s="1"/>
  <c r="H245" i="12"/>
  <c r="H456" i="12" s="1"/>
  <c r="L245" i="12"/>
  <c r="L456" i="12" s="1"/>
  <c r="L458" i="12" s="1"/>
  <c r="O219" i="12"/>
  <c r="O220" i="12"/>
  <c r="C263" i="12"/>
  <c r="O325" i="12"/>
  <c r="O342" i="12"/>
  <c r="C380" i="12"/>
  <c r="C441" i="12"/>
  <c r="C454" i="12"/>
  <c r="O266" i="12"/>
  <c r="H458" i="12" l="1"/>
  <c r="D458" i="12"/>
  <c r="F458" i="12"/>
  <c r="E458" i="12"/>
  <c r="O322" i="12"/>
  <c r="P322" i="12" s="1"/>
  <c r="O355" i="12"/>
  <c r="P355" i="12" s="1"/>
  <c r="O457" i="12"/>
  <c r="O454" i="12"/>
  <c r="P454" i="12" s="1"/>
  <c r="O339" i="12"/>
  <c r="P339" i="12" s="1"/>
  <c r="I41" i="12"/>
  <c r="I44" i="12" s="1"/>
  <c r="O112" i="12"/>
  <c r="P112" i="12" s="1"/>
  <c r="O380" i="12"/>
  <c r="P380" i="12" s="1"/>
  <c r="C456" i="12"/>
  <c r="C458" i="12" s="1"/>
  <c r="O441" i="12"/>
  <c r="P441" i="12" s="1"/>
  <c r="O263" i="12"/>
  <c r="P263" i="12" s="1"/>
  <c r="P149" i="12"/>
  <c r="O245" i="12"/>
  <c r="P245" i="12" s="1"/>
  <c r="P40" i="12"/>
  <c r="O40" i="12"/>
  <c r="P134" i="12"/>
  <c r="O29" i="12"/>
  <c r="P29" i="12"/>
  <c r="P23" i="12"/>
  <c r="O23" i="12"/>
  <c r="P41" i="12" l="1"/>
  <c r="Q40" i="12"/>
  <c r="O151" i="12"/>
  <c r="P151" i="12" s="1"/>
  <c r="Q23" i="12"/>
  <c r="O41" i="12"/>
  <c r="O44" i="12" s="1"/>
  <c r="Q29" i="12"/>
  <c r="O456" i="12"/>
  <c r="Q41" i="12" l="1"/>
  <c r="P456" i="12"/>
  <c r="O458" i="12"/>
</calcChain>
</file>

<file path=xl/sharedStrings.xml><?xml version="1.0" encoding="utf-8"?>
<sst xmlns="http://schemas.openxmlformats.org/spreadsheetml/2006/main" count="5710" uniqueCount="474">
  <si>
    <t>ASHLAND HEALTHCARE</t>
  </si>
  <si>
    <t>12 Month Summary of Revenue &amp; Expenses</t>
  </si>
  <si>
    <t>January</t>
  </si>
  <si>
    <t>February</t>
  </si>
  <si>
    <t>March</t>
  </si>
  <si>
    <t>April</t>
  </si>
  <si>
    <t>May</t>
  </si>
  <si>
    <t xml:space="preserve">June </t>
  </si>
  <si>
    <t xml:space="preserve">July </t>
  </si>
  <si>
    <t>August</t>
  </si>
  <si>
    <t>September</t>
  </si>
  <si>
    <t>October</t>
  </si>
  <si>
    <t>November</t>
  </si>
  <si>
    <t xml:space="preserve">December </t>
  </si>
  <si>
    <t>Year to Date</t>
  </si>
  <si>
    <t>Days in Month</t>
  </si>
  <si>
    <t>Average Census</t>
  </si>
  <si>
    <t xml:space="preserve"> </t>
  </si>
  <si>
    <t>Patient Days:</t>
  </si>
  <si>
    <t xml:space="preserve">PRIVATE  </t>
  </si>
  <si>
    <t>PRIVATE INSURANCE</t>
  </si>
  <si>
    <t xml:space="preserve">MEDICAID  </t>
  </si>
  <si>
    <t>MEDICAID PENDING</t>
  </si>
  <si>
    <t>MEDICAID RESERVE</t>
  </si>
  <si>
    <t>MEDICARE</t>
  </si>
  <si>
    <t>HOSPICE</t>
  </si>
  <si>
    <t>DAYCARE</t>
  </si>
  <si>
    <t>APARTMENT</t>
  </si>
  <si>
    <t>RESIDENTIAL CARE</t>
  </si>
  <si>
    <t>VA</t>
  </si>
  <si>
    <t>RESPITE</t>
  </si>
  <si>
    <t xml:space="preserve">     Total Patient Days</t>
  </si>
  <si>
    <t/>
  </si>
  <si>
    <t>Revenues:</t>
  </si>
  <si>
    <t>ROUTINE SERVICES</t>
  </si>
  <si>
    <t>ANCILLARY SERVICES</t>
  </si>
  <si>
    <t>OTHER REVENUES</t>
  </si>
  <si>
    <t xml:space="preserve">     Total Revenues</t>
  </si>
  <si>
    <t>Expenses:</t>
  </si>
  <si>
    <t>PATIENT CARE</t>
  </si>
  <si>
    <t>DIETARY</t>
  </si>
  <si>
    <t>LAUNDRY SERVICES</t>
  </si>
  <si>
    <t>HOUSEKEEPING</t>
  </si>
  <si>
    <t>PLANT OPERATION</t>
  </si>
  <si>
    <t>ADMINISTRATION</t>
  </si>
  <si>
    <t>CAPITAL RELATED EXPENSES</t>
  </si>
  <si>
    <t xml:space="preserve">     Total Expenses</t>
  </si>
  <si>
    <t xml:space="preserve">     Net Income (Loss)</t>
  </si>
  <si>
    <t xml:space="preserve">12 Month Summary of Revenue </t>
  </si>
  <si>
    <t>Routine Services:</t>
  </si>
  <si>
    <t>3010 MEDICAID REVENUE</t>
  </si>
  <si>
    <t>3015 MEDICAID PENDING REVENUE</t>
  </si>
  <si>
    <t>3020 MEDICAID/M'CARE DAYS</t>
  </si>
  <si>
    <t>3025 MEDICAID/M'CARE PENDING</t>
  </si>
  <si>
    <t>3030 MEDICAID/M'CARE CON ALLOW</t>
  </si>
  <si>
    <t>3040 MEDICAID MEDICAL SUPPLY</t>
  </si>
  <si>
    <t>3045 MEDICAID MEDICAL SUPPLY CA</t>
  </si>
  <si>
    <t>3050 MEDICAID RESERVE REVENUE</t>
  </si>
  <si>
    <t>3060 ROOM RATE DIFFERENCE</t>
  </si>
  <si>
    <t>3080 MEDICAID ADJUSTMENTS</t>
  </si>
  <si>
    <t>3085 MEDICAID PRIOR YEAR</t>
  </si>
  <si>
    <t>3090 MEDICAID MISC CHARGES</t>
  </si>
  <si>
    <t>3095 MEDICAID SETTLEMENT</t>
  </si>
  <si>
    <t>3110 MEDICARE PART A REVENUE</t>
  </si>
  <si>
    <t>3115 MEDICARE PART A REVENUE C/A</t>
  </si>
  <si>
    <t>3141 MEDICARE PART A PT</t>
  </si>
  <si>
    <t>3142 MEDICARE PART A OT</t>
  </si>
  <si>
    <t>3143 MEDICARE PART A ST</t>
  </si>
  <si>
    <t>3145 MEDICARE PART A TUBE FEED</t>
  </si>
  <si>
    <t>3147 MEDICARE PART A PHARMACY</t>
  </si>
  <si>
    <t>3148 MEDICARE PART A MED SURG</t>
  </si>
  <si>
    <t>3149 MEDICARE PART A RT</t>
  </si>
  <si>
    <t>3150 MEDICARE PART A LAB</t>
  </si>
  <si>
    <t>3151 MEDICARE PART A X RAY</t>
  </si>
  <si>
    <t>3152 HOSPITAL CHARGES PART A</t>
  </si>
  <si>
    <t>3153 SPECIALIZED BEDS PART A</t>
  </si>
  <si>
    <t>3154 MEDICARE PART A AMBULANCE</t>
  </si>
  <si>
    <t>3155 C/A PASS THRU PAYMENT</t>
  </si>
  <si>
    <t>3160 MEDICARE PART A ANCILLARY C/A</t>
  </si>
  <si>
    <t>3180 MEDICARE PART A ADJUST</t>
  </si>
  <si>
    <t>3190 MEDICARE PART A 2% SEQUESTRATION</t>
  </si>
  <si>
    <t>3310 PRIVATE REVENUE</t>
  </si>
  <si>
    <t>3311 PRIVATE INSURANCE REVENUE</t>
  </si>
  <si>
    <t>3321 PRIVATE IN MCARE BED CA</t>
  </si>
  <si>
    <t>3350 PRIVATE RESERVE REVENUE</t>
  </si>
  <si>
    <t>3380 PRIVATE ADJUSTMENTS</t>
  </si>
  <si>
    <t>3388 PRIVATE MEDICAL SUPPLY</t>
  </si>
  <si>
    <t>3390 PRIVATE MISC CHARGES</t>
  </si>
  <si>
    <t>3395 PRIVATE PRIOR YEAR</t>
  </si>
  <si>
    <t>3410 RESIDENTIAL REVENUE</t>
  </si>
  <si>
    <t>3450 RESIDENTIAL RESERVE REVENUE</t>
  </si>
  <si>
    <t>3480 RESIDENTIAL ADJUSTMENTS</t>
  </si>
  <si>
    <t>3490 RESIDENTIAL MISC CHARGES</t>
  </si>
  <si>
    <t>3500 PRIVATE APARTMENTS</t>
  </si>
  <si>
    <t>3510 HOSPICE REVENUE</t>
  </si>
  <si>
    <t>3550 HOSPICE RESERVE DAYS</t>
  </si>
  <si>
    <t>3580 HOSPICE ADJUSTMENT</t>
  </si>
  <si>
    <t>3590 HOSPICE MISC. CHARGES</t>
  </si>
  <si>
    <t>3595 HOSPICE PRIOR YEAR</t>
  </si>
  <si>
    <t>3596 HOSPICE MEDICAL SUPPLY CA</t>
  </si>
  <si>
    <t>3598 HOSPICE MEDICAL SUPPLY</t>
  </si>
  <si>
    <t>3610 DAY CARE REVENUE</t>
  </si>
  <si>
    <t>3650 DAY CARE RESERVE</t>
  </si>
  <si>
    <t>3680 DAY CARE ADJUSTMENT</t>
  </si>
  <si>
    <t>3690 DAY CARE MISC. CHARGES</t>
  </si>
  <si>
    <t>3700 VA REVENUE</t>
  </si>
  <si>
    <t>3750 VA RESERVE</t>
  </si>
  <si>
    <t>3780 VA ADJUSTMENT</t>
  </si>
  <si>
    <t>3790 VA MISC.</t>
  </si>
  <si>
    <t>3800 RESPITE REVENUE</t>
  </si>
  <si>
    <t xml:space="preserve">     Total Routine Services</t>
  </si>
  <si>
    <t>Ancillary Services:</t>
  </si>
  <si>
    <t>3241 MEDICARE PART B PT</t>
  </si>
  <si>
    <t>3242 MEDICARE PART B OT</t>
  </si>
  <si>
    <t>3243 MEDICARE PART B ST</t>
  </si>
  <si>
    <t>3248 MEDICARE PART B MED SUPP</t>
  </si>
  <si>
    <t>3249 MEDICARE PART B FLU SHOTS</t>
  </si>
  <si>
    <t>3250 MEDICARE PART B LAB</t>
  </si>
  <si>
    <t>3251 MEDICARE PART B X RAY</t>
  </si>
  <si>
    <t>3254 MEDICARE PART B AMBULANCE</t>
  </si>
  <si>
    <t>3260 MEDICARE PART B C/A</t>
  </si>
  <si>
    <t>3280 MEDICARE PART B ADJUST</t>
  </si>
  <si>
    <t>3290 MEDICARE PART B 2% SEQUESTRATION</t>
  </si>
  <si>
    <t>3295 MEDICARE PART B PRIOR YR</t>
  </si>
  <si>
    <t>3941 OUTPATIENT PT</t>
  </si>
  <si>
    <t>3942 OUTPATIENT OT</t>
  </si>
  <si>
    <t>3943 OUTPATIENT ST</t>
  </si>
  <si>
    <t>3990 OUTPATIENT MISC. CHARGES</t>
  </si>
  <si>
    <t>3325 PT PRIVATE</t>
  </si>
  <si>
    <t>3326 OT PRIVATE</t>
  </si>
  <si>
    <t>3327 ST PRIVATE</t>
  </si>
  <si>
    <t xml:space="preserve">     Total Ancillary Services</t>
  </si>
  <si>
    <t>Other Revenues:</t>
  </si>
  <si>
    <t>4000 BARBER/BEAUTY INCOME</t>
  </si>
  <si>
    <t>4010 VENDING INCOME</t>
  </si>
  <si>
    <t>4020 GUEST MEALS INCOME</t>
  </si>
  <si>
    <t>4030 INTEREST INCOME</t>
  </si>
  <si>
    <t>4040 CNA EDUCATION INCOME</t>
  </si>
  <si>
    <t>4050 CABLE INCOME</t>
  </si>
  <si>
    <t>4060 BAD DEBTS</t>
  </si>
  <si>
    <t>4064 BAD DEBT CA PASS THRU</t>
  </si>
  <si>
    <t>4065 BAD DEBT SANCTIONS</t>
  </si>
  <si>
    <t>4070 PRIOR PERIOD INCOME</t>
  </si>
  <si>
    <t>4090 MISCELLANEOUS INCOME</t>
  </si>
  <si>
    <t xml:space="preserve">     Total Other Revenues</t>
  </si>
  <si>
    <t>12 Month Summary of Expenses</t>
  </si>
  <si>
    <t>Patient Care:</t>
  </si>
  <si>
    <t>5010 MEDICAL DIRECTOR</t>
  </si>
  <si>
    <t>5020 CONSULTANT RN</t>
  </si>
  <si>
    <t>5030 CONSULTANT DENTAL</t>
  </si>
  <si>
    <t>5040 CONSULTANT SOCIAL SERVICE</t>
  </si>
  <si>
    <t>5050 CONSULTANT MEDICAL RECORD</t>
  </si>
  <si>
    <t>5070 CONSULTANT PHARMACY</t>
  </si>
  <si>
    <t>5101 NURS SAL MCARE</t>
  </si>
  <si>
    <t>5111 LPN SAL MCARE</t>
  </si>
  <si>
    <t>5121 AIDES SAL MCARE</t>
  </si>
  <si>
    <t>5131 CMT SAL MCARE</t>
  </si>
  <si>
    <t>5210 ACTIVITY SALARIES</t>
  </si>
  <si>
    <t>5220 ACTIVITY SUPPLIES</t>
  </si>
  <si>
    <t>5230 SPECIAL EVENTS</t>
  </si>
  <si>
    <t>5250 ACTIVITY FICA EXPENSE</t>
  </si>
  <si>
    <t>5260 ACTIVITY STATE UNEMPLOY.</t>
  </si>
  <si>
    <t>5265 ACTIVITY FED'L UNEMP TAX</t>
  </si>
  <si>
    <t>5270 ACTIVITY VACATION PAY</t>
  </si>
  <si>
    <t>5274 ACTIVITY HOLIDAY PAY</t>
  </si>
  <si>
    <t>5276 ACTIVITY SICK PAY</t>
  </si>
  <si>
    <t>5280 ACTIVITY EMPLOYEE BENEFIT</t>
  </si>
  <si>
    <t>5290 ACTIVITY W/COMP</t>
  </si>
  <si>
    <t>5310 SOCIAL SERVICE SALARIES</t>
  </si>
  <si>
    <t>5320 SOCIAL SERV SUPPLIES</t>
  </si>
  <si>
    <t>5350 SOC SERV FICA EXPENSE</t>
  </si>
  <si>
    <t>5360 SOC SERV STATE UNEMP</t>
  </si>
  <si>
    <t>5365 SOC SERV FED'L UMEMP TAX</t>
  </si>
  <si>
    <t>5370 SOC SERV VACATION PAY</t>
  </si>
  <si>
    <t>5374 SOC SERV HOLIDAY PAY</t>
  </si>
  <si>
    <t>5376 SOC SERV SICK PAY</t>
  </si>
  <si>
    <t>5380 SOC SERV EMP BENEFITS</t>
  </si>
  <si>
    <t>5390 SOC SERV WORK COMP</t>
  </si>
  <si>
    <t>5410 DIRECTOR OF NURSES</t>
  </si>
  <si>
    <t>5415 DON SAL MCARE</t>
  </si>
  <si>
    <t>5420 ASSIST. DIRECTOR OF NURSE</t>
  </si>
  <si>
    <t>5421 RN INSTRUCTOR</t>
  </si>
  <si>
    <t>5430 R.N.'S</t>
  </si>
  <si>
    <t>5435 RN SAL MCARE</t>
  </si>
  <si>
    <t>5440 LPN'S</t>
  </si>
  <si>
    <t>5445 LPN MCARE</t>
  </si>
  <si>
    <t>5460 NURSING ASSISTANTS</t>
  </si>
  <si>
    <t>5462 RCF SALARIES</t>
  </si>
  <si>
    <t>5465 SHOWER AIDES</t>
  </si>
  <si>
    <t>5466 PSYCH WARD TEACHER</t>
  </si>
  <si>
    <t>5470 MEDICAL TECHS</t>
  </si>
  <si>
    <t>5475 CMT SAL MCARE</t>
  </si>
  <si>
    <t>5480 RESTORATIVE AIDES</t>
  </si>
  <si>
    <t>5485 REST SAL MCARE</t>
  </si>
  <si>
    <t>5520 NURSING SUPPLIES</t>
  </si>
  <si>
    <t>5525 MEDICAL SUPPLIES</t>
  </si>
  <si>
    <t>5526 MINOR MEDICAL EQUIPMENT</t>
  </si>
  <si>
    <t>5530 OXYGEN SUPPLIES</t>
  </si>
  <si>
    <t>5535 NURSING FORMS</t>
  </si>
  <si>
    <t>5540 NON PRESCRIPTION PHARMACY</t>
  </si>
  <si>
    <t>5545 INFECTIOUS WASTE</t>
  </si>
  <si>
    <t>5550 NURSING CONTRACTED SERV.</t>
  </si>
  <si>
    <t>5560 INCONTINENT SUPPLIES</t>
  </si>
  <si>
    <t>5570 CNA EDUCATION EXPENSE</t>
  </si>
  <si>
    <t>5650 PART D EXPENSES</t>
  </si>
  <si>
    <t>5651 INSURANCE PHARMACY</t>
  </si>
  <si>
    <t>5652 INSURANCE SUPPLIES</t>
  </si>
  <si>
    <t>5660 INSURANCE THERAPY</t>
  </si>
  <si>
    <t>5661 INSURANCE LAB</t>
  </si>
  <si>
    <t>5665 INSURANCE X RAY</t>
  </si>
  <si>
    <t>5666 INSURANCE PHYSICIAN SERVICES</t>
  </si>
  <si>
    <t>5670 NURSING VACATION PAY</t>
  </si>
  <si>
    <t>5671 MNS INSURANCE FEES</t>
  </si>
  <si>
    <t>5674 NURSING HOLIDAY PAY</t>
  </si>
  <si>
    <t>5675 NURS HOL MCARE</t>
  </si>
  <si>
    <t>5676 NURSING SICK PAY</t>
  </si>
  <si>
    <t>5677 NURS SICK MCARE</t>
  </si>
  <si>
    <t>5680 NURSING EMP BENEFITS</t>
  </si>
  <si>
    <t>5681 INSURANCE OTHER</t>
  </si>
  <si>
    <t>5682 DON EMP BEN MCARE</t>
  </si>
  <si>
    <t>5685 OSHA TRAINING</t>
  </si>
  <si>
    <t>5690 NURSING WORK COMP</t>
  </si>
  <si>
    <t>5693 NURS W/C MCARE</t>
  </si>
  <si>
    <t>6810 BARBER/BEAUTY SALARIES</t>
  </si>
  <si>
    <t>6815 BARBER/B CONTRACT SERVICE</t>
  </si>
  <si>
    <t>6820 BARBER/BEAUTY SUPPLIES</t>
  </si>
  <si>
    <t>6850 B SHOP FICA EXPENSE</t>
  </si>
  <si>
    <t>6860 B SHOP STATE UNEMPLOYMENT</t>
  </si>
  <si>
    <t>6865 B SHOP FED'L UNEMP TAX</t>
  </si>
  <si>
    <t>6870 B SHOP VACATION PAY</t>
  </si>
  <si>
    <t>6874 B SHOP HOLIDAY PAY</t>
  </si>
  <si>
    <t>6876 B SHOP SICK PAY</t>
  </si>
  <si>
    <t>6880 B SHOP EMP BENEFITS</t>
  </si>
  <si>
    <t>6890 B SHOP WORK COMP</t>
  </si>
  <si>
    <t xml:space="preserve">     Total Patient Care</t>
  </si>
  <si>
    <t>Dietary:</t>
  </si>
  <si>
    <t>5710 DIETARY SALARIES</t>
  </si>
  <si>
    <t>5810 DIETARY CONSULTANT</t>
  </si>
  <si>
    <t>5815 DIETARY SUPPLEMENTS</t>
  </si>
  <si>
    <t>5820 DIETARY SUPPLIES</t>
  </si>
  <si>
    <t>5825 DIETARY RAW FOOD</t>
  </si>
  <si>
    <t>5830 DIETARY OUTSIDE SERVICES</t>
  </si>
  <si>
    <t>5835 DIETARY CHEMICALS</t>
  </si>
  <si>
    <t>5850 DIETARY FICA EXPENSE</t>
  </si>
  <si>
    <t>5860 DIETARY STATE UNEMPLOY.</t>
  </si>
  <si>
    <t>5865 DIETARY FED'L UNEMP TAX</t>
  </si>
  <si>
    <t>5870 DIETARY VACATION EXPENSE</t>
  </si>
  <si>
    <t>5874 DIETARY HOLIDAY PAY</t>
  </si>
  <si>
    <t>5876 DIETARY SICK PAY</t>
  </si>
  <si>
    <t>5880 DIETARY EMP BENEFITS</t>
  </si>
  <si>
    <t>5890 DIETARY WORK COMP</t>
  </si>
  <si>
    <t xml:space="preserve">     Total Dietary</t>
  </si>
  <si>
    <t>6020 CHARTING FEE</t>
  </si>
  <si>
    <t>6030 PART A PHYSICIAN SERVICES</t>
  </si>
  <si>
    <t>6040 PART A PHYSICAL THERAPY</t>
  </si>
  <si>
    <t>6041 RT SALARIES</t>
  </si>
  <si>
    <t>6042 PART A PHY.THER SUPPLIES</t>
  </si>
  <si>
    <t>6043 THERAPY SUPERVISOR SAL</t>
  </si>
  <si>
    <t>6044 PT SUPPLIES</t>
  </si>
  <si>
    <t>6050 PART A OCCUPATIONAL THER</t>
  </si>
  <si>
    <t>6051 OT SAL</t>
  </si>
  <si>
    <t>6052 PART A OCC.THER. SUPPLIES</t>
  </si>
  <si>
    <t>6054 OT SUPPLIES</t>
  </si>
  <si>
    <t>6060 PART A PHARMACY/DRUG</t>
  </si>
  <si>
    <t>6062 PART A MED SUPPLIES</t>
  </si>
  <si>
    <t>6065 IV THERAPY</t>
  </si>
  <si>
    <t>6070 PART A SPEECH THERAPY</t>
  </si>
  <si>
    <t>6071 ST SAL</t>
  </si>
  <si>
    <t>6072 PART A SPEECH TH SUPPLIES</t>
  </si>
  <si>
    <t>6074 ST SUPPLIES</t>
  </si>
  <si>
    <t>6080 PART A LAB</t>
  </si>
  <si>
    <t>6085 MEDICARE PART A X RAY</t>
  </si>
  <si>
    <t>6090 PART A INHALATION THERAPY</t>
  </si>
  <si>
    <t>6092 PART A INHAL. THER.SUPPLY</t>
  </si>
  <si>
    <t>6093 PART A AMBULANCE</t>
  </si>
  <si>
    <t>6100 PART A RENTAL</t>
  </si>
  <si>
    <t>6200 VA EXPENSES</t>
  </si>
  <si>
    <t>6310 FLU &amp; VACCINES</t>
  </si>
  <si>
    <t>6315 PART B PT</t>
  </si>
  <si>
    <t>6320 PART B ST</t>
  </si>
  <si>
    <t>6325 PART B OT</t>
  </si>
  <si>
    <t>6350 PART B AMBULANCE</t>
  </si>
  <si>
    <t>6373 GLUCOSE MCD/MCR COSTS</t>
  </si>
  <si>
    <t>6374 FEE/LAB COSTS</t>
  </si>
  <si>
    <t>6375 PART B X RAY</t>
  </si>
  <si>
    <t>6415 MEDICAID PT</t>
  </si>
  <si>
    <t>6420 MEDICAID ST</t>
  </si>
  <si>
    <t>6425 MEDICAID OT</t>
  </si>
  <si>
    <t>6435 PRIVATE PT</t>
  </si>
  <si>
    <t>6440 PRIVATE ST</t>
  </si>
  <si>
    <t>6445 PRIVATE OT</t>
  </si>
  <si>
    <t>6455 OUTPATIENT PT</t>
  </si>
  <si>
    <t>6460 OUTPATIENT ST</t>
  </si>
  <si>
    <t>6465 OUTPATIENT OT</t>
  </si>
  <si>
    <t>6550 CLAIMS PROCESSING</t>
  </si>
  <si>
    <t>6551 HOSPICE PHARMACY</t>
  </si>
  <si>
    <t>6552 HOSPICE SUPPLIES</t>
  </si>
  <si>
    <t>6560 HOSPICE THERAPY</t>
  </si>
  <si>
    <t>6561 HOSPICE LAB</t>
  </si>
  <si>
    <t>6565 HOSPICE X RAY</t>
  </si>
  <si>
    <t>6566 HOSPICE PHYSICIAN SERVICES</t>
  </si>
  <si>
    <t>6570 MEDICARE VACATION PAY</t>
  </si>
  <si>
    <t>6574 MEDICARE HOLIDAY PAY</t>
  </si>
  <si>
    <t>6576 MEDICARE SICK PAY</t>
  </si>
  <si>
    <t>6580 MEDICARE EMP BENEFITS</t>
  </si>
  <si>
    <t>6581 HOSPICE OTHER</t>
  </si>
  <si>
    <t>6590 MEDICARE WORK COMP</t>
  </si>
  <si>
    <t>6591 MCARE W/C</t>
  </si>
  <si>
    <t>Laundry:</t>
  </si>
  <si>
    <t>6610 LAUNDRY SALARIES</t>
  </si>
  <si>
    <t>6620 LAUNDRY SUPPLIES</t>
  </si>
  <si>
    <t>6625 LINEN AND BEDDING</t>
  </si>
  <si>
    <t>6630 OUTSIDE LAUNDRY SERVICE</t>
  </si>
  <si>
    <t>6635 LAUNDRY CHEMICALS</t>
  </si>
  <si>
    <t>6640 CONTRACTED LAUNDRY SERV.</t>
  </si>
  <si>
    <t>6650 LAUNDRY FICA EXPENSE</t>
  </si>
  <si>
    <t>6660 LAUNDRY STATE UNEMP TAX</t>
  </si>
  <si>
    <t>6665 LAUNDRY FED'L UNEMP TAX</t>
  </si>
  <si>
    <t>6670 LAUNDRY VACATION PAY</t>
  </si>
  <si>
    <t>6674 LAUNDRY HOLIDAY PAY</t>
  </si>
  <si>
    <t>6676 LAUNDRY SICK PAY</t>
  </si>
  <si>
    <t>6680 LAUNDRY EMP BENEFITS</t>
  </si>
  <si>
    <t>6690 LAUNDRY WORK COMP</t>
  </si>
  <si>
    <t xml:space="preserve">     Total Laundry</t>
  </si>
  <si>
    <t>Housekeeping:</t>
  </si>
  <si>
    <t>6710 HOUSEKEEPING SALARIES</t>
  </si>
  <si>
    <t>6720 HOUSEKEEPING SUPPLIES</t>
  </si>
  <si>
    <t>6730 OUTSIDE HOUSEKEEPING</t>
  </si>
  <si>
    <t>6735 HOUSEKEEPING CHEMICALS</t>
  </si>
  <si>
    <t>6740 CONTRACT HSKG SERVICE</t>
  </si>
  <si>
    <t>6750 HOUSEKEEPING FICA</t>
  </si>
  <si>
    <t>6760 HOUSEKEEPING STATE UNEMPL</t>
  </si>
  <si>
    <t>6765 HOUSEKPG FED'L UNEMP TAX</t>
  </si>
  <si>
    <t>6770 HOUSEKEEPING VACATION PAY</t>
  </si>
  <si>
    <t>6774 HOUSEKPG HOLIDAY PAY</t>
  </si>
  <si>
    <t>6776 HOUSEKPG SICK PAY</t>
  </si>
  <si>
    <t>6780 HOUSEKEEPING EMP. BENEFIT</t>
  </si>
  <si>
    <t>6790 HOUSEKEEPING W/COMP</t>
  </si>
  <si>
    <t xml:space="preserve">     Total Housekeeping</t>
  </si>
  <si>
    <t>Plant Operations:</t>
  </si>
  <si>
    <t>7010 PLANT SALARIES</t>
  </si>
  <si>
    <t>7015 PLANT REPAIRS &amp; MAINT.</t>
  </si>
  <si>
    <t>7020 PLANT SUPPLIES</t>
  </si>
  <si>
    <t>7025 PLANT OSHA SUPPLIES</t>
  </si>
  <si>
    <t>7030 PLANT PEST CONTROL</t>
  </si>
  <si>
    <t>7035 PLANT TRASH HAUL</t>
  </si>
  <si>
    <t>7040 PLANT CABLE</t>
  </si>
  <si>
    <t>7045 PLANT OUTSIDE LABOR</t>
  </si>
  <si>
    <t>7046 PLANT CONTRACTED SERVICES</t>
  </si>
  <si>
    <t>7050 PLANT GROUNDS MAINTENANCE</t>
  </si>
  <si>
    <t>7060 PLANT HOUSING MAINTENANCE</t>
  </si>
  <si>
    <t>7065 PLANT GROUNDS &amp; HOUSING SUPPLIES</t>
  </si>
  <si>
    <t>7070 PLANT VACATION PAY</t>
  </si>
  <si>
    <t>7074 PLANT HOLIDAY PAY</t>
  </si>
  <si>
    <t>7076 PLANT SICK PAY</t>
  </si>
  <si>
    <t>7080 PLANT EMP BENEFITS</t>
  </si>
  <si>
    <t>7085 PLANT STORAGE BLDG RENTAL</t>
  </si>
  <si>
    <t>7090 PLANT WORK COMP</t>
  </si>
  <si>
    <t>7100 PLANT ELECTRIC</t>
  </si>
  <si>
    <t>7110 PLANT GAS</t>
  </si>
  <si>
    <t>7120 PLANT WATER</t>
  </si>
  <si>
    <t xml:space="preserve">     Total Plant Operations</t>
  </si>
  <si>
    <t>Administration:</t>
  </si>
  <si>
    <t>7310 ADMINISTRATOR SALARY</t>
  </si>
  <si>
    <t>7315 BUSINESS OFFICE SALARY</t>
  </si>
  <si>
    <t>7320 MEDICAL RECORDS SALARY</t>
  </si>
  <si>
    <t>7325 MEDICAL RECORDS SUPPLIES</t>
  </si>
  <si>
    <t>7330 CLERICAL SALARIES</t>
  </si>
  <si>
    <t>7335 BILLING MANAGER SALARY</t>
  </si>
  <si>
    <t>7340 2011 NFRA TAX</t>
  </si>
  <si>
    <t>7350 ADMIN CONTRACT LABOR</t>
  </si>
  <si>
    <t>7355 UNION DUES</t>
  </si>
  <si>
    <t>7360 WOTC FEES</t>
  </si>
  <si>
    <t>7365 A/P REVIEW</t>
  </si>
  <si>
    <t>7370 ADMIN VACATION PAY</t>
  </si>
  <si>
    <t>7374 ADMIN HOLIDAY PAY</t>
  </si>
  <si>
    <t>7376 ADMIN SICK PAY</t>
  </si>
  <si>
    <t>7380 ADMIN EMP BENEFITS</t>
  </si>
  <si>
    <t>7390 W/COMP UNDER $500</t>
  </si>
  <si>
    <t>7400 PROPERTY TAX REVIEW</t>
  </si>
  <si>
    <t>7415 UNIFORMS</t>
  </si>
  <si>
    <t>7420 RECRUITER FEE</t>
  </si>
  <si>
    <t>7430 OWNER'S COMPENSATION</t>
  </si>
  <si>
    <t>7450 DIRECTORS FEES</t>
  </si>
  <si>
    <t>7460 CONSULTING FEES</t>
  </si>
  <si>
    <t>7510 LEGAL FEES</t>
  </si>
  <si>
    <t>7515 REHAB PROFESSIONAL FEES</t>
  </si>
  <si>
    <t>7520 ACCOUNTING FEES</t>
  </si>
  <si>
    <t>7530 ADVERTISING OTHER</t>
  </si>
  <si>
    <t>7535 ADVERTISING EMPLOYEE ADS</t>
  </si>
  <si>
    <t>7540 TELEPHONE</t>
  </si>
  <si>
    <t>7550 TRAVEL AND ENTERTAINMENT</t>
  </si>
  <si>
    <t>7555 SEMINARS</t>
  </si>
  <si>
    <t>7560 VEHICLE EXPENSE</t>
  </si>
  <si>
    <t>7565 VEHICLE DEPRECIATION</t>
  </si>
  <si>
    <t>7570 INTEREST PAID ON VEHICLE</t>
  </si>
  <si>
    <t>7575 INSURANCE PROPERTY</t>
  </si>
  <si>
    <t>7580 INSURANCE LIABILITY</t>
  </si>
  <si>
    <t>7585 INSURANCE VEHICLE</t>
  </si>
  <si>
    <t>7590 LEASE ABANDONMENT</t>
  </si>
  <si>
    <t>7595 WORKMEN'S COMPENSATION</t>
  </si>
  <si>
    <t>7615 POSTAGE</t>
  </si>
  <si>
    <t>7620 OFFICE SUPPLIES</t>
  </si>
  <si>
    <t>7625 DATA PROCESSING</t>
  </si>
  <si>
    <t>7630 DUES AND SUBSCRIPTIONS</t>
  </si>
  <si>
    <t>7635 FINES &amp; PENALTIES</t>
  </si>
  <si>
    <t>7640 TAXES AND LICENSES</t>
  </si>
  <si>
    <t>7645 PAYROLL TAXES</t>
  </si>
  <si>
    <t>7650 DECORATING</t>
  </si>
  <si>
    <t>7655 FLOWERS</t>
  </si>
  <si>
    <t>7670 SALES/USE TAX</t>
  </si>
  <si>
    <t>7680 RESIDENT EXPENSE</t>
  </si>
  <si>
    <t>7690 CONTRIBUTIONS</t>
  </si>
  <si>
    <t>7710 VENDING EXPENSE</t>
  </si>
  <si>
    <t>7750 NFRA MONTHLY FEE</t>
  </si>
  <si>
    <t>7755 NFAC ADMINISTRATIVE FEE</t>
  </si>
  <si>
    <t>7760 COLLECTION FEES</t>
  </si>
  <si>
    <t>7872 INTERNET SERVICES</t>
  </si>
  <si>
    <t>7885 SETTLEMENTS</t>
  </si>
  <si>
    <t>7890 INCOME TAX</t>
  </si>
  <si>
    <t>7895 PRIOR PERIOD EXPENSE</t>
  </si>
  <si>
    <t xml:space="preserve">     Total Administration</t>
  </si>
  <si>
    <t>Capital Related Expenses:</t>
  </si>
  <si>
    <t>8000 MANAGEMENT FEES</t>
  </si>
  <si>
    <t>8010 AMORTIZATION</t>
  </si>
  <si>
    <t>8020 DEPRECIATION</t>
  </si>
  <si>
    <t>8030 FACILITY LEASE EXPENSE</t>
  </si>
  <si>
    <t>8040 EQUIPMENT RENTAL</t>
  </si>
  <si>
    <t>8115 INTEREST</t>
  </si>
  <si>
    <t>8120 INTEREST REAL ESTATE</t>
  </si>
  <si>
    <t>8125 INTEREST EQUIPMENT</t>
  </si>
  <si>
    <t>8130 REAL ESTATE TAXES</t>
  </si>
  <si>
    <t>8150 PERSONAL PROPERTY TAXES</t>
  </si>
  <si>
    <t xml:space="preserve">     Total Capital Related Expenses</t>
  </si>
  <si>
    <t>BELLEFONTAINE GARDENS NURSING &amp; REHAB</t>
  </si>
  <si>
    <t>CURRENT RIVER NURSING CENTER</t>
  </si>
  <si>
    <t>FORSYTH CARE CENTER</t>
  </si>
  <si>
    <t>SILEX COMMUNITY CARE</t>
  </si>
  <si>
    <t>SOUTH HAMPTON PLACE</t>
  </si>
  <si>
    <t>STRAFFORD CARE CENTER</t>
  </si>
  <si>
    <t>WINDSOR HEALTHCARE &amp; REHAB CENTER</t>
  </si>
  <si>
    <t>3153 MEDICARE PART A EQUIPMENT RENTAL</t>
  </si>
  <si>
    <t>3321 PRIVATE INSURANCE CA</t>
  </si>
  <si>
    <t>3350 PRIVATE PHARMACY</t>
  </si>
  <si>
    <t>5466 BEHAVIORAL HEALTH</t>
  </si>
  <si>
    <t>5475 APARTMENT SALARIES</t>
  </si>
  <si>
    <t>7710 CREDIT CARD PROCESSING FEE</t>
  </si>
  <si>
    <t>GLENWOOD HEALTHCARE</t>
  </si>
  <si>
    <t>MARYVILLE LIVING CENTER</t>
  </si>
  <si>
    <t>3254 MEDICARE PART B MOQI</t>
  </si>
  <si>
    <t>SABRA Properties Totals</t>
  </si>
  <si>
    <t>3942 LIKE PART B OT</t>
  </si>
  <si>
    <t>3943 LIKE PART B ST</t>
  </si>
  <si>
    <t>3990 LIKE PART B CA</t>
  </si>
  <si>
    <t>3390 PRIVATE LAB</t>
  </si>
  <si>
    <t>3395 PRIVATE X-RAY</t>
  </si>
  <si>
    <t>3248 MEDICARE PART B TELEHEALTH ORIGINATING SITE FACILITY FEE</t>
  </si>
  <si>
    <t>3941 LIKE PART B PT</t>
  </si>
  <si>
    <t>5435 MDS-RN</t>
  </si>
  <si>
    <t>5445 MDS-LPN</t>
  </si>
  <si>
    <t>6455 LIKE PART B PT</t>
  </si>
  <si>
    <t>6460 LIKE PART B ST</t>
  </si>
  <si>
    <t>6465 LIKE PART B OT</t>
  </si>
  <si>
    <t>DIXON NURSING &amp; REHAB</t>
  </si>
  <si>
    <t>3155 PASS THRU PAYMENT</t>
  </si>
  <si>
    <t>4064 BAD DEBT PASS THRU</t>
  </si>
  <si>
    <t>8000 CONSULTING &amp; ADMINISTRATIVE SERVICES</t>
  </si>
  <si>
    <t>5682 COVID19 EXPENSES</t>
  </si>
  <si>
    <t>3195-PPP REVENUE</t>
  </si>
  <si>
    <t>4510-HHS REVENUE</t>
  </si>
  <si>
    <t>3380 ISNP REVENUE</t>
  </si>
  <si>
    <t>Net Income W/O PPP or HHS</t>
  </si>
  <si>
    <t>EBITDARM</t>
  </si>
  <si>
    <t>5650 FUEL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</si>
</sst>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3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1" applyNumberFormat="1" applyFont="1" applyAlignment="1">
      <alignment horizontal="center"/>
    </xf>
    <xf numFmtId="164" fontId="1" fillId="0" borderId="1" xfId="1" applyNumberFormat="1" applyFont="1" applyBorder="1" applyAlignment="1">
      <alignment horizontal="right"/>
    </xf>
    <xf numFmtId="0" fontId="3" fillId="0" borderId="0" xfId="0" applyFont="1"/>
    <xf numFmtId="40" fontId="3" fillId="0" borderId="0" xfId="1" applyNumberFormat="1" applyFont="1" applyBorder="1"/>
    <xf numFmtId="164" fontId="1" fillId="0" borderId="0" xfId="1" applyNumberFormat="1" applyFont="1" applyBorder="1"/>
    <xf numFmtId="40" fontId="1" fillId="0" borderId="0" xfId="1" applyNumberFormat="1" applyFont="1" applyBorder="1"/>
    <xf numFmtId="164" fontId="1" fillId="0" borderId="2" xfId="1" applyNumberFormat="1" applyFont="1" applyBorder="1"/>
    <xf numFmtId="164" fontId="1" fillId="0" borderId="0" xfId="0" applyNumberFormat="1" applyFont="1"/>
    <xf numFmtId="165" fontId="1" fillId="0" borderId="2" xfId="2" applyNumberFormat="1" applyFont="1" applyBorder="1"/>
    <xf numFmtId="165" fontId="1" fillId="0" borderId="0" xfId="0" applyNumberFormat="1" applyFont="1"/>
    <xf numFmtId="165" fontId="3" fillId="0" borderId="2" xfId="2" applyNumberFormat="1" applyFont="1" applyBorder="1"/>
    <xf numFmtId="0" fontId="1" fillId="0" borderId="0" xfId="1" applyNumberFormat="1" applyFont="1"/>
    <xf numFmtId="165" fontId="1" fillId="0" borderId="3" xfId="2" applyNumberFormat="1" applyFont="1" applyBorder="1"/>
    <xf numFmtId="165" fontId="1" fillId="0" borderId="0" xfId="2" applyNumberFormat="1" applyFont="1" applyBorder="1"/>
    <xf numFmtId="164" fontId="1" fillId="0" borderId="0" xfId="3" applyNumberFormat="1" applyFont="1"/>
    <xf numFmtId="43" fontId="1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</cellXfs>
  <cellStyles count="4">
    <cellStyle name="Comma" xfId="3" builtinId="3"/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0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96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32.032258064516128</v>
      </c>
      <c r="D8" s="9">
        <v>35</v>
      </c>
      <c r="E8" s="9">
        <v>28.64516129032258</v>
      </c>
      <c r="F8" s="9">
        <v>3.8333333333333335</v>
      </c>
      <c r="G8" s="9" t="e">
        <v>#DIV/0!</v>
      </c>
      <c r="H8" s="9" t="e">
        <v>#DIV/0!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131</v>
      </c>
      <c r="D11" s="2">
        <v>146</v>
      </c>
      <c r="E11" s="2">
        <v>11</v>
      </c>
      <c r="F11" s="2">
        <v>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292</v>
      </c>
    </row>
    <row r="12" spans="1:15" x14ac:dyDescent="0.3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1" t="s">
        <v>21</v>
      </c>
      <c r="C13" s="2">
        <v>848</v>
      </c>
      <c r="D13" s="2">
        <v>750</v>
      </c>
      <c r="E13" s="2">
        <v>834</v>
      </c>
      <c r="F13" s="2">
        <v>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2437</v>
      </c>
    </row>
    <row r="14" spans="1:15" x14ac:dyDescent="0.3">
      <c r="A14" s="1" t="s">
        <v>22</v>
      </c>
      <c r="C14" s="2">
        <v>14</v>
      </c>
      <c r="D14" s="2">
        <v>84</v>
      </c>
      <c r="E14" s="2">
        <v>-2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96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9</v>
      </c>
    </row>
    <row r="16" spans="1:15" x14ac:dyDescent="0.3">
      <c r="A16" s="1" t="s">
        <v>24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8" x14ac:dyDescent="0.3">
      <c r="A17" s="1" t="s">
        <v>25</v>
      </c>
      <c r="C17" s="2">
        <v>0</v>
      </c>
      <c r="D17" s="2">
        <v>0</v>
      </c>
      <c r="E17" s="2">
        <v>45</v>
      </c>
      <c r="F17" s="2">
        <v>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50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993</v>
      </c>
      <c r="D23" s="12">
        <v>980</v>
      </c>
      <c r="E23" s="12">
        <v>888</v>
      </c>
      <c r="F23" s="12">
        <v>23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2884</v>
      </c>
      <c r="P23" s="13">
        <v>2884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176177.18</v>
      </c>
      <c r="D26" s="2">
        <v>179744.19000000003</v>
      </c>
      <c r="E26" s="2">
        <v>173659.74</v>
      </c>
      <c r="F26" s="2">
        <v>-1021.1599999999994</v>
      </c>
      <c r="G26" s="2">
        <v>7153.880000000001</v>
      </c>
      <c r="H26" s="2">
        <v>6744.84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542458.66999999993</v>
      </c>
      <c r="P26" s="13"/>
    </row>
    <row r="27" spans="1:18" x14ac:dyDescent="0.3">
      <c r="A27" s="1" t="s">
        <v>35</v>
      </c>
      <c r="C27" s="2">
        <v>20943.89</v>
      </c>
      <c r="D27" s="2">
        <v>21573.199999999997</v>
      </c>
      <c r="E27" s="2">
        <v>6836.32</v>
      </c>
      <c r="F27" s="2">
        <v>-1955.4099999999999</v>
      </c>
      <c r="G27" s="2">
        <v>-127.57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47270.43</v>
      </c>
      <c r="P27" s="13"/>
    </row>
    <row r="28" spans="1:18" x14ac:dyDescent="0.3">
      <c r="A28" s="1" t="s">
        <v>36</v>
      </c>
      <c r="C28" s="2">
        <v>-19814.98</v>
      </c>
      <c r="D28" s="2">
        <v>-3305.48</v>
      </c>
      <c r="E28" s="2">
        <v>-1450.48</v>
      </c>
      <c r="F28" s="2">
        <v>-3841.52</v>
      </c>
      <c r="G28" s="2">
        <v>940.71</v>
      </c>
      <c r="H28" s="2">
        <v>-1950.48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-29422.23</v>
      </c>
      <c r="P28" s="13"/>
    </row>
    <row r="29" spans="1:18" ht="18" thickBot="1" x14ac:dyDescent="0.35">
      <c r="A29" s="1" t="s">
        <v>37</v>
      </c>
      <c r="C29" s="14">
        <v>177306.09</v>
      </c>
      <c r="D29" s="14">
        <v>198011.91</v>
      </c>
      <c r="E29" s="14">
        <v>179045.58</v>
      </c>
      <c r="F29" s="14">
        <v>-6818.0899999999992</v>
      </c>
      <c r="G29" s="14">
        <v>7967.0200000000013</v>
      </c>
      <c r="H29" s="14">
        <v>4794.3600000000006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560306.87</v>
      </c>
      <c r="P29" s="13">
        <v>560306.87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89899.24000000002</v>
      </c>
      <c r="D32" s="2">
        <v>84282.69</v>
      </c>
      <c r="E32" s="2">
        <v>97417.96</v>
      </c>
      <c r="F32" s="2">
        <v>15988.250000000002</v>
      </c>
      <c r="G32" s="2">
        <v>-122</v>
      </c>
      <c r="H32" s="2">
        <v>100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287566.14</v>
      </c>
      <c r="P32" s="13"/>
    </row>
    <row r="33" spans="1:18" x14ac:dyDescent="0.3">
      <c r="A33" s="1" t="s">
        <v>40</v>
      </c>
      <c r="C33" s="2">
        <v>19983.43</v>
      </c>
      <c r="D33" s="2">
        <v>26605.680000000004</v>
      </c>
      <c r="E33" s="2">
        <v>29669.360000000001</v>
      </c>
      <c r="F33" s="2">
        <v>424.33000000000004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76682.8</v>
      </c>
      <c r="P33" s="13"/>
    </row>
    <row r="34" spans="1:18" x14ac:dyDescent="0.3">
      <c r="A34" s="1" t="s">
        <v>35</v>
      </c>
      <c r="C34" s="2">
        <v>20176.060000000001</v>
      </c>
      <c r="D34" s="2">
        <v>17563.28</v>
      </c>
      <c r="E34" s="2">
        <v>12555.710000000001</v>
      </c>
      <c r="F34" s="2">
        <v>312.64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50607.689999999995</v>
      </c>
      <c r="P34" s="13"/>
    </row>
    <row r="35" spans="1:18" x14ac:dyDescent="0.3">
      <c r="A35" s="1" t="s">
        <v>41</v>
      </c>
      <c r="C35" s="2">
        <v>694.13</v>
      </c>
      <c r="D35" s="2">
        <v>506.03000000000003</v>
      </c>
      <c r="E35" s="2">
        <v>612.77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1812.93</v>
      </c>
      <c r="P35" s="13"/>
    </row>
    <row r="36" spans="1:18" x14ac:dyDescent="0.3">
      <c r="A36" s="1" t="s">
        <v>42</v>
      </c>
      <c r="C36" s="2">
        <v>9764.3799999999992</v>
      </c>
      <c r="D36" s="2">
        <v>7638.77</v>
      </c>
      <c r="E36" s="2">
        <v>6764.65</v>
      </c>
      <c r="F36" s="2">
        <v>329.33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24497.130000000005</v>
      </c>
      <c r="P36" s="13"/>
    </row>
    <row r="37" spans="1:18" x14ac:dyDescent="0.3">
      <c r="A37" s="1" t="s">
        <v>43</v>
      </c>
      <c r="C37" s="2">
        <v>14067.759999999998</v>
      </c>
      <c r="D37" s="2">
        <v>17763.820000000003</v>
      </c>
      <c r="E37" s="2">
        <v>16877.36</v>
      </c>
      <c r="F37" s="2">
        <v>8261.27</v>
      </c>
      <c r="G37" s="2">
        <v>10876.990000000002</v>
      </c>
      <c r="H37" s="2">
        <v>3703.23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71550.430000000008</v>
      </c>
      <c r="P37" s="13"/>
    </row>
    <row r="38" spans="1:18" x14ac:dyDescent="0.3">
      <c r="A38" s="1" t="s">
        <v>44</v>
      </c>
      <c r="C38" s="2">
        <v>46003.959999999992</v>
      </c>
      <c r="D38" s="2">
        <v>44547.51999999999</v>
      </c>
      <c r="E38" s="2">
        <v>47180.74</v>
      </c>
      <c r="F38" s="2">
        <v>16920</v>
      </c>
      <c r="G38" s="2">
        <v>9668.84</v>
      </c>
      <c r="H38" s="2">
        <v>2434.0099999999998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166755.06999999998</v>
      </c>
      <c r="P38" s="13"/>
    </row>
    <row r="39" spans="1:18" x14ac:dyDescent="0.3">
      <c r="A39" s="1" t="s">
        <v>45</v>
      </c>
      <c r="C39" s="2">
        <v>47229.500000000007</v>
      </c>
      <c r="D39" s="2">
        <v>45830.87000000001</v>
      </c>
      <c r="E39" s="2">
        <v>48303.19</v>
      </c>
      <c r="F39" s="2">
        <v>39838.47</v>
      </c>
      <c r="G39" s="2">
        <v>39216.250000000007</v>
      </c>
      <c r="H39" s="2">
        <v>38786.870000000003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259205.15000000002</v>
      </c>
      <c r="P39" s="13"/>
    </row>
    <row r="40" spans="1:18" ht="18" thickBot="1" x14ac:dyDescent="0.35">
      <c r="A40" s="1" t="s">
        <v>46</v>
      </c>
      <c r="C40" s="14">
        <v>247818.46000000002</v>
      </c>
      <c r="D40" s="14">
        <v>244738.66000000003</v>
      </c>
      <c r="E40" s="14">
        <v>259381.74</v>
      </c>
      <c r="F40" s="14">
        <v>82074.290000000008</v>
      </c>
      <c r="G40" s="14">
        <v>59640.080000000009</v>
      </c>
      <c r="H40" s="14">
        <v>45024.11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938677.34</v>
      </c>
      <c r="P40" s="13">
        <v>938677.34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-70512.370000000024</v>
      </c>
      <c r="D41" s="16">
        <v>-46726.750000000029</v>
      </c>
      <c r="E41" s="16">
        <v>-80336.160000000003</v>
      </c>
      <c r="F41" s="16">
        <v>-88892.38</v>
      </c>
      <c r="G41" s="16">
        <v>-51673.060000000005</v>
      </c>
      <c r="H41" s="16">
        <v>-40229.75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-378370.47</v>
      </c>
      <c r="P41" s="13">
        <v>-378370.47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-17393.680000000022</v>
      </c>
      <c r="D43" s="2">
        <v>4516.1299999999737</v>
      </c>
      <c r="E43" s="2">
        <v>-27347.89</v>
      </c>
      <c r="F43" s="2">
        <v>-50109.51</v>
      </c>
      <c r="G43" s="2">
        <v>-12840.530000000004</v>
      </c>
      <c r="H43" s="4">
        <v>-1446.8799999999997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-104622.35999999996</v>
      </c>
      <c r="P43" s="1">
        <v>-104622.36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0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152232.95999999999</v>
      </c>
      <c r="D50" s="2">
        <v>134640</v>
      </c>
      <c r="E50" s="2">
        <v>149719.67999999999</v>
      </c>
      <c r="F50" s="2">
        <v>2513.2800000000002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439105.92</v>
      </c>
    </row>
    <row r="51" spans="1:15" x14ac:dyDescent="0.3">
      <c r="A51" s="1" t="s">
        <v>51</v>
      </c>
      <c r="B51" s="17"/>
      <c r="C51" s="2">
        <v>2513.2800000000002</v>
      </c>
      <c r="D51" s="2">
        <v>15685.64</v>
      </c>
      <c r="E51" s="2">
        <v>434.94</v>
      </c>
      <c r="F51" s="2">
        <v>523.20000000000005</v>
      </c>
      <c r="G51" s="2">
        <v>-13336.38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5820.6799999999985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-8814</v>
      </c>
      <c r="G59" s="2">
        <v>63.31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-8750.69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">
      <c r="A64" s="1" t="s">
        <v>64</v>
      </c>
      <c r="B64" s="17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-1335.16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-1335.16</v>
      </c>
    </row>
    <row r="65" spans="1:15" x14ac:dyDescent="0.3">
      <c r="A65" s="1" t="s">
        <v>65</v>
      </c>
      <c r="B65" s="17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">
      <c r="A66" s="1" t="s">
        <v>66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">
      <c r="A67" s="1" t="s">
        <v>67</v>
      </c>
      <c r="B67" s="17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8160</v>
      </c>
      <c r="D77" s="2">
        <v>8160</v>
      </c>
      <c r="E77" s="2">
        <v>12240</v>
      </c>
      <c r="F77" s="2">
        <v>8120</v>
      </c>
      <c r="G77" s="2">
        <v>8080</v>
      </c>
      <c r="H77" s="2">
        <v>8080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52840</v>
      </c>
    </row>
    <row r="78" spans="1:15" x14ac:dyDescent="0.3">
      <c r="A78" s="1" t="s">
        <v>78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">
      <c r="A79" s="1" t="s">
        <v>79</v>
      </c>
      <c r="B79" s="17"/>
      <c r="C79" s="2">
        <v>0.38</v>
      </c>
      <c r="D79" s="2">
        <v>-2103.94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-2103.56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17876</v>
      </c>
      <c r="D82" s="2">
        <v>26570</v>
      </c>
      <c r="E82" s="2">
        <v>2450</v>
      </c>
      <c r="F82" s="2">
        <v>680</v>
      </c>
      <c r="G82" s="2">
        <v>12750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60326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1" t="s">
        <v>442</v>
      </c>
      <c r="B84" s="17"/>
      <c r="C84" s="2">
        <v>-7513.05</v>
      </c>
      <c r="D84" s="2">
        <v>-4067.67</v>
      </c>
      <c r="E84" s="2">
        <v>-323.27999999999997</v>
      </c>
      <c r="F84" s="2">
        <v>-5471.24</v>
      </c>
      <c r="G84" s="2">
        <v>-403.05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-17778.29</v>
      </c>
    </row>
    <row r="85" spans="1:15" x14ac:dyDescent="0.3">
      <c r="A85" s="1" t="s">
        <v>443</v>
      </c>
      <c r="B85" s="17"/>
      <c r="C85" s="2">
        <v>1847.61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1847.61</v>
      </c>
    </row>
    <row r="86" spans="1:15" x14ac:dyDescent="0.3">
      <c r="A86" s="1" t="s">
        <v>470</v>
      </c>
      <c r="B86" s="17"/>
      <c r="C86" s="2">
        <v>1060</v>
      </c>
      <c r="D86" s="2">
        <v>1060</v>
      </c>
      <c r="E86" s="2">
        <v>1060</v>
      </c>
      <c r="F86" s="2">
        <v>530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3710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30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30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0</v>
      </c>
      <c r="D95" s="2">
        <v>-229.84</v>
      </c>
      <c r="E95" s="2">
        <v>8078.4</v>
      </c>
      <c r="F95" s="2">
        <v>897.6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8746.16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176177.18</v>
      </c>
      <c r="D111" s="2">
        <v>179744.19</v>
      </c>
      <c r="E111" s="2">
        <v>173659.74</v>
      </c>
      <c r="F111" s="2">
        <v>-1021.1599999999993</v>
      </c>
      <c r="G111" s="2">
        <v>7153.88</v>
      </c>
      <c r="H111" s="2">
        <v>6744.84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542458.66999999993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15799.15</v>
      </c>
      <c r="D114" s="2">
        <v>16071.38</v>
      </c>
      <c r="E114" s="2">
        <v>11546.39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43416.92</v>
      </c>
    </row>
    <row r="115" spans="1:15" x14ac:dyDescent="0.3">
      <c r="A115" s="1" t="s">
        <v>113</v>
      </c>
      <c r="B115" s="2"/>
      <c r="C115" s="2">
        <v>13368.12</v>
      </c>
      <c r="D115" s="2">
        <v>7384.37</v>
      </c>
      <c r="E115" s="2">
        <v>7221.77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27974.260000000002</v>
      </c>
    </row>
    <row r="116" spans="1:15" x14ac:dyDescent="0.3">
      <c r="A116" s="1" t="s">
        <v>114</v>
      </c>
      <c r="B116" s="2"/>
      <c r="C116" s="2">
        <v>0</v>
      </c>
      <c r="D116" s="2">
        <v>485.1</v>
      </c>
      <c r="E116" s="2">
        <v>1863.55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2348.65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-13104.41</v>
      </c>
      <c r="D122" s="2">
        <v>-11680.38</v>
      </c>
      <c r="E122" s="2">
        <v>-10039.35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-34824.14</v>
      </c>
    </row>
    <row r="123" spans="1:15" x14ac:dyDescent="0.3">
      <c r="A123" s="1" t="s">
        <v>121</v>
      </c>
      <c r="B123" s="2"/>
      <c r="C123" s="2">
        <v>0</v>
      </c>
      <c r="D123" s="2">
        <v>-1472.05</v>
      </c>
      <c r="E123" s="2">
        <v>-760.38</v>
      </c>
      <c r="F123" s="2">
        <v>-528.87</v>
      </c>
      <c r="G123" s="2">
        <v>-127.57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-2888.87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3874.35</v>
      </c>
      <c r="D126" s="2">
        <v>4045.05</v>
      </c>
      <c r="E126" s="2">
        <v>1482.52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9401.92</v>
      </c>
    </row>
    <row r="127" spans="1:15" x14ac:dyDescent="0.3">
      <c r="A127" s="1" t="s">
        <v>451</v>
      </c>
      <c r="B127" s="2"/>
      <c r="C127" s="2">
        <v>852.92</v>
      </c>
      <c r="D127" s="2">
        <v>2042.58</v>
      </c>
      <c r="E127" s="2">
        <v>800.67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3696.17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-6582.2</v>
      </c>
      <c r="D129" s="2">
        <v>-2915.28</v>
      </c>
      <c r="E129" s="2">
        <v>-7877.95</v>
      </c>
      <c r="F129" s="2">
        <v>-1426.54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-18801.97</v>
      </c>
    </row>
    <row r="130" spans="1:16" x14ac:dyDescent="0.3">
      <c r="A130" s="1" t="s">
        <v>128</v>
      </c>
      <c r="B130" s="2"/>
      <c r="C130" s="2">
        <v>4135.28</v>
      </c>
      <c r="D130" s="2">
        <v>4432.32</v>
      </c>
      <c r="E130" s="2">
        <v>2012.51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10580.109999999999</v>
      </c>
    </row>
    <row r="131" spans="1:16" x14ac:dyDescent="0.3">
      <c r="A131" s="1" t="s">
        <v>129</v>
      </c>
      <c r="C131" s="18">
        <v>2600.6799999999998</v>
      </c>
      <c r="D131" s="18">
        <v>2210.0100000000002</v>
      </c>
      <c r="E131" s="18">
        <v>222.84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5033.5300000000007</v>
      </c>
      <c r="P131" s="13"/>
    </row>
    <row r="132" spans="1:16" x14ac:dyDescent="0.3">
      <c r="A132" s="1" t="s">
        <v>130</v>
      </c>
      <c r="C132" s="2">
        <v>0</v>
      </c>
      <c r="D132" s="2">
        <v>970.1</v>
      </c>
      <c r="E132" s="2">
        <v>363.75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1333.85</v>
      </c>
    </row>
    <row r="133" spans="1:16" x14ac:dyDescent="0.3">
      <c r="A133" s="1" t="s">
        <v>131</v>
      </c>
      <c r="C133" s="2">
        <v>20943.889999999996</v>
      </c>
      <c r="D133" s="2">
        <v>21573.200000000004</v>
      </c>
      <c r="E133" s="2">
        <v>6836.3200000000006</v>
      </c>
      <c r="F133" s="2">
        <v>-1955.4099999999999</v>
      </c>
      <c r="G133" s="2">
        <v>-127.57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47270.429999999978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0.15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0.15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-1450.48</v>
      </c>
      <c r="D142" s="2">
        <v>-1450.48</v>
      </c>
      <c r="E142" s="2">
        <v>-1450.48</v>
      </c>
      <c r="F142" s="2">
        <v>-1450.48</v>
      </c>
      <c r="G142" s="2">
        <v>-1450.48</v>
      </c>
      <c r="H142" s="2">
        <v>-1450.48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-8702.8799999999992</v>
      </c>
    </row>
    <row r="143" spans="1:16" x14ac:dyDescent="0.3">
      <c r="A143" s="1" t="s">
        <v>465</v>
      </c>
      <c r="B143" s="2"/>
      <c r="C143" s="2">
        <v>-18364.5</v>
      </c>
      <c r="D143" s="2">
        <v>-1855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-20219.5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0</v>
      </c>
      <c r="E145" s="2">
        <v>0</v>
      </c>
      <c r="F145" s="2">
        <v>-2391.04</v>
      </c>
      <c r="G145" s="2">
        <v>2391.04</v>
      </c>
      <c r="H145" s="2">
        <v>-500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-500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-19814.98</v>
      </c>
      <c r="D148" s="16">
        <v>-3305.48</v>
      </c>
      <c r="E148" s="16">
        <v>-1450.48</v>
      </c>
      <c r="F148" s="16">
        <v>-3841.52</v>
      </c>
      <c r="G148" s="16">
        <v>940.71</v>
      </c>
      <c r="H148" s="16">
        <v>-1950.48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-29422.23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177306.09</v>
      </c>
      <c r="D150" s="2">
        <v>198011.91</v>
      </c>
      <c r="E150" s="2">
        <v>179045.58</v>
      </c>
      <c r="F150" s="2">
        <v>-6818.0899999999992</v>
      </c>
      <c r="G150" s="2">
        <v>7967.02</v>
      </c>
      <c r="H150" s="4">
        <v>4794.3600000000006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560306.86999999988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0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900</v>
      </c>
      <c r="D157" s="2">
        <v>900</v>
      </c>
      <c r="E157" s="2">
        <v>920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2720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227.5</v>
      </c>
      <c r="D162" s="2">
        <v>280</v>
      </c>
      <c r="E162" s="2">
        <v>259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766.5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1485.04</v>
      </c>
      <c r="D167" s="2">
        <v>1421.96</v>
      </c>
      <c r="E167" s="2">
        <v>1391.51</v>
      </c>
      <c r="F167" s="2">
        <v>241.9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4540.41</v>
      </c>
    </row>
    <row r="168" spans="1:15" x14ac:dyDescent="0.3">
      <c r="A168" s="1" t="s">
        <v>158</v>
      </c>
      <c r="B168" s="2"/>
      <c r="C168" s="2">
        <v>103.95</v>
      </c>
      <c r="D168" s="2">
        <v>0</v>
      </c>
      <c r="E168" s="2">
        <v>80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183.95</v>
      </c>
    </row>
    <row r="169" spans="1:15" x14ac:dyDescent="0.3">
      <c r="A169" s="1" t="s">
        <v>159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319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319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3">
      <c r="A176" s="1" t="s">
        <v>166</v>
      </c>
      <c r="B176" s="2"/>
      <c r="C176" s="2">
        <v>35.64</v>
      </c>
      <c r="D176" s="2">
        <v>35.64</v>
      </c>
      <c r="E176" s="2">
        <v>-85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-13.719999999999999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2778.98</v>
      </c>
      <c r="D178" s="2">
        <v>2587.62</v>
      </c>
      <c r="E178" s="2">
        <v>3099.17</v>
      </c>
      <c r="F178" s="2">
        <v>50.29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8516.0600000000013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115.38</v>
      </c>
      <c r="E183" s="2">
        <v>142</v>
      </c>
      <c r="F183" s="2">
        <v>816.5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1073.8800000000001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115.38</v>
      </c>
      <c r="D185" s="2">
        <v>106.5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221.88</v>
      </c>
    </row>
    <row r="186" spans="1:15" x14ac:dyDescent="0.3">
      <c r="A186" s="1" t="s">
        <v>176</v>
      </c>
      <c r="B186" s="2"/>
      <c r="C186" s="2">
        <v>0</v>
      </c>
      <c r="D186" s="2">
        <v>0</v>
      </c>
      <c r="E186" s="2">
        <v>-102.88</v>
      </c>
      <c r="F186" s="2">
        <v>-102.88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-205.76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9473.5300000000007</v>
      </c>
      <c r="D188" s="2">
        <v>4644.49</v>
      </c>
      <c r="E188" s="2">
        <v>8631.49</v>
      </c>
      <c r="F188" s="2">
        <v>3983.69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26733.200000000001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5779.32</v>
      </c>
      <c r="D190" s="2">
        <v>6442.41</v>
      </c>
      <c r="E190" s="2">
        <v>7373.8</v>
      </c>
      <c r="F190" s="2">
        <v>486.58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20082.11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4260</v>
      </c>
      <c r="D192" s="2">
        <v>12041.17</v>
      </c>
      <c r="E192" s="2">
        <v>11804.62</v>
      </c>
      <c r="F192" s="2">
        <v>1344.37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29450.16</v>
      </c>
    </row>
    <row r="193" spans="1:15" x14ac:dyDescent="0.3">
      <c r="A193" s="1" t="s">
        <v>458</v>
      </c>
      <c r="B193" s="2"/>
      <c r="C193" s="2">
        <v>0</v>
      </c>
      <c r="D193" s="2">
        <v>632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632</v>
      </c>
    </row>
    <row r="194" spans="1:15" x14ac:dyDescent="0.3">
      <c r="A194" s="1" t="s">
        <v>184</v>
      </c>
      <c r="B194" s="2"/>
      <c r="C194" s="2">
        <v>21841.77</v>
      </c>
      <c r="D194" s="2">
        <v>19022.64</v>
      </c>
      <c r="E194" s="2">
        <v>22980.69</v>
      </c>
      <c r="F194" s="2">
        <v>3334.86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67179.960000000006</v>
      </c>
    </row>
    <row r="195" spans="1:15" x14ac:dyDescent="0.3">
      <c r="A195" s="1" t="s">
        <v>459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">
      <c r="A196" s="1" t="s">
        <v>186</v>
      </c>
      <c r="B196" s="2"/>
      <c r="C196" s="2">
        <v>22581.3</v>
      </c>
      <c r="D196" s="2">
        <v>16048.56</v>
      </c>
      <c r="E196" s="2">
        <v>21993.07</v>
      </c>
      <c r="F196" s="2">
        <v>3230.92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63853.85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12838.15</v>
      </c>
      <c r="D200" s="2">
        <v>11552.23</v>
      </c>
      <c r="E200" s="2">
        <v>13386.86</v>
      </c>
      <c r="F200" s="2">
        <v>2784.85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40562.089999999997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1424.55</v>
      </c>
      <c r="D204" s="2">
        <v>3371.56</v>
      </c>
      <c r="E204" s="2">
        <v>1175.8599999999999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5971.9699999999993</v>
      </c>
    </row>
    <row r="205" spans="1:15" x14ac:dyDescent="0.3">
      <c r="A205" s="1" t="s">
        <v>195</v>
      </c>
      <c r="B205" s="2"/>
      <c r="C205" s="2">
        <v>725.37</v>
      </c>
      <c r="D205" s="2">
        <v>136.88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862.25</v>
      </c>
    </row>
    <row r="206" spans="1:15" x14ac:dyDescent="0.3">
      <c r="A206" s="1" t="s">
        <v>196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3">
      <c r="A207" s="1" t="s">
        <v>197</v>
      </c>
      <c r="B207" s="2"/>
      <c r="C207" s="2">
        <v>0</v>
      </c>
      <c r="D207" s="2">
        <v>0</v>
      </c>
      <c r="E207" s="2">
        <v>22.75</v>
      </c>
      <c r="F207" s="2">
        <v>5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27.75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1835.02</v>
      </c>
      <c r="D209" s="2">
        <v>643.99</v>
      </c>
      <c r="E209" s="2">
        <v>324.89999999999998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2803.9100000000003</v>
      </c>
    </row>
    <row r="210" spans="1:15" x14ac:dyDescent="0.3">
      <c r="A210" s="1" t="s">
        <v>200</v>
      </c>
      <c r="B210" s="2"/>
      <c r="C210" s="2">
        <v>89.35</v>
      </c>
      <c r="D210" s="2">
        <v>323.02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412.37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1343.94</v>
      </c>
      <c r="D212" s="2">
        <v>681.8</v>
      </c>
      <c r="E212" s="2">
        <v>300.69</v>
      </c>
      <c r="F212" s="2">
        <v>144.04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2470.4699999999998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291.95999999999998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291.95999999999998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-24.62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-24.62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217.75</v>
      </c>
      <c r="D221" s="2">
        <v>898.5</v>
      </c>
      <c r="E221" s="2">
        <v>1784</v>
      </c>
      <c r="F221" s="2">
        <v>820.53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3720.7799999999997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184.25</v>
      </c>
      <c r="D225" s="2">
        <v>589.9</v>
      </c>
      <c r="E225" s="2">
        <v>1730.5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2504.65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1623.52</v>
      </c>
      <c r="D227" s="2">
        <v>1661.52</v>
      </c>
      <c r="E227" s="2">
        <v>-1488.52</v>
      </c>
      <c r="F227" s="2">
        <v>-1152.4000000000001</v>
      </c>
      <c r="G227" s="2">
        <v>-122</v>
      </c>
      <c r="H227" s="2">
        <v>100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622.11999999999989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59.55</v>
      </c>
      <c r="D229" s="2">
        <v>144.91999999999999</v>
      </c>
      <c r="E229" s="2">
        <v>1082.49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1286.96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89899.24000000002</v>
      </c>
      <c r="D244" s="2">
        <v>84282.69</v>
      </c>
      <c r="E244" s="2">
        <v>97417.96</v>
      </c>
      <c r="F244" s="2">
        <v>15988.250000000002</v>
      </c>
      <c r="G244" s="2">
        <v>-122</v>
      </c>
      <c r="H244" s="2">
        <v>100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287566.14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9886.09</v>
      </c>
      <c r="D247" s="2">
        <v>13964.27</v>
      </c>
      <c r="E247" s="2">
        <v>15610.24</v>
      </c>
      <c r="F247" s="2">
        <v>440.74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39901.339999999997</v>
      </c>
    </row>
    <row r="248" spans="1:16" x14ac:dyDescent="0.3">
      <c r="A248" s="1" t="s">
        <v>237</v>
      </c>
      <c r="B248" s="2"/>
      <c r="C248" s="2">
        <v>683.4</v>
      </c>
      <c r="D248" s="2">
        <v>120</v>
      </c>
      <c r="E248" s="2">
        <v>593.4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1396.8</v>
      </c>
    </row>
    <row r="249" spans="1:16" x14ac:dyDescent="0.3">
      <c r="A249" s="1" t="s">
        <v>238</v>
      </c>
      <c r="B249" s="2"/>
      <c r="C249" s="2">
        <v>509.6</v>
      </c>
      <c r="D249" s="2">
        <v>735.57</v>
      </c>
      <c r="E249" s="2">
        <v>661.05</v>
      </c>
      <c r="F249" s="2">
        <v>-52.68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1853.54</v>
      </c>
    </row>
    <row r="250" spans="1:16" x14ac:dyDescent="0.3">
      <c r="A250" s="1" t="s">
        <v>239</v>
      </c>
      <c r="B250" s="2"/>
      <c r="C250" s="2">
        <v>899.85</v>
      </c>
      <c r="D250" s="2">
        <v>2208.9899999999998</v>
      </c>
      <c r="E250" s="2">
        <v>2988.04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6096.8799999999992</v>
      </c>
    </row>
    <row r="251" spans="1:16" x14ac:dyDescent="0.3">
      <c r="A251" s="1" t="s">
        <v>240</v>
      </c>
      <c r="B251" s="2"/>
      <c r="C251" s="2">
        <v>7922.72</v>
      </c>
      <c r="D251" s="2">
        <v>8703.51</v>
      </c>
      <c r="E251" s="2">
        <v>9282.51</v>
      </c>
      <c r="F251" s="2">
        <v>108.37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26017.109999999997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62.77</v>
      </c>
      <c r="D253" s="2">
        <v>472.5</v>
      </c>
      <c r="E253" s="2">
        <v>563.22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1098.49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3">
      <c r="A260" s="1" t="s">
        <v>249</v>
      </c>
      <c r="C260" s="18">
        <v>19</v>
      </c>
      <c r="D260" s="18">
        <v>400.84</v>
      </c>
      <c r="E260" s="18">
        <v>-29.1</v>
      </c>
      <c r="F260" s="18">
        <v>-72.099999999999994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318.64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19983.43</v>
      </c>
      <c r="D262" s="2">
        <v>26605.680000000004</v>
      </c>
      <c r="E262" s="2">
        <v>29669.360000000001</v>
      </c>
      <c r="F262" s="2">
        <v>424.33000000000004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76682.8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1986</v>
      </c>
      <c r="D265" s="2">
        <v>2030</v>
      </c>
      <c r="E265" s="2">
        <v>1778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5794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0</v>
      </c>
      <c r="D267" s="2">
        <v>0</v>
      </c>
      <c r="E267" s="2">
        <v>36.1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36.1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131.13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131.13</v>
      </c>
    </row>
    <row r="272" spans="1:16" x14ac:dyDescent="0.3">
      <c r="A272" s="1" t="s">
        <v>259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1231.74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1231.74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134.47</v>
      </c>
      <c r="D283" s="2">
        <v>20</v>
      </c>
      <c r="E283" s="2">
        <v>0</v>
      </c>
      <c r="F283" s="2">
        <v>195.72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350.19</v>
      </c>
    </row>
    <row r="284" spans="1:15" x14ac:dyDescent="0.3">
      <c r="A284" s="1" t="s">
        <v>271</v>
      </c>
      <c r="B284" s="2"/>
      <c r="C284" s="2">
        <v>0</v>
      </c>
      <c r="D284" s="2">
        <v>37.15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37.15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330.11</v>
      </c>
      <c r="D287" s="2">
        <v>40.5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370.61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591.30999999999995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591.30999999999995</v>
      </c>
    </row>
    <row r="291" spans="1:15" x14ac:dyDescent="0.3">
      <c r="A291" s="1" t="s">
        <v>278</v>
      </c>
      <c r="B291" s="2"/>
      <c r="C291" s="2">
        <v>6669.9</v>
      </c>
      <c r="D291" s="2">
        <v>6658.2</v>
      </c>
      <c r="E291" s="2">
        <v>4779.28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18107.379999999997</v>
      </c>
    </row>
    <row r="292" spans="1:15" x14ac:dyDescent="0.3">
      <c r="A292" s="1" t="s">
        <v>279</v>
      </c>
      <c r="B292" s="2"/>
      <c r="C292" s="2">
        <v>0</v>
      </c>
      <c r="D292" s="2">
        <v>226.37</v>
      </c>
      <c r="E292" s="2">
        <v>869.69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1096.06</v>
      </c>
    </row>
    <row r="293" spans="1:15" x14ac:dyDescent="0.3">
      <c r="A293" s="1" t="s">
        <v>280</v>
      </c>
      <c r="B293" s="2"/>
      <c r="C293" s="2">
        <v>6195.92</v>
      </c>
      <c r="D293" s="2">
        <v>3446.06</v>
      </c>
      <c r="E293" s="2">
        <v>3286.93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12928.91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116.92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116.92</v>
      </c>
    </row>
    <row r="298" spans="1:15" x14ac:dyDescent="0.3">
      <c r="A298" s="1" t="s">
        <v>285</v>
      </c>
      <c r="B298" s="2"/>
      <c r="C298" s="2">
        <v>202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202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265.63</v>
      </c>
      <c r="D301" s="2">
        <v>802.95</v>
      </c>
      <c r="E301" s="2">
        <v>681.75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1750.33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151.5</v>
      </c>
      <c r="D303" s="2">
        <v>126.25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277.75</v>
      </c>
    </row>
    <row r="304" spans="1:15" x14ac:dyDescent="0.3">
      <c r="A304" s="1" t="s">
        <v>460</v>
      </c>
      <c r="B304" s="2"/>
      <c r="C304" s="2">
        <v>1982.63</v>
      </c>
      <c r="D304" s="2">
        <v>1949.3</v>
      </c>
      <c r="E304" s="2">
        <v>515.1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4447.0300000000007</v>
      </c>
    </row>
    <row r="305" spans="1:16" x14ac:dyDescent="0.3">
      <c r="A305" s="1" t="s">
        <v>461</v>
      </c>
      <c r="B305" s="2"/>
      <c r="C305" s="2">
        <v>0</v>
      </c>
      <c r="D305" s="2">
        <v>286.83999999999997</v>
      </c>
      <c r="E305" s="2">
        <v>133.32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420.15999999999997</v>
      </c>
    </row>
    <row r="306" spans="1:16" x14ac:dyDescent="0.3">
      <c r="A306" s="1" t="s">
        <v>462</v>
      </c>
      <c r="B306" s="2"/>
      <c r="C306" s="2">
        <v>1026.1600000000001</v>
      </c>
      <c r="D306" s="2">
        <v>1348.35</v>
      </c>
      <c r="E306" s="2">
        <v>344.41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2718.92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20176.060000000001</v>
      </c>
      <c r="D321" s="2">
        <v>17563.28</v>
      </c>
      <c r="E321" s="2">
        <v>12555.710000000001</v>
      </c>
      <c r="F321" s="2">
        <v>312.64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50607.69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352.69</v>
      </c>
      <c r="D326" s="2">
        <v>308.91000000000003</v>
      </c>
      <c r="E326" s="2">
        <v>374.07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1035.67</v>
      </c>
    </row>
    <row r="327" spans="1:16" x14ac:dyDescent="0.3">
      <c r="A327" s="1" t="s">
        <v>312</v>
      </c>
      <c r="B327" s="2"/>
      <c r="C327" s="2">
        <v>225.6</v>
      </c>
      <c r="D327" s="2">
        <v>197.12</v>
      </c>
      <c r="E327" s="2">
        <v>238.7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661.42000000000007</v>
      </c>
    </row>
    <row r="328" spans="1:16" x14ac:dyDescent="0.3">
      <c r="A328" s="1" t="s">
        <v>313</v>
      </c>
      <c r="B328" s="2"/>
      <c r="C328" s="2">
        <v>115.84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115.84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3">
      <c r="A336" s="1" t="s">
        <v>321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694.13</v>
      </c>
      <c r="D338" s="2">
        <v>506.03000000000003</v>
      </c>
      <c r="E338" s="2">
        <v>612.77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1812.93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8456.83</v>
      </c>
      <c r="D341" s="2">
        <v>6920.41</v>
      </c>
      <c r="E341" s="2">
        <v>5643.98</v>
      </c>
      <c r="F341" s="2">
        <v>410.56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21431.780000000002</v>
      </c>
    </row>
    <row r="342" spans="1:16" x14ac:dyDescent="0.3">
      <c r="A342" s="1" t="s">
        <v>326</v>
      </c>
      <c r="B342" s="2"/>
      <c r="C342" s="2">
        <v>678.36</v>
      </c>
      <c r="D342" s="2">
        <v>251.24</v>
      </c>
      <c r="E342" s="2">
        <v>603.79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1533.3899999999999</v>
      </c>
    </row>
    <row r="343" spans="1:16" x14ac:dyDescent="0.3">
      <c r="A343" s="1" t="s">
        <v>327</v>
      </c>
      <c r="B343" s="2"/>
      <c r="C343" s="2">
        <v>337.05</v>
      </c>
      <c r="D343" s="2">
        <v>295.68</v>
      </c>
      <c r="E343" s="2">
        <v>358.05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990.78</v>
      </c>
    </row>
    <row r="344" spans="1:16" x14ac:dyDescent="0.3">
      <c r="A344" s="1" t="s">
        <v>328</v>
      </c>
      <c r="B344" s="2"/>
      <c r="C344" s="2">
        <v>0</v>
      </c>
      <c r="D344" s="2">
        <v>116.8</v>
      </c>
      <c r="E344" s="2">
        <v>320.29000000000002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437.09000000000003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187.5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187.5</v>
      </c>
    </row>
    <row r="352" spans="1:16" x14ac:dyDescent="0.3">
      <c r="A352" s="1" t="s">
        <v>336</v>
      </c>
      <c r="C352" s="18">
        <v>104.64</v>
      </c>
      <c r="D352" s="18">
        <v>54.64</v>
      </c>
      <c r="E352" s="18">
        <v>-161.46</v>
      </c>
      <c r="F352" s="18">
        <v>-81.23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-83.410000000000011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9764.3799999999992</v>
      </c>
      <c r="D354" s="2">
        <v>7638.77</v>
      </c>
      <c r="E354" s="2">
        <v>6764.65</v>
      </c>
      <c r="F354" s="2">
        <v>329.33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24497.13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3232.2</v>
      </c>
      <c r="D358" s="2">
        <v>2343.58</v>
      </c>
      <c r="E358" s="2">
        <v>3313.38</v>
      </c>
      <c r="F358" s="2">
        <v>869.1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9758.26</v>
      </c>
    </row>
    <row r="359" spans="1:16" x14ac:dyDescent="0.3">
      <c r="A359" s="1" t="s">
        <v>341</v>
      </c>
      <c r="B359" s="2"/>
      <c r="C359" s="2">
        <v>598.63</v>
      </c>
      <c r="D359" s="2">
        <v>89.54</v>
      </c>
      <c r="E359" s="2">
        <v>533.02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1221.19</v>
      </c>
    </row>
    <row r="360" spans="1:16" x14ac:dyDescent="0.3">
      <c r="A360" s="1" t="s">
        <v>342</v>
      </c>
      <c r="B360" s="2"/>
      <c r="C360" s="2">
        <v>86.98</v>
      </c>
      <c r="D360" s="2">
        <v>2178.48</v>
      </c>
      <c r="E360" s="2">
        <v>-2130.48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134.98000000000002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368.88</v>
      </c>
      <c r="D362" s="2">
        <v>1219.44</v>
      </c>
      <c r="E362" s="2">
        <v>184.44</v>
      </c>
      <c r="F362" s="2">
        <v>0</v>
      </c>
      <c r="G362" s="2">
        <v>2323.3200000000002</v>
      </c>
      <c r="H362" s="2">
        <v>269.44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4365.5199999999995</v>
      </c>
    </row>
    <row r="363" spans="1:16" x14ac:dyDescent="0.3">
      <c r="A363" s="1" t="s">
        <v>345</v>
      </c>
      <c r="B363" s="2"/>
      <c r="C363" s="2">
        <v>502.82</v>
      </c>
      <c r="D363" s="2">
        <v>0</v>
      </c>
      <c r="E363" s="2">
        <v>502.82</v>
      </c>
      <c r="F363" s="2">
        <v>527.82000000000005</v>
      </c>
      <c r="G363" s="2">
        <v>157.25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1690.71</v>
      </c>
    </row>
    <row r="364" spans="1:16" x14ac:dyDescent="0.3">
      <c r="A364" s="1" t="s">
        <v>346</v>
      </c>
      <c r="B364" s="2"/>
      <c r="C364" s="2">
        <v>0</v>
      </c>
      <c r="D364" s="2">
        <v>1482.34</v>
      </c>
      <c r="E364" s="2">
        <v>751.71</v>
      </c>
      <c r="F364" s="2">
        <v>0</v>
      </c>
      <c r="G364" s="2">
        <v>751.71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2985.76</v>
      </c>
    </row>
    <row r="365" spans="1:16" x14ac:dyDescent="0.3">
      <c r="A365" s="1" t="s">
        <v>347</v>
      </c>
      <c r="B365" s="2"/>
      <c r="C365" s="2">
        <v>721.5</v>
      </c>
      <c r="D365" s="2">
        <v>2213.88</v>
      </c>
      <c r="E365" s="2">
        <v>663.37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3598.75</v>
      </c>
    </row>
    <row r="366" spans="1:16" x14ac:dyDescent="0.3">
      <c r="A366" s="1" t="s">
        <v>348</v>
      </c>
      <c r="B366" s="2"/>
      <c r="C366" s="2">
        <v>2846.43</v>
      </c>
      <c r="D366" s="2">
        <v>3591.33</v>
      </c>
      <c r="E366" s="2">
        <v>2444.4899999999998</v>
      </c>
      <c r="F366" s="2">
        <v>0</v>
      </c>
      <c r="G366" s="2">
        <v>5173.3500000000004</v>
      </c>
      <c r="H366" s="2">
        <v>2233.23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16288.83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0</v>
      </c>
      <c r="D373" s="2">
        <v>0</v>
      </c>
      <c r="E373" s="2">
        <v>6.5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6.5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2214.16</v>
      </c>
      <c r="D376" s="2">
        <v>3086.33</v>
      </c>
      <c r="E376" s="2">
        <v>2870.26</v>
      </c>
      <c r="F376" s="2">
        <v>1862.27</v>
      </c>
      <c r="G376" s="2">
        <v>876.66</v>
      </c>
      <c r="H376" s="2">
        <v>860.4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11770.08</v>
      </c>
    </row>
    <row r="377" spans="1:16" x14ac:dyDescent="0.3">
      <c r="A377" s="1" t="s">
        <v>359</v>
      </c>
      <c r="C377" s="18">
        <v>1304.7</v>
      </c>
      <c r="D377" s="18">
        <v>1558.9</v>
      </c>
      <c r="E377" s="18">
        <v>1891.46</v>
      </c>
      <c r="F377" s="18">
        <v>2603.5100000000002</v>
      </c>
      <c r="G377" s="18">
        <v>1594.7</v>
      </c>
      <c r="H377" s="18">
        <v>259.47000000000003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9212.74</v>
      </c>
      <c r="P377" s="13"/>
    </row>
    <row r="378" spans="1:16" x14ac:dyDescent="0.3">
      <c r="A378" s="1" t="s">
        <v>360</v>
      </c>
      <c r="C378" s="10">
        <v>2191.46</v>
      </c>
      <c r="D378" s="10">
        <v>0</v>
      </c>
      <c r="E378" s="10">
        <v>5846.39</v>
      </c>
      <c r="F378" s="10">
        <v>2398.5700000000002</v>
      </c>
      <c r="G378" s="10">
        <v>0</v>
      </c>
      <c r="H378" s="10">
        <v>80.69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10517.11</v>
      </c>
    </row>
    <row r="379" spans="1:16" x14ac:dyDescent="0.3">
      <c r="A379" s="1" t="s">
        <v>361</v>
      </c>
      <c r="C379" s="2">
        <v>14067.759999999998</v>
      </c>
      <c r="D379" s="2">
        <v>17763.820000000003</v>
      </c>
      <c r="E379" s="2">
        <v>16877.36</v>
      </c>
      <c r="F379" s="2">
        <v>8261.27</v>
      </c>
      <c r="G379" s="2">
        <v>10876.990000000002</v>
      </c>
      <c r="H379" s="2">
        <v>3703.23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71550.429999999993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6222.9</v>
      </c>
      <c r="D382" s="2">
        <v>6222.9</v>
      </c>
      <c r="E382" s="2">
        <v>6222.9</v>
      </c>
      <c r="F382" s="2">
        <v>3111.45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21780.149999999998</v>
      </c>
    </row>
    <row r="383" spans="1:16" x14ac:dyDescent="0.3">
      <c r="A383" s="1" t="s">
        <v>364</v>
      </c>
      <c r="B383" s="2"/>
      <c r="C383" s="2">
        <v>2275.9899999999998</v>
      </c>
      <c r="D383" s="2">
        <v>1635.11</v>
      </c>
      <c r="E383" s="2">
        <v>2652</v>
      </c>
      <c r="F383" s="2">
        <v>712.57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7275.6699999999992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60</v>
      </c>
      <c r="D391" s="2">
        <v>60</v>
      </c>
      <c r="E391" s="2">
        <v>60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180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3">
      <c r="A396" s="1" t="s">
        <v>377</v>
      </c>
      <c r="B396" s="2"/>
      <c r="C396" s="2">
        <v>209.74</v>
      </c>
      <c r="D396" s="2">
        <v>209.74</v>
      </c>
      <c r="E396" s="2">
        <v>-538.20000000000005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-118.72000000000003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180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2415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102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102</v>
      </c>
    </row>
    <row r="408" spans="1:15" x14ac:dyDescent="0.3">
      <c r="A408" s="1" t="s">
        <v>389</v>
      </c>
      <c r="B408" s="2"/>
      <c r="C408" s="2">
        <v>243.3</v>
      </c>
      <c r="D408" s="2">
        <v>257.58999999999997</v>
      </c>
      <c r="E408" s="2">
        <v>261.29000000000002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762.18000000000006</v>
      </c>
    </row>
    <row r="409" spans="1:15" x14ac:dyDescent="0.3">
      <c r="A409" s="1" t="s">
        <v>390</v>
      </c>
      <c r="B409" s="2"/>
      <c r="C409" s="2">
        <v>147.9</v>
      </c>
      <c r="D409" s="2">
        <v>611.6</v>
      </c>
      <c r="E409" s="2">
        <v>678.4</v>
      </c>
      <c r="F409" s="2">
        <v>640.02</v>
      </c>
      <c r="G409" s="2">
        <v>601.32000000000005</v>
      </c>
      <c r="H409" s="2">
        <v>579.80999999999995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3259.05</v>
      </c>
    </row>
    <row r="410" spans="1:15" x14ac:dyDescent="0.3">
      <c r="A410" s="1" t="s">
        <v>391</v>
      </c>
      <c r="B410" s="2"/>
      <c r="C410" s="2">
        <v>232.76</v>
      </c>
      <c r="D410" s="2">
        <v>61.07</v>
      </c>
      <c r="E410" s="2">
        <v>50.98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344.81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72.260000000000005</v>
      </c>
      <c r="D412" s="2">
        <v>157.4</v>
      </c>
      <c r="E412" s="2">
        <v>251.06</v>
      </c>
      <c r="F412" s="2">
        <v>311.35000000000002</v>
      </c>
      <c r="G412" s="2">
        <v>142.71</v>
      </c>
      <c r="H412" s="2">
        <v>63.39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998.17000000000007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758.06</v>
      </c>
      <c r="D415" s="2">
        <v>758.06</v>
      </c>
      <c r="E415" s="2">
        <v>758.06</v>
      </c>
      <c r="F415" s="2">
        <v>758.06</v>
      </c>
      <c r="G415" s="2">
        <v>758.06</v>
      </c>
      <c r="H415" s="2">
        <v>758.06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4548.3599999999997</v>
      </c>
    </row>
    <row r="416" spans="1:15" x14ac:dyDescent="0.3">
      <c r="A416" s="1" t="s">
        <v>397</v>
      </c>
      <c r="B416" s="2"/>
      <c r="C416" s="2">
        <v>455.8</v>
      </c>
      <c r="D416" s="2">
        <v>455.8</v>
      </c>
      <c r="E416" s="2">
        <v>455.79</v>
      </c>
      <c r="F416" s="2">
        <v>455.79</v>
      </c>
      <c r="G416" s="2">
        <v>455.79</v>
      </c>
      <c r="H416" s="2">
        <v>455.79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2734.76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3627.92</v>
      </c>
      <c r="D419" s="2">
        <v>3444.53</v>
      </c>
      <c r="E419" s="2">
        <v>3767.39</v>
      </c>
      <c r="F419" s="2">
        <v>-744.15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10095.69</v>
      </c>
    </row>
    <row r="420" spans="1:15" x14ac:dyDescent="0.3">
      <c r="A420" s="1" t="s">
        <v>401</v>
      </c>
      <c r="B420" s="2"/>
      <c r="C420" s="2">
        <v>153.97</v>
      </c>
      <c r="D420" s="2">
        <v>176.74</v>
      </c>
      <c r="E420" s="2">
        <v>123.57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454.28000000000003</v>
      </c>
    </row>
    <row r="421" spans="1:15" x14ac:dyDescent="0.3">
      <c r="A421" s="1" t="s">
        <v>402</v>
      </c>
      <c r="B421" s="2"/>
      <c r="C421" s="2">
        <v>560.04999999999995</v>
      </c>
      <c r="D421" s="2">
        <v>650.34</v>
      </c>
      <c r="E421" s="2">
        <v>1485.75</v>
      </c>
      <c r="F421" s="2">
        <v>-190.13</v>
      </c>
      <c r="G421" s="2">
        <v>192.98</v>
      </c>
      <c r="H421" s="2">
        <v>25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2723.99</v>
      </c>
    </row>
    <row r="422" spans="1:15" x14ac:dyDescent="0.3">
      <c r="A422" s="1" t="s">
        <v>403</v>
      </c>
      <c r="B422" s="2"/>
      <c r="C422" s="2">
        <v>9305.17</v>
      </c>
      <c r="D422" s="2">
        <v>9128.1200000000008</v>
      </c>
      <c r="E422" s="2">
        <v>8128.65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26561.940000000002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x14ac:dyDescent="0.3">
      <c r="A426" s="1" t="s">
        <v>407</v>
      </c>
      <c r="B426" s="2"/>
      <c r="C426" s="2">
        <v>9571.14</v>
      </c>
      <c r="D426" s="2">
        <v>8829.09</v>
      </c>
      <c r="E426" s="2">
        <v>10234.200000000001</v>
      </c>
      <c r="F426" s="2">
        <v>1780.28</v>
      </c>
      <c r="G426" s="2">
        <v>-8957.32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21457.39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0</v>
      </c>
      <c r="F430" s="2">
        <v>-500</v>
      </c>
      <c r="G430" s="2">
        <v>500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364.57</v>
      </c>
      <c r="D432" s="2">
        <v>617.77</v>
      </c>
      <c r="E432" s="2">
        <v>493.33</v>
      </c>
      <c r="F432" s="2">
        <v>-62.57</v>
      </c>
      <c r="G432" s="2">
        <v>94.6</v>
      </c>
      <c r="H432" s="2">
        <v>0.5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1508.1999999999998</v>
      </c>
    </row>
    <row r="433" spans="1:16" x14ac:dyDescent="0.3">
      <c r="A433" s="1" t="s">
        <v>414</v>
      </c>
      <c r="B433" s="2"/>
      <c r="C433" s="2">
        <v>8814</v>
      </c>
      <c r="D433" s="2">
        <v>8814</v>
      </c>
      <c r="E433" s="2">
        <v>8814</v>
      </c>
      <c r="F433" s="2">
        <v>8814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35256</v>
      </c>
    </row>
    <row r="434" spans="1:16" x14ac:dyDescent="0.3">
      <c r="A434" s="1" t="s">
        <v>415</v>
      </c>
      <c r="B434" s="2"/>
      <c r="C434" s="2">
        <v>1676.06</v>
      </c>
      <c r="D434" s="2">
        <v>1668.77</v>
      </c>
      <c r="E434" s="2">
        <v>1437.68</v>
      </c>
      <c r="F434" s="2">
        <v>1554.44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6336.9500000000007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593.48</v>
      </c>
      <c r="D436" s="2">
        <v>130</v>
      </c>
      <c r="E436" s="2">
        <v>135</v>
      </c>
      <c r="F436" s="2">
        <v>135</v>
      </c>
      <c r="G436" s="2">
        <v>135</v>
      </c>
      <c r="H436" s="2">
        <v>135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1263.48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15601.81</v>
      </c>
      <c r="H439" s="19">
        <v>170.57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15772.38</v>
      </c>
    </row>
    <row r="440" spans="1:16" x14ac:dyDescent="0.3">
      <c r="A440" s="1" t="s">
        <v>421</v>
      </c>
      <c r="C440" s="2">
        <v>46003.959999999992</v>
      </c>
      <c r="D440" s="2">
        <v>44547.51999999999</v>
      </c>
      <c r="E440" s="2">
        <v>47180.74</v>
      </c>
      <c r="F440" s="2">
        <v>16920</v>
      </c>
      <c r="G440" s="2">
        <v>9668.84</v>
      </c>
      <c r="H440" s="2">
        <v>2434.0099999999998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166755.07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5030.6499999999996</v>
      </c>
      <c r="D443" s="2">
        <v>4932.29</v>
      </c>
      <c r="E443" s="2">
        <v>4377.03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14339.969999999998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964.94</v>
      </c>
      <c r="D445" s="2">
        <v>964.94</v>
      </c>
      <c r="E445" s="2">
        <v>964.94</v>
      </c>
      <c r="F445" s="2">
        <v>964.94</v>
      </c>
      <c r="G445" s="2">
        <v>964.94</v>
      </c>
      <c r="H445" s="2">
        <v>964.94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5789.6400000000012</v>
      </c>
    </row>
    <row r="446" spans="1:16" x14ac:dyDescent="0.3">
      <c r="A446" s="1" t="s">
        <v>426</v>
      </c>
      <c r="B446" s="2"/>
      <c r="C446" s="2">
        <v>36355.93</v>
      </c>
      <c r="D446" s="2">
        <v>34705.870000000003</v>
      </c>
      <c r="E446" s="2">
        <v>38005.99</v>
      </c>
      <c r="F446" s="2">
        <v>36355.93</v>
      </c>
      <c r="G446" s="2">
        <v>36355.93</v>
      </c>
      <c r="H446" s="2">
        <v>36355.93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218135.58</v>
      </c>
    </row>
    <row r="447" spans="1:16" x14ac:dyDescent="0.3">
      <c r="A447" s="1" t="s">
        <v>427</v>
      </c>
      <c r="B447" s="2"/>
      <c r="C447" s="2">
        <v>3415.98</v>
      </c>
      <c r="D447" s="2">
        <v>3716.11</v>
      </c>
      <c r="E447" s="2">
        <v>3443.57</v>
      </c>
      <c r="F447" s="2">
        <v>1055.5999999999999</v>
      </c>
      <c r="G447" s="2">
        <v>383.72</v>
      </c>
      <c r="H447" s="2">
        <v>4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12018.98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1462</v>
      </c>
      <c r="D451" s="18">
        <v>1462</v>
      </c>
      <c r="E451" s="18">
        <v>1462</v>
      </c>
      <c r="F451" s="18">
        <v>1412.34</v>
      </c>
      <c r="G451" s="18">
        <v>1511.66</v>
      </c>
      <c r="H451" s="18">
        <v>1412.34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8722.34</v>
      </c>
      <c r="P451" s="13"/>
    </row>
    <row r="452" spans="1:16" x14ac:dyDescent="0.3">
      <c r="A452" s="1" t="s">
        <v>432</v>
      </c>
      <c r="C452" s="2">
        <v>0</v>
      </c>
      <c r="D452" s="2">
        <v>49.66</v>
      </c>
      <c r="E452" s="2">
        <v>49.66</v>
      </c>
      <c r="F452" s="2">
        <v>49.66</v>
      </c>
      <c r="G452" s="2">
        <v>0</v>
      </c>
      <c r="H452" s="2">
        <v>49.66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198.64</v>
      </c>
    </row>
    <row r="453" spans="1:16" ht="18" thickBot="1" x14ac:dyDescent="0.35">
      <c r="A453" s="8" t="s">
        <v>433</v>
      </c>
      <c r="B453" s="8"/>
      <c r="C453" s="16">
        <v>47229.500000000007</v>
      </c>
      <c r="D453" s="16">
        <v>45830.87000000001</v>
      </c>
      <c r="E453" s="16">
        <v>48303.19</v>
      </c>
      <c r="F453" s="16">
        <v>39838.47</v>
      </c>
      <c r="G453" s="16">
        <v>39216.250000000007</v>
      </c>
      <c r="H453" s="16">
        <v>38786.870000000003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259205.15000000002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247818.46000000002</v>
      </c>
      <c r="D455" s="1">
        <v>244738.66</v>
      </c>
      <c r="E455" s="1">
        <v>259381.74</v>
      </c>
      <c r="F455" s="1">
        <v>82074.290000000008</v>
      </c>
      <c r="G455" s="1">
        <v>59640.080000000016</v>
      </c>
      <c r="H455" s="1">
        <v>45024.110000000008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938677.34000000008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439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57.645161290322584</v>
      </c>
      <c r="D8" s="9">
        <v>57.178571428571431</v>
      </c>
      <c r="E8" s="9">
        <v>60.032258064516128</v>
      </c>
      <c r="F8" s="9">
        <v>66.400000000000006</v>
      </c>
      <c r="G8" s="9">
        <v>67.58064516129032</v>
      </c>
      <c r="H8" s="9">
        <v>66.966666666666669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486</v>
      </c>
      <c r="D11" s="2">
        <v>354</v>
      </c>
      <c r="E11" s="2">
        <v>440</v>
      </c>
      <c r="F11" s="2">
        <v>492</v>
      </c>
      <c r="G11" s="2">
        <v>550</v>
      </c>
      <c r="H11" s="2">
        <v>562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2884</v>
      </c>
    </row>
    <row r="12" spans="1:15" x14ac:dyDescent="0.3">
      <c r="A12" s="1" t="s">
        <v>20</v>
      </c>
      <c r="C12" s="2">
        <v>27</v>
      </c>
      <c r="D12" s="2">
        <v>0</v>
      </c>
      <c r="E12" s="2">
        <v>0</v>
      </c>
      <c r="F12" s="2">
        <v>30</v>
      </c>
      <c r="G12" s="2">
        <v>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65</v>
      </c>
    </row>
    <row r="13" spans="1:15" x14ac:dyDescent="0.3">
      <c r="A13" s="1" t="s">
        <v>21</v>
      </c>
      <c r="C13" s="2">
        <v>857</v>
      </c>
      <c r="D13" s="2">
        <v>953</v>
      </c>
      <c r="E13" s="2">
        <v>848</v>
      </c>
      <c r="F13" s="2">
        <v>822</v>
      </c>
      <c r="G13" s="2">
        <v>827</v>
      </c>
      <c r="H13" s="2">
        <v>1255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5562</v>
      </c>
    </row>
    <row r="14" spans="1:15" x14ac:dyDescent="0.3">
      <c r="A14" s="1" t="s">
        <v>22</v>
      </c>
      <c r="C14" s="2">
        <v>49</v>
      </c>
      <c r="D14" s="2">
        <v>-11</v>
      </c>
      <c r="E14" s="2">
        <v>93</v>
      </c>
      <c r="F14" s="2">
        <v>64</v>
      </c>
      <c r="G14" s="2">
        <v>157</v>
      </c>
      <c r="H14" s="2">
        <v>-284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68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">
      <c r="A16" s="1" t="s">
        <v>24</v>
      </c>
      <c r="C16" s="2">
        <v>24</v>
      </c>
      <c r="D16" s="2">
        <v>15</v>
      </c>
      <c r="E16" s="2">
        <v>11</v>
      </c>
      <c r="F16" s="2">
        <v>67</v>
      </c>
      <c r="G16" s="2">
        <v>133</v>
      </c>
      <c r="H16" s="2">
        <v>93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343</v>
      </c>
    </row>
    <row r="17" spans="1:18" x14ac:dyDescent="0.3">
      <c r="A17" s="1" t="s">
        <v>25</v>
      </c>
      <c r="C17" s="2">
        <v>344</v>
      </c>
      <c r="D17" s="2">
        <v>290</v>
      </c>
      <c r="E17" s="2">
        <v>469</v>
      </c>
      <c r="F17" s="2">
        <v>517</v>
      </c>
      <c r="G17" s="2">
        <v>420</v>
      </c>
      <c r="H17" s="2">
        <v>383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2423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1787</v>
      </c>
      <c r="D23" s="12">
        <v>1601</v>
      </c>
      <c r="E23" s="12">
        <v>1861</v>
      </c>
      <c r="F23" s="12">
        <v>1992</v>
      </c>
      <c r="G23" s="12">
        <v>2095</v>
      </c>
      <c r="H23" s="12">
        <v>2009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11345</v>
      </c>
      <c r="P23" s="13">
        <v>11345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336630.35</v>
      </c>
      <c r="D26" s="2">
        <v>295929.5</v>
      </c>
      <c r="E26" s="2">
        <v>319657</v>
      </c>
      <c r="F26" s="2">
        <v>374122.26</v>
      </c>
      <c r="G26" s="2">
        <v>398494.48999999987</v>
      </c>
      <c r="H26" s="2">
        <v>372179.33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2097012.9299999997</v>
      </c>
      <c r="P26" s="13"/>
    </row>
    <row r="27" spans="1:18" x14ac:dyDescent="0.3">
      <c r="A27" s="1" t="s">
        <v>35</v>
      </c>
      <c r="C27" s="2">
        <v>14574.619999999999</v>
      </c>
      <c r="D27" s="2">
        <v>22608.639999999999</v>
      </c>
      <c r="E27" s="2">
        <v>28065.1</v>
      </c>
      <c r="F27" s="2">
        <v>35600.480000000003</v>
      </c>
      <c r="G27" s="2">
        <v>35128.369999999995</v>
      </c>
      <c r="H27" s="2">
        <v>37922.71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173899.91999999998</v>
      </c>
      <c r="P27" s="13"/>
    </row>
    <row r="28" spans="1:18" x14ac:dyDescent="0.3">
      <c r="A28" s="1" t="s">
        <v>36</v>
      </c>
      <c r="C28" s="2">
        <v>-1871.58</v>
      </c>
      <c r="D28" s="2">
        <v>-1707.58</v>
      </c>
      <c r="E28" s="2">
        <v>-1963.58</v>
      </c>
      <c r="F28" s="2">
        <v>656.48</v>
      </c>
      <c r="G28" s="2">
        <v>-2027.58</v>
      </c>
      <c r="H28" s="2">
        <v>-1875.58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-8789.42</v>
      </c>
      <c r="P28" s="13"/>
    </row>
    <row r="29" spans="1:18" ht="18" thickBot="1" x14ac:dyDescent="0.35">
      <c r="A29" s="1" t="s">
        <v>37</v>
      </c>
      <c r="C29" s="14">
        <v>349333.38999999996</v>
      </c>
      <c r="D29" s="14">
        <v>316830.56</v>
      </c>
      <c r="E29" s="14">
        <v>345758.51999999996</v>
      </c>
      <c r="F29" s="14">
        <v>410379.22</v>
      </c>
      <c r="G29" s="14">
        <v>431595.27999999985</v>
      </c>
      <c r="H29" s="14">
        <v>408226.46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2262123.4299999997</v>
      </c>
      <c r="P29" s="13">
        <v>2262123.4299999997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153275.77000000002</v>
      </c>
      <c r="D32" s="2">
        <v>128215.16000000002</v>
      </c>
      <c r="E32" s="2">
        <v>135925</v>
      </c>
      <c r="F32" s="2">
        <v>148334.63</v>
      </c>
      <c r="G32" s="2">
        <v>172990.05000000005</v>
      </c>
      <c r="H32" s="2">
        <v>169299.91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908040.52000000014</v>
      </c>
      <c r="P32" s="13"/>
    </row>
    <row r="33" spans="1:18" x14ac:dyDescent="0.3">
      <c r="A33" s="1" t="s">
        <v>40</v>
      </c>
      <c r="C33" s="2">
        <v>35677.24</v>
      </c>
      <c r="D33" s="2">
        <v>33464.150000000009</v>
      </c>
      <c r="E33" s="2">
        <v>43601.240000000005</v>
      </c>
      <c r="F33" s="2">
        <v>39269.610000000008</v>
      </c>
      <c r="G33" s="2">
        <v>45922.829999999994</v>
      </c>
      <c r="H33" s="2">
        <v>47948.17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245883.24</v>
      </c>
      <c r="P33" s="13"/>
    </row>
    <row r="34" spans="1:18" x14ac:dyDescent="0.3">
      <c r="A34" s="1" t="s">
        <v>35</v>
      </c>
      <c r="C34" s="2">
        <v>13477.66</v>
      </c>
      <c r="D34" s="2">
        <v>15677.300000000001</v>
      </c>
      <c r="E34" s="2">
        <v>24708.430000000004</v>
      </c>
      <c r="F34" s="2">
        <v>28366.010000000002</v>
      </c>
      <c r="G34" s="2">
        <v>36443.560000000005</v>
      </c>
      <c r="H34" s="2">
        <v>30120.039999999994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148793</v>
      </c>
      <c r="P34" s="13"/>
    </row>
    <row r="35" spans="1:18" x14ac:dyDescent="0.3">
      <c r="A35" s="1" t="s">
        <v>41</v>
      </c>
      <c r="C35" s="2">
        <v>3534.39</v>
      </c>
      <c r="D35" s="2">
        <v>3586.47</v>
      </c>
      <c r="E35" s="2">
        <v>10702.119999999999</v>
      </c>
      <c r="F35" s="2">
        <v>9987.35</v>
      </c>
      <c r="G35" s="2">
        <v>5388.59</v>
      </c>
      <c r="H35" s="2">
        <v>7172.99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40371.909999999996</v>
      </c>
      <c r="P35" s="13"/>
    </row>
    <row r="36" spans="1:18" x14ac:dyDescent="0.3">
      <c r="A36" s="1" t="s">
        <v>42</v>
      </c>
      <c r="C36" s="2">
        <v>13896.35</v>
      </c>
      <c r="D36" s="2">
        <v>14666.95</v>
      </c>
      <c r="E36" s="2">
        <v>19399.730000000003</v>
      </c>
      <c r="F36" s="2">
        <v>19304.350000000002</v>
      </c>
      <c r="G36" s="2">
        <v>19819.02</v>
      </c>
      <c r="H36" s="2">
        <v>17926.72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105013.12000000001</v>
      </c>
      <c r="P36" s="13"/>
    </row>
    <row r="37" spans="1:18" x14ac:dyDescent="0.3">
      <c r="A37" s="1" t="s">
        <v>43</v>
      </c>
      <c r="C37" s="2">
        <v>22196.05</v>
      </c>
      <c r="D37" s="2">
        <v>31114.89</v>
      </c>
      <c r="E37" s="2">
        <v>30249.23</v>
      </c>
      <c r="F37" s="2">
        <v>21069.01</v>
      </c>
      <c r="G37" s="2">
        <v>30132.489999999998</v>
      </c>
      <c r="H37" s="2">
        <v>20376.57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155138.23999999999</v>
      </c>
      <c r="P37" s="13"/>
    </row>
    <row r="38" spans="1:18" x14ac:dyDescent="0.3">
      <c r="A38" s="1" t="s">
        <v>44</v>
      </c>
      <c r="C38" s="2">
        <v>81345.819999999992</v>
      </c>
      <c r="D38" s="2">
        <v>76434.61</v>
      </c>
      <c r="E38" s="2">
        <v>82571.31</v>
      </c>
      <c r="F38" s="2">
        <v>83251.3</v>
      </c>
      <c r="G38" s="2">
        <v>88042.890000000014</v>
      </c>
      <c r="H38" s="2">
        <v>95081.37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506727.3</v>
      </c>
      <c r="P38" s="13"/>
    </row>
    <row r="39" spans="1:18" x14ac:dyDescent="0.3">
      <c r="A39" s="1" t="s">
        <v>45</v>
      </c>
      <c r="C39" s="2">
        <v>59648.549999999996</v>
      </c>
      <c r="D39" s="2">
        <v>62266.529999999992</v>
      </c>
      <c r="E39" s="2">
        <v>63117.119999999995</v>
      </c>
      <c r="F39" s="2">
        <v>63578.279999999992</v>
      </c>
      <c r="G39" s="2">
        <v>68022.87</v>
      </c>
      <c r="H39" s="2">
        <v>63417.909999999996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380051.25999999995</v>
      </c>
      <c r="P39" s="13"/>
    </row>
    <row r="40" spans="1:18" ht="18" thickBot="1" x14ac:dyDescent="0.35">
      <c r="A40" s="1" t="s">
        <v>46</v>
      </c>
      <c r="C40" s="14">
        <v>383051.83</v>
      </c>
      <c r="D40" s="14">
        <v>365426.06</v>
      </c>
      <c r="E40" s="14">
        <v>410274.18</v>
      </c>
      <c r="F40" s="14">
        <v>413160.54</v>
      </c>
      <c r="G40" s="14">
        <v>466762.30000000005</v>
      </c>
      <c r="H40" s="14">
        <v>451343.67999999993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2490018.59</v>
      </c>
      <c r="P40" s="13">
        <v>2490018.59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-33718.440000000061</v>
      </c>
      <c r="D41" s="16">
        <v>-48595.5</v>
      </c>
      <c r="E41" s="16">
        <v>-64515.660000000033</v>
      </c>
      <c r="F41" s="16">
        <v>-2781.320000000007</v>
      </c>
      <c r="G41" s="16">
        <v>-35167.020000000193</v>
      </c>
      <c r="H41" s="16">
        <v>-43117.219999999914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-227895.16000000015</v>
      </c>
      <c r="P41" s="13">
        <v>-227895.16000000015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40481.529999999933</v>
      </c>
      <c r="D43" s="2">
        <v>23041.67</v>
      </c>
      <c r="E43" s="2">
        <v>14788.459999999965</v>
      </c>
      <c r="F43" s="2">
        <v>77508.50999999998</v>
      </c>
      <c r="G43" s="2">
        <v>47314.229999999807</v>
      </c>
      <c r="H43" s="4">
        <v>37327.43000000008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240461.82999999984</v>
      </c>
      <c r="P43" s="1">
        <v>240461.82999999984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439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155142.71</v>
      </c>
      <c r="D50" s="2">
        <v>172521.59</v>
      </c>
      <c r="E50" s="2">
        <v>153513.44</v>
      </c>
      <c r="F50" s="2">
        <v>148806.66</v>
      </c>
      <c r="G50" s="2">
        <v>149711.81</v>
      </c>
      <c r="H50" s="2">
        <v>227192.65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1006888.86</v>
      </c>
    </row>
    <row r="51" spans="1:15" x14ac:dyDescent="0.3">
      <c r="A51" s="1" t="s">
        <v>51</v>
      </c>
      <c r="B51" s="17"/>
      <c r="C51" s="2">
        <v>8870.4699999999993</v>
      </c>
      <c r="D51" s="2">
        <v>-1991.33</v>
      </c>
      <c r="E51" s="2">
        <v>18306.900000000001</v>
      </c>
      <c r="F51" s="2">
        <v>12324.92</v>
      </c>
      <c r="G51" s="2">
        <v>28964.11</v>
      </c>
      <c r="H51" s="2">
        <v>-50852.52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15622.55000000001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9600</v>
      </c>
      <c r="D63" s="2">
        <v>6000</v>
      </c>
      <c r="E63" s="2">
        <v>4400</v>
      </c>
      <c r="F63" s="2">
        <v>26800</v>
      </c>
      <c r="G63" s="2">
        <v>53200</v>
      </c>
      <c r="H63" s="2">
        <v>37200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137200</v>
      </c>
    </row>
    <row r="64" spans="1:15" x14ac:dyDescent="0.3">
      <c r="A64" s="1" t="s">
        <v>64</v>
      </c>
      <c r="B64" s="17"/>
      <c r="C64" s="2">
        <v>2848.76</v>
      </c>
      <c r="D64" s="2">
        <v>1853.3</v>
      </c>
      <c r="E64" s="2">
        <v>-77.36</v>
      </c>
      <c r="F64" s="2">
        <v>178.73</v>
      </c>
      <c r="G64" s="2">
        <v>6591.06</v>
      </c>
      <c r="H64" s="2">
        <v>2588.85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13983.340000000002</v>
      </c>
    </row>
    <row r="65" spans="1:15" x14ac:dyDescent="0.3">
      <c r="A65" s="1" t="s">
        <v>65</v>
      </c>
      <c r="B65" s="17"/>
      <c r="C65" s="2">
        <v>2610.85</v>
      </c>
      <c r="D65" s="2">
        <v>1814.29</v>
      </c>
      <c r="E65" s="2">
        <v>1117.97</v>
      </c>
      <c r="F65" s="2">
        <v>6285.43</v>
      </c>
      <c r="G65" s="2">
        <v>12446.05</v>
      </c>
      <c r="H65" s="2">
        <v>8535.91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32810.5</v>
      </c>
    </row>
    <row r="66" spans="1:15" x14ac:dyDescent="0.3">
      <c r="A66" s="1" t="s">
        <v>66</v>
      </c>
      <c r="B66" s="17"/>
      <c r="C66" s="2">
        <v>2507.46</v>
      </c>
      <c r="D66" s="2">
        <v>1626.06</v>
      </c>
      <c r="E66" s="2">
        <v>1372.43</v>
      </c>
      <c r="F66" s="2">
        <v>7011.78</v>
      </c>
      <c r="G66" s="2">
        <v>14111.1</v>
      </c>
      <c r="H66" s="2">
        <v>9963.2800000000007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36592.11</v>
      </c>
    </row>
    <row r="67" spans="1:15" x14ac:dyDescent="0.3">
      <c r="A67" s="1" t="s">
        <v>67</v>
      </c>
      <c r="B67" s="17"/>
      <c r="C67" s="2">
        <v>242.6</v>
      </c>
      <c r="D67" s="2">
        <v>0</v>
      </c>
      <c r="E67" s="2">
        <v>654.87</v>
      </c>
      <c r="F67" s="2">
        <v>2867.86</v>
      </c>
      <c r="G67" s="2">
        <v>4799.43</v>
      </c>
      <c r="H67" s="2">
        <v>659.28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9224.0400000000009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1553.79</v>
      </c>
      <c r="D69" s="2">
        <v>579.83000000000004</v>
      </c>
      <c r="E69" s="2">
        <v>969.11</v>
      </c>
      <c r="F69" s="2">
        <v>2764.19</v>
      </c>
      <c r="G69" s="2">
        <v>7090.25</v>
      </c>
      <c r="H69" s="2">
        <v>4304.49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17261.66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73.44</v>
      </c>
      <c r="D72" s="2">
        <v>16.05</v>
      </c>
      <c r="E72" s="2">
        <v>0</v>
      </c>
      <c r="F72" s="2">
        <v>237.29</v>
      </c>
      <c r="G72" s="2">
        <v>156.30000000000001</v>
      </c>
      <c r="H72" s="2">
        <v>520.51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1003.5899999999999</v>
      </c>
    </row>
    <row r="73" spans="1:15" x14ac:dyDescent="0.3">
      <c r="A73" s="1" t="s">
        <v>73</v>
      </c>
      <c r="B73" s="17"/>
      <c r="C73" s="2">
        <v>0</v>
      </c>
      <c r="D73" s="2">
        <v>303.75</v>
      </c>
      <c r="E73" s="2">
        <v>0</v>
      </c>
      <c r="F73" s="2">
        <v>0</v>
      </c>
      <c r="G73" s="2">
        <v>411.75</v>
      </c>
      <c r="H73" s="2">
        <v>452.25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1167.75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258.75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258.75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1" t="s">
        <v>78</v>
      </c>
      <c r="B78" s="17"/>
      <c r="C78" s="2">
        <v>-6988.14</v>
      </c>
      <c r="D78" s="2">
        <v>-4339.9799999999996</v>
      </c>
      <c r="E78" s="2">
        <v>-4114.38</v>
      </c>
      <c r="F78" s="2">
        <v>-19166.55</v>
      </c>
      <c r="G78" s="2">
        <v>-39014.879999999997</v>
      </c>
      <c r="H78" s="2">
        <v>-24694.47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-98318.399999999994</v>
      </c>
    </row>
    <row r="79" spans="1:15" x14ac:dyDescent="0.3">
      <c r="A79" s="1" t="s">
        <v>79</v>
      </c>
      <c r="B79" s="17"/>
      <c r="C79" s="2">
        <v>0.27</v>
      </c>
      <c r="D79" s="2">
        <v>0.15</v>
      </c>
      <c r="E79" s="2">
        <v>0.05</v>
      </c>
      <c r="F79" s="2">
        <v>7.0000000000000007E-2</v>
      </c>
      <c r="G79" s="2">
        <v>0.47</v>
      </c>
      <c r="H79" s="2">
        <v>1.58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2.59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-234.79</v>
      </c>
      <c r="H80" s="2">
        <v>-413.35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-648.14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84111</v>
      </c>
      <c r="D82" s="2">
        <v>65468</v>
      </c>
      <c r="E82" s="2">
        <v>78569</v>
      </c>
      <c r="F82" s="2">
        <v>92974</v>
      </c>
      <c r="G82" s="2">
        <v>96333</v>
      </c>
      <c r="H82" s="2">
        <v>101682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519137</v>
      </c>
    </row>
    <row r="83" spans="1:15" x14ac:dyDescent="0.3">
      <c r="A83" s="1" t="s">
        <v>82</v>
      </c>
      <c r="B83" s="17"/>
      <c r="C83" s="2">
        <v>15049.37</v>
      </c>
      <c r="D83" s="2">
        <v>0</v>
      </c>
      <c r="E83" s="2">
        <v>0</v>
      </c>
      <c r="F83" s="2">
        <v>13295.75</v>
      </c>
      <c r="G83" s="2">
        <v>3441.21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31786.33</v>
      </c>
    </row>
    <row r="84" spans="1:15" x14ac:dyDescent="0.3">
      <c r="A84" s="1" t="s">
        <v>442</v>
      </c>
      <c r="B84" s="17"/>
      <c r="C84" s="2">
        <v>-10429.07</v>
      </c>
      <c r="D84" s="2">
        <v>-11734.42</v>
      </c>
      <c r="E84" s="2">
        <v>-26735.21</v>
      </c>
      <c r="F84" s="2">
        <v>-20689.52</v>
      </c>
      <c r="G84" s="2">
        <v>-20097.86</v>
      </c>
      <c r="H84" s="2">
        <v>-21362.89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-111048.97</v>
      </c>
    </row>
    <row r="85" spans="1:15" x14ac:dyDescent="0.3">
      <c r="A85" s="1" t="s">
        <v>443</v>
      </c>
      <c r="B85" s="17"/>
      <c r="C85" s="2">
        <v>2023.11</v>
      </c>
      <c r="D85" s="2">
        <v>3590.17</v>
      </c>
      <c r="E85" s="2">
        <v>879.06</v>
      </c>
      <c r="F85" s="2">
        <v>1997.74</v>
      </c>
      <c r="G85" s="2">
        <v>-2382.4299999999998</v>
      </c>
      <c r="H85" s="2">
        <v>829.31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6936.9599999999991</v>
      </c>
    </row>
    <row r="86" spans="1:15" x14ac:dyDescent="0.3">
      <c r="A86" s="1" t="s">
        <v>470</v>
      </c>
      <c r="B86" s="17"/>
      <c r="C86" s="2">
        <v>8100</v>
      </c>
      <c r="D86" s="2">
        <v>6890</v>
      </c>
      <c r="E86" s="2">
        <v>7570</v>
      </c>
      <c r="F86" s="2">
        <v>7400</v>
      </c>
      <c r="G86" s="2">
        <v>8270</v>
      </c>
      <c r="H86" s="2">
        <v>7400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45630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127.2</v>
      </c>
      <c r="D88" s="2">
        <v>0</v>
      </c>
      <c r="E88" s="2">
        <v>0</v>
      </c>
      <c r="F88" s="2">
        <v>72.150000000000006</v>
      </c>
      <c r="G88" s="2">
        <v>61.53</v>
      </c>
      <c r="H88" s="2">
        <v>31.8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292.68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900</v>
      </c>
      <c r="E94" s="2">
        <v>-900</v>
      </c>
      <c r="F94" s="2">
        <v>0</v>
      </c>
      <c r="G94" s="2">
        <v>900</v>
      </c>
      <c r="H94" s="2">
        <v>-900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61186.53</v>
      </c>
      <c r="D95" s="2">
        <v>52432.04</v>
      </c>
      <c r="E95" s="2">
        <v>84131.12</v>
      </c>
      <c r="F95" s="2">
        <v>90961.76</v>
      </c>
      <c r="G95" s="2">
        <v>73736.38</v>
      </c>
      <c r="H95" s="2">
        <v>68781.899999999994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431229.73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336630.35</v>
      </c>
      <c r="D111" s="2">
        <v>295929.49999999994</v>
      </c>
      <c r="E111" s="2">
        <v>319657</v>
      </c>
      <c r="F111" s="2">
        <v>374122.26</v>
      </c>
      <c r="G111" s="2">
        <v>398494.49</v>
      </c>
      <c r="H111" s="2">
        <v>372179.32999999996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2097012.9300000006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0</v>
      </c>
      <c r="D114" s="2">
        <v>0</v>
      </c>
      <c r="E114" s="2">
        <v>5737.58</v>
      </c>
      <c r="F114" s="2">
        <v>6177.32</v>
      </c>
      <c r="G114" s="2">
        <v>6230.62</v>
      </c>
      <c r="H114" s="2">
        <v>2840.86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20986.38</v>
      </c>
    </row>
    <row r="115" spans="1:15" x14ac:dyDescent="0.3">
      <c r="A115" s="1" t="s">
        <v>113</v>
      </c>
      <c r="B115" s="2"/>
      <c r="C115" s="2">
        <v>0</v>
      </c>
      <c r="D115" s="2">
        <v>0</v>
      </c>
      <c r="E115" s="2">
        <v>7752.94</v>
      </c>
      <c r="F115" s="2">
        <v>7856.25</v>
      </c>
      <c r="G115" s="2">
        <v>10286.700000000001</v>
      </c>
      <c r="H115" s="2">
        <v>4531.49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30427.379999999997</v>
      </c>
    </row>
    <row r="116" spans="1:15" x14ac:dyDescent="0.3">
      <c r="A116" s="1" t="s">
        <v>114</v>
      </c>
      <c r="B116" s="2"/>
      <c r="C116" s="2">
        <v>0</v>
      </c>
      <c r="D116" s="2">
        <v>242.6</v>
      </c>
      <c r="E116" s="2">
        <v>0</v>
      </c>
      <c r="F116" s="2">
        <v>970.1</v>
      </c>
      <c r="G116" s="2">
        <v>1371.1</v>
      </c>
      <c r="H116" s="2">
        <v>1803.56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4387.3600000000006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495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495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0</v>
      </c>
      <c r="D122" s="2">
        <v>-282.11</v>
      </c>
      <c r="E122" s="2">
        <v>-6902.31</v>
      </c>
      <c r="F122" s="2">
        <v>-7544.24</v>
      </c>
      <c r="G122" s="2">
        <v>-9038.5</v>
      </c>
      <c r="H122" s="2">
        <v>-4593.6400000000003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-28360.799999999999</v>
      </c>
    </row>
    <row r="123" spans="1:15" x14ac:dyDescent="0.3">
      <c r="A123" s="1" t="s">
        <v>121</v>
      </c>
      <c r="B123" s="2"/>
      <c r="C123" s="2">
        <v>0</v>
      </c>
      <c r="D123" s="2">
        <v>0</v>
      </c>
      <c r="E123" s="2">
        <v>-11.16</v>
      </c>
      <c r="F123" s="2">
        <v>7.8</v>
      </c>
      <c r="G123" s="2">
        <v>12.43</v>
      </c>
      <c r="H123" s="2">
        <v>2.27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11.34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-58.36</v>
      </c>
      <c r="H124" s="2">
        <v>-41.01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-99.37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2101.66</v>
      </c>
      <c r="D126" s="2">
        <v>7162.65</v>
      </c>
      <c r="E126" s="2">
        <v>3887.43</v>
      </c>
      <c r="F126" s="2">
        <v>4890.96</v>
      </c>
      <c r="G126" s="2">
        <v>337.05</v>
      </c>
      <c r="H126" s="2">
        <v>10224.700000000001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28604.45</v>
      </c>
    </row>
    <row r="127" spans="1:15" x14ac:dyDescent="0.3">
      <c r="A127" s="1" t="s">
        <v>451</v>
      </c>
      <c r="B127" s="2"/>
      <c r="C127" s="2">
        <v>3944.66</v>
      </c>
      <c r="D127" s="2">
        <v>9136.56</v>
      </c>
      <c r="E127" s="2">
        <v>4876.8999999999996</v>
      </c>
      <c r="F127" s="2">
        <v>4427.28</v>
      </c>
      <c r="G127" s="2">
        <v>1706.64</v>
      </c>
      <c r="H127" s="2">
        <v>14283.15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38375.189999999995</v>
      </c>
    </row>
    <row r="128" spans="1:15" x14ac:dyDescent="0.3">
      <c r="A128" s="1" t="s">
        <v>452</v>
      </c>
      <c r="B128" s="2"/>
      <c r="C128" s="2">
        <v>0</v>
      </c>
      <c r="D128" s="2">
        <v>2431.38</v>
      </c>
      <c r="E128" s="2">
        <v>1682.41</v>
      </c>
      <c r="F128" s="2">
        <v>1624.97</v>
      </c>
      <c r="G128" s="2">
        <v>-1624.97</v>
      </c>
      <c r="H128" s="2">
        <v>1863.55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5977.34</v>
      </c>
    </row>
    <row r="129" spans="1:16" x14ac:dyDescent="0.3">
      <c r="A129" s="1" t="s">
        <v>453</v>
      </c>
      <c r="B129" s="2"/>
      <c r="C129" s="2">
        <v>205.53</v>
      </c>
      <c r="D129" s="2">
        <v>-764.81</v>
      </c>
      <c r="E129" s="2">
        <v>-13578.07</v>
      </c>
      <c r="F129" s="2">
        <v>-4365.59</v>
      </c>
      <c r="G129" s="2">
        <v>-2348.42</v>
      </c>
      <c r="H129" s="2">
        <v>-4559.83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-25411.190000000002</v>
      </c>
    </row>
    <row r="130" spans="1:16" x14ac:dyDescent="0.3">
      <c r="A130" s="1" t="s">
        <v>128</v>
      </c>
      <c r="B130" s="2"/>
      <c r="C130" s="2">
        <v>4335.75</v>
      </c>
      <c r="D130" s="2">
        <v>752.23</v>
      </c>
      <c r="E130" s="2">
        <v>11904.7</v>
      </c>
      <c r="F130" s="2">
        <v>8188.27</v>
      </c>
      <c r="G130" s="2">
        <v>8950.48</v>
      </c>
      <c r="H130" s="2">
        <v>1881.78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36013.21</v>
      </c>
    </row>
    <row r="131" spans="1:16" x14ac:dyDescent="0.3">
      <c r="A131" s="1" t="s">
        <v>129</v>
      </c>
      <c r="C131" s="18">
        <v>3987.02</v>
      </c>
      <c r="D131" s="18">
        <v>662.75</v>
      </c>
      <c r="E131" s="18">
        <v>9675.68</v>
      </c>
      <c r="F131" s="18">
        <v>10061.35</v>
      </c>
      <c r="G131" s="18">
        <v>14625.22</v>
      </c>
      <c r="H131" s="18">
        <v>6163.1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45175.12</v>
      </c>
      <c r="P131" s="13"/>
    </row>
    <row r="132" spans="1:16" x14ac:dyDescent="0.3">
      <c r="A132" s="1" t="s">
        <v>130</v>
      </c>
      <c r="C132" s="2">
        <v>0</v>
      </c>
      <c r="D132" s="2">
        <v>2772.39</v>
      </c>
      <c r="E132" s="2">
        <v>3039</v>
      </c>
      <c r="F132" s="2">
        <v>3306.01</v>
      </c>
      <c r="G132" s="2">
        <v>4678.38</v>
      </c>
      <c r="H132" s="2">
        <v>3522.73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17318.509999999998</v>
      </c>
    </row>
    <row r="133" spans="1:16" x14ac:dyDescent="0.3">
      <c r="A133" s="1" t="s">
        <v>131</v>
      </c>
      <c r="C133" s="2">
        <v>14574.619999999999</v>
      </c>
      <c r="D133" s="2">
        <v>22608.639999999996</v>
      </c>
      <c r="E133" s="2">
        <v>28065.100000000002</v>
      </c>
      <c r="F133" s="2">
        <v>35600.480000000003</v>
      </c>
      <c r="G133" s="2">
        <v>35128.369999999995</v>
      </c>
      <c r="H133" s="2">
        <v>37922.71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173899.91999999998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472</v>
      </c>
      <c r="D138" s="2">
        <v>620</v>
      </c>
      <c r="E138" s="2">
        <v>356</v>
      </c>
      <c r="F138" s="2">
        <v>540</v>
      </c>
      <c r="G138" s="2">
        <v>268</v>
      </c>
      <c r="H138" s="2">
        <v>428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2684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24</v>
      </c>
      <c r="D141" s="2">
        <v>40</v>
      </c>
      <c r="E141" s="2">
        <v>48</v>
      </c>
      <c r="F141" s="2">
        <v>56</v>
      </c>
      <c r="G141" s="2">
        <v>72</v>
      </c>
      <c r="H141" s="2">
        <v>64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304</v>
      </c>
    </row>
    <row r="142" spans="1:16" x14ac:dyDescent="0.3">
      <c r="A142" s="1" t="s">
        <v>139</v>
      </c>
      <c r="B142" s="2"/>
      <c r="C142" s="2">
        <v>-2367.58</v>
      </c>
      <c r="D142" s="2">
        <v>-2367.58</v>
      </c>
      <c r="E142" s="2">
        <v>-2367.58</v>
      </c>
      <c r="F142" s="2">
        <v>-2367.58</v>
      </c>
      <c r="G142" s="2">
        <v>-2367.58</v>
      </c>
      <c r="H142" s="2">
        <v>-2367.58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-14205.48</v>
      </c>
    </row>
    <row r="143" spans="1:16" x14ac:dyDescent="0.3">
      <c r="A143" s="1" t="s">
        <v>465</v>
      </c>
      <c r="B143" s="2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0</v>
      </c>
      <c r="E145" s="2">
        <v>0</v>
      </c>
      <c r="F145" s="2">
        <v>2428.06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2428.06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-1871.58</v>
      </c>
      <c r="D148" s="16">
        <v>-1707.58</v>
      </c>
      <c r="E148" s="16">
        <v>-1963.58</v>
      </c>
      <c r="F148" s="16">
        <v>656.48</v>
      </c>
      <c r="G148" s="16">
        <v>-2027.58</v>
      </c>
      <c r="H148" s="16">
        <v>-1875.58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-8789.42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349333.38999999996</v>
      </c>
      <c r="D150" s="2">
        <v>316830.55999999994</v>
      </c>
      <c r="E150" s="2">
        <v>345758.52</v>
      </c>
      <c r="F150" s="2">
        <v>410379.22000000003</v>
      </c>
      <c r="G150" s="2">
        <v>431595.27999999997</v>
      </c>
      <c r="H150" s="4">
        <v>408226.45999999996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2262123.4300000006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439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0</v>
      </c>
      <c r="D157" s="2">
        <v>4500</v>
      </c>
      <c r="E157" s="2">
        <v>1500</v>
      </c>
      <c r="F157" s="2">
        <v>1500</v>
      </c>
      <c r="G157" s="2">
        <v>1500</v>
      </c>
      <c r="H157" s="2">
        <v>1500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10500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455</v>
      </c>
      <c r="D162" s="2">
        <v>448</v>
      </c>
      <c r="E162" s="2">
        <v>560</v>
      </c>
      <c r="F162" s="2">
        <v>518</v>
      </c>
      <c r="G162" s="2">
        <v>539</v>
      </c>
      <c r="H162" s="2">
        <v>607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3127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2006.99</v>
      </c>
      <c r="D167" s="2">
        <v>2077.7600000000002</v>
      </c>
      <c r="E167" s="2">
        <v>2428.59</v>
      </c>
      <c r="F167" s="2">
        <v>2256.27</v>
      </c>
      <c r="G167" s="2">
        <v>2020.41</v>
      </c>
      <c r="H167" s="2">
        <v>2825.58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13615.6</v>
      </c>
    </row>
    <row r="168" spans="1:15" x14ac:dyDescent="0.3">
      <c r="A168" s="1" t="s">
        <v>158</v>
      </c>
      <c r="B168" s="2"/>
      <c r="C168" s="2">
        <v>85.93</v>
      </c>
      <c r="D168" s="2">
        <v>236.82</v>
      </c>
      <c r="E168" s="2">
        <v>0</v>
      </c>
      <c r="F168" s="2">
        <v>-30.67</v>
      </c>
      <c r="G168" s="2">
        <v>160.93</v>
      </c>
      <c r="H168" s="2">
        <v>30.67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483.68</v>
      </c>
    </row>
    <row r="169" spans="1:15" x14ac:dyDescent="0.3">
      <c r="A169" s="1" t="s">
        <v>159</v>
      </c>
      <c r="B169" s="2"/>
      <c r="C169" s="2">
        <v>209.79</v>
      </c>
      <c r="D169" s="2">
        <v>0</v>
      </c>
      <c r="E169" s="2">
        <v>488.54</v>
      </c>
      <c r="F169" s="2">
        <v>137.71</v>
      </c>
      <c r="G169" s="2">
        <v>206.06</v>
      </c>
      <c r="H169" s="2">
        <v>768.9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1811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585.13</v>
      </c>
      <c r="D173" s="2">
        <v>0</v>
      </c>
      <c r="E173" s="2">
        <v>0</v>
      </c>
      <c r="F173" s="2">
        <v>0</v>
      </c>
      <c r="G173" s="2">
        <v>620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1205.1300000000001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124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124</v>
      </c>
    </row>
    <row r="176" spans="1:15" x14ac:dyDescent="0.3">
      <c r="A176" s="1" t="s">
        <v>166</v>
      </c>
      <c r="B176" s="2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3110.07</v>
      </c>
      <c r="D178" s="2">
        <v>3361.9</v>
      </c>
      <c r="E178" s="2">
        <v>3794.79</v>
      </c>
      <c r="F178" s="2">
        <v>3437.44</v>
      </c>
      <c r="G178" s="2">
        <v>3512.43</v>
      </c>
      <c r="H178" s="2">
        <v>3018.29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20234.920000000002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234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234</v>
      </c>
    </row>
    <row r="186" spans="1:15" x14ac:dyDescent="0.3">
      <c r="A186" s="1" t="s">
        <v>176</v>
      </c>
      <c r="B186" s="2"/>
      <c r="C186" s="2">
        <v>0</v>
      </c>
      <c r="D186" s="2">
        <v>63.14</v>
      </c>
      <c r="E186" s="2">
        <v>0</v>
      </c>
      <c r="F186" s="2">
        <v>0</v>
      </c>
      <c r="G186" s="2">
        <v>111.49</v>
      </c>
      <c r="H186" s="2">
        <v>35.65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210.28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7048</v>
      </c>
      <c r="D188" s="2">
        <v>7048</v>
      </c>
      <c r="E188" s="2">
        <v>7048</v>
      </c>
      <c r="F188" s="2">
        <v>7048</v>
      </c>
      <c r="G188" s="2">
        <v>7048</v>
      </c>
      <c r="H188" s="2">
        <v>7048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42288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0</v>
      </c>
      <c r="E190" s="2">
        <v>0</v>
      </c>
      <c r="F190" s="2">
        <v>1346</v>
      </c>
      <c r="G190" s="2">
        <v>5832.9</v>
      </c>
      <c r="H190" s="2">
        <v>5832.9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13011.8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28046.7</v>
      </c>
      <c r="D192" s="2">
        <v>27347.43</v>
      </c>
      <c r="E192" s="2">
        <v>26523.48</v>
      </c>
      <c r="F192" s="2">
        <v>24370.32</v>
      </c>
      <c r="G192" s="2">
        <v>25785.85</v>
      </c>
      <c r="H192" s="2">
        <v>25229.81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157303.59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11963.73</v>
      </c>
      <c r="D194" s="2">
        <v>7959.86</v>
      </c>
      <c r="E194" s="2">
        <v>10048.469999999999</v>
      </c>
      <c r="F194" s="2">
        <v>16038.11</v>
      </c>
      <c r="G194" s="2">
        <v>16366.97</v>
      </c>
      <c r="H194" s="2">
        <v>13435.19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75812.33</v>
      </c>
    </row>
    <row r="195" spans="1:15" x14ac:dyDescent="0.3">
      <c r="A195" s="1" t="s">
        <v>459</v>
      </c>
      <c r="B195" s="2"/>
      <c r="C195" s="2">
        <v>4437.04</v>
      </c>
      <c r="D195" s="2">
        <v>3384.42</v>
      </c>
      <c r="E195" s="2">
        <v>1992.65</v>
      </c>
      <c r="F195" s="2">
        <v>3603.1</v>
      </c>
      <c r="G195" s="2">
        <v>4010.04</v>
      </c>
      <c r="H195" s="2">
        <v>4339.5200000000004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21766.77</v>
      </c>
    </row>
    <row r="196" spans="1:15" x14ac:dyDescent="0.3">
      <c r="A196" s="1" t="s">
        <v>186</v>
      </c>
      <c r="B196" s="2"/>
      <c r="C196" s="2">
        <v>44698.42</v>
      </c>
      <c r="D196" s="2">
        <v>39191.230000000003</v>
      </c>
      <c r="E196" s="2">
        <v>50763.47</v>
      </c>
      <c r="F196" s="2">
        <v>48425.03</v>
      </c>
      <c r="G196" s="2">
        <v>60588.9</v>
      </c>
      <c r="H196" s="2">
        <v>63867.4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307534.45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17176.060000000001</v>
      </c>
      <c r="D200" s="2">
        <v>14786.15</v>
      </c>
      <c r="E200" s="2">
        <v>14107.83</v>
      </c>
      <c r="F200" s="2">
        <v>16184.43</v>
      </c>
      <c r="G200" s="2">
        <v>17124.13</v>
      </c>
      <c r="H200" s="2">
        <v>14686.1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94064.700000000012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9758.3799999999992</v>
      </c>
      <c r="D202" s="2">
        <v>6521.13</v>
      </c>
      <c r="E202" s="2">
        <v>9072.52</v>
      </c>
      <c r="F202" s="2">
        <v>8202.27</v>
      </c>
      <c r="G202" s="2">
        <v>8122.26</v>
      </c>
      <c r="H202" s="2">
        <v>7607.83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49284.390000000007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5929.95</v>
      </c>
      <c r="D204" s="2">
        <v>667.1</v>
      </c>
      <c r="E204" s="2">
        <v>2052.12</v>
      </c>
      <c r="F204" s="2">
        <v>4588.7299999999996</v>
      </c>
      <c r="G204" s="2">
        <v>8365.66</v>
      </c>
      <c r="H204" s="2">
        <v>6253.2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27856.76</v>
      </c>
    </row>
    <row r="205" spans="1:15" x14ac:dyDescent="0.3">
      <c r="A205" s="1" t="s">
        <v>195</v>
      </c>
      <c r="B205" s="2"/>
      <c r="C205" s="2">
        <v>926.31</v>
      </c>
      <c r="D205" s="2">
        <v>0</v>
      </c>
      <c r="E205" s="2">
        <v>1990.29</v>
      </c>
      <c r="F205" s="2">
        <v>0</v>
      </c>
      <c r="G205" s="2">
        <v>69</v>
      </c>
      <c r="H205" s="2">
        <v>76.27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3061.87</v>
      </c>
    </row>
    <row r="206" spans="1:15" x14ac:dyDescent="0.3">
      <c r="A206" s="1" t="s">
        <v>196</v>
      </c>
      <c r="B206" s="2"/>
      <c r="C206" s="2">
        <v>0</v>
      </c>
      <c r="D206" s="2">
        <v>880.19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880.19</v>
      </c>
    </row>
    <row r="207" spans="1:15" x14ac:dyDescent="0.3">
      <c r="A207" s="1" t="s">
        <v>197</v>
      </c>
      <c r="B207" s="2"/>
      <c r="C207" s="2">
        <v>0</v>
      </c>
      <c r="D207" s="2">
        <v>863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863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36.729999999999997</v>
      </c>
      <c r="F208" s="2">
        <v>55.85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92.58</v>
      </c>
    </row>
    <row r="209" spans="1:15" x14ac:dyDescent="0.3">
      <c r="A209" s="1" t="s">
        <v>199</v>
      </c>
      <c r="B209" s="2"/>
      <c r="C209" s="2">
        <v>2198.61</v>
      </c>
      <c r="D209" s="2">
        <v>-948.49</v>
      </c>
      <c r="E209" s="2">
        <v>1180.44</v>
      </c>
      <c r="F209" s="2">
        <v>2014.27</v>
      </c>
      <c r="G209" s="2">
        <v>2182.17</v>
      </c>
      <c r="H209" s="2">
        <v>109.41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6736.41</v>
      </c>
    </row>
    <row r="210" spans="1:15" x14ac:dyDescent="0.3">
      <c r="A210" s="1" t="s">
        <v>200</v>
      </c>
      <c r="B210" s="2"/>
      <c r="C210" s="2">
        <v>69</v>
      </c>
      <c r="D210" s="2">
        <v>91</v>
      </c>
      <c r="E210" s="2">
        <v>47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207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4155.37</v>
      </c>
      <c r="D212" s="2">
        <v>426.07</v>
      </c>
      <c r="E212" s="2">
        <v>1243.6300000000001</v>
      </c>
      <c r="F212" s="2">
        <v>2262.41</v>
      </c>
      <c r="G212" s="2">
        <v>2696.13</v>
      </c>
      <c r="H212" s="2">
        <v>1808.18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12591.79</v>
      </c>
    </row>
    <row r="213" spans="1:15" x14ac:dyDescent="0.3">
      <c r="A213" s="1" t="s">
        <v>203</v>
      </c>
      <c r="B213" s="2"/>
      <c r="C213" s="2">
        <v>129.41999999999999</v>
      </c>
      <c r="D213" s="2">
        <v>43.14</v>
      </c>
      <c r="E213" s="2">
        <v>172.56</v>
      </c>
      <c r="F213" s="2">
        <v>125</v>
      </c>
      <c r="G213" s="2">
        <v>0</v>
      </c>
      <c r="H213" s="2">
        <v>599.54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1069.6599999999999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1012.17</v>
      </c>
      <c r="D215" s="2">
        <v>381.35</v>
      </c>
      <c r="E215" s="2">
        <v>547.47</v>
      </c>
      <c r="F215" s="2">
        <v>1331.82</v>
      </c>
      <c r="G215" s="2">
        <v>268.7</v>
      </c>
      <c r="H215" s="2">
        <v>552.87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4094.3799999999997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87.7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87.7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346.5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346.5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154.47999999999999</v>
      </c>
      <c r="D221" s="2">
        <v>2956.72</v>
      </c>
      <c r="E221" s="2">
        <v>1380.4</v>
      </c>
      <c r="F221" s="2">
        <v>1710.28</v>
      </c>
      <c r="G221" s="2">
        <v>1174</v>
      </c>
      <c r="H221" s="2">
        <v>3876.32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11252.2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4387.17</v>
      </c>
      <c r="D225" s="2">
        <v>1636.88</v>
      </c>
      <c r="E225" s="2">
        <v>330</v>
      </c>
      <c r="F225" s="2">
        <v>208</v>
      </c>
      <c r="G225" s="2">
        <v>1330.47</v>
      </c>
      <c r="H225" s="2">
        <v>420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8312.52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4732.05</v>
      </c>
      <c r="D227" s="2">
        <v>3429.52</v>
      </c>
      <c r="E227" s="2">
        <v>-1730.48</v>
      </c>
      <c r="F227" s="2">
        <v>3002.26</v>
      </c>
      <c r="G227" s="2">
        <v>3354.55</v>
      </c>
      <c r="H227" s="2">
        <v>4413.28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17201.18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0</v>
      </c>
      <c r="D229" s="2">
        <v>775.14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775.14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153275.77000000002</v>
      </c>
      <c r="D244" s="2">
        <v>128215.16000000002</v>
      </c>
      <c r="E244" s="2">
        <v>135925</v>
      </c>
      <c r="F244" s="2">
        <v>148334.63</v>
      </c>
      <c r="G244" s="2">
        <v>172990.05000000005</v>
      </c>
      <c r="H244" s="2">
        <v>169299.91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908040.52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19603.310000000001</v>
      </c>
      <c r="D247" s="2">
        <v>16822.830000000002</v>
      </c>
      <c r="E247" s="2">
        <v>21715.65</v>
      </c>
      <c r="F247" s="2">
        <v>20601.63</v>
      </c>
      <c r="G247" s="2">
        <v>22099.84</v>
      </c>
      <c r="H247" s="2">
        <v>21810.5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122653.75999999999</v>
      </c>
    </row>
    <row r="248" spans="1:16" x14ac:dyDescent="0.3">
      <c r="A248" s="1" t="s">
        <v>237</v>
      </c>
      <c r="B248" s="2"/>
      <c r="C248" s="2">
        <v>2328.09</v>
      </c>
      <c r="D248" s="2">
        <v>894.18</v>
      </c>
      <c r="E248" s="2">
        <v>901.83</v>
      </c>
      <c r="F248" s="2">
        <v>120</v>
      </c>
      <c r="G248" s="2">
        <v>120</v>
      </c>
      <c r="H248" s="2">
        <v>2474.4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6838.5</v>
      </c>
    </row>
    <row r="249" spans="1:16" x14ac:dyDescent="0.3">
      <c r="A249" s="1" t="s">
        <v>238</v>
      </c>
      <c r="B249" s="2"/>
      <c r="C249" s="2">
        <v>805.01</v>
      </c>
      <c r="D249" s="2">
        <v>915.46</v>
      </c>
      <c r="E249" s="2">
        <v>1531.9</v>
      </c>
      <c r="F249" s="2">
        <v>87.12</v>
      </c>
      <c r="G249" s="2">
        <v>385.17</v>
      </c>
      <c r="H249" s="2">
        <v>2091.06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5815.7199999999993</v>
      </c>
    </row>
    <row r="250" spans="1:16" x14ac:dyDescent="0.3">
      <c r="A250" s="1" t="s">
        <v>239</v>
      </c>
      <c r="B250" s="2"/>
      <c r="C250" s="2">
        <v>721.22</v>
      </c>
      <c r="D250" s="2">
        <v>1322.72</v>
      </c>
      <c r="E250" s="2">
        <v>1996.66</v>
      </c>
      <c r="F250" s="2">
        <v>935.75</v>
      </c>
      <c r="G250" s="2">
        <v>1850.22</v>
      </c>
      <c r="H250" s="2">
        <v>1454.01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8280.58</v>
      </c>
    </row>
    <row r="251" spans="1:16" x14ac:dyDescent="0.3">
      <c r="A251" s="1" t="s">
        <v>240</v>
      </c>
      <c r="B251" s="2"/>
      <c r="C251" s="2">
        <v>11613.23</v>
      </c>
      <c r="D251" s="2">
        <v>12994.3</v>
      </c>
      <c r="E251" s="2">
        <v>17442.560000000001</v>
      </c>
      <c r="F251" s="2">
        <v>17286.740000000002</v>
      </c>
      <c r="G251" s="2">
        <v>20818.11</v>
      </c>
      <c r="H251" s="2">
        <v>19611.62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99766.56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0</v>
      </c>
      <c r="D253" s="2">
        <v>0</v>
      </c>
      <c r="E253" s="2">
        <v>0</v>
      </c>
      <c r="F253" s="2">
        <v>0</v>
      </c>
      <c r="G253" s="2">
        <v>299.35000000000002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299.35000000000002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264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264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368</v>
      </c>
      <c r="D259" s="2">
        <v>0</v>
      </c>
      <c r="E259" s="2">
        <v>199.5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567.5</v>
      </c>
    </row>
    <row r="260" spans="1:16" x14ac:dyDescent="0.3">
      <c r="A260" s="1" t="s">
        <v>249</v>
      </c>
      <c r="C260" s="18">
        <v>238.38</v>
      </c>
      <c r="D260" s="18">
        <v>514.66</v>
      </c>
      <c r="E260" s="18">
        <v>-186.86</v>
      </c>
      <c r="F260" s="18">
        <v>238.37</v>
      </c>
      <c r="G260" s="18">
        <v>350.14</v>
      </c>
      <c r="H260" s="18">
        <v>242.58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1397.27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35677.24</v>
      </c>
      <c r="D262" s="2">
        <v>33464.150000000009</v>
      </c>
      <c r="E262" s="2">
        <v>43601.240000000005</v>
      </c>
      <c r="F262" s="2">
        <v>39269.610000000008</v>
      </c>
      <c r="G262" s="2">
        <v>45922.829999999994</v>
      </c>
      <c r="H262" s="2">
        <v>47948.17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245883.23999999996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3576</v>
      </c>
      <c r="D265" s="2">
        <v>3318</v>
      </c>
      <c r="E265" s="2">
        <v>3722</v>
      </c>
      <c r="F265" s="2">
        <v>3970</v>
      </c>
      <c r="G265" s="2">
        <v>4174</v>
      </c>
      <c r="H265" s="2">
        <v>3015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21775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859.98</v>
      </c>
      <c r="D267" s="2">
        <v>710.3</v>
      </c>
      <c r="E267" s="2">
        <v>477.52</v>
      </c>
      <c r="F267" s="2">
        <v>1872.89</v>
      </c>
      <c r="G267" s="2">
        <v>3794.48</v>
      </c>
      <c r="H267" s="2">
        <v>2983.98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10699.15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1132.92</v>
      </c>
      <c r="D272" s="2">
        <v>666.36</v>
      </c>
      <c r="E272" s="2">
        <v>589.45000000000005</v>
      </c>
      <c r="F272" s="2">
        <v>2034.11</v>
      </c>
      <c r="G272" s="2">
        <v>4573.9399999999996</v>
      </c>
      <c r="H272" s="2">
        <v>3815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12811.779999999999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1311.09</v>
      </c>
      <c r="D276" s="2">
        <v>2393.44</v>
      </c>
      <c r="E276" s="2">
        <v>482.35</v>
      </c>
      <c r="F276" s="2">
        <v>1820.79</v>
      </c>
      <c r="G276" s="2">
        <v>2840.83</v>
      </c>
      <c r="H276" s="2">
        <v>2808.83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11657.33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51.25</v>
      </c>
      <c r="D279" s="2">
        <v>0</v>
      </c>
      <c r="E279" s="2">
        <v>202.02</v>
      </c>
      <c r="F279" s="2">
        <v>555.39</v>
      </c>
      <c r="G279" s="2">
        <v>1307.26</v>
      </c>
      <c r="H279" s="2">
        <v>254.43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2370.35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737.98</v>
      </c>
      <c r="D283" s="2">
        <v>13.2</v>
      </c>
      <c r="E283" s="2">
        <v>260</v>
      </c>
      <c r="F283" s="2">
        <v>337.79</v>
      </c>
      <c r="G283" s="2">
        <v>445.22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1794.19</v>
      </c>
    </row>
    <row r="284" spans="1:15" x14ac:dyDescent="0.3">
      <c r="A284" s="1" t="s">
        <v>271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477</v>
      </c>
      <c r="H284" s="2">
        <v>301.5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778.5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250</v>
      </c>
      <c r="D287" s="2">
        <v>720</v>
      </c>
      <c r="E287" s="2">
        <v>935</v>
      </c>
      <c r="F287" s="2">
        <v>935</v>
      </c>
      <c r="G287" s="2">
        <v>680</v>
      </c>
      <c r="H287" s="2">
        <v>200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3720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172.5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172.5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269.25</v>
      </c>
      <c r="E290" s="2">
        <v>808.87</v>
      </c>
      <c r="F290" s="2">
        <v>0</v>
      </c>
      <c r="G290" s="2">
        <v>269.81</v>
      </c>
      <c r="H290" s="2">
        <v>269.81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1617.7399999999998</v>
      </c>
    </row>
    <row r="291" spans="1:15" x14ac:dyDescent="0.3">
      <c r="A291" s="1" t="s">
        <v>278</v>
      </c>
      <c r="B291" s="2"/>
      <c r="C291" s="2">
        <v>-457.7</v>
      </c>
      <c r="D291" s="2">
        <v>519.80999999999995</v>
      </c>
      <c r="E291" s="2">
        <v>3092.7</v>
      </c>
      <c r="F291" s="2">
        <v>2721.1</v>
      </c>
      <c r="G291" s="2">
        <v>3208.33</v>
      </c>
      <c r="H291" s="2">
        <v>1171.33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10255.57</v>
      </c>
    </row>
    <row r="292" spans="1:15" x14ac:dyDescent="0.3">
      <c r="A292" s="1" t="s">
        <v>279</v>
      </c>
      <c r="B292" s="2"/>
      <c r="C292" s="2">
        <v>0</v>
      </c>
      <c r="D292" s="2">
        <v>931.62</v>
      </c>
      <c r="E292" s="2">
        <v>461.52</v>
      </c>
      <c r="F292" s="2">
        <v>452.69</v>
      </c>
      <c r="G292" s="2">
        <v>639.84</v>
      </c>
      <c r="H292" s="2">
        <v>841.68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3327.35</v>
      </c>
    </row>
    <row r="293" spans="1:15" x14ac:dyDescent="0.3">
      <c r="A293" s="1" t="s">
        <v>280</v>
      </c>
      <c r="B293" s="2"/>
      <c r="C293" s="2">
        <v>-448.88</v>
      </c>
      <c r="D293" s="2">
        <v>623.75</v>
      </c>
      <c r="E293" s="2">
        <v>3731.53</v>
      </c>
      <c r="F293" s="2">
        <v>3417.2</v>
      </c>
      <c r="G293" s="2">
        <v>5226.8500000000004</v>
      </c>
      <c r="H293" s="2">
        <v>1898.04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14448.490000000002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72</v>
      </c>
      <c r="G297" s="2">
        <v>418.5</v>
      </c>
      <c r="H297" s="2">
        <v>72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562.5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1445.73</v>
      </c>
      <c r="D301" s="2">
        <v>696.9</v>
      </c>
      <c r="E301" s="2">
        <v>303</v>
      </c>
      <c r="F301" s="2">
        <v>2636.84</v>
      </c>
      <c r="G301" s="2">
        <v>585.92999999999995</v>
      </c>
      <c r="H301" s="2">
        <v>212.1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5880.5000000000009</v>
      </c>
    </row>
    <row r="302" spans="1:15" x14ac:dyDescent="0.3">
      <c r="A302" s="1" t="s">
        <v>289</v>
      </c>
      <c r="B302" s="2"/>
      <c r="C302" s="2">
        <v>0</v>
      </c>
      <c r="D302" s="2">
        <v>136.35</v>
      </c>
      <c r="E302" s="2">
        <v>191.9</v>
      </c>
      <c r="F302" s="2">
        <v>1068.48</v>
      </c>
      <c r="G302" s="2">
        <v>361.18</v>
      </c>
      <c r="H302" s="2">
        <v>60.6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1818.51</v>
      </c>
    </row>
    <row r="303" spans="1:15" x14ac:dyDescent="0.3">
      <c r="A303" s="1" t="s">
        <v>290</v>
      </c>
      <c r="B303" s="2"/>
      <c r="C303" s="2">
        <v>1762.04</v>
      </c>
      <c r="D303" s="2">
        <v>468.64</v>
      </c>
      <c r="E303" s="2">
        <v>268.66000000000003</v>
      </c>
      <c r="F303" s="2">
        <v>2819.57</v>
      </c>
      <c r="G303" s="2">
        <v>824.89</v>
      </c>
      <c r="H303" s="2">
        <v>226.24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6370.04</v>
      </c>
    </row>
    <row r="304" spans="1:15" x14ac:dyDescent="0.3">
      <c r="A304" s="1" t="s">
        <v>460</v>
      </c>
      <c r="B304" s="2"/>
      <c r="C304" s="2">
        <v>1048.3800000000001</v>
      </c>
      <c r="D304" s="2">
        <v>1464.5</v>
      </c>
      <c r="E304" s="2">
        <v>4353.1000000000004</v>
      </c>
      <c r="F304" s="2">
        <v>1878.6</v>
      </c>
      <c r="G304" s="2">
        <v>2360.37</v>
      </c>
      <c r="H304" s="2">
        <v>3944.05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15049</v>
      </c>
    </row>
    <row r="305" spans="1:16" x14ac:dyDescent="0.3">
      <c r="A305" s="1" t="s">
        <v>461</v>
      </c>
      <c r="B305" s="2"/>
      <c r="C305" s="2">
        <v>0</v>
      </c>
      <c r="D305" s="2">
        <v>747.4</v>
      </c>
      <c r="E305" s="2">
        <v>981.72</v>
      </c>
      <c r="F305" s="2">
        <v>0</v>
      </c>
      <c r="G305" s="2">
        <v>318.14999999999998</v>
      </c>
      <c r="H305" s="2">
        <v>1586.71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3633.98</v>
      </c>
    </row>
    <row r="306" spans="1:16" x14ac:dyDescent="0.3">
      <c r="A306" s="1" t="s">
        <v>462</v>
      </c>
      <c r="B306" s="2"/>
      <c r="C306" s="2">
        <v>2208.87</v>
      </c>
      <c r="D306" s="2">
        <v>1997.78</v>
      </c>
      <c r="E306" s="2">
        <v>3847.09</v>
      </c>
      <c r="F306" s="2">
        <v>1773.56</v>
      </c>
      <c r="G306" s="2">
        <v>3936.98</v>
      </c>
      <c r="H306" s="2">
        <v>6286.24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20050.519999999997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13477.66</v>
      </c>
      <c r="D321" s="2">
        <v>15677.300000000001</v>
      </c>
      <c r="E321" s="2">
        <v>24708.430000000004</v>
      </c>
      <c r="F321" s="2">
        <v>28366.010000000002</v>
      </c>
      <c r="G321" s="2">
        <v>36443.560000000005</v>
      </c>
      <c r="H321" s="2">
        <v>30120.039999999994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148793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1905.59</v>
      </c>
      <c r="D324" s="2">
        <v>2124.7199999999998</v>
      </c>
      <c r="E324" s="2">
        <v>2552.31</v>
      </c>
      <c r="F324" s="2">
        <v>2632.77</v>
      </c>
      <c r="G324" s="2">
        <v>2500.9899999999998</v>
      </c>
      <c r="H324" s="2">
        <v>2329.37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14045.75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20.61</v>
      </c>
      <c r="H325" s="2">
        <v>276.51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297.12</v>
      </c>
    </row>
    <row r="326" spans="1:16" x14ac:dyDescent="0.3">
      <c r="A326" s="1" t="s">
        <v>311</v>
      </c>
      <c r="B326" s="2"/>
      <c r="C326" s="2">
        <v>630.57000000000005</v>
      </c>
      <c r="D326" s="2">
        <v>0</v>
      </c>
      <c r="E326" s="2">
        <v>2472.06</v>
      </c>
      <c r="F326" s="2">
        <v>2315.86</v>
      </c>
      <c r="G326" s="2">
        <v>684.01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6102.5</v>
      </c>
    </row>
    <row r="327" spans="1:16" x14ac:dyDescent="0.3">
      <c r="A327" s="1" t="s">
        <v>312</v>
      </c>
      <c r="B327" s="2"/>
      <c r="C327" s="2">
        <v>402.38</v>
      </c>
      <c r="D327" s="2">
        <v>0</v>
      </c>
      <c r="E327" s="2">
        <v>344.96</v>
      </c>
      <c r="F327" s="2">
        <v>415.8</v>
      </c>
      <c r="G327" s="2">
        <v>436.48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1599.62</v>
      </c>
    </row>
    <row r="328" spans="1:16" x14ac:dyDescent="0.3">
      <c r="A328" s="1" t="s">
        <v>313</v>
      </c>
      <c r="B328" s="2"/>
      <c r="C328" s="2">
        <v>595.85</v>
      </c>
      <c r="D328" s="2">
        <v>1461.75</v>
      </c>
      <c r="E328" s="2">
        <v>5332.79</v>
      </c>
      <c r="F328" s="2">
        <v>4622.92</v>
      </c>
      <c r="G328" s="2">
        <v>1746.5</v>
      </c>
      <c r="H328" s="2">
        <v>4567.1099999999997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18326.919999999998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3">
      <c r="A336" s="1" t="s">
        <v>321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3534.39</v>
      </c>
      <c r="D338" s="2">
        <v>3586.47</v>
      </c>
      <c r="E338" s="2">
        <v>10702.119999999999</v>
      </c>
      <c r="F338" s="2">
        <v>9987.35</v>
      </c>
      <c r="G338" s="2">
        <v>5388.59</v>
      </c>
      <c r="H338" s="2">
        <v>7172.99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40371.910000000003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12257.67</v>
      </c>
      <c r="D341" s="2">
        <v>13689.95</v>
      </c>
      <c r="E341" s="2">
        <v>16518.63</v>
      </c>
      <c r="F341" s="2">
        <v>14133.01</v>
      </c>
      <c r="G341" s="2">
        <v>15696.8</v>
      </c>
      <c r="H341" s="2">
        <v>14620.72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86916.78</v>
      </c>
    </row>
    <row r="342" spans="1:16" x14ac:dyDescent="0.3">
      <c r="A342" s="1" t="s">
        <v>326</v>
      </c>
      <c r="B342" s="2"/>
      <c r="C342" s="2">
        <v>283.45</v>
      </c>
      <c r="D342" s="2">
        <v>1340.03</v>
      </c>
      <c r="E342" s="2">
        <v>1866.67</v>
      </c>
      <c r="F342" s="2">
        <v>3792.28</v>
      </c>
      <c r="G342" s="2">
        <v>2117.9499999999998</v>
      </c>
      <c r="H342" s="2">
        <v>2930.39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12330.77</v>
      </c>
    </row>
    <row r="343" spans="1:16" x14ac:dyDescent="0.3">
      <c r="A343" s="1" t="s">
        <v>327</v>
      </c>
      <c r="B343" s="2"/>
      <c r="C343" s="2">
        <v>603.57000000000005</v>
      </c>
      <c r="D343" s="2">
        <v>0</v>
      </c>
      <c r="E343" s="2">
        <v>517.44000000000005</v>
      </c>
      <c r="F343" s="2">
        <v>623.70000000000005</v>
      </c>
      <c r="G343" s="2">
        <v>654.72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2399.4300000000003</v>
      </c>
    </row>
    <row r="344" spans="1:16" x14ac:dyDescent="0.3">
      <c r="A344" s="1" t="s">
        <v>328</v>
      </c>
      <c r="B344" s="2"/>
      <c r="C344" s="2">
        <v>0</v>
      </c>
      <c r="D344" s="2">
        <v>0</v>
      </c>
      <c r="E344" s="2">
        <v>131.63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131.63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0</v>
      </c>
      <c r="F349" s="2">
        <v>390</v>
      </c>
      <c r="G349" s="2">
        <v>641.88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1031.8800000000001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325</v>
      </c>
      <c r="D351" s="2">
        <v>0</v>
      </c>
      <c r="E351" s="2">
        <v>0</v>
      </c>
      <c r="F351" s="2">
        <v>0</v>
      </c>
      <c r="G351" s="2">
        <v>130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455</v>
      </c>
    </row>
    <row r="352" spans="1:16" x14ac:dyDescent="0.3">
      <c r="A352" s="1" t="s">
        <v>336</v>
      </c>
      <c r="C352" s="18">
        <v>426.66</v>
      </c>
      <c r="D352" s="18">
        <v>-363.03</v>
      </c>
      <c r="E352" s="18">
        <v>365.36</v>
      </c>
      <c r="F352" s="18">
        <v>365.36</v>
      </c>
      <c r="G352" s="18">
        <v>577.66999999999996</v>
      </c>
      <c r="H352" s="18">
        <v>375.61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1747.63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13896.35</v>
      </c>
      <c r="D354" s="2">
        <v>14666.95</v>
      </c>
      <c r="E354" s="2">
        <v>19399.730000000003</v>
      </c>
      <c r="F354" s="2">
        <v>19304.350000000002</v>
      </c>
      <c r="G354" s="2">
        <v>19819.02</v>
      </c>
      <c r="H354" s="2">
        <v>17926.72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105013.12000000002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2219.0700000000002</v>
      </c>
      <c r="D358" s="2">
        <v>1036.8800000000001</v>
      </c>
      <c r="E358" s="2">
        <v>2620.98</v>
      </c>
      <c r="F358" s="2">
        <v>1445.66</v>
      </c>
      <c r="G358" s="2">
        <v>2560.66</v>
      </c>
      <c r="H358" s="2">
        <v>3349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13232.25</v>
      </c>
    </row>
    <row r="359" spans="1:16" x14ac:dyDescent="0.3">
      <c r="A359" s="1" t="s">
        <v>341</v>
      </c>
      <c r="B359" s="2"/>
      <c r="C359" s="2">
        <v>0</v>
      </c>
      <c r="D359" s="2">
        <v>0</v>
      </c>
      <c r="E359" s="2">
        <v>2109.2600000000002</v>
      </c>
      <c r="F359" s="2">
        <v>653.04999999999995</v>
      </c>
      <c r="G359" s="2">
        <v>359.22</v>
      </c>
      <c r="H359" s="2">
        <v>688.06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3809.5900000000006</v>
      </c>
    </row>
    <row r="360" spans="1:16" x14ac:dyDescent="0.3">
      <c r="A360" s="1" t="s">
        <v>342</v>
      </c>
      <c r="B360" s="2"/>
      <c r="C360" s="2">
        <v>1918.51</v>
      </c>
      <c r="D360" s="2">
        <v>522.36</v>
      </c>
      <c r="E360" s="2">
        <v>2638.52</v>
      </c>
      <c r="F360" s="2">
        <v>1282.27</v>
      </c>
      <c r="G360" s="2">
        <v>1014.61</v>
      </c>
      <c r="H360" s="2">
        <v>493.25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7869.5199999999995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232.96</v>
      </c>
      <c r="D362" s="2">
        <v>0</v>
      </c>
      <c r="E362" s="2">
        <v>171.48</v>
      </c>
      <c r="F362" s="2">
        <v>0</v>
      </c>
      <c r="G362" s="2">
        <v>0</v>
      </c>
      <c r="H362" s="2">
        <v>600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1004.44</v>
      </c>
    </row>
    <row r="363" spans="1:16" x14ac:dyDescent="0.3">
      <c r="A363" s="1" t="s">
        <v>345</v>
      </c>
      <c r="B363" s="2"/>
      <c r="C363" s="2">
        <v>1216.6400000000001</v>
      </c>
      <c r="D363" s="2">
        <v>690.87</v>
      </c>
      <c r="E363" s="2">
        <v>690.87</v>
      </c>
      <c r="F363" s="2">
        <v>690.87</v>
      </c>
      <c r="G363" s="2">
        <v>690.87</v>
      </c>
      <c r="H363" s="2">
        <v>723.88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4704</v>
      </c>
    </row>
    <row r="364" spans="1:16" x14ac:dyDescent="0.3">
      <c r="A364" s="1" t="s">
        <v>346</v>
      </c>
      <c r="B364" s="2"/>
      <c r="C364" s="2">
        <v>1721.9</v>
      </c>
      <c r="D364" s="2">
        <v>1721.9</v>
      </c>
      <c r="E364" s="2">
        <v>3786.37</v>
      </c>
      <c r="F364" s="2">
        <v>2064.4699999999998</v>
      </c>
      <c r="G364" s="2">
        <v>2064.4699999999998</v>
      </c>
      <c r="H364" s="2">
        <v>2064.4699999999998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13423.579999999998</v>
      </c>
    </row>
    <row r="365" spans="1:16" x14ac:dyDescent="0.3">
      <c r="A365" s="1" t="s">
        <v>347</v>
      </c>
      <c r="B365" s="2"/>
      <c r="C365" s="2">
        <v>1185</v>
      </c>
      <c r="D365" s="2">
        <v>2615</v>
      </c>
      <c r="E365" s="2">
        <v>707.78</v>
      </c>
      <c r="F365" s="2">
        <v>1425</v>
      </c>
      <c r="G365" s="2">
        <v>1080</v>
      </c>
      <c r="H365" s="2">
        <v>1689.46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8702.24</v>
      </c>
    </row>
    <row r="366" spans="1:16" x14ac:dyDescent="0.3">
      <c r="A366" s="1" t="s">
        <v>348</v>
      </c>
      <c r="B366" s="2"/>
      <c r="C366" s="2">
        <v>2226.62</v>
      </c>
      <c r="D366" s="2">
        <v>3921.76</v>
      </c>
      <c r="E366" s="2">
        <v>7040.86</v>
      </c>
      <c r="F366" s="2">
        <v>4314.8900000000003</v>
      </c>
      <c r="G366" s="2">
        <v>13510.97</v>
      </c>
      <c r="H366" s="2">
        <v>2828.43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33843.53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-65.239999999999995</v>
      </c>
      <c r="D373" s="2">
        <v>-32.619999999999997</v>
      </c>
      <c r="E373" s="2">
        <v>0</v>
      </c>
      <c r="F373" s="2">
        <v>0</v>
      </c>
      <c r="G373" s="2">
        <v>139.22999999999999</v>
      </c>
      <c r="H373" s="2">
        <v>-0.01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41.360000000000007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4195.3999999999996</v>
      </c>
      <c r="D376" s="2">
        <v>5389.15</v>
      </c>
      <c r="E376" s="2">
        <v>5148.68</v>
      </c>
      <c r="F376" s="2">
        <v>4885.46</v>
      </c>
      <c r="G376" s="2">
        <v>4097.55</v>
      </c>
      <c r="H376" s="2">
        <v>5631.51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29347.75</v>
      </c>
    </row>
    <row r="377" spans="1:16" x14ac:dyDescent="0.3">
      <c r="A377" s="1" t="s">
        <v>359</v>
      </c>
      <c r="C377" s="18">
        <v>4929.1899999999996</v>
      </c>
      <c r="D377" s="18">
        <v>7948.34</v>
      </c>
      <c r="E377" s="18">
        <v>3627.8</v>
      </c>
      <c r="F377" s="18">
        <v>2786.81</v>
      </c>
      <c r="G377" s="18">
        <v>2167.92</v>
      </c>
      <c r="H377" s="18">
        <v>859.97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22320.03</v>
      </c>
      <c r="P377" s="13"/>
    </row>
    <row r="378" spans="1:16" x14ac:dyDescent="0.3">
      <c r="A378" s="1" t="s">
        <v>360</v>
      </c>
      <c r="C378" s="10">
        <v>2416</v>
      </c>
      <c r="D378" s="10">
        <v>7301.25</v>
      </c>
      <c r="E378" s="10">
        <v>1706.63</v>
      </c>
      <c r="F378" s="10">
        <v>1520.53</v>
      </c>
      <c r="G378" s="10">
        <v>2446.9899999999998</v>
      </c>
      <c r="H378" s="10">
        <v>1448.55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16839.95</v>
      </c>
    </row>
    <row r="379" spans="1:16" x14ac:dyDescent="0.3">
      <c r="A379" s="1" t="s">
        <v>361</v>
      </c>
      <c r="C379" s="2">
        <v>22196.05</v>
      </c>
      <c r="D379" s="2">
        <v>31114.89</v>
      </c>
      <c r="E379" s="2">
        <v>30249.23</v>
      </c>
      <c r="F379" s="2">
        <v>21069.01</v>
      </c>
      <c r="G379" s="2">
        <v>30132.489999999998</v>
      </c>
      <c r="H379" s="2">
        <v>20376.57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155138.23999999999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5590.22</v>
      </c>
      <c r="D382" s="2">
        <v>5590.22</v>
      </c>
      <c r="E382" s="2">
        <v>5590.22</v>
      </c>
      <c r="F382" s="2">
        <v>5590.22</v>
      </c>
      <c r="G382" s="2">
        <v>5590.22</v>
      </c>
      <c r="H382" s="2">
        <v>5590.22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33541.32</v>
      </c>
    </row>
    <row r="383" spans="1:16" x14ac:dyDescent="0.3">
      <c r="A383" s="1" t="s">
        <v>364</v>
      </c>
      <c r="B383" s="2"/>
      <c r="C383" s="2">
        <v>4379.3900000000003</v>
      </c>
      <c r="D383" s="2">
        <v>4539.12</v>
      </c>
      <c r="E383" s="2">
        <v>5321.88</v>
      </c>
      <c r="F383" s="2">
        <v>5067.29</v>
      </c>
      <c r="G383" s="2">
        <v>4987.62</v>
      </c>
      <c r="H383" s="2">
        <v>4672.5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28967.8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3</v>
      </c>
      <c r="F384" s="2">
        <v>0</v>
      </c>
      <c r="G384" s="2">
        <v>0</v>
      </c>
      <c r="H384" s="2">
        <v>1834.71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1837.71</v>
      </c>
    </row>
    <row r="385" spans="1:15" x14ac:dyDescent="0.3">
      <c r="A385" s="1" t="s">
        <v>366</v>
      </c>
      <c r="B385" s="2"/>
      <c r="C385" s="2">
        <v>0</v>
      </c>
      <c r="D385" s="2">
        <v>-3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-3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78</v>
      </c>
      <c r="D391" s="2">
        <v>78</v>
      </c>
      <c r="E391" s="2">
        <v>78</v>
      </c>
      <c r="F391" s="2">
        <v>78</v>
      </c>
      <c r="G391" s="2">
        <v>78</v>
      </c>
      <c r="H391" s="2">
        <v>78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468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577.20000000000005</v>
      </c>
      <c r="D393" s="2">
        <v>0</v>
      </c>
      <c r="E393" s="2">
        <v>0</v>
      </c>
      <c r="F393" s="2">
        <v>148.35</v>
      </c>
      <c r="G393" s="2">
        <v>144.30000000000001</v>
      </c>
      <c r="H393" s="2">
        <v>632.96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1502.8100000000002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83.25</v>
      </c>
      <c r="D395" s="2">
        <v>0</v>
      </c>
      <c r="E395" s="2">
        <v>0</v>
      </c>
      <c r="F395" s="2">
        <v>0</v>
      </c>
      <c r="G395" s="2">
        <v>213.74</v>
      </c>
      <c r="H395" s="2">
        <v>37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333.99</v>
      </c>
    </row>
    <row r="396" spans="1:15" x14ac:dyDescent="0.3">
      <c r="A396" s="1" t="s">
        <v>377</v>
      </c>
      <c r="B396" s="2"/>
      <c r="C396" s="2">
        <v>245.84</v>
      </c>
      <c r="D396" s="2">
        <v>238.37</v>
      </c>
      <c r="E396" s="2">
        <v>238.37</v>
      </c>
      <c r="F396" s="2">
        <v>238.37</v>
      </c>
      <c r="G396" s="2">
        <v>278.20999999999998</v>
      </c>
      <c r="H396" s="2">
        <v>250.69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1489.8500000000001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7158.93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7158.93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960</v>
      </c>
      <c r="D403" s="2">
        <v>960</v>
      </c>
      <c r="E403" s="2">
        <v>960</v>
      </c>
      <c r="F403" s="2">
        <v>960</v>
      </c>
      <c r="G403" s="2">
        <v>960</v>
      </c>
      <c r="H403" s="2">
        <v>960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5760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</row>
    <row r="408" spans="1:15" x14ac:dyDescent="0.3">
      <c r="A408" s="1" t="s">
        <v>389</v>
      </c>
      <c r="B408" s="2"/>
      <c r="C408" s="2">
        <v>243.29</v>
      </c>
      <c r="D408" s="2">
        <v>484.93</v>
      </c>
      <c r="E408" s="2">
        <v>261.3</v>
      </c>
      <c r="F408" s="2">
        <v>662.23</v>
      </c>
      <c r="G408" s="2">
        <v>1964.34</v>
      </c>
      <c r="H408" s="2">
        <v>621.22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4237.3100000000004</v>
      </c>
    </row>
    <row r="409" spans="1:15" x14ac:dyDescent="0.3">
      <c r="A409" s="1" t="s">
        <v>390</v>
      </c>
      <c r="B409" s="2"/>
      <c r="C409" s="2">
        <v>0</v>
      </c>
      <c r="D409" s="2">
        <v>454.05</v>
      </c>
      <c r="E409" s="2">
        <v>493.08</v>
      </c>
      <c r="F409" s="2">
        <v>477.35</v>
      </c>
      <c r="G409" s="2">
        <v>478.24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1902.72</v>
      </c>
    </row>
    <row r="410" spans="1:15" x14ac:dyDescent="0.3">
      <c r="A410" s="1" t="s">
        <v>391</v>
      </c>
      <c r="B410" s="2"/>
      <c r="C410" s="2">
        <v>87.05</v>
      </c>
      <c r="D410" s="2">
        <v>11.55</v>
      </c>
      <c r="E410" s="2">
        <v>258.43</v>
      </c>
      <c r="F410" s="2">
        <v>173.7</v>
      </c>
      <c r="G410" s="2">
        <v>338.18</v>
      </c>
      <c r="H410" s="2">
        <v>261.01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1129.92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0</v>
      </c>
      <c r="D412" s="2">
        <v>61.19</v>
      </c>
      <c r="E412" s="2">
        <v>310.64</v>
      </c>
      <c r="F412" s="2">
        <v>223.52</v>
      </c>
      <c r="G412" s="2">
        <v>10.32</v>
      </c>
      <c r="H412" s="2">
        <v>147.51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753.18000000000006</v>
      </c>
    </row>
    <row r="413" spans="1:15" x14ac:dyDescent="0.3">
      <c r="A413" s="1" t="s">
        <v>394</v>
      </c>
      <c r="B413" s="2"/>
      <c r="C413" s="2">
        <v>844.99</v>
      </c>
      <c r="D413" s="2">
        <v>844.99</v>
      </c>
      <c r="E413" s="2">
        <v>844.99</v>
      </c>
      <c r="F413" s="2">
        <v>844.99</v>
      </c>
      <c r="G413" s="2">
        <v>844.99</v>
      </c>
      <c r="H413" s="2">
        <v>844.99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5069.9399999999996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1018.94</v>
      </c>
      <c r="D415" s="2">
        <v>1018.94</v>
      </c>
      <c r="E415" s="2">
        <v>1018.94</v>
      </c>
      <c r="F415" s="2">
        <v>1018.94</v>
      </c>
      <c r="G415" s="2">
        <v>1018.94</v>
      </c>
      <c r="H415" s="2">
        <v>1018.94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6113.6400000000012</v>
      </c>
    </row>
    <row r="416" spans="1:15" x14ac:dyDescent="0.3">
      <c r="A416" s="1" t="s">
        <v>397</v>
      </c>
      <c r="B416" s="2"/>
      <c r="C416" s="2">
        <v>716.62</v>
      </c>
      <c r="D416" s="2">
        <v>716.62</v>
      </c>
      <c r="E416" s="2">
        <v>716.62</v>
      </c>
      <c r="F416" s="2">
        <v>716.62</v>
      </c>
      <c r="G416" s="2">
        <v>716.62</v>
      </c>
      <c r="H416" s="2">
        <v>826.39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4409.49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34.119999999999997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753.56999999999994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6026.13</v>
      </c>
      <c r="D419" s="2">
        <v>5299.48</v>
      </c>
      <c r="E419" s="2">
        <v>5508.3</v>
      </c>
      <c r="F419" s="2">
        <v>5712.53</v>
      </c>
      <c r="G419" s="2">
        <v>6580.06</v>
      </c>
      <c r="H419" s="2">
        <v>6639.92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35766.42</v>
      </c>
    </row>
    <row r="420" spans="1:15" x14ac:dyDescent="0.3">
      <c r="A420" s="1" t="s">
        <v>401</v>
      </c>
      <c r="B420" s="2"/>
      <c r="C420" s="2">
        <v>175.76</v>
      </c>
      <c r="D420" s="2">
        <v>293.43</v>
      </c>
      <c r="E420" s="2">
        <v>229.69</v>
      </c>
      <c r="F420" s="2">
        <v>414.22</v>
      </c>
      <c r="G420" s="2">
        <v>155.88999999999999</v>
      </c>
      <c r="H420" s="2">
        <v>223.21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1492.1999999999998</v>
      </c>
    </row>
    <row r="421" spans="1:15" x14ac:dyDescent="0.3">
      <c r="A421" s="1" t="s">
        <v>402</v>
      </c>
      <c r="B421" s="2"/>
      <c r="C421" s="2">
        <v>483.54</v>
      </c>
      <c r="D421" s="2">
        <v>838.4</v>
      </c>
      <c r="E421" s="2">
        <v>478.48</v>
      </c>
      <c r="F421" s="2">
        <v>601.9</v>
      </c>
      <c r="G421" s="2">
        <v>654.78</v>
      </c>
      <c r="H421" s="2">
        <v>930.93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3988.03</v>
      </c>
    </row>
    <row r="422" spans="1:15" x14ac:dyDescent="0.3">
      <c r="A422" s="1" t="s">
        <v>403</v>
      </c>
      <c r="B422" s="2"/>
      <c r="C422" s="2">
        <v>16158.92</v>
      </c>
      <c r="D422" s="2">
        <v>14511.41</v>
      </c>
      <c r="E422" s="2">
        <v>16741.5</v>
      </c>
      <c r="F422" s="2">
        <v>18724.5</v>
      </c>
      <c r="G422" s="2">
        <v>20133.27</v>
      </c>
      <c r="H422" s="2">
        <v>18824.03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105093.63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103.16</v>
      </c>
      <c r="G423" s="2">
        <v>0</v>
      </c>
      <c r="H423" s="2">
        <v>336.25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439.40999999999997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470</v>
      </c>
      <c r="D425" s="2">
        <v>0</v>
      </c>
      <c r="E425" s="2">
        <v>221.25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691.25</v>
      </c>
    </row>
    <row r="426" spans="1:15" x14ac:dyDescent="0.3">
      <c r="A426" s="1" t="s">
        <v>407</v>
      </c>
      <c r="B426" s="2"/>
      <c r="C426" s="2">
        <v>14585.48</v>
      </c>
      <c r="D426" s="2">
        <v>12572.33</v>
      </c>
      <c r="E426" s="2">
        <v>14110.64</v>
      </c>
      <c r="F426" s="2">
        <v>14068.39</v>
      </c>
      <c r="G426" s="2">
        <v>15944.26</v>
      </c>
      <c r="H426" s="2">
        <v>15736.19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87017.29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410.76</v>
      </c>
      <c r="E430" s="2">
        <v>126.11</v>
      </c>
      <c r="F430" s="2">
        <v>0</v>
      </c>
      <c r="G430" s="2">
        <v>0</v>
      </c>
      <c r="H430" s="2">
        <v>35.5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572.37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534.98</v>
      </c>
      <c r="D432" s="2">
        <v>583.67999999999995</v>
      </c>
      <c r="E432" s="2">
        <v>899.79</v>
      </c>
      <c r="F432" s="2">
        <v>601.58000000000004</v>
      </c>
      <c r="G432" s="2">
        <v>217.87</v>
      </c>
      <c r="H432" s="2">
        <v>295.60000000000002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3133.4999999999995</v>
      </c>
    </row>
    <row r="433" spans="1:16" x14ac:dyDescent="0.3">
      <c r="A433" s="1" t="s">
        <v>414</v>
      </c>
      <c r="B433" s="2"/>
      <c r="C433" s="2">
        <v>24459</v>
      </c>
      <c r="D433" s="2">
        <v>24459</v>
      </c>
      <c r="E433" s="2">
        <v>24459</v>
      </c>
      <c r="F433" s="2">
        <v>24459</v>
      </c>
      <c r="G433" s="2">
        <v>24459</v>
      </c>
      <c r="H433" s="2">
        <v>24459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146754</v>
      </c>
    </row>
    <row r="434" spans="1:16" x14ac:dyDescent="0.3">
      <c r="A434" s="1" t="s">
        <v>415</v>
      </c>
      <c r="B434" s="2"/>
      <c r="C434" s="2">
        <v>1088.5</v>
      </c>
      <c r="D434" s="2">
        <v>1122.55</v>
      </c>
      <c r="E434" s="2">
        <v>1302.48</v>
      </c>
      <c r="F434" s="2">
        <v>1017.98</v>
      </c>
      <c r="G434" s="2">
        <v>925.58</v>
      </c>
      <c r="H434" s="2">
        <v>932.87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6389.96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1879.83</v>
      </c>
      <c r="D436" s="2">
        <v>689.7</v>
      </c>
      <c r="E436" s="2">
        <v>689.71</v>
      </c>
      <c r="F436" s="2">
        <v>689.57</v>
      </c>
      <c r="G436" s="2">
        <v>689.57</v>
      </c>
      <c r="H436" s="2">
        <v>1183.68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5822.06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</row>
    <row r="440" spans="1:16" x14ac:dyDescent="0.3">
      <c r="A440" s="1" t="s">
        <v>421</v>
      </c>
      <c r="C440" s="2">
        <v>81345.819999999992</v>
      </c>
      <c r="D440" s="2">
        <v>76434.61</v>
      </c>
      <c r="E440" s="2">
        <v>82571.31</v>
      </c>
      <c r="F440" s="2">
        <v>83251.3</v>
      </c>
      <c r="G440" s="2">
        <v>88042.890000000014</v>
      </c>
      <c r="H440" s="2">
        <v>95081.37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506727.30000000005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8782.74</v>
      </c>
      <c r="D443" s="2">
        <v>7867.45</v>
      </c>
      <c r="E443" s="2">
        <v>9106.39</v>
      </c>
      <c r="F443" s="2">
        <v>10208.06</v>
      </c>
      <c r="G443" s="2">
        <v>10990.71</v>
      </c>
      <c r="H443" s="2">
        <v>10263.35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57218.7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2591.9299999999998</v>
      </c>
      <c r="D445" s="2">
        <v>2591.9299999999998</v>
      </c>
      <c r="E445" s="2">
        <v>2591.9299999999998</v>
      </c>
      <c r="F445" s="2">
        <v>2591.9299999999998</v>
      </c>
      <c r="G445" s="2">
        <v>2591.9299999999998</v>
      </c>
      <c r="H445" s="2">
        <v>2591.9299999999998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15551.58</v>
      </c>
    </row>
    <row r="446" spans="1:16" x14ac:dyDescent="0.3">
      <c r="A446" s="1" t="s">
        <v>426</v>
      </c>
      <c r="B446" s="2"/>
      <c r="C446" s="2">
        <v>44147.53</v>
      </c>
      <c r="D446" s="2">
        <v>44147.53</v>
      </c>
      <c r="E446" s="2">
        <v>48345.45</v>
      </c>
      <c r="F446" s="2">
        <v>46246.49</v>
      </c>
      <c r="G446" s="2">
        <v>46246.49</v>
      </c>
      <c r="H446" s="2">
        <v>46246.49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275379.98</v>
      </c>
    </row>
    <row r="447" spans="1:16" x14ac:dyDescent="0.3">
      <c r="A447" s="1" t="s">
        <v>427</v>
      </c>
      <c r="B447" s="2"/>
      <c r="C447" s="2">
        <v>1607.5</v>
      </c>
      <c r="D447" s="2">
        <v>5140.7700000000004</v>
      </c>
      <c r="E447" s="2">
        <v>554.5</v>
      </c>
      <c r="F447" s="2">
        <v>2012.95</v>
      </c>
      <c r="G447" s="2">
        <v>5674.89</v>
      </c>
      <c r="H447" s="2">
        <v>1797.29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16787.900000000001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2472</v>
      </c>
      <c r="D451" s="18">
        <v>2472</v>
      </c>
      <c r="E451" s="18">
        <v>2472</v>
      </c>
      <c r="F451" s="18">
        <v>2472</v>
      </c>
      <c r="G451" s="18">
        <v>2472</v>
      </c>
      <c r="H451" s="18">
        <v>2472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14832</v>
      </c>
      <c r="P451" s="13"/>
    </row>
    <row r="452" spans="1:16" x14ac:dyDescent="0.3">
      <c r="A452" s="1" t="s">
        <v>432</v>
      </c>
      <c r="C452" s="2">
        <v>46.85</v>
      </c>
      <c r="D452" s="2">
        <v>46.85</v>
      </c>
      <c r="E452" s="2">
        <v>46.85</v>
      </c>
      <c r="F452" s="2">
        <v>46.85</v>
      </c>
      <c r="G452" s="2">
        <v>46.85</v>
      </c>
      <c r="H452" s="2">
        <v>46.85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281.10000000000002</v>
      </c>
    </row>
    <row r="453" spans="1:16" ht="18" thickBot="1" x14ac:dyDescent="0.35">
      <c r="A453" s="8" t="s">
        <v>433</v>
      </c>
      <c r="B453" s="8"/>
      <c r="C453" s="16">
        <v>59648.549999999996</v>
      </c>
      <c r="D453" s="16">
        <v>62266.529999999992</v>
      </c>
      <c r="E453" s="16">
        <v>63117.119999999995</v>
      </c>
      <c r="F453" s="16">
        <v>63578.279999999992</v>
      </c>
      <c r="G453" s="16">
        <v>68022.87</v>
      </c>
      <c r="H453" s="16">
        <v>63417.909999999996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380051.26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383051.83</v>
      </c>
      <c r="D455" s="1">
        <v>365426.06</v>
      </c>
      <c r="E455" s="1">
        <v>410274.18</v>
      </c>
      <c r="F455" s="1">
        <v>413160.54000000004</v>
      </c>
      <c r="G455" s="1">
        <v>466762.30000000005</v>
      </c>
      <c r="H455" s="1">
        <v>451343.67999999993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2490018.59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440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41.225806451612904</v>
      </c>
      <c r="D8" s="9">
        <v>38.321428571428569</v>
      </c>
      <c r="E8" s="9">
        <v>39.064516129032256</v>
      </c>
      <c r="F8" s="9">
        <v>38.299999999999997</v>
      </c>
      <c r="G8" s="9">
        <v>37.41935483870968</v>
      </c>
      <c r="H8" s="9">
        <v>39.833333333333336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253</v>
      </c>
      <c r="D11" s="2">
        <v>205</v>
      </c>
      <c r="E11" s="2">
        <v>243</v>
      </c>
      <c r="F11" s="2">
        <v>276</v>
      </c>
      <c r="G11" s="2">
        <v>232</v>
      </c>
      <c r="H11" s="2">
        <v>19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1228</v>
      </c>
    </row>
    <row r="12" spans="1:15" x14ac:dyDescent="0.3">
      <c r="A12" s="1" t="s">
        <v>20</v>
      </c>
      <c r="C12" s="2">
        <v>23</v>
      </c>
      <c r="D12" s="2">
        <v>0</v>
      </c>
      <c r="E12" s="2">
        <v>21</v>
      </c>
      <c r="F12" s="2">
        <v>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53</v>
      </c>
    </row>
    <row r="13" spans="1:15" x14ac:dyDescent="0.3">
      <c r="A13" s="1" t="s">
        <v>21</v>
      </c>
      <c r="C13" s="2">
        <v>672</v>
      </c>
      <c r="D13" s="2">
        <v>644</v>
      </c>
      <c r="E13" s="2">
        <v>644</v>
      </c>
      <c r="F13" s="2">
        <v>600</v>
      </c>
      <c r="G13" s="2">
        <v>640</v>
      </c>
      <c r="H13" s="2">
        <v>893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4093</v>
      </c>
    </row>
    <row r="14" spans="1:15" x14ac:dyDescent="0.3">
      <c r="A14" s="1" t="s">
        <v>22</v>
      </c>
      <c r="C14" s="2">
        <v>83</v>
      </c>
      <c r="D14" s="2">
        <v>26</v>
      </c>
      <c r="E14" s="2">
        <v>89</v>
      </c>
      <c r="F14" s="2">
        <v>120</v>
      </c>
      <c r="G14" s="2">
        <v>130</v>
      </c>
      <c r="H14" s="2">
        <v>90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538</v>
      </c>
    </row>
    <row r="15" spans="1:15" x14ac:dyDescent="0.3">
      <c r="A15" s="1" t="s">
        <v>23</v>
      </c>
      <c r="C15" s="2">
        <v>4</v>
      </c>
      <c r="D15" s="2">
        <v>1</v>
      </c>
      <c r="E15" s="2">
        <v>2</v>
      </c>
      <c r="F15" s="2">
        <v>1</v>
      </c>
      <c r="G15" s="2">
        <v>4</v>
      </c>
      <c r="H15" s="2">
        <v>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17</v>
      </c>
    </row>
    <row r="16" spans="1:15" x14ac:dyDescent="0.3">
      <c r="A16" s="1" t="s">
        <v>24</v>
      </c>
      <c r="C16" s="2">
        <v>21</v>
      </c>
      <c r="D16" s="2">
        <v>60</v>
      </c>
      <c r="E16" s="2">
        <v>77</v>
      </c>
      <c r="F16" s="2">
        <v>20</v>
      </c>
      <c r="G16" s="2">
        <v>1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181</v>
      </c>
    </row>
    <row r="17" spans="1:18" x14ac:dyDescent="0.3">
      <c r="A17" s="1" t="s">
        <v>25</v>
      </c>
      <c r="C17" s="2">
        <v>222</v>
      </c>
      <c r="D17" s="2">
        <v>137</v>
      </c>
      <c r="E17" s="2">
        <v>135</v>
      </c>
      <c r="F17" s="2">
        <v>123</v>
      </c>
      <c r="G17" s="2">
        <v>153</v>
      </c>
      <c r="H17" s="2">
        <v>186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956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1278</v>
      </c>
      <c r="D23" s="12">
        <v>1073</v>
      </c>
      <c r="E23" s="12">
        <v>1211</v>
      </c>
      <c r="F23" s="12">
        <v>1149</v>
      </c>
      <c r="G23" s="12">
        <v>1160</v>
      </c>
      <c r="H23" s="12">
        <v>1195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7066</v>
      </c>
      <c r="P23" s="13">
        <v>7066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225961.33</v>
      </c>
      <c r="D26" s="2">
        <v>205971.21</v>
      </c>
      <c r="E26" s="2">
        <v>234477.53000000006</v>
      </c>
      <c r="F26" s="2">
        <v>203525.61000000002</v>
      </c>
      <c r="G26" s="2">
        <v>198898.08000000002</v>
      </c>
      <c r="H26" s="2">
        <v>213785.87999999998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1282619.6399999999</v>
      </c>
      <c r="P26" s="13"/>
    </row>
    <row r="27" spans="1:18" x14ac:dyDescent="0.3">
      <c r="A27" s="1" t="s">
        <v>35</v>
      </c>
      <c r="C27" s="2">
        <v>18486.91</v>
      </c>
      <c r="D27" s="2">
        <v>7085.1400000000012</v>
      </c>
      <c r="E27" s="2">
        <v>13223.5</v>
      </c>
      <c r="F27" s="2">
        <v>19902.47</v>
      </c>
      <c r="G27" s="2">
        <v>8071.7300000000014</v>
      </c>
      <c r="H27" s="2">
        <v>16277.639999999996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83047.39</v>
      </c>
      <c r="P27" s="13"/>
    </row>
    <row r="28" spans="1:18" x14ac:dyDescent="0.3">
      <c r="A28" s="1" t="s">
        <v>36</v>
      </c>
      <c r="C28" s="2">
        <v>-6532.15</v>
      </c>
      <c r="D28" s="2">
        <v>-1326.5700000000002</v>
      </c>
      <c r="E28" s="2">
        <v>-11913.880000000001</v>
      </c>
      <c r="F28" s="2">
        <v>-1188.8800000000001</v>
      </c>
      <c r="G28" s="2">
        <v>-6857.88</v>
      </c>
      <c r="H28" s="2">
        <v>-2633.92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-30453.279999999999</v>
      </c>
      <c r="P28" s="13"/>
    </row>
    <row r="29" spans="1:18" ht="18" thickBot="1" x14ac:dyDescent="0.35">
      <c r="A29" s="1" t="s">
        <v>37</v>
      </c>
      <c r="C29" s="14">
        <v>237916.09</v>
      </c>
      <c r="D29" s="14">
        <v>211729.78</v>
      </c>
      <c r="E29" s="14">
        <v>235787.15000000005</v>
      </c>
      <c r="F29" s="14">
        <v>222239.2</v>
      </c>
      <c r="G29" s="14">
        <v>200111.93000000002</v>
      </c>
      <c r="H29" s="14">
        <v>227429.59999999995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1335213.7499999998</v>
      </c>
      <c r="P29" s="13">
        <v>1335213.7499999998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126566.97</v>
      </c>
      <c r="D32" s="2">
        <v>118260.39</v>
      </c>
      <c r="E32" s="2">
        <v>138065.06000000003</v>
      </c>
      <c r="F32" s="2">
        <v>116287.87000000001</v>
      </c>
      <c r="G32" s="2">
        <v>125842.28000000003</v>
      </c>
      <c r="H32" s="2">
        <v>125909.11999999998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750931.69000000006</v>
      </c>
      <c r="P32" s="13"/>
    </row>
    <row r="33" spans="1:18" x14ac:dyDescent="0.3">
      <c r="A33" s="1" t="s">
        <v>40</v>
      </c>
      <c r="C33" s="2">
        <v>25040.360000000004</v>
      </c>
      <c r="D33" s="2">
        <v>21377.01</v>
      </c>
      <c r="E33" s="2">
        <v>27494.269999999997</v>
      </c>
      <c r="F33" s="2">
        <v>28871.239999999998</v>
      </c>
      <c r="G33" s="2">
        <v>27006.980000000003</v>
      </c>
      <c r="H33" s="2">
        <v>31165.740000000005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160955.60000000003</v>
      </c>
      <c r="P33" s="13"/>
    </row>
    <row r="34" spans="1:18" x14ac:dyDescent="0.3">
      <c r="A34" s="1" t="s">
        <v>35</v>
      </c>
      <c r="C34" s="2">
        <v>16530.669999999998</v>
      </c>
      <c r="D34" s="2">
        <v>14389.660000000002</v>
      </c>
      <c r="E34" s="2">
        <v>23996.860000000004</v>
      </c>
      <c r="F34" s="2">
        <v>19263.040000000005</v>
      </c>
      <c r="G34" s="2">
        <v>15952.5</v>
      </c>
      <c r="H34" s="2">
        <v>13973.08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104105.81000000001</v>
      </c>
      <c r="P34" s="13"/>
    </row>
    <row r="35" spans="1:18" x14ac:dyDescent="0.3">
      <c r="A35" s="1" t="s">
        <v>41</v>
      </c>
      <c r="C35" s="2">
        <v>3568.2999999999997</v>
      </c>
      <c r="D35" s="2">
        <v>2024.7</v>
      </c>
      <c r="E35" s="2">
        <v>4914.9800000000005</v>
      </c>
      <c r="F35" s="2">
        <v>2743.58</v>
      </c>
      <c r="G35" s="2">
        <v>3281.78</v>
      </c>
      <c r="H35" s="2">
        <v>3198.42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19731.760000000002</v>
      </c>
      <c r="P35" s="13"/>
    </row>
    <row r="36" spans="1:18" x14ac:dyDescent="0.3">
      <c r="A36" s="1" t="s">
        <v>42</v>
      </c>
      <c r="C36" s="2">
        <v>4689.6500000000005</v>
      </c>
      <c r="D36" s="2">
        <v>6244.27</v>
      </c>
      <c r="E36" s="2">
        <v>8062.95</v>
      </c>
      <c r="F36" s="2">
        <v>5567.3899999999994</v>
      </c>
      <c r="G36" s="2">
        <v>7431.76</v>
      </c>
      <c r="H36" s="2">
        <v>6486.7199999999993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38482.740000000005</v>
      </c>
      <c r="P36" s="13"/>
    </row>
    <row r="37" spans="1:18" x14ac:dyDescent="0.3">
      <c r="A37" s="1" t="s">
        <v>43</v>
      </c>
      <c r="C37" s="2">
        <v>11659.14</v>
      </c>
      <c r="D37" s="2">
        <v>24049.729999999996</v>
      </c>
      <c r="E37" s="2">
        <v>12903.91</v>
      </c>
      <c r="F37" s="2">
        <v>21945.360000000004</v>
      </c>
      <c r="G37" s="2">
        <v>13046.960000000001</v>
      </c>
      <c r="H37" s="2">
        <v>12256.080000000002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95861.180000000008</v>
      </c>
      <c r="P37" s="13"/>
    </row>
    <row r="38" spans="1:18" x14ac:dyDescent="0.3">
      <c r="A38" s="1" t="s">
        <v>44</v>
      </c>
      <c r="C38" s="2">
        <v>52384.219999999994</v>
      </c>
      <c r="D38" s="2">
        <v>49200.249999999993</v>
      </c>
      <c r="E38" s="2">
        <v>52263.56</v>
      </c>
      <c r="F38" s="2">
        <v>51871.03</v>
      </c>
      <c r="G38" s="2">
        <v>51488.799999999996</v>
      </c>
      <c r="H38" s="2">
        <v>55840.249999999993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313048.10999999993</v>
      </c>
      <c r="P38" s="13"/>
    </row>
    <row r="39" spans="1:18" x14ac:dyDescent="0.3">
      <c r="A39" s="1" t="s">
        <v>45</v>
      </c>
      <c r="C39" s="2">
        <v>54736.740000000005</v>
      </c>
      <c r="D39" s="2">
        <v>55455.54</v>
      </c>
      <c r="E39" s="2">
        <v>55967.619999999995</v>
      </c>
      <c r="F39" s="2">
        <v>58423.700000000004</v>
      </c>
      <c r="G39" s="2">
        <v>58655.44</v>
      </c>
      <c r="H39" s="2">
        <v>54996.480000000003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338235.52</v>
      </c>
      <c r="P39" s="13"/>
    </row>
    <row r="40" spans="1:18" ht="18" thickBot="1" x14ac:dyDescent="0.35">
      <c r="A40" s="1" t="s">
        <v>46</v>
      </c>
      <c r="C40" s="14">
        <v>295176.05</v>
      </c>
      <c r="D40" s="14">
        <v>291001.55</v>
      </c>
      <c r="E40" s="14">
        <v>323669.21000000008</v>
      </c>
      <c r="F40" s="14">
        <v>304973.21000000002</v>
      </c>
      <c r="G40" s="14">
        <v>302706.5</v>
      </c>
      <c r="H40" s="14">
        <v>303825.88999999996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1821352.41</v>
      </c>
      <c r="P40" s="13">
        <v>1821352.41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-57259.959999999992</v>
      </c>
      <c r="D41" s="16">
        <v>-79271.76999999999</v>
      </c>
      <c r="E41" s="16">
        <v>-87882.060000000027</v>
      </c>
      <c r="F41" s="16">
        <v>-82734.010000000009</v>
      </c>
      <c r="G41" s="16">
        <v>-102594.56999999998</v>
      </c>
      <c r="H41" s="16">
        <v>-76396.290000000008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-486138.66000000015</v>
      </c>
      <c r="P41" s="13">
        <v>-486138.66000000015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6416.1100000000106</v>
      </c>
      <c r="D43" s="2">
        <v>-17945.239999999987</v>
      </c>
      <c r="E43" s="2">
        <v>-20782.250000000022</v>
      </c>
      <c r="F43" s="2">
        <v>-18811.55000000001</v>
      </c>
      <c r="G43" s="2">
        <v>-39090.159999999974</v>
      </c>
      <c r="H43" s="4">
        <v>-12422.960000000008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-102636.05000000016</v>
      </c>
      <c r="P43" s="1">
        <v>-102636.05000000013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440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118218.88</v>
      </c>
      <c r="D50" s="2">
        <v>115595.68</v>
      </c>
      <c r="E50" s="2">
        <v>117694.24</v>
      </c>
      <c r="F50" s="2">
        <v>105102.88</v>
      </c>
      <c r="G50" s="2">
        <v>112622.72</v>
      </c>
      <c r="H50" s="2">
        <v>157042.23999999999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726276.64</v>
      </c>
    </row>
    <row r="51" spans="1:15" x14ac:dyDescent="0.3">
      <c r="A51" s="1" t="s">
        <v>51</v>
      </c>
      <c r="B51" s="17"/>
      <c r="C51" s="2">
        <v>15124.71</v>
      </c>
      <c r="D51" s="2">
        <v>2490.69</v>
      </c>
      <c r="E51" s="2">
        <v>14364.26</v>
      </c>
      <c r="F51" s="2">
        <v>21492.77</v>
      </c>
      <c r="G51" s="2">
        <v>24522.12</v>
      </c>
      <c r="H51" s="2">
        <v>16386.11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94380.659999999989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2952.36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2952.36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8400</v>
      </c>
      <c r="D63" s="2">
        <v>24000</v>
      </c>
      <c r="E63" s="2">
        <v>30800</v>
      </c>
      <c r="F63" s="2">
        <v>8000</v>
      </c>
      <c r="G63" s="2">
        <v>400</v>
      </c>
      <c r="H63" s="2">
        <v>800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72400</v>
      </c>
    </row>
    <row r="64" spans="1:15" x14ac:dyDescent="0.3">
      <c r="A64" s="1" t="s">
        <v>64</v>
      </c>
      <c r="B64" s="17"/>
      <c r="C64" s="2">
        <v>4293.66</v>
      </c>
      <c r="D64" s="2">
        <v>4953.24</v>
      </c>
      <c r="E64" s="2">
        <v>5505.45</v>
      </c>
      <c r="F64" s="2">
        <v>1419.51</v>
      </c>
      <c r="G64" s="2">
        <v>26.05</v>
      </c>
      <c r="H64" s="2">
        <v>404.17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16602.079999999998</v>
      </c>
    </row>
    <row r="65" spans="1:15" x14ac:dyDescent="0.3">
      <c r="A65" s="1" t="s">
        <v>65</v>
      </c>
      <c r="B65" s="17"/>
      <c r="C65" s="2">
        <v>1770.37</v>
      </c>
      <c r="D65" s="2">
        <v>6724.56</v>
      </c>
      <c r="E65" s="2">
        <v>10195.41</v>
      </c>
      <c r="F65" s="2">
        <v>2276.87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20967.21</v>
      </c>
    </row>
    <row r="66" spans="1:15" x14ac:dyDescent="0.3">
      <c r="A66" s="1" t="s">
        <v>66</v>
      </c>
      <c r="B66" s="17"/>
      <c r="C66" s="2">
        <v>2157.4299999999998</v>
      </c>
      <c r="D66" s="2">
        <v>7222.4</v>
      </c>
      <c r="E66" s="2">
        <v>9107.92</v>
      </c>
      <c r="F66" s="2">
        <v>2427.65</v>
      </c>
      <c r="G66" s="2">
        <v>0</v>
      </c>
      <c r="H66" s="2">
        <v>236.22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21151.620000000003</v>
      </c>
    </row>
    <row r="67" spans="1:15" x14ac:dyDescent="0.3">
      <c r="A67" s="1" t="s">
        <v>67</v>
      </c>
      <c r="B67" s="17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0</v>
      </c>
      <c r="D69" s="2">
        <v>1906.5</v>
      </c>
      <c r="E69" s="2">
        <v>1422.63</v>
      </c>
      <c r="F69" s="2">
        <v>300.81</v>
      </c>
      <c r="G69" s="2">
        <v>8.19</v>
      </c>
      <c r="H69" s="2">
        <v>-8.19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3629.94</v>
      </c>
    </row>
    <row r="70" spans="1:15" x14ac:dyDescent="0.3">
      <c r="A70" s="1" t="s">
        <v>70</v>
      </c>
      <c r="B70" s="17"/>
      <c r="C70" s="2">
        <v>10.14</v>
      </c>
      <c r="D70" s="2">
        <v>119.91</v>
      </c>
      <c r="E70" s="2">
        <v>218.16</v>
      </c>
      <c r="F70" s="2">
        <v>79.61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427.82000000000005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0</v>
      </c>
      <c r="E72" s="2">
        <v>19.190000000000001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19.190000000000001</v>
      </c>
    </row>
    <row r="73" spans="1:15" x14ac:dyDescent="0.3">
      <c r="A73" s="1" t="s">
        <v>73</v>
      </c>
      <c r="B73" s="17"/>
      <c r="C73" s="2">
        <v>0</v>
      </c>
      <c r="D73" s="2">
        <v>108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108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4480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4480</v>
      </c>
    </row>
    <row r="78" spans="1:15" x14ac:dyDescent="0.3">
      <c r="A78" s="1" t="s">
        <v>78</v>
      </c>
      <c r="B78" s="17"/>
      <c r="C78" s="2">
        <v>-3937.94</v>
      </c>
      <c r="D78" s="2">
        <v>-16081.37</v>
      </c>
      <c r="E78" s="2">
        <v>-20963.310000000001</v>
      </c>
      <c r="F78" s="2">
        <v>-5084.9399999999996</v>
      </c>
      <c r="G78" s="2">
        <v>-8.19</v>
      </c>
      <c r="H78" s="2">
        <v>-228.03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-46303.780000000006</v>
      </c>
    </row>
    <row r="79" spans="1:15" x14ac:dyDescent="0.3">
      <c r="A79" s="1" t="s">
        <v>79</v>
      </c>
      <c r="B79" s="17"/>
      <c r="C79" s="2">
        <v>245.83</v>
      </c>
      <c r="D79" s="2">
        <v>0.12</v>
      </c>
      <c r="E79" s="2">
        <v>0.14000000000000001</v>
      </c>
      <c r="F79" s="2">
        <v>1584.26</v>
      </c>
      <c r="G79" s="2">
        <v>972.48</v>
      </c>
      <c r="H79" s="2">
        <v>0.01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2802.84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-55.3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-55.3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40693</v>
      </c>
      <c r="D82" s="2">
        <v>33181</v>
      </c>
      <c r="E82" s="2">
        <v>35113</v>
      </c>
      <c r="F82" s="2">
        <v>47599</v>
      </c>
      <c r="G82" s="2">
        <v>38073</v>
      </c>
      <c r="H82" s="2">
        <v>-636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194023</v>
      </c>
    </row>
    <row r="83" spans="1:15" x14ac:dyDescent="0.3">
      <c r="A83" s="1" t="s">
        <v>82</v>
      </c>
      <c r="B83" s="17"/>
      <c r="C83" s="2">
        <v>10977.14</v>
      </c>
      <c r="D83" s="2">
        <v>0</v>
      </c>
      <c r="E83" s="2">
        <v>9905.42</v>
      </c>
      <c r="F83" s="2">
        <v>3974.76</v>
      </c>
      <c r="G83" s="2">
        <v>-3167.1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21690.22</v>
      </c>
    </row>
    <row r="84" spans="1:15" x14ac:dyDescent="0.3">
      <c r="A84" s="1" t="s">
        <v>442</v>
      </c>
      <c r="B84" s="17"/>
      <c r="C84" s="2">
        <v>-8457.4599999999991</v>
      </c>
      <c r="D84" s="2">
        <v>0</v>
      </c>
      <c r="E84" s="2">
        <v>-2334.1</v>
      </c>
      <c r="F84" s="2">
        <v>-6496.03</v>
      </c>
      <c r="G84" s="2">
        <v>-337.13</v>
      </c>
      <c r="H84" s="2">
        <v>-167.13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-17791.850000000002</v>
      </c>
    </row>
    <row r="85" spans="1:15" x14ac:dyDescent="0.3">
      <c r="A85" s="1" t="s">
        <v>443</v>
      </c>
      <c r="B85" s="17"/>
      <c r="C85" s="2">
        <v>0</v>
      </c>
      <c r="D85" s="2">
        <v>-30</v>
      </c>
      <c r="E85" s="2">
        <v>735.79</v>
      </c>
      <c r="F85" s="2">
        <v>13.7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719.49</v>
      </c>
    </row>
    <row r="86" spans="1:15" x14ac:dyDescent="0.3">
      <c r="A86" s="1" t="s">
        <v>470</v>
      </c>
      <c r="B86" s="17"/>
      <c r="C86" s="2">
        <v>0</v>
      </c>
      <c r="D86" s="2">
        <v>1590</v>
      </c>
      <c r="E86" s="2">
        <v>530</v>
      </c>
      <c r="F86" s="2">
        <v>530</v>
      </c>
      <c r="G86" s="2">
        <v>530</v>
      </c>
      <c r="H86" s="2">
        <v>530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3710</v>
      </c>
    </row>
    <row r="87" spans="1:15" x14ac:dyDescent="0.3">
      <c r="A87" s="1" t="s">
        <v>86</v>
      </c>
      <c r="B87" s="17"/>
      <c r="C87" s="2">
        <v>27.45</v>
      </c>
      <c r="D87" s="2">
        <v>66.239999999999995</v>
      </c>
      <c r="E87" s="2">
        <v>34.18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127.87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-123.09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-123.09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216</v>
      </c>
      <c r="G89" s="2">
        <v>0</v>
      </c>
      <c r="H89" s="2">
        <v>112.04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328.04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36438.480000000003</v>
      </c>
      <c r="D95" s="2">
        <v>22562.48</v>
      </c>
      <c r="E95" s="2">
        <v>22252.240000000002</v>
      </c>
      <c r="F95" s="2">
        <v>20088.759999999998</v>
      </c>
      <c r="G95" s="2">
        <v>25311.24</v>
      </c>
      <c r="H95" s="2">
        <v>31882.080000000002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158535.28000000003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-0.36</v>
      </c>
      <c r="D97" s="2">
        <v>1561.76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1561.4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225961.33000000002</v>
      </c>
      <c r="D111" s="2">
        <v>205971.21</v>
      </c>
      <c r="E111" s="2">
        <v>234477.53000000006</v>
      </c>
      <c r="F111" s="2">
        <v>203525.61000000004</v>
      </c>
      <c r="G111" s="2">
        <v>198898.08</v>
      </c>
      <c r="H111" s="2">
        <v>213785.88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1282619.6399999997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5802.86</v>
      </c>
      <c r="D114" s="2">
        <v>5778.77</v>
      </c>
      <c r="E114" s="2">
        <v>5963.92</v>
      </c>
      <c r="F114" s="2">
        <v>13063.91</v>
      </c>
      <c r="G114" s="2">
        <v>13256.61</v>
      </c>
      <c r="H114" s="2">
        <v>13049.89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56915.960000000006</v>
      </c>
    </row>
    <row r="115" spans="1:15" x14ac:dyDescent="0.3">
      <c r="A115" s="1" t="s">
        <v>113</v>
      </c>
      <c r="B115" s="2"/>
      <c r="C115" s="2">
        <v>7069.22</v>
      </c>
      <c r="D115" s="2">
        <v>8015.09</v>
      </c>
      <c r="E115" s="2">
        <v>8631.07</v>
      </c>
      <c r="F115" s="2">
        <v>11367.59</v>
      </c>
      <c r="G115" s="2">
        <v>12566.84</v>
      </c>
      <c r="H115" s="2">
        <v>11076.74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58726.549999999996</v>
      </c>
    </row>
    <row r="116" spans="1:15" x14ac:dyDescent="0.3">
      <c r="A116" s="1" t="s">
        <v>114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30</v>
      </c>
      <c r="E118" s="2">
        <v>0</v>
      </c>
      <c r="F118" s="2">
        <v>-50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-20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-5211.22</v>
      </c>
      <c r="D122" s="2">
        <v>-4903.25</v>
      </c>
      <c r="E122" s="2">
        <v>-10321.85</v>
      </c>
      <c r="F122" s="2">
        <v>-12282.67</v>
      </c>
      <c r="G122" s="2">
        <v>-13195.27</v>
      </c>
      <c r="H122" s="2">
        <v>-10381.82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-56296.079999999994</v>
      </c>
    </row>
    <row r="123" spans="1:15" x14ac:dyDescent="0.3">
      <c r="A123" s="1" t="s">
        <v>121</v>
      </c>
      <c r="B123" s="2"/>
      <c r="C123" s="2">
        <v>79.8</v>
      </c>
      <c r="D123" s="2">
        <v>-879.74</v>
      </c>
      <c r="E123" s="2">
        <v>-315.20999999999998</v>
      </c>
      <c r="F123" s="2">
        <v>-779.44</v>
      </c>
      <c r="G123" s="2">
        <v>-198.57</v>
      </c>
      <c r="H123" s="2">
        <v>3.33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-2089.8300000000004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-94.51</v>
      </c>
      <c r="H124" s="2">
        <v>-98.28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-192.79000000000002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4745.6000000000004</v>
      </c>
      <c r="D126" s="2">
        <v>2199.62</v>
      </c>
      <c r="E126" s="2">
        <v>7381.06</v>
      </c>
      <c r="F126" s="2">
        <v>3704.37</v>
      </c>
      <c r="G126" s="2">
        <v>4155.05</v>
      </c>
      <c r="H126" s="2">
        <v>3757.39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25943.09</v>
      </c>
    </row>
    <row r="127" spans="1:15" x14ac:dyDescent="0.3">
      <c r="A127" s="1" t="s">
        <v>451</v>
      </c>
      <c r="B127" s="2"/>
      <c r="C127" s="2">
        <v>2379.9</v>
      </c>
      <c r="D127" s="2">
        <v>343.87</v>
      </c>
      <c r="E127" s="2">
        <v>5651.37</v>
      </c>
      <c r="F127" s="2">
        <v>3522.55</v>
      </c>
      <c r="G127" s="2">
        <v>4031.56</v>
      </c>
      <c r="H127" s="2">
        <v>3095.42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19024.669999999998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-2524.6999999999998</v>
      </c>
      <c r="D129" s="2">
        <v>-3499.22</v>
      </c>
      <c r="E129" s="2">
        <v>-4780.5200000000004</v>
      </c>
      <c r="F129" s="2">
        <v>-3266.17</v>
      </c>
      <c r="G129" s="2">
        <v>-12449.98</v>
      </c>
      <c r="H129" s="2">
        <v>-4225.03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-30745.62</v>
      </c>
    </row>
    <row r="130" spans="1:16" x14ac:dyDescent="0.3">
      <c r="A130" s="1" t="s">
        <v>128</v>
      </c>
      <c r="B130" s="2"/>
      <c r="C130" s="2">
        <v>3012.55</v>
      </c>
      <c r="D130" s="2">
        <v>0</v>
      </c>
      <c r="E130" s="2">
        <v>379.69</v>
      </c>
      <c r="F130" s="2">
        <v>2311.44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5703.68</v>
      </c>
    </row>
    <row r="131" spans="1:16" x14ac:dyDescent="0.3">
      <c r="A131" s="1" t="s">
        <v>129</v>
      </c>
      <c r="C131" s="18">
        <v>3132.9</v>
      </c>
      <c r="D131" s="18">
        <v>0</v>
      </c>
      <c r="E131" s="18">
        <v>633.97</v>
      </c>
      <c r="F131" s="18">
        <v>2310.89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6077.76</v>
      </c>
      <c r="P131" s="13"/>
    </row>
    <row r="132" spans="1:16" x14ac:dyDescent="0.3">
      <c r="A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6" x14ac:dyDescent="0.3">
      <c r="A133" s="1" t="s">
        <v>131</v>
      </c>
      <c r="C133" s="2">
        <v>18486.91</v>
      </c>
      <c r="D133" s="2">
        <v>7085.1400000000031</v>
      </c>
      <c r="E133" s="2">
        <v>13223.5</v>
      </c>
      <c r="F133" s="2">
        <v>19902.469999999998</v>
      </c>
      <c r="G133" s="2">
        <v>8071.7300000000032</v>
      </c>
      <c r="H133" s="2">
        <v>16277.64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83047.39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644</v>
      </c>
      <c r="D138" s="2">
        <v>596</v>
      </c>
      <c r="E138" s="2">
        <v>770</v>
      </c>
      <c r="F138" s="2">
        <v>736</v>
      </c>
      <c r="G138" s="2">
        <v>632</v>
      </c>
      <c r="H138" s="2">
        <v>720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4098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-1924.88</v>
      </c>
      <c r="D142" s="2">
        <v>-1924.88</v>
      </c>
      <c r="E142" s="2">
        <v>-1924.88</v>
      </c>
      <c r="F142" s="2">
        <v>-1924.88</v>
      </c>
      <c r="G142" s="2">
        <v>-1924.88</v>
      </c>
      <c r="H142" s="2">
        <v>-1924.88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-11549.280000000002</v>
      </c>
    </row>
    <row r="143" spans="1:16" x14ac:dyDescent="0.3">
      <c r="A143" s="1" t="s">
        <v>465</v>
      </c>
      <c r="B143" s="2"/>
      <c r="C143" s="2">
        <v>-5936</v>
      </c>
      <c r="D143" s="2">
        <v>-742</v>
      </c>
      <c r="E143" s="2">
        <v>-10759</v>
      </c>
      <c r="F143" s="2">
        <v>0</v>
      </c>
      <c r="G143" s="2">
        <v>-5565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-23002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684.73</v>
      </c>
      <c r="D145" s="2">
        <v>744.31</v>
      </c>
      <c r="E145" s="2">
        <v>0</v>
      </c>
      <c r="F145" s="2">
        <v>0</v>
      </c>
      <c r="G145" s="2">
        <v>0</v>
      </c>
      <c r="H145" s="2">
        <v>-1429.04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-6532.15</v>
      </c>
      <c r="D148" s="16">
        <v>-1326.5700000000002</v>
      </c>
      <c r="E148" s="16">
        <v>-11913.880000000001</v>
      </c>
      <c r="F148" s="16">
        <v>-1188.8800000000001</v>
      </c>
      <c r="G148" s="16">
        <v>-6857.88</v>
      </c>
      <c r="H148" s="16">
        <v>-2633.92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-30453.280000000002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237916.09000000003</v>
      </c>
      <c r="D150" s="2">
        <v>211729.78</v>
      </c>
      <c r="E150" s="2">
        <v>235787.15000000005</v>
      </c>
      <c r="F150" s="2">
        <v>222239.20000000004</v>
      </c>
      <c r="G150" s="2">
        <v>200111.93</v>
      </c>
      <c r="H150" s="4">
        <v>227429.6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1335213.7499999998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440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800</v>
      </c>
      <c r="D157" s="2">
        <v>800</v>
      </c>
      <c r="E157" s="2">
        <v>800</v>
      </c>
      <c r="F157" s="2">
        <v>800</v>
      </c>
      <c r="G157" s="2">
        <v>800</v>
      </c>
      <c r="H157" s="2">
        <v>800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4800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506.5</v>
      </c>
      <c r="D162" s="2">
        <v>415</v>
      </c>
      <c r="E162" s="2">
        <v>0</v>
      </c>
      <c r="F162" s="2">
        <v>440</v>
      </c>
      <c r="G162" s="2">
        <v>410</v>
      </c>
      <c r="H162" s="2">
        <v>577.5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2349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2665.44</v>
      </c>
      <c r="D167" s="2">
        <v>2134.61</v>
      </c>
      <c r="E167" s="2">
        <v>2652.29</v>
      </c>
      <c r="F167" s="2">
        <v>1704.2</v>
      </c>
      <c r="G167" s="2">
        <v>2659.02</v>
      </c>
      <c r="H167" s="2">
        <v>2502.04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14317.600000000002</v>
      </c>
    </row>
    <row r="168" spans="1:15" x14ac:dyDescent="0.3">
      <c r="A168" s="1" t="s">
        <v>158</v>
      </c>
      <c r="B168" s="2"/>
      <c r="C168" s="2">
        <v>89.32</v>
      </c>
      <c r="D168" s="2">
        <v>53.74</v>
      </c>
      <c r="E168" s="2">
        <v>15</v>
      </c>
      <c r="F168" s="2">
        <v>769.04</v>
      </c>
      <c r="G168" s="2">
        <v>74</v>
      </c>
      <c r="H168" s="2">
        <v>30.76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1031.8599999999999</v>
      </c>
    </row>
    <row r="169" spans="1:15" x14ac:dyDescent="0.3">
      <c r="A169" s="1" t="s">
        <v>159</v>
      </c>
      <c r="B169" s="2"/>
      <c r="C169" s="2">
        <v>146.19</v>
      </c>
      <c r="D169" s="2">
        <v>563.42999999999995</v>
      </c>
      <c r="E169" s="2">
        <v>171.51</v>
      </c>
      <c r="F169" s="2">
        <v>70</v>
      </c>
      <c r="G169" s="2">
        <v>165.09</v>
      </c>
      <c r="H169" s="2">
        <v>213.52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1329.7399999999998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266</v>
      </c>
      <c r="E173" s="2">
        <v>0</v>
      </c>
      <c r="F173" s="2">
        <v>448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714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112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112</v>
      </c>
    </row>
    <row r="176" spans="1:15" x14ac:dyDescent="0.3">
      <c r="A176" s="1" t="s">
        <v>166</v>
      </c>
      <c r="B176" s="2"/>
      <c r="C176" s="2">
        <v>0</v>
      </c>
      <c r="D176" s="2">
        <v>0</v>
      </c>
      <c r="E176" s="2">
        <v>0</v>
      </c>
      <c r="F176" s="2">
        <v>0</v>
      </c>
      <c r="G176" s="2">
        <v>10</v>
      </c>
      <c r="H176" s="2">
        <v>-13.1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-3.0999999999999996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2204.04</v>
      </c>
      <c r="D178" s="2">
        <v>1764.91</v>
      </c>
      <c r="E178" s="2">
        <v>2247</v>
      </c>
      <c r="F178" s="2">
        <v>2083.34</v>
      </c>
      <c r="G178" s="2">
        <v>2401.5700000000002</v>
      </c>
      <c r="H178" s="2">
        <v>2387.6799999999998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13088.54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308</v>
      </c>
      <c r="E185" s="2">
        <v>112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420</v>
      </c>
    </row>
    <row r="186" spans="1:15" x14ac:dyDescent="0.3">
      <c r="A186" s="1" t="s">
        <v>176</v>
      </c>
      <c r="B186" s="2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5080.83</v>
      </c>
      <c r="D188" s="2">
        <v>6067.67</v>
      </c>
      <c r="E188" s="2">
        <v>6256.68</v>
      </c>
      <c r="F188" s="2">
        <v>6256.68</v>
      </c>
      <c r="G188" s="2">
        <v>6256.68</v>
      </c>
      <c r="H188" s="2">
        <v>6256.68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36175.22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5567.45</v>
      </c>
      <c r="E190" s="2">
        <v>4559.3</v>
      </c>
      <c r="F190" s="2">
        <v>4896.1400000000003</v>
      </c>
      <c r="G190" s="2">
        <v>5281.23</v>
      </c>
      <c r="H190" s="2">
        <v>4499.8500000000004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24803.97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4655.1499999999996</v>
      </c>
      <c r="D192" s="2">
        <v>0</v>
      </c>
      <c r="E192" s="2">
        <v>4070.49</v>
      </c>
      <c r="F192" s="2">
        <v>4571.6899999999996</v>
      </c>
      <c r="G192" s="2">
        <v>4220.46</v>
      </c>
      <c r="H192" s="2">
        <v>4172.09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21689.879999999997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23210.83</v>
      </c>
      <c r="D194" s="2">
        <v>12652.8</v>
      </c>
      <c r="E194" s="2">
        <v>14150.08</v>
      </c>
      <c r="F194" s="2">
        <v>15622</v>
      </c>
      <c r="G194" s="2">
        <v>16378.14</v>
      </c>
      <c r="H194" s="2">
        <v>14853.77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96867.62000000001</v>
      </c>
    </row>
    <row r="195" spans="1:15" x14ac:dyDescent="0.3">
      <c r="A195" s="1" t="s">
        <v>459</v>
      </c>
      <c r="B195" s="2"/>
      <c r="C195" s="2">
        <v>2842.44</v>
      </c>
      <c r="D195" s="2">
        <v>2351.5</v>
      </c>
      <c r="E195" s="2">
        <v>2861.42</v>
      </c>
      <c r="F195" s="2">
        <v>2480.52</v>
      </c>
      <c r="G195" s="2">
        <v>2562.64</v>
      </c>
      <c r="H195" s="2">
        <v>2814.14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15912.66</v>
      </c>
    </row>
    <row r="196" spans="1:15" x14ac:dyDescent="0.3">
      <c r="A196" s="1" t="s">
        <v>186</v>
      </c>
      <c r="B196" s="2"/>
      <c r="C196" s="2">
        <v>23939.040000000001</v>
      </c>
      <c r="D196" s="2">
        <v>22350.51</v>
      </c>
      <c r="E196" s="2">
        <v>23346.66</v>
      </c>
      <c r="F196" s="2">
        <v>22171.91</v>
      </c>
      <c r="G196" s="2">
        <v>24596.78</v>
      </c>
      <c r="H196" s="2">
        <v>24396.92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140801.82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2451.6799999999998</v>
      </c>
      <c r="D200" s="2">
        <v>2992.83</v>
      </c>
      <c r="E200" s="2">
        <v>3289.48</v>
      </c>
      <c r="F200" s="2">
        <v>3168.94</v>
      </c>
      <c r="G200" s="2">
        <v>2571.17</v>
      </c>
      <c r="H200" s="2">
        <v>2099.41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16573.510000000002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2489.5</v>
      </c>
      <c r="D202" s="2">
        <v>3342.99</v>
      </c>
      <c r="E202" s="2">
        <v>3027.21</v>
      </c>
      <c r="F202" s="2">
        <v>2734.57</v>
      </c>
      <c r="G202" s="2">
        <v>3039.39</v>
      </c>
      <c r="H202" s="2">
        <v>1223.23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15856.89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3243.74</v>
      </c>
      <c r="D204" s="2">
        <v>1465.1</v>
      </c>
      <c r="E204" s="2">
        <v>2222.89</v>
      </c>
      <c r="F204" s="2">
        <v>2240.5</v>
      </c>
      <c r="G204" s="2">
        <v>2987.24</v>
      </c>
      <c r="H204" s="2">
        <v>3137.3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15296.77</v>
      </c>
    </row>
    <row r="205" spans="1:15" x14ac:dyDescent="0.3">
      <c r="A205" s="1" t="s">
        <v>195</v>
      </c>
      <c r="B205" s="2"/>
      <c r="C205" s="2">
        <v>2195.81</v>
      </c>
      <c r="D205" s="2">
        <v>818.15</v>
      </c>
      <c r="E205" s="2">
        <v>103.3</v>
      </c>
      <c r="F205" s="2">
        <v>299.56</v>
      </c>
      <c r="G205" s="2">
        <v>473.07</v>
      </c>
      <c r="H205" s="2">
        <v>1227.81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5117.7000000000007</v>
      </c>
    </row>
    <row r="206" spans="1:15" x14ac:dyDescent="0.3">
      <c r="A206" s="1" t="s">
        <v>196</v>
      </c>
      <c r="B206" s="2"/>
      <c r="C206" s="2">
        <v>0</v>
      </c>
      <c r="D206" s="2">
        <v>67.77</v>
      </c>
      <c r="E206" s="2">
        <v>47.69</v>
      </c>
      <c r="F206" s="2">
        <v>0</v>
      </c>
      <c r="G206" s="2">
        <v>0</v>
      </c>
      <c r="H206" s="2">
        <v>17.47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132.93</v>
      </c>
    </row>
    <row r="207" spans="1:15" x14ac:dyDescent="0.3">
      <c r="A207" s="1" t="s">
        <v>197</v>
      </c>
      <c r="B207" s="2"/>
      <c r="C207" s="2">
        <v>1857.17</v>
      </c>
      <c r="D207" s="2">
        <v>1232.92</v>
      </c>
      <c r="E207" s="2">
        <v>1640.91</v>
      </c>
      <c r="F207" s="2">
        <v>611.23</v>
      </c>
      <c r="G207" s="2">
        <v>127.34</v>
      </c>
      <c r="H207" s="2">
        <v>951.3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6420.87</v>
      </c>
    </row>
    <row r="208" spans="1:15" x14ac:dyDescent="0.3">
      <c r="A208" s="1" t="s">
        <v>198</v>
      </c>
      <c r="B208" s="2"/>
      <c r="C208" s="2">
        <v>59.95</v>
      </c>
      <c r="D208" s="2">
        <v>0</v>
      </c>
      <c r="E208" s="2">
        <v>0</v>
      </c>
      <c r="F208" s="2">
        <v>0</v>
      </c>
      <c r="G208" s="2">
        <v>0</v>
      </c>
      <c r="H208" s="2">
        <v>540.02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599.97</v>
      </c>
    </row>
    <row r="209" spans="1:15" x14ac:dyDescent="0.3">
      <c r="A209" s="1" t="s">
        <v>199</v>
      </c>
      <c r="B209" s="2"/>
      <c r="C209" s="2">
        <v>1123.47</v>
      </c>
      <c r="D209" s="2">
        <v>654.85</v>
      </c>
      <c r="E209" s="2">
        <v>717.86</v>
      </c>
      <c r="F209" s="2">
        <v>364.75</v>
      </c>
      <c r="G209" s="2">
        <v>1387.46</v>
      </c>
      <c r="H209" s="2">
        <v>804.31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5052.7000000000007</v>
      </c>
    </row>
    <row r="210" spans="1:15" x14ac:dyDescent="0.3">
      <c r="A210" s="1" t="s">
        <v>200</v>
      </c>
      <c r="B210" s="2"/>
      <c r="C210" s="2">
        <v>50.17</v>
      </c>
      <c r="D210" s="2">
        <v>1220.58</v>
      </c>
      <c r="E210" s="2">
        <v>19.29</v>
      </c>
      <c r="F210" s="2">
        <v>792.71</v>
      </c>
      <c r="G210" s="2">
        <v>282.83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2365.58</v>
      </c>
    </row>
    <row r="211" spans="1:15" x14ac:dyDescent="0.3">
      <c r="A211" s="1" t="s">
        <v>201</v>
      </c>
      <c r="B211" s="2"/>
      <c r="C211" s="2">
        <v>43302.5</v>
      </c>
      <c r="D211" s="2">
        <v>44206.31</v>
      </c>
      <c r="E211" s="2">
        <v>51792.29</v>
      </c>
      <c r="F211" s="2">
        <v>38474.76</v>
      </c>
      <c r="G211" s="2">
        <v>45484.94</v>
      </c>
      <c r="H211" s="2">
        <v>53289.79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276550.59000000003</v>
      </c>
    </row>
    <row r="212" spans="1:15" x14ac:dyDescent="0.3">
      <c r="A212" s="1" t="s">
        <v>202</v>
      </c>
      <c r="B212" s="2"/>
      <c r="C212" s="2">
        <v>1284.32</v>
      </c>
      <c r="D212" s="2">
        <v>731.04</v>
      </c>
      <c r="E212" s="2">
        <v>921.95</v>
      </c>
      <c r="F212" s="2">
        <v>846.5</v>
      </c>
      <c r="G212" s="2">
        <v>545.57000000000005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4329.38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767.56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767.56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308.22000000000003</v>
      </c>
      <c r="D215" s="2">
        <v>1270.99</v>
      </c>
      <c r="E215" s="2">
        <v>700.75</v>
      </c>
      <c r="F215" s="2">
        <v>49.13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2329.09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144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144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587.32000000000005</v>
      </c>
      <c r="D221" s="2">
        <v>700.42</v>
      </c>
      <c r="E221" s="2">
        <v>5496.28</v>
      </c>
      <c r="F221" s="2">
        <v>768</v>
      </c>
      <c r="G221" s="2">
        <v>996.08</v>
      </c>
      <c r="H221" s="2">
        <v>238.48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8786.58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501.19</v>
      </c>
      <c r="D225" s="2">
        <v>1432.75</v>
      </c>
      <c r="E225" s="2">
        <v>0</v>
      </c>
      <c r="F225" s="2">
        <v>498.5</v>
      </c>
      <c r="G225" s="2">
        <v>763.2</v>
      </c>
      <c r="H225" s="2">
        <v>286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3481.6400000000003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972.15</v>
      </c>
      <c r="D227" s="2">
        <v>2684.07</v>
      </c>
      <c r="E227" s="2">
        <v>6075.17</v>
      </c>
      <c r="F227" s="2">
        <v>3013.2</v>
      </c>
      <c r="G227" s="2">
        <v>1368.38</v>
      </c>
      <c r="H227" s="2">
        <v>-1397.85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12715.12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126566.97</v>
      </c>
      <c r="D244" s="2">
        <v>118260.39</v>
      </c>
      <c r="E244" s="2">
        <v>138065.06000000003</v>
      </c>
      <c r="F244" s="2">
        <v>116287.87000000001</v>
      </c>
      <c r="G244" s="2">
        <v>125842.28000000003</v>
      </c>
      <c r="H244" s="2">
        <v>125909.11999999998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750931.69000000006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11559.07</v>
      </c>
      <c r="D247" s="2">
        <v>9109.06</v>
      </c>
      <c r="E247" s="2">
        <v>10732.38</v>
      </c>
      <c r="F247" s="2">
        <v>10687.83</v>
      </c>
      <c r="G247" s="2">
        <v>11703.82</v>
      </c>
      <c r="H247" s="2">
        <v>11755.68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65547.839999999997</v>
      </c>
    </row>
    <row r="248" spans="1:16" x14ac:dyDescent="0.3">
      <c r="A248" s="1" t="s">
        <v>237</v>
      </c>
      <c r="B248" s="2"/>
      <c r="C248" s="2">
        <v>120</v>
      </c>
      <c r="D248" s="2">
        <v>359.85</v>
      </c>
      <c r="E248" s="2">
        <v>728.13</v>
      </c>
      <c r="F248" s="2">
        <v>964.29</v>
      </c>
      <c r="G248" s="2">
        <v>120</v>
      </c>
      <c r="H248" s="2">
        <v>2642.79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4935.0599999999995</v>
      </c>
    </row>
    <row r="249" spans="1:16" x14ac:dyDescent="0.3">
      <c r="A249" s="1" t="s">
        <v>238</v>
      </c>
      <c r="B249" s="2"/>
      <c r="C249" s="2">
        <v>430.19</v>
      </c>
      <c r="D249" s="2">
        <v>545.21</v>
      </c>
      <c r="E249" s="2">
        <v>328.45</v>
      </c>
      <c r="F249" s="2">
        <v>412.28</v>
      </c>
      <c r="G249" s="2">
        <v>367.68</v>
      </c>
      <c r="H249" s="2">
        <v>612.20000000000005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2696.01</v>
      </c>
    </row>
    <row r="250" spans="1:16" x14ac:dyDescent="0.3">
      <c r="A250" s="1" t="s">
        <v>239</v>
      </c>
      <c r="B250" s="2"/>
      <c r="C250" s="2">
        <v>830.24</v>
      </c>
      <c r="D250" s="2">
        <v>492.92</v>
      </c>
      <c r="E250" s="2">
        <v>935.21</v>
      </c>
      <c r="F250" s="2">
        <v>2174.41</v>
      </c>
      <c r="G250" s="2">
        <v>1157.2</v>
      </c>
      <c r="H250" s="2">
        <v>805.59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6395.57</v>
      </c>
    </row>
    <row r="251" spans="1:16" x14ac:dyDescent="0.3">
      <c r="A251" s="1" t="s">
        <v>240</v>
      </c>
      <c r="B251" s="2"/>
      <c r="C251" s="2">
        <v>10534.37</v>
      </c>
      <c r="D251" s="2">
        <v>10396.129999999999</v>
      </c>
      <c r="E251" s="2">
        <v>13999.38</v>
      </c>
      <c r="F251" s="2">
        <v>13392.65</v>
      </c>
      <c r="G251" s="2">
        <v>12518.91</v>
      </c>
      <c r="H251" s="2">
        <v>14822.62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75664.06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972.77</v>
      </c>
      <c r="D253" s="2">
        <v>264.12</v>
      </c>
      <c r="E253" s="2">
        <v>561</v>
      </c>
      <c r="F253" s="2">
        <v>1004.39</v>
      </c>
      <c r="G253" s="2">
        <v>399.22</v>
      </c>
      <c r="H253" s="2">
        <v>494.58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3696.08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384</v>
      </c>
      <c r="D259" s="2">
        <v>0</v>
      </c>
      <c r="E259" s="2">
        <v>0</v>
      </c>
      <c r="F259" s="2">
        <v>0</v>
      </c>
      <c r="G259" s="2">
        <v>96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480</v>
      </c>
    </row>
    <row r="260" spans="1:16" x14ac:dyDescent="0.3">
      <c r="A260" s="1" t="s">
        <v>249</v>
      </c>
      <c r="C260" s="18">
        <v>209.72</v>
      </c>
      <c r="D260" s="18">
        <v>209.72</v>
      </c>
      <c r="E260" s="18">
        <v>209.72</v>
      </c>
      <c r="F260" s="18">
        <v>235.39</v>
      </c>
      <c r="G260" s="18">
        <v>644.15</v>
      </c>
      <c r="H260" s="18">
        <v>32.28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1540.9799999999998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25040.360000000004</v>
      </c>
      <c r="D262" s="2">
        <v>21377.01</v>
      </c>
      <c r="E262" s="2">
        <v>27494.269999999997</v>
      </c>
      <c r="F262" s="2">
        <v>28871.239999999998</v>
      </c>
      <c r="G262" s="2">
        <v>27006.980000000003</v>
      </c>
      <c r="H262" s="2">
        <v>31165.740000000005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160955.59999999998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2558</v>
      </c>
      <c r="D265" s="2">
        <v>2218</v>
      </c>
      <c r="E265" s="2">
        <v>2422</v>
      </c>
      <c r="F265" s="2">
        <v>2298</v>
      </c>
      <c r="G265" s="2">
        <v>2324</v>
      </c>
      <c r="H265" s="2">
        <v>1791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13611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91.34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91.34</v>
      </c>
    </row>
    <row r="267" spans="1:16" x14ac:dyDescent="0.3">
      <c r="A267" s="1" t="s">
        <v>254</v>
      </c>
      <c r="B267" s="2"/>
      <c r="C267" s="2">
        <v>857.55</v>
      </c>
      <c r="D267" s="2">
        <v>2523.85</v>
      </c>
      <c r="E267" s="2">
        <v>3412.48</v>
      </c>
      <c r="F267" s="2">
        <v>830.82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7624.6999999999989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1041.3599999999999</v>
      </c>
      <c r="D272" s="2">
        <v>2687.49</v>
      </c>
      <c r="E272" s="2">
        <v>3122.34</v>
      </c>
      <c r="F272" s="2">
        <v>847.6</v>
      </c>
      <c r="G272" s="2">
        <v>0</v>
      </c>
      <c r="H272" s="2">
        <v>297.3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7996.09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1458.33</v>
      </c>
      <c r="D276" s="2">
        <v>0</v>
      </c>
      <c r="E276" s="2">
        <v>1365.58</v>
      </c>
      <c r="F276" s="2">
        <v>200.54</v>
      </c>
      <c r="G276" s="2">
        <v>5.46</v>
      </c>
      <c r="H276" s="2">
        <v>6.9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3036.81</v>
      </c>
    </row>
    <row r="277" spans="1:15" x14ac:dyDescent="0.3">
      <c r="A277" s="1" t="s">
        <v>264</v>
      </c>
      <c r="B277" s="2"/>
      <c r="C277" s="2">
        <v>0</v>
      </c>
      <c r="D277" s="2">
        <v>355.83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355.83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0</v>
      </c>
      <c r="D283" s="2">
        <v>92.56</v>
      </c>
      <c r="E283" s="2">
        <v>109.62</v>
      </c>
      <c r="F283" s="2">
        <v>126.35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328.53</v>
      </c>
    </row>
    <row r="284" spans="1:15" x14ac:dyDescent="0.3">
      <c r="A284" s="1" t="s">
        <v>271</v>
      </c>
      <c r="B284" s="2"/>
      <c r="C284" s="2">
        <v>30.91</v>
      </c>
      <c r="D284" s="2">
        <v>373.4</v>
      </c>
      <c r="E284" s="2">
        <v>22.59</v>
      </c>
      <c r="F284" s="2">
        <v>144</v>
      </c>
      <c r="G284" s="2">
        <v>0</v>
      </c>
      <c r="H284" s="2">
        <v>66.87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637.77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145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145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 x14ac:dyDescent="0.3">
      <c r="A291" s="1" t="s">
        <v>278</v>
      </c>
      <c r="B291" s="2"/>
      <c r="C291" s="2">
        <v>2554.67</v>
      </c>
      <c r="D291" s="2">
        <v>1554.23</v>
      </c>
      <c r="E291" s="2">
        <v>3686.72</v>
      </c>
      <c r="F291" s="2">
        <v>5451.06</v>
      </c>
      <c r="G291" s="2">
        <v>5516.19</v>
      </c>
      <c r="H291" s="2">
        <v>4686.71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23449.579999999998</v>
      </c>
    </row>
    <row r="292" spans="1:15" x14ac:dyDescent="0.3">
      <c r="A292" s="1" t="s">
        <v>279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3">
      <c r="A293" s="1" t="s">
        <v>280</v>
      </c>
      <c r="B293" s="2"/>
      <c r="C293" s="2">
        <v>3251.8</v>
      </c>
      <c r="D293" s="2">
        <v>2503.13</v>
      </c>
      <c r="E293" s="2">
        <v>4697.8599999999997</v>
      </c>
      <c r="F293" s="2">
        <v>4790.6000000000004</v>
      </c>
      <c r="G293" s="2">
        <v>5264.71</v>
      </c>
      <c r="H293" s="2">
        <v>4002.96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24511.06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219.08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219.08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1123.03</v>
      </c>
      <c r="D301" s="2">
        <v>0</v>
      </c>
      <c r="E301" s="2">
        <v>902.99</v>
      </c>
      <c r="F301" s="2">
        <v>1341.6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3367.62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1151.23</v>
      </c>
      <c r="D303" s="2">
        <v>0</v>
      </c>
      <c r="E303" s="2">
        <v>1228.81</v>
      </c>
      <c r="F303" s="2">
        <v>1213.48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3593.52</v>
      </c>
    </row>
    <row r="304" spans="1:15" x14ac:dyDescent="0.3">
      <c r="A304" s="1" t="s">
        <v>460</v>
      </c>
      <c r="B304" s="2"/>
      <c r="C304" s="2">
        <v>1657.41</v>
      </c>
      <c r="D304" s="2">
        <v>1251.3900000000001</v>
      </c>
      <c r="E304" s="2">
        <v>1632.16</v>
      </c>
      <c r="F304" s="2">
        <v>1041.31</v>
      </c>
      <c r="G304" s="2">
        <v>1447.33</v>
      </c>
      <c r="H304" s="2">
        <v>1667.51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8697.11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3">
      <c r="A306" s="1" t="s">
        <v>462</v>
      </c>
      <c r="B306" s="2"/>
      <c r="C306" s="2">
        <v>846.38</v>
      </c>
      <c r="D306" s="2">
        <v>684.78</v>
      </c>
      <c r="E306" s="2">
        <v>1174.6300000000001</v>
      </c>
      <c r="F306" s="2">
        <v>977.68</v>
      </c>
      <c r="G306" s="2">
        <v>1394.81</v>
      </c>
      <c r="H306" s="2">
        <v>1362.49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6440.7699999999995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16530.669999999998</v>
      </c>
      <c r="D321" s="2">
        <v>14389.660000000002</v>
      </c>
      <c r="E321" s="2">
        <v>23996.860000000004</v>
      </c>
      <c r="F321" s="2">
        <v>19263.040000000005</v>
      </c>
      <c r="G321" s="2">
        <v>15952.5</v>
      </c>
      <c r="H321" s="2">
        <v>13973.08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104105.81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2486.1999999999998</v>
      </c>
      <c r="D324" s="2">
        <v>1847.63</v>
      </c>
      <c r="E324" s="2">
        <v>2245.8000000000002</v>
      </c>
      <c r="F324" s="2">
        <v>1569</v>
      </c>
      <c r="G324" s="2">
        <v>2128.98</v>
      </c>
      <c r="H324" s="2">
        <v>2145.11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12422.720000000001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68.319999999999993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68.319999999999993</v>
      </c>
    </row>
    <row r="326" spans="1:16" x14ac:dyDescent="0.3">
      <c r="A326" s="1" t="s">
        <v>311</v>
      </c>
      <c r="B326" s="2"/>
      <c r="C326" s="2">
        <v>438.19</v>
      </c>
      <c r="D326" s="2">
        <v>0</v>
      </c>
      <c r="E326" s="2">
        <v>1418.68</v>
      </c>
      <c r="F326" s="2">
        <v>413.71</v>
      </c>
      <c r="G326" s="2">
        <v>516.91</v>
      </c>
      <c r="H326" s="2">
        <v>403.37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3190.8599999999997</v>
      </c>
    </row>
    <row r="327" spans="1:16" x14ac:dyDescent="0.3">
      <c r="A327" s="1" t="s">
        <v>312</v>
      </c>
      <c r="B327" s="2"/>
      <c r="C327" s="2">
        <v>279.62</v>
      </c>
      <c r="D327" s="2">
        <v>0</v>
      </c>
      <c r="E327" s="2">
        <v>777.7</v>
      </c>
      <c r="F327" s="2">
        <v>264</v>
      </c>
      <c r="G327" s="2">
        <v>272.8</v>
      </c>
      <c r="H327" s="2">
        <v>257.39999999999998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1851.52</v>
      </c>
    </row>
    <row r="328" spans="1:16" x14ac:dyDescent="0.3">
      <c r="A328" s="1" t="s">
        <v>313</v>
      </c>
      <c r="B328" s="2"/>
      <c r="C328" s="2">
        <v>364.29</v>
      </c>
      <c r="D328" s="2">
        <v>79.87</v>
      </c>
      <c r="E328" s="2">
        <v>472.8</v>
      </c>
      <c r="F328" s="2">
        <v>41.24</v>
      </c>
      <c r="G328" s="2">
        <v>363.09</v>
      </c>
      <c r="H328" s="2">
        <v>324.22000000000003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1645.51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455.63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455.63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97.2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97.2</v>
      </c>
    </row>
    <row r="336" spans="1:16" x14ac:dyDescent="0.3">
      <c r="A336" s="1" t="s">
        <v>321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3568.2999999999997</v>
      </c>
      <c r="D338" s="2">
        <v>2024.7</v>
      </c>
      <c r="E338" s="2">
        <v>4914.9800000000005</v>
      </c>
      <c r="F338" s="2">
        <v>2743.58</v>
      </c>
      <c r="G338" s="2">
        <v>3281.78</v>
      </c>
      <c r="H338" s="2">
        <v>3198.42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19731.760000000002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3496.53</v>
      </c>
      <c r="D341" s="2">
        <v>4246.0600000000004</v>
      </c>
      <c r="E341" s="2">
        <v>5105.24</v>
      </c>
      <c r="F341" s="2">
        <v>4954.6899999999996</v>
      </c>
      <c r="G341" s="2">
        <v>5365.35</v>
      </c>
      <c r="H341" s="2">
        <v>4829.03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27996.9</v>
      </c>
    </row>
    <row r="342" spans="1:16" x14ac:dyDescent="0.3">
      <c r="A342" s="1" t="s">
        <v>326</v>
      </c>
      <c r="B342" s="2"/>
      <c r="C342" s="2">
        <v>363.88</v>
      </c>
      <c r="D342" s="2">
        <v>1073.6600000000001</v>
      </c>
      <c r="E342" s="2">
        <v>1216.6600000000001</v>
      </c>
      <c r="F342" s="2">
        <v>204.36</v>
      </c>
      <c r="G342" s="2">
        <v>895.64</v>
      </c>
      <c r="H342" s="2">
        <v>1119.8499999999999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4874.0499999999993</v>
      </c>
    </row>
    <row r="343" spans="1:16" x14ac:dyDescent="0.3">
      <c r="A343" s="1" t="s">
        <v>327</v>
      </c>
      <c r="B343" s="2"/>
      <c r="C343" s="2">
        <v>419.43</v>
      </c>
      <c r="D343" s="2">
        <v>0</v>
      </c>
      <c r="E343" s="2">
        <v>1166.55</v>
      </c>
      <c r="F343" s="2">
        <v>396</v>
      </c>
      <c r="G343" s="2">
        <v>409.2</v>
      </c>
      <c r="H343" s="2">
        <v>386.1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2777.2799999999997</v>
      </c>
    </row>
    <row r="344" spans="1:16" x14ac:dyDescent="0.3">
      <c r="A344" s="1" t="s">
        <v>328</v>
      </c>
      <c r="B344" s="2"/>
      <c r="C344" s="2">
        <v>409.81</v>
      </c>
      <c r="D344" s="2">
        <v>924.55</v>
      </c>
      <c r="E344" s="2">
        <v>574.5</v>
      </c>
      <c r="F344" s="2">
        <v>0</v>
      </c>
      <c r="G344" s="2">
        <v>676.08</v>
      </c>
      <c r="H344" s="2">
        <v>102.99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2687.93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6" x14ac:dyDescent="0.3">
      <c r="A352" s="1" t="s">
        <v>336</v>
      </c>
      <c r="C352" s="18">
        <v>0</v>
      </c>
      <c r="D352" s="18">
        <v>0</v>
      </c>
      <c r="E352" s="18">
        <v>0</v>
      </c>
      <c r="F352" s="18">
        <v>12.34</v>
      </c>
      <c r="G352" s="18">
        <v>85.49</v>
      </c>
      <c r="H352" s="18">
        <v>48.75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146.57999999999998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4689.6500000000005</v>
      </c>
      <c r="D354" s="2">
        <v>6244.27</v>
      </c>
      <c r="E354" s="2">
        <v>8062.95</v>
      </c>
      <c r="F354" s="2">
        <v>5567.3899999999994</v>
      </c>
      <c r="G354" s="2">
        <v>7431.76</v>
      </c>
      <c r="H354" s="2">
        <v>6486.7199999999993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38482.74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612.72</v>
      </c>
      <c r="D358" s="2">
        <v>2536.52</v>
      </c>
      <c r="E358" s="2">
        <v>2736.98</v>
      </c>
      <c r="F358" s="2">
        <v>2728.01</v>
      </c>
      <c r="G358" s="2">
        <v>2809.61</v>
      </c>
      <c r="H358" s="2">
        <v>2909.54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14333.380000000001</v>
      </c>
    </row>
    <row r="359" spans="1:16" x14ac:dyDescent="0.3">
      <c r="A359" s="1" t="s">
        <v>341</v>
      </c>
      <c r="B359" s="2"/>
      <c r="C359" s="2">
        <v>53.83</v>
      </c>
      <c r="D359" s="2">
        <v>990.02</v>
      </c>
      <c r="E359" s="2">
        <v>532.70000000000005</v>
      </c>
      <c r="F359" s="2">
        <v>327.61</v>
      </c>
      <c r="G359" s="2">
        <v>966.03</v>
      </c>
      <c r="H359" s="2">
        <v>1107.68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3977.87</v>
      </c>
    </row>
    <row r="360" spans="1:16" x14ac:dyDescent="0.3">
      <c r="A360" s="1" t="s">
        <v>342</v>
      </c>
      <c r="B360" s="2"/>
      <c r="C360" s="2">
        <v>306.12</v>
      </c>
      <c r="D360" s="2">
        <v>5480.03</v>
      </c>
      <c r="E360" s="2">
        <v>-118.77</v>
      </c>
      <c r="F360" s="2">
        <v>1850.61</v>
      </c>
      <c r="G360" s="2">
        <v>144.72</v>
      </c>
      <c r="H360" s="2">
        <v>580.51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8243.2199999999993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89.44</v>
      </c>
      <c r="D362" s="2">
        <v>0</v>
      </c>
      <c r="E362" s="2">
        <v>0</v>
      </c>
      <c r="F362" s="2">
        <v>89.44</v>
      </c>
      <c r="G362" s="2">
        <v>500</v>
      </c>
      <c r="H362" s="2">
        <v>178.88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857.76</v>
      </c>
    </row>
    <row r="363" spans="1:16" x14ac:dyDescent="0.3">
      <c r="A363" s="1" t="s">
        <v>345</v>
      </c>
      <c r="B363" s="2"/>
      <c r="C363" s="2">
        <v>0</v>
      </c>
      <c r="D363" s="2">
        <v>340</v>
      </c>
      <c r="E363" s="2">
        <v>323</v>
      </c>
      <c r="F363" s="2">
        <v>323</v>
      </c>
      <c r="G363" s="2">
        <v>-323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663</v>
      </c>
    </row>
    <row r="364" spans="1:16" x14ac:dyDescent="0.3">
      <c r="A364" s="1" t="s">
        <v>346</v>
      </c>
      <c r="B364" s="2"/>
      <c r="C364" s="2">
        <v>1709.44</v>
      </c>
      <c r="D364" s="2">
        <v>854.72</v>
      </c>
      <c r="E364" s="2">
        <v>909.19</v>
      </c>
      <c r="F364" s="2">
        <v>909.19</v>
      </c>
      <c r="G364" s="2">
        <v>909.19</v>
      </c>
      <c r="H364" s="2">
        <v>909.19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6200.92</v>
      </c>
    </row>
    <row r="365" spans="1:16" x14ac:dyDescent="0.3">
      <c r="A365" s="1" t="s">
        <v>347</v>
      </c>
      <c r="B365" s="2"/>
      <c r="C365" s="2">
        <v>0</v>
      </c>
      <c r="D365" s="2">
        <v>2748.92</v>
      </c>
      <c r="E365" s="2">
        <v>530.45000000000005</v>
      </c>
      <c r="F365" s="2">
        <v>1546.44</v>
      </c>
      <c r="G365" s="2">
        <v>240.07</v>
      </c>
      <c r="H365" s="2">
        <v>917.27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5983.15</v>
      </c>
    </row>
    <row r="366" spans="1:16" x14ac:dyDescent="0.3">
      <c r="A366" s="1" t="s">
        <v>348</v>
      </c>
      <c r="B366" s="2"/>
      <c r="C366" s="2">
        <v>2725.51</v>
      </c>
      <c r="D366" s="2">
        <v>4495.05</v>
      </c>
      <c r="E366" s="2">
        <v>1889.86</v>
      </c>
      <c r="F366" s="2">
        <v>8460.08</v>
      </c>
      <c r="G366" s="2">
        <v>3032.08</v>
      </c>
      <c r="H366" s="2">
        <v>1647.36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22249.940000000002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0</v>
      </c>
      <c r="D373" s="2">
        <v>0</v>
      </c>
      <c r="E373" s="2">
        <v>100.9</v>
      </c>
      <c r="F373" s="2">
        <v>7.16</v>
      </c>
      <c r="G373" s="2">
        <v>14.99</v>
      </c>
      <c r="H373" s="2">
        <v>-0.01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123.03999999999999</v>
      </c>
    </row>
    <row r="374" spans="1:16" x14ac:dyDescent="0.3">
      <c r="A374" s="1" t="s">
        <v>356</v>
      </c>
      <c r="B374" s="2"/>
      <c r="C374" s="2">
        <v>420</v>
      </c>
      <c r="D374" s="2">
        <v>0</v>
      </c>
      <c r="E374" s="2">
        <v>110</v>
      </c>
      <c r="F374" s="2">
        <v>90</v>
      </c>
      <c r="G374" s="2">
        <v>90</v>
      </c>
      <c r="H374" s="2">
        <v>90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800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3899.33</v>
      </c>
      <c r="D376" s="2">
        <v>4380.66</v>
      </c>
      <c r="E376" s="2">
        <v>4281.9799999999996</v>
      </c>
      <c r="F376" s="2">
        <v>4174.8999999999996</v>
      </c>
      <c r="G376" s="2">
        <v>3499.02</v>
      </c>
      <c r="H376" s="2">
        <v>3009.15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23245.040000000001</v>
      </c>
    </row>
    <row r="377" spans="1:16" x14ac:dyDescent="0.3">
      <c r="A377" s="1" t="s">
        <v>359</v>
      </c>
      <c r="C377" s="18">
        <v>1571.67</v>
      </c>
      <c r="D377" s="18">
        <v>1493.3</v>
      </c>
      <c r="E377" s="18">
        <v>1438.78</v>
      </c>
      <c r="F377" s="18">
        <v>1255.6500000000001</v>
      </c>
      <c r="G377" s="18">
        <v>980.98</v>
      </c>
      <c r="H377" s="18">
        <v>826.1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7566.48</v>
      </c>
      <c r="P377" s="13"/>
    </row>
    <row r="378" spans="1:16" x14ac:dyDescent="0.3">
      <c r="A378" s="1" t="s">
        <v>360</v>
      </c>
      <c r="C378" s="10">
        <v>271.08</v>
      </c>
      <c r="D378" s="10">
        <v>730.51</v>
      </c>
      <c r="E378" s="10">
        <v>168.84</v>
      </c>
      <c r="F378" s="10">
        <v>183.27</v>
      </c>
      <c r="G378" s="10">
        <v>183.27</v>
      </c>
      <c r="H378" s="10">
        <v>80.41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1617.3799999999999</v>
      </c>
    </row>
    <row r="379" spans="1:16" x14ac:dyDescent="0.3">
      <c r="A379" s="1" t="s">
        <v>361</v>
      </c>
      <c r="C379" s="2">
        <v>11659.14</v>
      </c>
      <c r="D379" s="2">
        <v>24049.729999999996</v>
      </c>
      <c r="E379" s="2">
        <v>12903.91</v>
      </c>
      <c r="F379" s="2">
        <v>21945.360000000004</v>
      </c>
      <c r="G379" s="2">
        <v>13046.960000000001</v>
      </c>
      <c r="H379" s="2">
        <v>12256.080000000002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95861.180000000008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5967.96</v>
      </c>
      <c r="D382" s="2">
        <v>5967.96</v>
      </c>
      <c r="E382" s="2">
        <v>6255.84</v>
      </c>
      <c r="F382" s="2">
        <v>6845.05</v>
      </c>
      <c r="G382" s="2">
        <v>6250</v>
      </c>
      <c r="H382" s="2">
        <v>6250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37536.81</v>
      </c>
    </row>
    <row r="383" spans="1:16" x14ac:dyDescent="0.3">
      <c r="A383" s="1" t="s">
        <v>364</v>
      </c>
      <c r="B383" s="2"/>
      <c r="C383" s="2">
        <v>2299.36</v>
      </c>
      <c r="D383" s="2">
        <v>2050.5</v>
      </c>
      <c r="E383" s="2">
        <v>2549.14</v>
      </c>
      <c r="F383" s="2">
        <v>2409.94</v>
      </c>
      <c r="G383" s="2">
        <v>2409.33</v>
      </c>
      <c r="H383" s="2">
        <v>2279.9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13998.17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254.04</v>
      </c>
      <c r="G385" s="2">
        <v>35.65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289.69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60</v>
      </c>
      <c r="D391" s="2">
        <v>60</v>
      </c>
      <c r="E391" s="2">
        <v>60</v>
      </c>
      <c r="F391" s="2">
        <v>60</v>
      </c>
      <c r="G391" s="2">
        <v>60</v>
      </c>
      <c r="H391" s="2">
        <v>60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360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x14ac:dyDescent="0.3">
      <c r="A396" s="1" t="s">
        <v>377</v>
      </c>
      <c r="B396" s="2"/>
      <c r="C396" s="2">
        <v>1129.51</v>
      </c>
      <c r="D396" s="2">
        <v>-633.69000000000005</v>
      </c>
      <c r="E396" s="2">
        <v>-299.02</v>
      </c>
      <c r="F396" s="2">
        <v>35.65</v>
      </c>
      <c r="G396" s="2">
        <v>356.86</v>
      </c>
      <c r="H396" s="2">
        <v>676.51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1265.82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261.3</v>
      </c>
      <c r="F408" s="2">
        <v>284.85000000000002</v>
      </c>
      <c r="G408" s="2">
        <v>0</v>
      </c>
      <c r="H408" s="2">
        <v>621.22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1668.26</v>
      </c>
    </row>
    <row r="409" spans="1:15" x14ac:dyDescent="0.3">
      <c r="A409" s="1" t="s">
        <v>390</v>
      </c>
      <c r="B409" s="2"/>
      <c r="C409" s="2">
        <v>511.13</v>
      </c>
      <c r="D409" s="2">
        <v>673.92</v>
      </c>
      <c r="E409" s="2">
        <v>839.66</v>
      </c>
      <c r="F409" s="2">
        <v>694.91</v>
      </c>
      <c r="G409" s="2">
        <v>679.26</v>
      </c>
      <c r="H409" s="2">
        <v>696.52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4095.4</v>
      </c>
    </row>
    <row r="410" spans="1:15" x14ac:dyDescent="0.3">
      <c r="A410" s="1" t="s">
        <v>391</v>
      </c>
      <c r="B410" s="2"/>
      <c r="C410" s="2">
        <v>0</v>
      </c>
      <c r="D410" s="2">
        <v>190</v>
      </c>
      <c r="E410" s="2">
        <v>126.1</v>
      </c>
      <c r="F410" s="2">
        <v>0</v>
      </c>
      <c r="G410" s="2">
        <v>0</v>
      </c>
      <c r="H410" s="2">
        <v>190.57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506.67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103.89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103.89</v>
      </c>
    </row>
    <row r="412" spans="1:15" x14ac:dyDescent="0.3">
      <c r="A412" s="1" t="s">
        <v>393</v>
      </c>
      <c r="B412" s="2"/>
      <c r="C412" s="2">
        <v>136.82</v>
      </c>
      <c r="D412" s="2">
        <v>482.22</v>
      </c>
      <c r="E412" s="2">
        <v>0</v>
      </c>
      <c r="F412" s="2">
        <v>160.65</v>
      </c>
      <c r="G412" s="2">
        <v>454.18</v>
      </c>
      <c r="H412" s="2">
        <v>110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1343.87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709.9</v>
      </c>
      <c r="D415" s="2">
        <v>709.9</v>
      </c>
      <c r="E415" s="2">
        <v>709.9</v>
      </c>
      <c r="F415" s="2">
        <v>709.9</v>
      </c>
      <c r="G415" s="2">
        <v>709.9</v>
      </c>
      <c r="H415" s="2">
        <v>709.9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4259.3999999999996</v>
      </c>
    </row>
    <row r="416" spans="1:15" x14ac:dyDescent="0.3">
      <c r="A416" s="1" t="s">
        <v>397</v>
      </c>
      <c r="B416" s="2"/>
      <c r="C416" s="2">
        <v>551.25</v>
      </c>
      <c r="D416" s="2">
        <v>551.25</v>
      </c>
      <c r="E416" s="2">
        <v>551.25</v>
      </c>
      <c r="F416" s="2">
        <v>551.25</v>
      </c>
      <c r="G416" s="2">
        <v>551.25</v>
      </c>
      <c r="H416" s="2">
        <v>551.26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3307.51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3289.93</v>
      </c>
      <c r="D419" s="2">
        <v>2916.5</v>
      </c>
      <c r="E419" s="2">
        <v>1792.51</v>
      </c>
      <c r="F419" s="2">
        <v>2895.75</v>
      </c>
      <c r="G419" s="2">
        <v>3109.72</v>
      </c>
      <c r="H419" s="2">
        <v>2868.01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16872.419999999998</v>
      </c>
    </row>
    <row r="420" spans="1:15" x14ac:dyDescent="0.3">
      <c r="A420" s="1" t="s">
        <v>401</v>
      </c>
      <c r="B420" s="2"/>
      <c r="C420" s="2">
        <v>213.98</v>
      </c>
      <c r="D420" s="2">
        <v>297.35000000000002</v>
      </c>
      <c r="E420" s="2">
        <v>195.12</v>
      </c>
      <c r="F420" s="2">
        <v>357.09</v>
      </c>
      <c r="G420" s="2">
        <v>257.62</v>
      </c>
      <c r="H420" s="2">
        <v>199.36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1520.52</v>
      </c>
    </row>
    <row r="421" spans="1:15" x14ac:dyDescent="0.3">
      <c r="A421" s="1" t="s">
        <v>402</v>
      </c>
      <c r="B421" s="2"/>
      <c r="C421" s="2">
        <v>441.27</v>
      </c>
      <c r="D421" s="2">
        <v>754.43</v>
      </c>
      <c r="E421" s="2">
        <v>507.76</v>
      </c>
      <c r="F421" s="2">
        <v>684.35</v>
      </c>
      <c r="G421" s="2">
        <v>567.08000000000004</v>
      </c>
      <c r="H421" s="2">
        <v>126.7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3081.5899999999997</v>
      </c>
    </row>
    <row r="422" spans="1:15" x14ac:dyDescent="0.3">
      <c r="A422" s="1" t="s">
        <v>403</v>
      </c>
      <c r="B422" s="2"/>
      <c r="C422" s="2">
        <v>11341.15</v>
      </c>
      <c r="D422" s="2">
        <v>9830.73</v>
      </c>
      <c r="E422" s="2">
        <v>11378.19</v>
      </c>
      <c r="F422" s="2">
        <v>10417.58</v>
      </c>
      <c r="G422" s="2">
        <v>10148.83</v>
      </c>
      <c r="H422" s="2">
        <v>10450.280000000001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63566.76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0</v>
      </c>
      <c r="F425" s="2">
        <v>180</v>
      </c>
      <c r="G425" s="2">
        <v>30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210</v>
      </c>
    </row>
    <row r="426" spans="1:15" x14ac:dyDescent="0.3">
      <c r="A426" s="1" t="s">
        <v>407</v>
      </c>
      <c r="B426" s="2"/>
      <c r="C426" s="2">
        <v>7736.61</v>
      </c>
      <c r="D426" s="2">
        <v>6818</v>
      </c>
      <c r="E426" s="2">
        <v>8002.14</v>
      </c>
      <c r="F426" s="2">
        <v>7389.07</v>
      </c>
      <c r="G426" s="2">
        <v>7701.51</v>
      </c>
      <c r="H426" s="2">
        <v>7186.53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44833.86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177</v>
      </c>
      <c r="F430" s="2">
        <v>100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277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164</v>
      </c>
      <c r="D432" s="2">
        <v>594.22</v>
      </c>
      <c r="E432" s="2">
        <v>301.75</v>
      </c>
      <c r="F432" s="2">
        <v>190.55</v>
      </c>
      <c r="G432" s="2">
        <v>617.20000000000005</v>
      </c>
      <c r="H432" s="2">
        <v>210.74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2078.46</v>
      </c>
    </row>
    <row r="433" spans="1:16" x14ac:dyDescent="0.3">
      <c r="A433" s="1" t="s">
        <v>414</v>
      </c>
      <c r="B433" s="2"/>
      <c r="C433" s="2">
        <v>15994</v>
      </c>
      <c r="D433" s="2">
        <v>15994</v>
      </c>
      <c r="E433" s="2">
        <v>15994</v>
      </c>
      <c r="F433" s="2">
        <v>15994</v>
      </c>
      <c r="G433" s="2">
        <v>15994</v>
      </c>
      <c r="H433" s="2">
        <v>15994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95964</v>
      </c>
    </row>
    <row r="434" spans="1:16" x14ac:dyDescent="0.3">
      <c r="A434" s="1" t="s">
        <v>415</v>
      </c>
      <c r="B434" s="2"/>
      <c r="C434" s="2">
        <v>837.22</v>
      </c>
      <c r="D434" s="2">
        <v>928.52</v>
      </c>
      <c r="E434" s="2">
        <v>1054.08</v>
      </c>
      <c r="F434" s="2">
        <v>896.56</v>
      </c>
      <c r="G434" s="2">
        <v>695.68</v>
      </c>
      <c r="H434" s="2">
        <v>818.95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5231.0099999999993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97.95</v>
      </c>
      <c r="D436" s="2">
        <v>97.95</v>
      </c>
      <c r="E436" s="2">
        <v>97.95</v>
      </c>
      <c r="F436" s="2">
        <v>100.95</v>
      </c>
      <c r="G436" s="2">
        <v>97.95</v>
      </c>
      <c r="H436" s="2">
        <v>97.95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590.70000000000005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5082.96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5082.96</v>
      </c>
    </row>
    <row r="440" spans="1:16" x14ac:dyDescent="0.3">
      <c r="A440" s="1" t="s">
        <v>421</v>
      </c>
      <c r="C440" s="2">
        <v>52384.219999999994</v>
      </c>
      <c r="D440" s="2">
        <v>49200.249999999993</v>
      </c>
      <c r="E440" s="2">
        <v>52263.56</v>
      </c>
      <c r="F440" s="2">
        <v>51871.03</v>
      </c>
      <c r="G440" s="2">
        <v>51488.799999999996</v>
      </c>
      <c r="H440" s="2">
        <v>55840.249999999993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313048.11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6189.53</v>
      </c>
      <c r="D443" s="2">
        <v>5350.41</v>
      </c>
      <c r="E443" s="2">
        <v>6210.11</v>
      </c>
      <c r="F443" s="2">
        <v>5676.43</v>
      </c>
      <c r="G443" s="2">
        <v>5527.13</v>
      </c>
      <c r="H443" s="2">
        <v>5694.6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34648.21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1410.05</v>
      </c>
      <c r="D445" s="2">
        <v>1410.05</v>
      </c>
      <c r="E445" s="2">
        <v>1410.05</v>
      </c>
      <c r="F445" s="2">
        <v>1410.05</v>
      </c>
      <c r="G445" s="2">
        <v>1410.05</v>
      </c>
      <c r="H445" s="2">
        <v>1410.05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8460.2999999999993</v>
      </c>
    </row>
    <row r="446" spans="1:16" x14ac:dyDescent="0.3">
      <c r="A446" s="1" t="s">
        <v>426</v>
      </c>
      <c r="B446" s="2"/>
      <c r="C446" s="2">
        <v>43399.98</v>
      </c>
      <c r="D446" s="2">
        <v>43399.98</v>
      </c>
      <c r="E446" s="2">
        <v>46766.1</v>
      </c>
      <c r="F446" s="2">
        <v>45083.040000000001</v>
      </c>
      <c r="G446" s="2">
        <v>45083.040000000001</v>
      </c>
      <c r="H446" s="2">
        <v>45083.040000000001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268815.18</v>
      </c>
    </row>
    <row r="447" spans="1:16" x14ac:dyDescent="0.3">
      <c r="A447" s="1" t="s">
        <v>427</v>
      </c>
      <c r="B447" s="2"/>
      <c r="C447" s="2">
        <v>2401.8200000000002</v>
      </c>
      <c r="D447" s="2">
        <v>3959.74</v>
      </c>
      <c r="E447" s="2">
        <v>246</v>
      </c>
      <c r="F447" s="2">
        <v>4918.82</v>
      </c>
      <c r="G447" s="2">
        <v>5299.86</v>
      </c>
      <c r="H447" s="2">
        <v>1473.43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18299.669999999998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1283</v>
      </c>
      <c r="D451" s="18">
        <v>1283</v>
      </c>
      <c r="E451" s="18">
        <v>1283</v>
      </c>
      <c r="F451" s="18">
        <v>1283</v>
      </c>
      <c r="G451" s="18">
        <v>1283</v>
      </c>
      <c r="H451" s="18">
        <v>1283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7698</v>
      </c>
      <c r="P451" s="13"/>
    </row>
    <row r="452" spans="1:16" x14ac:dyDescent="0.3">
      <c r="A452" s="1" t="s">
        <v>432</v>
      </c>
      <c r="C452" s="2">
        <v>52.36</v>
      </c>
      <c r="D452" s="2">
        <v>52.36</v>
      </c>
      <c r="E452" s="2">
        <v>52.36</v>
      </c>
      <c r="F452" s="2">
        <v>52.36</v>
      </c>
      <c r="G452" s="2">
        <v>52.36</v>
      </c>
      <c r="H452" s="2">
        <v>52.36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314.16000000000003</v>
      </c>
    </row>
    <row r="453" spans="1:16" ht="18" thickBot="1" x14ac:dyDescent="0.35">
      <c r="A453" s="8" t="s">
        <v>433</v>
      </c>
      <c r="B453" s="8"/>
      <c r="C453" s="16">
        <v>54736.740000000005</v>
      </c>
      <c r="D453" s="16">
        <v>55455.54</v>
      </c>
      <c r="E453" s="16">
        <v>55967.619999999995</v>
      </c>
      <c r="F453" s="16">
        <v>58423.700000000004</v>
      </c>
      <c r="G453" s="16">
        <v>58655.44</v>
      </c>
      <c r="H453" s="16">
        <v>54996.480000000003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338235.51999999996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295176.05</v>
      </c>
      <c r="D455" s="1">
        <v>291001.55</v>
      </c>
      <c r="E455" s="1">
        <v>323669.21000000002</v>
      </c>
      <c r="F455" s="1">
        <v>304973.21000000002</v>
      </c>
      <c r="G455" s="1">
        <v>302706.5</v>
      </c>
      <c r="H455" s="1">
        <v>303825.89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1821352.4099999997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8"/>
  <sheetViews>
    <sheetView tabSelected="1" view="pageBreakPreview" zoomScale="60" zoomScaleNormal="56" workbookViewId="0">
      <selection activeCell="O41" sqref="A1:O41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6.55468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450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f>+Ashland!H3</f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29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f>SUM(C6:N6)</f>
        <v>366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f t="shared" ref="C8:N8" si="0">+C23/C6</f>
        <v>554.48387096774195</v>
      </c>
      <c r="D8" s="9">
        <f t="shared" si="0"/>
        <v>537.34482758620686</v>
      </c>
      <c r="E8" s="9">
        <f t="shared" si="0"/>
        <v>550.54838709677415</v>
      </c>
      <c r="F8" s="9">
        <f t="shared" si="0"/>
        <v>491.63333333333333</v>
      </c>
      <c r="G8" s="9">
        <f t="shared" si="0"/>
        <v>482.96774193548384</v>
      </c>
      <c r="H8" s="9">
        <f t="shared" si="0"/>
        <v>482.03333333333336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f>SUM(Ashland:Windsor!C11)</f>
        <v>2620</v>
      </c>
      <c r="D11" s="2">
        <f>SUM(Ashland:Windsor!D11)</f>
        <v>2092</v>
      </c>
      <c r="E11" s="2">
        <f>SUM(Ashland:Windsor!E11)</f>
        <v>2495</v>
      </c>
      <c r="F11" s="2">
        <f>SUM(Ashland:Windsor!F11)</f>
        <v>2502</v>
      </c>
      <c r="G11" s="2">
        <f>SUM(Ashland:Windsor!G11)</f>
        <v>2255</v>
      </c>
      <c r="H11" s="2">
        <f>SUM(Ashland:Windsor!H11)</f>
        <v>2218</v>
      </c>
      <c r="I11" s="2">
        <f>SUM(Ashland:Windsor!I11)</f>
        <v>0</v>
      </c>
      <c r="J11" s="2">
        <f>SUM(Ashland:Windsor!J11)</f>
        <v>0</v>
      </c>
      <c r="K11" s="2">
        <f>SUM(Ashland:Windsor!K11)</f>
        <v>0</v>
      </c>
      <c r="L11" s="2">
        <f>SUM(Ashland:Windsor!L11)</f>
        <v>0</v>
      </c>
      <c r="M11" s="2">
        <f>SUM(Ashland:Windsor!M11)</f>
        <v>0</v>
      </c>
      <c r="N11" s="2">
        <f>SUM(Ashland:Windsor!N11)</f>
        <v>0</v>
      </c>
      <c r="O11" s="2">
        <f>SUM(C11:N11)</f>
        <v>14182</v>
      </c>
    </row>
    <row r="12" spans="1:15" x14ac:dyDescent="0.3">
      <c r="A12" s="1" t="s">
        <v>20</v>
      </c>
      <c r="C12" s="2">
        <f>SUM(Ashland:Windsor!C12)</f>
        <v>136</v>
      </c>
      <c r="D12" s="2">
        <f>SUM(Ashland:Windsor!D12)</f>
        <v>79</v>
      </c>
      <c r="E12" s="2">
        <f>SUM(Ashland:Windsor!E12)</f>
        <v>152</v>
      </c>
      <c r="F12" s="2">
        <f>SUM(Ashland:Windsor!F12)</f>
        <v>180</v>
      </c>
      <c r="G12" s="2">
        <f>SUM(Ashland:Windsor!G12)</f>
        <v>177</v>
      </c>
      <c r="H12" s="2">
        <f>SUM(Ashland:Windsor!H12)</f>
        <v>44</v>
      </c>
      <c r="I12" s="2">
        <f>SUM(Ashland:Windsor!I12)</f>
        <v>0</v>
      </c>
      <c r="J12" s="2">
        <f>SUM(Ashland:Windsor!J12)</f>
        <v>0</v>
      </c>
      <c r="K12" s="2">
        <f>SUM(Ashland:Windsor!K12)</f>
        <v>0</v>
      </c>
      <c r="L12" s="2">
        <f>SUM(Ashland:Windsor!L12)</f>
        <v>0</v>
      </c>
      <c r="M12" s="2">
        <f>SUM(Ashland:Windsor!M12)</f>
        <v>0</v>
      </c>
      <c r="N12" s="2">
        <f>SUM(Ashland:Windsor!N12)</f>
        <v>0</v>
      </c>
      <c r="O12" s="2">
        <f t="shared" ref="O12:O22" si="1">SUM(C12:N12)</f>
        <v>768</v>
      </c>
    </row>
    <row r="13" spans="1:15" x14ac:dyDescent="0.3">
      <c r="A13" s="1" t="s">
        <v>21</v>
      </c>
      <c r="C13" s="2">
        <f>SUM(Ashland:Windsor!C13)</f>
        <v>10530</v>
      </c>
      <c r="D13" s="2">
        <f>SUM(Ashland:Windsor!D13)</f>
        <v>9910</v>
      </c>
      <c r="E13" s="2">
        <f>SUM(Ashland:Windsor!E13)</f>
        <v>10539</v>
      </c>
      <c r="F13" s="2">
        <f>SUM(Ashland:Windsor!F13)</f>
        <v>7854</v>
      </c>
      <c r="G13" s="2">
        <f>SUM(Ashland:Windsor!G13)</f>
        <v>7902</v>
      </c>
      <c r="H13" s="2">
        <f>SUM(Ashland:Windsor!H13)</f>
        <v>8399</v>
      </c>
      <c r="I13" s="2">
        <f>SUM(Ashland:Windsor!I13)</f>
        <v>0</v>
      </c>
      <c r="J13" s="2">
        <f>SUM(Ashland:Windsor!J13)</f>
        <v>0</v>
      </c>
      <c r="K13" s="2">
        <f>SUM(Ashland:Windsor!K13)</f>
        <v>0</v>
      </c>
      <c r="L13" s="2">
        <f>SUM(Ashland:Windsor!L13)</f>
        <v>0</v>
      </c>
      <c r="M13" s="2">
        <f>SUM(Ashland:Windsor!M13)</f>
        <v>0</v>
      </c>
      <c r="N13" s="2">
        <f>SUM(Ashland:Windsor!N13)</f>
        <v>0</v>
      </c>
      <c r="O13" s="2">
        <f t="shared" si="1"/>
        <v>55134</v>
      </c>
    </row>
    <row r="14" spans="1:15" x14ac:dyDescent="0.3">
      <c r="A14" s="1" t="s">
        <v>22</v>
      </c>
      <c r="C14" s="2">
        <f>SUM(Ashland:Windsor!C14)</f>
        <v>406</v>
      </c>
      <c r="D14" s="2">
        <f>SUM(Ashland:Windsor!D14)</f>
        <v>358</v>
      </c>
      <c r="E14" s="2">
        <f>SUM(Ashland:Windsor!E14)</f>
        <v>225</v>
      </c>
      <c r="F14" s="2">
        <f>SUM(Ashland:Windsor!F14)</f>
        <v>549</v>
      </c>
      <c r="G14" s="2">
        <f>SUM(Ashland:Windsor!G14)</f>
        <v>1033</v>
      </c>
      <c r="H14" s="2">
        <f>SUM(Ashland:Windsor!H14)</f>
        <v>142</v>
      </c>
      <c r="I14" s="2">
        <f>SUM(Ashland:Windsor!I14)</f>
        <v>0</v>
      </c>
      <c r="J14" s="2">
        <f>SUM(Ashland:Windsor!J14)</f>
        <v>0</v>
      </c>
      <c r="K14" s="2">
        <f>SUM(Ashland:Windsor!K14)</f>
        <v>0</v>
      </c>
      <c r="L14" s="2">
        <f>SUM(Ashland:Windsor!L14)</f>
        <v>0</v>
      </c>
      <c r="M14" s="2">
        <f>SUM(Ashland:Windsor!M14)</f>
        <v>0</v>
      </c>
      <c r="N14" s="2">
        <f>SUM(Ashland:Windsor!N14)</f>
        <v>0</v>
      </c>
      <c r="O14" s="2">
        <f t="shared" si="1"/>
        <v>2713</v>
      </c>
    </row>
    <row r="15" spans="1:15" x14ac:dyDescent="0.3">
      <c r="A15" s="1" t="s">
        <v>23</v>
      </c>
      <c r="C15" s="2">
        <f>SUM(Ashland:Windsor!C15)</f>
        <v>10</v>
      </c>
      <c r="D15" s="2">
        <f>SUM(Ashland:Windsor!D15)</f>
        <v>7</v>
      </c>
      <c r="E15" s="2">
        <f>SUM(Ashland:Windsor!E15)</f>
        <v>9</v>
      </c>
      <c r="F15" s="2">
        <f>SUM(Ashland:Windsor!F15)</f>
        <v>18</v>
      </c>
      <c r="G15" s="2">
        <f>SUM(Ashland:Windsor!G15)</f>
        <v>15</v>
      </c>
      <c r="H15" s="2">
        <f>SUM(Ashland:Windsor!H15)</f>
        <v>16</v>
      </c>
      <c r="I15" s="2">
        <f>SUM(Ashland:Windsor!I15)</f>
        <v>0</v>
      </c>
      <c r="J15" s="2">
        <f>SUM(Ashland:Windsor!J15)</f>
        <v>0</v>
      </c>
      <c r="K15" s="2">
        <f>SUM(Ashland:Windsor!K15)</f>
        <v>0</v>
      </c>
      <c r="L15" s="2">
        <f>SUM(Ashland:Windsor!L15)</f>
        <v>0</v>
      </c>
      <c r="M15" s="2">
        <f>SUM(Ashland:Windsor!M15)</f>
        <v>0</v>
      </c>
      <c r="N15" s="2">
        <f>SUM(Ashland:Windsor!N15)</f>
        <v>0</v>
      </c>
      <c r="O15" s="2">
        <f t="shared" si="1"/>
        <v>75</v>
      </c>
    </row>
    <row r="16" spans="1:15" x14ac:dyDescent="0.3">
      <c r="A16" s="1" t="s">
        <v>24</v>
      </c>
      <c r="C16" s="2">
        <f>SUM(Ashland:Windsor!C16)</f>
        <v>779</v>
      </c>
      <c r="D16" s="2">
        <f>SUM(Ashland:Windsor!D16)</f>
        <v>767</v>
      </c>
      <c r="E16" s="2">
        <f>SUM(Ashland:Windsor!E16)</f>
        <v>792</v>
      </c>
      <c r="F16" s="2">
        <f>SUM(Ashland:Windsor!F16)</f>
        <v>605</v>
      </c>
      <c r="G16" s="2">
        <f>SUM(Ashland:Windsor!G16)</f>
        <v>765</v>
      </c>
      <c r="H16" s="2">
        <f>SUM(Ashland:Windsor!H16)</f>
        <v>802</v>
      </c>
      <c r="I16" s="2">
        <f>SUM(Ashland:Windsor!I16)</f>
        <v>0</v>
      </c>
      <c r="J16" s="2">
        <f>SUM(Ashland:Windsor!J16)</f>
        <v>0</v>
      </c>
      <c r="K16" s="2">
        <f>SUM(Ashland:Windsor!K16)</f>
        <v>0</v>
      </c>
      <c r="L16" s="2">
        <f>SUM(Ashland:Windsor!L16)</f>
        <v>0</v>
      </c>
      <c r="M16" s="2">
        <f>SUM(Ashland:Windsor!M16)</f>
        <v>0</v>
      </c>
      <c r="N16" s="2">
        <f>SUM(Ashland:Windsor!N16)</f>
        <v>0</v>
      </c>
      <c r="O16" s="2">
        <f t="shared" si="1"/>
        <v>4510</v>
      </c>
    </row>
    <row r="17" spans="1:18" x14ac:dyDescent="0.3">
      <c r="A17" s="1" t="s">
        <v>25</v>
      </c>
      <c r="C17" s="2">
        <f>SUM(Ashland:Windsor!C17)</f>
        <v>2124</v>
      </c>
      <c r="D17" s="2">
        <f>SUM(Ashland:Windsor!D17)</f>
        <v>1878</v>
      </c>
      <c r="E17" s="2">
        <f>SUM(Ashland:Windsor!E17)</f>
        <v>2238</v>
      </c>
      <c r="F17" s="2">
        <f>SUM(Ashland:Windsor!F17)</f>
        <v>2340</v>
      </c>
      <c r="G17" s="2">
        <f>SUM(Ashland:Windsor!G17)</f>
        <v>2162</v>
      </c>
      <c r="H17" s="2">
        <f>SUM(Ashland:Windsor!H17)</f>
        <v>2196</v>
      </c>
      <c r="I17" s="2">
        <f>SUM(Ashland:Windsor!I17)</f>
        <v>0</v>
      </c>
      <c r="J17" s="2">
        <f>SUM(Ashland:Windsor!J17)</f>
        <v>0</v>
      </c>
      <c r="K17" s="2">
        <f>SUM(Ashland:Windsor!K17)</f>
        <v>0</v>
      </c>
      <c r="L17" s="2">
        <f>SUM(Ashland:Windsor!L17)</f>
        <v>0</v>
      </c>
      <c r="M17" s="2">
        <f>SUM(Ashland:Windsor!M17)</f>
        <v>0</v>
      </c>
      <c r="N17" s="2">
        <f>SUM(Ashland:Windsor!N17)</f>
        <v>0</v>
      </c>
      <c r="O17" s="2">
        <f t="shared" si="1"/>
        <v>12938</v>
      </c>
    </row>
    <row r="18" spans="1:18" x14ac:dyDescent="0.3">
      <c r="A18" s="1" t="s">
        <v>26</v>
      </c>
      <c r="C18" s="2">
        <f>SUM(Ashland:Windsor!C18)</f>
        <v>0</v>
      </c>
      <c r="D18" s="2">
        <f>SUM(Ashland:Windsor!D18)</f>
        <v>0</v>
      </c>
      <c r="E18" s="2">
        <f>SUM(Ashland:Windsor!E18)</f>
        <v>0</v>
      </c>
      <c r="F18" s="2">
        <f>SUM(Ashland:Windsor!F18)</f>
        <v>0</v>
      </c>
      <c r="G18" s="2">
        <f>SUM(Ashland:Windsor!G18)</f>
        <v>0</v>
      </c>
      <c r="H18" s="2">
        <f>SUM(Ashland:Windsor!H18)</f>
        <v>0</v>
      </c>
      <c r="I18" s="2">
        <f>SUM(Ashland:Windsor!I18)</f>
        <v>0</v>
      </c>
      <c r="J18" s="2">
        <f>SUM(Ashland:Windsor!J18)</f>
        <v>0</v>
      </c>
      <c r="K18" s="2">
        <f>SUM(Ashland:Windsor!K18)</f>
        <v>0</v>
      </c>
      <c r="L18" s="2">
        <f>SUM(Ashland:Windsor!L18)</f>
        <v>0</v>
      </c>
      <c r="M18" s="2">
        <f>SUM(Ashland:Windsor!M18)</f>
        <v>0</v>
      </c>
      <c r="N18" s="2">
        <f>SUM(Ashland:Windsor!N18)</f>
        <v>0</v>
      </c>
      <c r="O18" s="2">
        <f t="shared" si="1"/>
        <v>0</v>
      </c>
    </row>
    <row r="19" spans="1:18" x14ac:dyDescent="0.3">
      <c r="A19" s="1" t="s">
        <v>27</v>
      </c>
      <c r="C19" s="2">
        <f>SUM(Ashland:Windsor!C19)</f>
        <v>0</v>
      </c>
      <c r="D19" s="2">
        <f>SUM(Ashland:Windsor!D19)</f>
        <v>0</v>
      </c>
      <c r="E19" s="2">
        <f>SUM(Ashland:Windsor!E19)</f>
        <v>0</v>
      </c>
      <c r="F19" s="2">
        <f>SUM(Ashland:Windsor!F19)</f>
        <v>0</v>
      </c>
      <c r="G19" s="2">
        <f>SUM(Ashland:Windsor!G19)</f>
        <v>0</v>
      </c>
      <c r="H19" s="2">
        <f>SUM(Ashland:Windsor!H19)</f>
        <v>0</v>
      </c>
      <c r="I19" s="2">
        <f>SUM(Ashland:Windsor!I19)</f>
        <v>0</v>
      </c>
      <c r="J19" s="2">
        <f>SUM(Ashland:Windsor!J19)</f>
        <v>0</v>
      </c>
      <c r="K19" s="2">
        <f>SUM(Ashland:Windsor!K19)</f>
        <v>0</v>
      </c>
      <c r="L19" s="2">
        <f>SUM(Ashland:Windsor!L19)</f>
        <v>0</v>
      </c>
      <c r="M19" s="2">
        <f>SUM(Ashland:Windsor!M19)</f>
        <v>0</v>
      </c>
      <c r="N19" s="2">
        <f>SUM(Ashland:Windsor!N19)</f>
        <v>0</v>
      </c>
      <c r="O19" s="2">
        <f t="shared" si="1"/>
        <v>0</v>
      </c>
    </row>
    <row r="20" spans="1:18" x14ac:dyDescent="0.3">
      <c r="A20" s="1" t="s">
        <v>28</v>
      </c>
      <c r="C20" s="2">
        <f>SUM(Ashland:Windsor!C20)</f>
        <v>248</v>
      </c>
      <c r="D20" s="2">
        <f>SUM(Ashland:Windsor!D20)</f>
        <v>224</v>
      </c>
      <c r="E20" s="2">
        <f>SUM(Ashland:Windsor!E20)</f>
        <v>248</v>
      </c>
      <c r="F20" s="2">
        <f>SUM(Ashland:Windsor!F20)</f>
        <v>240</v>
      </c>
      <c r="G20" s="2">
        <f>SUM(Ashland:Windsor!G20)</f>
        <v>231</v>
      </c>
      <c r="H20" s="2">
        <f>SUM(Ashland:Windsor!H20)</f>
        <v>244</v>
      </c>
      <c r="I20" s="2">
        <f>SUM(Ashland:Windsor!I20)</f>
        <v>0</v>
      </c>
      <c r="J20" s="2">
        <f>SUM(Ashland:Windsor!J20)</f>
        <v>0</v>
      </c>
      <c r="K20" s="2">
        <f>SUM(Ashland:Windsor!K20)</f>
        <v>0</v>
      </c>
      <c r="L20" s="2">
        <f>SUM(Ashland:Windsor!L20)</f>
        <v>0</v>
      </c>
      <c r="M20" s="2">
        <f>SUM(Ashland:Windsor!M20)</f>
        <v>0</v>
      </c>
      <c r="N20" s="2">
        <f>SUM(Ashland:Windsor!N20)</f>
        <v>0</v>
      </c>
      <c r="O20" s="2">
        <f t="shared" si="1"/>
        <v>1435</v>
      </c>
    </row>
    <row r="21" spans="1:18" x14ac:dyDescent="0.3">
      <c r="A21" s="1" t="s">
        <v>29</v>
      </c>
      <c r="C21" s="2">
        <f>SUM(Ashland:Windsor!C21)</f>
        <v>336</v>
      </c>
      <c r="D21" s="2">
        <f>SUM(Ashland:Windsor!D21)</f>
        <v>268</v>
      </c>
      <c r="E21" s="2">
        <f>SUM(Ashland:Windsor!E21)</f>
        <v>369</v>
      </c>
      <c r="F21" s="2">
        <f>SUM(Ashland:Windsor!F21)</f>
        <v>461</v>
      </c>
      <c r="G21" s="2">
        <f>SUM(Ashland:Windsor!G21)</f>
        <v>432</v>
      </c>
      <c r="H21" s="2">
        <f>SUM(Ashland:Windsor!H21)</f>
        <v>400</v>
      </c>
      <c r="I21" s="2">
        <f>SUM(Ashland:Windsor!I21)</f>
        <v>0</v>
      </c>
      <c r="J21" s="2">
        <f>SUM(Ashland:Windsor!J21)</f>
        <v>0</v>
      </c>
      <c r="K21" s="2">
        <f>SUM(Ashland:Windsor!K21)</f>
        <v>0</v>
      </c>
      <c r="L21" s="2">
        <f>SUM(Ashland:Windsor!L21)</f>
        <v>0</v>
      </c>
      <c r="M21" s="2">
        <f>SUM(Ashland:Windsor!M21)</f>
        <v>0</v>
      </c>
      <c r="N21" s="2">
        <f>SUM(Ashland:Windsor!N21)</f>
        <v>0</v>
      </c>
      <c r="O21" s="2">
        <f t="shared" si="1"/>
        <v>2266</v>
      </c>
    </row>
    <row r="22" spans="1:18" x14ac:dyDescent="0.3">
      <c r="A22" s="1" t="s">
        <v>30</v>
      </c>
      <c r="C22" s="2">
        <f>SUM(Ashland:Windsor!C22)</f>
        <v>0</v>
      </c>
      <c r="D22" s="2">
        <f>SUM(Ashland:Windsor!D22)</f>
        <v>0</v>
      </c>
      <c r="E22" s="2">
        <f>SUM(Ashland:Windsor!E22)</f>
        <v>0</v>
      </c>
      <c r="F22" s="2">
        <f>SUM(Ashland:Windsor!F22)</f>
        <v>0</v>
      </c>
      <c r="G22" s="2">
        <f>SUM(Ashland:Windsor!G22)</f>
        <v>0</v>
      </c>
      <c r="H22" s="2">
        <f>SUM(Ashland:Windsor!H22)</f>
        <v>0</v>
      </c>
      <c r="I22" s="2">
        <f>SUM(Ashland:Windsor!I22)</f>
        <v>0</v>
      </c>
      <c r="J22" s="2">
        <f>SUM(Ashland:Windsor!J22)</f>
        <v>0</v>
      </c>
      <c r="K22" s="2">
        <f>SUM(Ashland:Windsor!K22)</f>
        <v>0</v>
      </c>
      <c r="L22" s="2">
        <f>SUM(Ashland:Windsor!L22)</f>
        <v>0</v>
      </c>
      <c r="M22" s="2">
        <f>SUM(Ashland:Windsor!M22)</f>
        <v>0</v>
      </c>
      <c r="N22" s="2">
        <f>SUM(Ashland:Windsor!N22)</f>
        <v>0</v>
      </c>
      <c r="O22" s="2">
        <f t="shared" si="1"/>
        <v>0</v>
      </c>
    </row>
    <row r="23" spans="1:18" ht="18" thickBot="1" x14ac:dyDescent="0.35">
      <c r="A23" s="1" t="s">
        <v>31</v>
      </c>
      <c r="C23" s="12">
        <f>SUM(C11:C22)</f>
        <v>17189</v>
      </c>
      <c r="D23" s="12">
        <f t="shared" ref="D23:O23" si="2">SUM(D11:D22)</f>
        <v>15583</v>
      </c>
      <c r="E23" s="12">
        <f t="shared" si="2"/>
        <v>17067</v>
      </c>
      <c r="F23" s="12">
        <f t="shared" si="2"/>
        <v>14749</v>
      </c>
      <c r="G23" s="12">
        <f t="shared" si="2"/>
        <v>14972</v>
      </c>
      <c r="H23" s="12">
        <f t="shared" si="2"/>
        <v>14461</v>
      </c>
      <c r="I23" s="12">
        <f t="shared" si="2"/>
        <v>0</v>
      </c>
      <c r="J23" s="12">
        <f t="shared" si="2"/>
        <v>0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0</v>
      </c>
      <c r="O23" s="12">
        <f t="shared" si="2"/>
        <v>94021</v>
      </c>
      <c r="P23" s="13">
        <f>SUM(O11:O22)</f>
        <v>94021</v>
      </c>
      <c r="Q23" s="13">
        <f>+O23-P23</f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f>SUM(Ashland:Windsor!C26)</f>
        <v>3175528.4600000004</v>
      </c>
      <c r="D26" s="2">
        <f>SUM(Ashland:Windsor!D26)</f>
        <v>2915462.8400000003</v>
      </c>
      <c r="E26" s="2">
        <f>SUM(Ashland:Windsor!E26)</f>
        <v>3231284.32</v>
      </c>
      <c r="F26" s="2">
        <f>SUM(Ashland:Windsor!F26)</f>
        <v>2738691.4899999998</v>
      </c>
      <c r="G26" s="2">
        <f>SUM(Ashland:Windsor!G26)</f>
        <v>2796557.06</v>
      </c>
      <c r="H26" s="2">
        <f>SUM(Ashland:Windsor!H26)</f>
        <v>2764787.74</v>
      </c>
      <c r="I26" s="2">
        <f>SUM(Ashland:Windsor!I26)</f>
        <v>0</v>
      </c>
      <c r="J26" s="2">
        <f>SUM(Ashland:Windsor!J26)</f>
        <v>0</v>
      </c>
      <c r="K26" s="2">
        <f>SUM(Ashland:Windsor!K26)</f>
        <v>0</v>
      </c>
      <c r="L26" s="2">
        <f>SUM(Ashland:Windsor!L26)</f>
        <v>0</v>
      </c>
      <c r="M26" s="2">
        <f>SUM(Ashland:Windsor!M26)</f>
        <v>0</v>
      </c>
      <c r="N26" s="2">
        <f>SUM(Ashland:Windsor!N26)</f>
        <v>0</v>
      </c>
      <c r="O26" s="2">
        <f>SUM(C26:N26)</f>
        <v>17622311.910000004</v>
      </c>
      <c r="P26" s="13"/>
    </row>
    <row r="27" spans="1:18" x14ac:dyDescent="0.3">
      <c r="A27" s="1" t="s">
        <v>35</v>
      </c>
      <c r="C27" s="2">
        <f>SUM(Ashland:Windsor!C27)</f>
        <v>188227.85</v>
      </c>
      <c r="D27" s="2">
        <f>SUM(Ashland:Windsor!D27)</f>
        <v>172274.78000000003</v>
      </c>
      <c r="E27" s="2">
        <f>SUM(Ashland:Windsor!E27)</f>
        <v>206054.75</v>
      </c>
      <c r="F27" s="2">
        <f>SUM(Ashland:Windsor!F27)</f>
        <v>196029.86000000002</v>
      </c>
      <c r="G27" s="2">
        <f>SUM(Ashland:Windsor!G27)</f>
        <v>221382.29</v>
      </c>
      <c r="H27" s="2">
        <f>SUM(Ashland:Windsor!H27)</f>
        <v>198902.90999999997</v>
      </c>
      <c r="I27" s="2">
        <f>SUM(Ashland:Windsor!I27)</f>
        <v>0</v>
      </c>
      <c r="J27" s="2">
        <f>SUM(Ashland:Windsor!J27)</f>
        <v>0</v>
      </c>
      <c r="K27" s="2">
        <f>SUM(Ashland:Windsor!K27)</f>
        <v>0</v>
      </c>
      <c r="L27" s="2">
        <f>SUM(Ashland:Windsor!L27)</f>
        <v>0</v>
      </c>
      <c r="M27" s="2">
        <f>SUM(Ashland:Windsor!M27)</f>
        <v>0</v>
      </c>
      <c r="N27" s="2">
        <f>SUM(Ashland:Windsor!N27)</f>
        <v>0</v>
      </c>
      <c r="O27" s="2">
        <f t="shared" ref="O27:O28" si="3">SUM(C27:N27)</f>
        <v>1182872.44</v>
      </c>
      <c r="P27" s="13"/>
    </row>
    <row r="28" spans="1:18" x14ac:dyDescent="0.3">
      <c r="A28" s="1" t="s">
        <v>36</v>
      </c>
      <c r="C28" s="2">
        <f>SUM(Ashland:Windsor!C28)</f>
        <v>-78304.789999999994</v>
      </c>
      <c r="D28" s="2">
        <f>SUM(Ashland:Windsor!D28)</f>
        <v>-47933.079999999994</v>
      </c>
      <c r="E28" s="2">
        <f>SUM(Ashland:Windsor!E28)</f>
        <v>-93086.12000000001</v>
      </c>
      <c r="F28" s="2">
        <f>SUM(Ashland:Windsor!F28)</f>
        <v>-48167.549999999988</v>
      </c>
      <c r="G28" s="2">
        <f>SUM(Ashland:Windsor!G28)</f>
        <v>-70016.570000000007</v>
      </c>
      <c r="H28" s="2">
        <f>SUM(Ashland:Windsor!H28)</f>
        <v>-61503.42</v>
      </c>
      <c r="I28" s="2">
        <f>SUM(Ashland:Windsor!I28)</f>
        <v>0</v>
      </c>
      <c r="J28" s="2">
        <f>SUM(Ashland:Windsor!J28)</f>
        <v>0</v>
      </c>
      <c r="K28" s="2">
        <f>SUM(Ashland:Windsor!K28)</f>
        <v>0</v>
      </c>
      <c r="L28" s="2">
        <f>SUM(Ashland:Windsor!L28)</f>
        <v>0</v>
      </c>
      <c r="M28" s="2">
        <f>SUM(Ashland:Windsor!M28)</f>
        <v>0</v>
      </c>
      <c r="N28" s="2">
        <f>SUM(Ashland:Windsor!N28)</f>
        <v>0</v>
      </c>
      <c r="O28" s="2">
        <f t="shared" si="3"/>
        <v>-399011.52999999997</v>
      </c>
      <c r="P28" s="13"/>
    </row>
    <row r="29" spans="1:18" ht="18" thickBot="1" x14ac:dyDescent="0.35">
      <c r="A29" s="1" t="s">
        <v>37</v>
      </c>
      <c r="C29" s="14">
        <f>SUM(C26:C28)</f>
        <v>3285451.5200000005</v>
      </c>
      <c r="D29" s="14">
        <f t="shared" ref="D29:O29" si="4">SUM(D26:D28)</f>
        <v>3039804.54</v>
      </c>
      <c r="E29" s="14">
        <f t="shared" si="4"/>
        <v>3344252.9499999997</v>
      </c>
      <c r="F29" s="14">
        <f t="shared" si="4"/>
        <v>2886553.8</v>
      </c>
      <c r="G29" s="14">
        <f t="shared" si="4"/>
        <v>2947922.7800000003</v>
      </c>
      <c r="H29" s="14">
        <f t="shared" si="4"/>
        <v>2902187.2300000004</v>
      </c>
      <c r="I29" s="14">
        <f t="shared" si="4"/>
        <v>0</v>
      </c>
      <c r="J29" s="14">
        <f t="shared" si="4"/>
        <v>0</v>
      </c>
      <c r="K29" s="14">
        <f t="shared" si="4"/>
        <v>0</v>
      </c>
      <c r="L29" s="14">
        <f t="shared" si="4"/>
        <v>0</v>
      </c>
      <c r="M29" s="14">
        <f t="shared" si="4"/>
        <v>0</v>
      </c>
      <c r="N29" s="14">
        <f t="shared" si="4"/>
        <v>0</v>
      </c>
      <c r="O29" s="14">
        <f t="shared" si="4"/>
        <v>18406172.820000004</v>
      </c>
      <c r="P29" s="13">
        <f>SUM(O26:O28)</f>
        <v>18406172.820000004</v>
      </c>
      <c r="Q29" s="13">
        <f>+O29-P29</f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f>SUM(Ashland:Windsor!C32)</f>
        <v>1322523.48</v>
      </c>
      <c r="D32" s="2">
        <f>SUM(Ashland:Windsor!D32)</f>
        <v>1158530.1099999999</v>
      </c>
      <c r="E32" s="2">
        <f>SUM(Ashland:Windsor!E32)</f>
        <v>1340947.83</v>
      </c>
      <c r="F32" s="2">
        <f>SUM(Ashland:Windsor!F32)</f>
        <v>1157807.8500000001</v>
      </c>
      <c r="G32" s="2">
        <f>SUM(Ashland:Windsor!G32)</f>
        <v>1171264.8500000001</v>
      </c>
      <c r="H32" s="2">
        <f>SUM(Ashland:Windsor!H32)</f>
        <v>1180556.19</v>
      </c>
      <c r="I32" s="2">
        <f>SUM(Ashland:Windsor!I32)</f>
        <v>0</v>
      </c>
      <c r="J32" s="2">
        <f>SUM(Ashland:Windsor!J32)</f>
        <v>0</v>
      </c>
      <c r="K32" s="2">
        <f>SUM(Ashland:Windsor!K32)</f>
        <v>0</v>
      </c>
      <c r="L32" s="2">
        <f>SUM(Ashland:Windsor!L32)</f>
        <v>0</v>
      </c>
      <c r="M32" s="2">
        <f>SUM(Ashland:Windsor!M32)</f>
        <v>0</v>
      </c>
      <c r="N32" s="2">
        <f>SUM(Ashland:Windsor!N32)</f>
        <v>0</v>
      </c>
      <c r="O32" s="2">
        <f>SUM(C32:N32)</f>
        <v>7331630.3099999987</v>
      </c>
      <c r="P32" s="13"/>
    </row>
    <row r="33" spans="1:18" x14ac:dyDescent="0.3">
      <c r="A33" s="1" t="s">
        <v>40</v>
      </c>
      <c r="C33" s="2">
        <f>SUM(Ashland:Windsor!C33)</f>
        <v>317591.12</v>
      </c>
      <c r="D33" s="2">
        <f>SUM(Ashland:Windsor!D33)</f>
        <v>298070.99000000005</v>
      </c>
      <c r="E33" s="2">
        <f>SUM(Ashland:Windsor!E33)</f>
        <v>360709.48</v>
      </c>
      <c r="F33" s="2">
        <f>SUM(Ashland:Windsor!F33)</f>
        <v>264626.19</v>
      </c>
      <c r="G33" s="2">
        <f>SUM(Ashland:Windsor!G33)</f>
        <v>292149.48</v>
      </c>
      <c r="H33" s="2">
        <f>SUM(Ashland:Windsor!H33)</f>
        <v>294648.81</v>
      </c>
      <c r="I33" s="2">
        <f>SUM(Ashland:Windsor!I33)</f>
        <v>0</v>
      </c>
      <c r="J33" s="2">
        <f>SUM(Ashland:Windsor!J33)</f>
        <v>0</v>
      </c>
      <c r="K33" s="2">
        <f>SUM(Ashland:Windsor!K33)</f>
        <v>0</v>
      </c>
      <c r="L33" s="2">
        <f>SUM(Ashland:Windsor!L33)</f>
        <v>0</v>
      </c>
      <c r="M33" s="2">
        <f>SUM(Ashland:Windsor!M33)</f>
        <v>0</v>
      </c>
      <c r="N33" s="2">
        <f>SUM(Ashland:Windsor!N33)</f>
        <v>0</v>
      </c>
      <c r="O33" s="2">
        <f t="shared" ref="O33:O38" si="5">SUM(C33:N33)</f>
        <v>1827796.07</v>
      </c>
      <c r="P33" s="13"/>
    </row>
    <row r="34" spans="1:18" x14ac:dyDescent="0.3">
      <c r="A34" s="1" t="s">
        <v>35</v>
      </c>
      <c r="C34" s="2">
        <f>SUM(Ashland:Windsor!C34)</f>
        <v>224516.38999999996</v>
      </c>
      <c r="D34" s="2">
        <f>SUM(Ashland:Windsor!D34)</f>
        <v>207306.63</v>
      </c>
      <c r="E34" s="2">
        <f>SUM(Ashland:Windsor!E34)</f>
        <v>254916.41</v>
      </c>
      <c r="F34" s="2">
        <f>SUM(Ashland:Windsor!F34)</f>
        <v>224845.98</v>
      </c>
      <c r="G34" s="2">
        <f>SUM(Ashland:Windsor!G34)</f>
        <v>269169.07</v>
      </c>
      <c r="H34" s="2">
        <f>SUM(Ashland:Windsor!H34)</f>
        <v>247187.56999999998</v>
      </c>
      <c r="I34" s="2">
        <f>SUM(Ashland:Windsor!I34)</f>
        <v>0</v>
      </c>
      <c r="J34" s="2">
        <f>SUM(Ashland:Windsor!J34)</f>
        <v>0</v>
      </c>
      <c r="K34" s="2">
        <f>SUM(Ashland:Windsor!K34)</f>
        <v>0</v>
      </c>
      <c r="L34" s="2">
        <f>SUM(Ashland:Windsor!L34)</f>
        <v>0</v>
      </c>
      <c r="M34" s="2">
        <f>SUM(Ashland:Windsor!M34)</f>
        <v>0</v>
      </c>
      <c r="N34" s="2">
        <f>SUM(Ashland:Windsor!N34)</f>
        <v>0</v>
      </c>
      <c r="O34" s="2">
        <f t="shared" si="5"/>
        <v>1427942.05</v>
      </c>
      <c r="P34" s="13"/>
    </row>
    <row r="35" spans="1:18" x14ac:dyDescent="0.3">
      <c r="A35" s="1" t="s">
        <v>41</v>
      </c>
      <c r="C35" s="2">
        <f>SUM(Ashland:Windsor!C35)</f>
        <v>43376.61</v>
      </c>
      <c r="D35" s="2">
        <f>SUM(Ashland:Windsor!D35)</f>
        <v>34976.659999999996</v>
      </c>
      <c r="E35" s="2">
        <f>SUM(Ashland:Windsor!E35)</f>
        <v>48941.63</v>
      </c>
      <c r="F35" s="2">
        <f>SUM(Ashland:Windsor!F35)</f>
        <v>45004.960000000006</v>
      </c>
      <c r="G35" s="2">
        <f>SUM(Ashland:Windsor!G35)</f>
        <v>40391.509999999995</v>
      </c>
      <c r="H35" s="2">
        <f>SUM(Ashland:Windsor!H35)</f>
        <v>37211.519999999997</v>
      </c>
      <c r="I35" s="2">
        <f>SUM(Ashland:Windsor!I35)</f>
        <v>0</v>
      </c>
      <c r="J35" s="2">
        <f>SUM(Ashland:Windsor!J35)</f>
        <v>0</v>
      </c>
      <c r="K35" s="2">
        <f>SUM(Ashland:Windsor!K35)</f>
        <v>0</v>
      </c>
      <c r="L35" s="2">
        <f>SUM(Ashland:Windsor!L35)</f>
        <v>0</v>
      </c>
      <c r="M35" s="2">
        <f>SUM(Ashland:Windsor!M35)</f>
        <v>0</v>
      </c>
      <c r="N35" s="2">
        <f>SUM(Ashland:Windsor!N35)</f>
        <v>0</v>
      </c>
      <c r="O35" s="2">
        <f t="shared" si="5"/>
        <v>249902.88999999998</v>
      </c>
      <c r="P35" s="13"/>
    </row>
    <row r="36" spans="1:18" x14ac:dyDescent="0.3">
      <c r="A36" s="1" t="s">
        <v>42</v>
      </c>
      <c r="C36" s="2">
        <f>SUM(Ashland:Windsor!C36)</f>
        <v>138266.71</v>
      </c>
      <c r="D36" s="2">
        <f>SUM(Ashland:Windsor!D36)</f>
        <v>110880.02</v>
      </c>
      <c r="E36" s="2">
        <f>SUM(Ashland:Windsor!E36)</f>
        <v>131897.95000000001</v>
      </c>
      <c r="F36" s="2">
        <f>SUM(Ashland:Windsor!F36)</f>
        <v>100562.59</v>
      </c>
      <c r="G36" s="2">
        <f>SUM(Ashland:Windsor!G36)</f>
        <v>111511.89</v>
      </c>
      <c r="H36" s="2">
        <f>SUM(Ashland:Windsor!H36)</f>
        <v>100291.04000000001</v>
      </c>
      <c r="I36" s="2">
        <f>SUM(Ashland:Windsor!I36)</f>
        <v>0</v>
      </c>
      <c r="J36" s="2">
        <f>SUM(Ashland:Windsor!J36)</f>
        <v>0</v>
      </c>
      <c r="K36" s="2">
        <f>SUM(Ashland:Windsor!K36)</f>
        <v>0</v>
      </c>
      <c r="L36" s="2">
        <f>SUM(Ashland:Windsor!L36)</f>
        <v>0</v>
      </c>
      <c r="M36" s="2">
        <f>SUM(Ashland:Windsor!M36)</f>
        <v>0</v>
      </c>
      <c r="N36" s="2">
        <f>SUM(Ashland:Windsor!N36)</f>
        <v>0</v>
      </c>
      <c r="O36" s="2">
        <f t="shared" si="5"/>
        <v>693410.20000000007</v>
      </c>
      <c r="P36" s="13"/>
    </row>
    <row r="37" spans="1:18" x14ac:dyDescent="0.3">
      <c r="A37" s="1" t="s">
        <v>43</v>
      </c>
      <c r="C37" s="2">
        <f>SUM(Ashland:Windsor!C37)</f>
        <v>204263.90999999997</v>
      </c>
      <c r="D37" s="2">
        <f>SUM(Ashland:Windsor!D37)</f>
        <v>241032.74</v>
      </c>
      <c r="E37" s="2">
        <f>SUM(Ashland:Windsor!E37)</f>
        <v>219435.43000000002</v>
      </c>
      <c r="F37" s="2">
        <f>SUM(Ashland:Windsor!F37)</f>
        <v>224064.89</v>
      </c>
      <c r="G37" s="2">
        <f>SUM(Ashland:Windsor!G37)</f>
        <v>231250.86000000002</v>
      </c>
      <c r="H37" s="2">
        <f>SUM(Ashland:Windsor!H37)</f>
        <v>198638.11</v>
      </c>
      <c r="I37" s="2">
        <f>SUM(Ashland:Windsor!I37)</f>
        <v>0</v>
      </c>
      <c r="J37" s="2">
        <f>SUM(Ashland:Windsor!J37)</f>
        <v>0</v>
      </c>
      <c r="K37" s="2">
        <f>SUM(Ashland:Windsor!K37)</f>
        <v>0</v>
      </c>
      <c r="L37" s="2">
        <f>SUM(Ashland:Windsor!L37)</f>
        <v>0</v>
      </c>
      <c r="M37" s="2">
        <f>SUM(Ashland:Windsor!M37)</f>
        <v>0</v>
      </c>
      <c r="N37" s="2">
        <f>SUM(Ashland:Windsor!N37)</f>
        <v>0</v>
      </c>
      <c r="O37" s="2">
        <f t="shared" si="5"/>
        <v>1318685.94</v>
      </c>
      <c r="P37" s="13"/>
    </row>
    <row r="38" spans="1:18" x14ac:dyDescent="0.3">
      <c r="A38" s="1" t="s">
        <v>44</v>
      </c>
      <c r="C38" s="2">
        <f>SUM(Ashland:Windsor!C38)</f>
        <v>771541.70999999985</v>
      </c>
      <c r="D38" s="2">
        <f>SUM(Ashland:Windsor!D38)</f>
        <v>733958.96999999986</v>
      </c>
      <c r="E38" s="2">
        <f>SUM(Ashland:Windsor!E38)</f>
        <v>776934.49</v>
      </c>
      <c r="F38" s="2">
        <f>SUM(Ashland:Windsor!F38)</f>
        <v>678912.84000000008</v>
      </c>
      <c r="G38" s="2">
        <f>SUM(Ashland:Windsor!G38)</f>
        <v>834965.45000000007</v>
      </c>
      <c r="H38" s="2">
        <f>SUM(Ashland:Windsor!H38)</f>
        <v>664523.87</v>
      </c>
      <c r="I38" s="2">
        <f>SUM(Ashland:Windsor!I38)</f>
        <v>0</v>
      </c>
      <c r="J38" s="2">
        <f>SUM(Ashland:Windsor!J38)</f>
        <v>0</v>
      </c>
      <c r="K38" s="2">
        <f>SUM(Ashland:Windsor!K38)</f>
        <v>0</v>
      </c>
      <c r="L38" s="2">
        <f>SUM(Ashland:Windsor!L38)</f>
        <v>0</v>
      </c>
      <c r="M38" s="2">
        <f>SUM(Ashland:Windsor!M38)</f>
        <v>0</v>
      </c>
      <c r="N38" s="2">
        <f>SUM(Ashland:Windsor!N38)</f>
        <v>0</v>
      </c>
      <c r="O38" s="2">
        <f t="shared" si="5"/>
        <v>4460837.33</v>
      </c>
      <c r="P38" s="13"/>
    </row>
    <row r="39" spans="1:18" x14ac:dyDescent="0.3">
      <c r="A39" s="1" t="s">
        <v>45</v>
      </c>
      <c r="C39" s="2">
        <f>SUM(Ashland:Windsor!C39)</f>
        <v>673476.39</v>
      </c>
      <c r="D39" s="2">
        <f>SUM(Ashland:Windsor!D39)</f>
        <v>682483.66</v>
      </c>
      <c r="E39" s="2">
        <f>SUM(Ashland:Windsor!E39)</f>
        <v>713476.94</v>
      </c>
      <c r="F39" s="2">
        <f>SUM(Ashland:Windsor!F39)</f>
        <v>675420.40999999992</v>
      </c>
      <c r="G39" s="2">
        <f>SUM(Ashland:Windsor!G39)</f>
        <v>690715.14999999991</v>
      </c>
      <c r="H39" s="2">
        <f>SUM(Ashland:Windsor!H39)</f>
        <v>677759.98</v>
      </c>
      <c r="I39" s="2">
        <f>SUM(Ashland:Windsor!I39)</f>
        <v>0</v>
      </c>
      <c r="J39" s="2">
        <f>SUM(Ashland:Windsor!J39)</f>
        <v>0</v>
      </c>
      <c r="K39" s="2">
        <f>SUM(Ashland:Windsor!K39)</f>
        <v>0</v>
      </c>
      <c r="L39" s="2">
        <f>SUM(Ashland:Windsor!L39)</f>
        <v>0</v>
      </c>
      <c r="M39" s="2">
        <f>SUM(Ashland:Windsor!M39)</f>
        <v>0</v>
      </c>
      <c r="N39" s="2">
        <f>SUM(Ashland:Windsor!N39)</f>
        <v>0</v>
      </c>
      <c r="O39" s="2">
        <f>SUM(C39:N39)</f>
        <v>4113332.53</v>
      </c>
      <c r="P39" s="13"/>
    </row>
    <row r="40" spans="1:18" ht="18" thickBot="1" x14ac:dyDescent="0.35">
      <c r="A40" s="1" t="s">
        <v>46</v>
      </c>
      <c r="C40" s="14">
        <f>SUM(C32:C39)</f>
        <v>3695556.3200000003</v>
      </c>
      <c r="D40" s="14">
        <f t="shared" ref="D40:O40" si="6">SUM(D32:D39)</f>
        <v>3467239.78</v>
      </c>
      <c r="E40" s="14">
        <f t="shared" si="6"/>
        <v>3847260.1599999997</v>
      </c>
      <c r="F40" s="14">
        <f t="shared" si="6"/>
        <v>3371245.71</v>
      </c>
      <c r="G40" s="14">
        <f t="shared" si="6"/>
        <v>3641418.2600000002</v>
      </c>
      <c r="H40" s="14">
        <f t="shared" si="6"/>
        <v>3400817.0900000003</v>
      </c>
      <c r="I40" s="14">
        <f t="shared" si="6"/>
        <v>0</v>
      </c>
      <c r="J40" s="14">
        <f t="shared" si="6"/>
        <v>0</v>
      </c>
      <c r="K40" s="14">
        <f t="shared" si="6"/>
        <v>0</v>
      </c>
      <c r="L40" s="14">
        <f t="shared" si="6"/>
        <v>0</v>
      </c>
      <c r="M40" s="14">
        <f t="shared" si="6"/>
        <v>0</v>
      </c>
      <c r="N40" s="14">
        <f t="shared" si="6"/>
        <v>0</v>
      </c>
      <c r="O40" s="14">
        <f t="shared" si="6"/>
        <v>21423537.32</v>
      </c>
      <c r="P40" s="13">
        <f>SUM(O32:O39)</f>
        <v>21423537.32</v>
      </c>
      <c r="Q40" s="13">
        <f>+O40-P40</f>
        <v>0</v>
      </c>
    </row>
    <row r="41" spans="1:18" ht="18.600000000000001" thickTop="1" thickBot="1" x14ac:dyDescent="0.35">
      <c r="A41" s="8" t="s">
        <v>47</v>
      </c>
      <c r="B41" s="8"/>
      <c r="C41" s="16">
        <f>+C29-C40</f>
        <v>-410104.79999999981</v>
      </c>
      <c r="D41" s="16">
        <f t="shared" ref="D41:O41" si="7">+D29-D40</f>
        <v>-427435.23999999976</v>
      </c>
      <c r="E41" s="16">
        <f t="shared" si="7"/>
        <v>-503007.20999999996</v>
      </c>
      <c r="F41" s="16">
        <f t="shared" si="7"/>
        <v>-484691.91000000015</v>
      </c>
      <c r="G41" s="16">
        <f t="shared" si="7"/>
        <v>-693495.48</v>
      </c>
      <c r="H41" s="16">
        <f t="shared" si="7"/>
        <v>-498629.85999999987</v>
      </c>
      <c r="I41" s="16">
        <f t="shared" si="7"/>
        <v>0</v>
      </c>
      <c r="J41" s="16">
        <f t="shared" si="7"/>
        <v>0</v>
      </c>
      <c r="K41" s="16">
        <f t="shared" si="7"/>
        <v>0</v>
      </c>
      <c r="L41" s="16">
        <f t="shared" si="7"/>
        <v>0</v>
      </c>
      <c r="M41" s="16">
        <f t="shared" si="7"/>
        <v>0</v>
      </c>
      <c r="N41" s="16">
        <f t="shared" si="7"/>
        <v>0</v>
      </c>
      <c r="O41" s="16">
        <f t="shared" si="7"/>
        <v>-3017364.4999999963</v>
      </c>
      <c r="P41" s="13">
        <f>+P29-P40</f>
        <v>-3017364.4999999963</v>
      </c>
      <c r="Q41" s="13">
        <f>+O41-P41</f>
        <v>0</v>
      </c>
      <c r="R41" s="15"/>
    </row>
    <row r="42" spans="1:18" ht="18" thickTop="1" x14ac:dyDescent="0.3">
      <c r="A42" s="8" t="str">
        <f>+A82</f>
        <v>3195-PPP REVENUE</v>
      </c>
      <c r="B42" s="8"/>
      <c r="C42" s="22">
        <f>+C82</f>
        <v>-4860.3899999999994</v>
      </c>
      <c r="D42" s="22">
        <f t="shared" ref="D42:O42" si="8">+D82</f>
        <v>-783.20999999999992</v>
      </c>
      <c r="E42" s="22">
        <f t="shared" si="8"/>
        <v>-13342.150000000001</v>
      </c>
      <c r="F42" s="22">
        <f t="shared" si="8"/>
        <v>7763.45</v>
      </c>
      <c r="G42" s="22">
        <f t="shared" si="8"/>
        <v>2866.1099999999997</v>
      </c>
      <c r="H42" s="22">
        <f t="shared" si="8"/>
        <v>5747.83</v>
      </c>
      <c r="I42" s="22">
        <f t="shared" si="8"/>
        <v>0</v>
      </c>
      <c r="J42" s="22">
        <f t="shared" si="8"/>
        <v>0</v>
      </c>
      <c r="K42" s="22">
        <f t="shared" si="8"/>
        <v>0</v>
      </c>
      <c r="L42" s="22">
        <f t="shared" si="8"/>
        <v>0</v>
      </c>
      <c r="M42" s="22">
        <f t="shared" si="8"/>
        <v>0</v>
      </c>
      <c r="N42" s="22">
        <f t="shared" si="8"/>
        <v>0</v>
      </c>
      <c r="O42" s="22">
        <f t="shared" si="8"/>
        <v>-2608.3599999999988</v>
      </c>
      <c r="P42" s="13"/>
      <c r="Q42" s="13"/>
      <c r="R42" s="15"/>
    </row>
    <row r="43" spans="1:18" x14ac:dyDescent="0.3">
      <c r="A43" s="8" t="str">
        <f>+A148</f>
        <v>4510-HHS REVENUE</v>
      </c>
      <c r="B43" s="8"/>
      <c r="C43" s="23">
        <f>+C148</f>
        <v>10613.079999999998</v>
      </c>
      <c r="D43" s="23">
        <f t="shared" ref="D43:O43" si="9">+D148</f>
        <v>11057.58</v>
      </c>
      <c r="E43" s="23">
        <f t="shared" si="9"/>
        <v>-4482.1799999999994</v>
      </c>
      <c r="F43" s="23">
        <f t="shared" si="9"/>
        <v>1453.57</v>
      </c>
      <c r="G43" s="23">
        <f t="shared" si="9"/>
        <v>4616</v>
      </c>
      <c r="H43" s="23">
        <f t="shared" si="9"/>
        <v>-317.03999999999996</v>
      </c>
      <c r="I43" s="23">
        <f t="shared" si="9"/>
        <v>0</v>
      </c>
      <c r="J43" s="23">
        <f t="shared" si="9"/>
        <v>0</v>
      </c>
      <c r="K43" s="23">
        <f t="shared" si="9"/>
        <v>0</v>
      </c>
      <c r="L43" s="23">
        <f t="shared" si="9"/>
        <v>0</v>
      </c>
      <c r="M43" s="23">
        <f t="shared" si="9"/>
        <v>0</v>
      </c>
      <c r="N43" s="23">
        <f t="shared" si="9"/>
        <v>0</v>
      </c>
      <c r="O43" s="23">
        <f t="shared" si="9"/>
        <v>22941.009999999995</v>
      </c>
      <c r="P43" s="13"/>
      <c r="Q43" s="13"/>
      <c r="R43" s="15"/>
    </row>
    <row r="44" spans="1:18" x14ac:dyDescent="0.3">
      <c r="A44" s="8" t="s">
        <v>471</v>
      </c>
      <c r="B44" s="8"/>
      <c r="C44" s="22">
        <f>+C41-C42-C43</f>
        <v>-415857.48999999982</v>
      </c>
      <c r="D44" s="22">
        <f t="shared" ref="D44:O44" si="10">+D41-D42-D43</f>
        <v>-437709.60999999975</v>
      </c>
      <c r="E44" s="22">
        <f t="shared" si="10"/>
        <v>-485182.87999999995</v>
      </c>
      <c r="F44" s="22">
        <f t="shared" si="10"/>
        <v>-493908.93000000017</v>
      </c>
      <c r="G44" s="22">
        <f t="shared" si="10"/>
        <v>-700977.59</v>
      </c>
      <c r="H44" s="22">
        <f t="shared" si="10"/>
        <v>-504060.64999999991</v>
      </c>
      <c r="I44" s="22">
        <f t="shared" si="10"/>
        <v>0</v>
      </c>
      <c r="J44" s="22">
        <f t="shared" si="10"/>
        <v>0</v>
      </c>
      <c r="K44" s="22">
        <f t="shared" si="10"/>
        <v>0</v>
      </c>
      <c r="L44" s="22">
        <f t="shared" si="10"/>
        <v>0</v>
      </c>
      <c r="M44" s="22">
        <f t="shared" si="10"/>
        <v>0</v>
      </c>
      <c r="N44" s="22">
        <f t="shared" si="10"/>
        <v>0</v>
      </c>
      <c r="O44" s="22">
        <f t="shared" si="10"/>
        <v>-3037697.1499999962</v>
      </c>
      <c r="P44" s="13"/>
      <c r="Q44" s="13"/>
      <c r="R44" s="15"/>
    </row>
    <row r="45" spans="1:18" x14ac:dyDescent="0.3">
      <c r="C45" s="2"/>
      <c r="D45" s="2"/>
      <c r="E45" s="2"/>
      <c r="F45" s="2"/>
      <c r="G45" s="2"/>
      <c r="H45" s="3" t="str">
        <f>+H1</f>
        <v>SABRA Properties Totals</v>
      </c>
      <c r="I45" s="2"/>
      <c r="J45" s="2"/>
      <c r="K45" s="2"/>
      <c r="L45" s="2"/>
      <c r="M45" s="2"/>
      <c r="N45" s="2"/>
      <c r="O45" s="2"/>
    </row>
    <row r="46" spans="1:18" x14ac:dyDescent="0.3">
      <c r="C46" s="2"/>
      <c r="D46" s="2"/>
      <c r="E46" s="2"/>
      <c r="F46" s="2"/>
      <c r="G46" s="2"/>
      <c r="H46" s="4" t="s">
        <v>48</v>
      </c>
      <c r="I46" s="2"/>
      <c r="J46" s="2"/>
      <c r="K46" s="2"/>
      <c r="L46" s="2"/>
      <c r="M46" s="2"/>
      <c r="N46" s="2"/>
      <c r="O46" s="2"/>
    </row>
    <row r="47" spans="1:18" x14ac:dyDescent="0.3">
      <c r="B47" s="5"/>
      <c r="C47" s="2"/>
      <c r="D47" s="2"/>
      <c r="E47" s="2"/>
      <c r="F47" s="2"/>
      <c r="G47" s="2"/>
      <c r="H47" s="6">
        <f>+H3</f>
        <v>2022</v>
      </c>
      <c r="I47" s="2"/>
      <c r="J47" s="2"/>
      <c r="K47" s="2"/>
      <c r="L47" s="2"/>
      <c r="M47" s="2"/>
      <c r="N47" s="2"/>
      <c r="O47" s="2"/>
    </row>
    <row r="48" spans="1:18" x14ac:dyDescent="0.3">
      <c r="B48" s="5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</row>
    <row r="49" spans="1:15" x14ac:dyDescent="0.3"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7" t="s">
        <v>7</v>
      </c>
      <c r="I49" s="7" t="s">
        <v>8</v>
      </c>
      <c r="J49" s="7" t="s">
        <v>9</v>
      </c>
      <c r="K49" s="7" t="s">
        <v>10</v>
      </c>
      <c r="L49" s="7" t="s">
        <v>11</v>
      </c>
      <c r="M49" s="7" t="s">
        <v>12</v>
      </c>
      <c r="N49" s="7" t="s">
        <v>13</v>
      </c>
      <c r="O49" s="7" t="s">
        <v>14</v>
      </c>
    </row>
    <row r="50" spans="1:15" x14ac:dyDescent="0.3">
      <c r="A50" s="1" t="s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1" t="s">
        <v>50</v>
      </c>
      <c r="B51" s="17"/>
      <c r="C51" s="2">
        <f>SUM(Ashland:Windsor!C48)</f>
        <v>0</v>
      </c>
      <c r="D51" s="2">
        <f>SUM(Ashland:Windsor!D48)</f>
        <v>0</v>
      </c>
      <c r="E51" s="2">
        <f>SUM(Ashland:Windsor!E48)</f>
        <v>0</v>
      </c>
      <c r="F51" s="2">
        <f>SUM(Ashland:Windsor!F48)</f>
        <v>0</v>
      </c>
      <c r="G51" s="2">
        <f>SUM(Ashland:Windsor!G48)</f>
        <v>0</v>
      </c>
      <c r="H51" s="2">
        <f>SUM(Ashland:Windsor!H48)</f>
        <v>0</v>
      </c>
      <c r="I51" s="2">
        <f>SUM(Ashland:Windsor!I48)</f>
        <v>0</v>
      </c>
      <c r="J51" s="2">
        <f>SUM(Ashland:Windsor!J48)</f>
        <v>0</v>
      </c>
      <c r="K51" s="2">
        <f>SUM(Ashland:Windsor!K48)</f>
        <v>0</v>
      </c>
      <c r="L51" s="2">
        <f>SUM(Ashland:Windsor!L48)</f>
        <v>0</v>
      </c>
      <c r="M51" s="2">
        <f>SUM(Ashland:Windsor!M48)</f>
        <v>0</v>
      </c>
      <c r="N51" s="2">
        <f>SUM(Ashland:Windsor!N48)</f>
        <v>0</v>
      </c>
      <c r="O51" s="2">
        <f>SUM(C51:N51)</f>
        <v>0</v>
      </c>
    </row>
    <row r="52" spans="1:15" x14ac:dyDescent="0.3">
      <c r="A52" s="1" t="s">
        <v>51</v>
      </c>
      <c r="B52" s="17"/>
      <c r="C52" s="2">
        <f>SUM(Ashland:Windsor!C49)</f>
        <v>0</v>
      </c>
      <c r="D52" s="2">
        <f>SUM(Ashland:Windsor!D49)</f>
        <v>0</v>
      </c>
      <c r="E52" s="2">
        <f>SUM(Ashland:Windsor!E49)</f>
        <v>0</v>
      </c>
      <c r="F52" s="2">
        <f>SUM(Ashland:Windsor!F49)</f>
        <v>0</v>
      </c>
      <c r="G52" s="2">
        <f>SUM(Ashland:Windsor!G49)</f>
        <v>0</v>
      </c>
      <c r="H52" s="2">
        <f>SUM(Ashland:Windsor!H49)</f>
        <v>0</v>
      </c>
      <c r="I52" s="2">
        <f>SUM(Ashland:Windsor!I49)</f>
        <v>0</v>
      </c>
      <c r="J52" s="2">
        <f>SUM(Ashland:Windsor!J49)</f>
        <v>0</v>
      </c>
      <c r="K52" s="2">
        <f>SUM(Ashland:Windsor!K49)</f>
        <v>0</v>
      </c>
      <c r="L52" s="2">
        <f>SUM(Ashland:Windsor!L49)</f>
        <v>0</v>
      </c>
      <c r="M52" s="2">
        <f>SUM(Ashland:Windsor!M49)</f>
        <v>0</v>
      </c>
      <c r="N52" s="2">
        <f>SUM(Ashland:Windsor!N49)</f>
        <v>0</v>
      </c>
      <c r="O52" s="2">
        <f t="shared" ref="O52:O111" si="11">SUM(C52:N52)</f>
        <v>0</v>
      </c>
    </row>
    <row r="53" spans="1:15" x14ac:dyDescent="0.3">
      <c r="A53" s="1" t="s">
        <v>52</v>
      </c>
      <c r="B53" s="17"/>
      <c r="C53" s="2">
        <f>SUM(Ashland:Windsor!C50)</f>
        <v>1852381.1099999999</v>
      </c>
      <c r="D53" s="2">
        <f>SUM(Ashland:Windsor!D50)</f>
        <v>1730605.78</v>
      </c>
      <c r="E53" s="2">
        <f>SUM(Ashland:Windsor!E50)</f>
        <v>1873086.65</v>
      </c>
      <c r="F53" s="2">
        <f>SUM(Ashland:Windsor!F50)</f>
        <v>1354918.8899999997</v>
      </c>
      <c r="G53" s="2">
        <f>SUM(Ashland:Windsor!G50)</f>
        <v>1415250.47</v>
      </c>
      <c r="H53" s="2">
        <f>SUM(Ashland:Windsor!H50)</f>
        <v>1443181.2999999998</v>
      </c>
      <c r="I53" s="2">
        <f>SUM(Ashland:Windsor!I50)</f>
        <v>0</v>
      </c>
      <c r="J53" s="2">
        <f>SUM(Ashland:Windsor!J50)</f>
        <v>0</v>
      </c>
      <c r="K53" s="2">
        <f>SUM(Ashland:Windsor!K50)</f>
        <v>0</v>
      </c>
      <c r="L53" s="2">
        <f>SUM(Ashland:Windsor!L50)</f>
        <v>0</v>
      </c>
      <c r="M53" s="2">
        <f>SUM(Ashland:Windsor!M50)</f>
        <v>0</v>
      </c>
      <c r="N53" s="2">
        <f>SUM(Ashland:Windsor!N50)</f>
        <v>0</v>
      </c>
      <c r="O53" s="2">
        <f t="shared" si="11"/>
        <v>9669424.1999999993</v>
      </c>
    </row>
    <row r="54" spans="1:15" x14ac:dyDescent="0.3">
      <c r="A54" s="1" t="s">
        <v>53</v>
      </c>
      <c r="B54" s="17"/>
      <c r="C54" s="2">
        <f>SUM(Ashland:Windsor!C51)</f>
        <v>41223.590000000004</v>
      </c>
      <c r="D54" s="2">
        <f>SUM(Ashland:Windsor!D51)</f>
        <v>50574.79</v>
      </c>
      <c r="E54" s="2">
        <f>SUM(Ashland:Windsor!E51)</f>
        <v>16490.28</v>
      </c>
      <c r="F54" s="2">
        <f>SUM(Ashland:Windsor!F51)</f>
        <v>87761.489999999991</v>
      </c>
      <c r="G54" s="2">
        <f>SUM(Ashland:Windsor!G51)</f>
        <v>44875.320000000007</v>
      </c>
      <c r="H54" s="2">
        <f>SUM(Ashland:Windsor!H51)</f>
        <v>-17632.899999999994</v>
      </c>
      <c r="I54" s="2">
        <f>SUM(Ashland:Windsor!I51)</f>
        <v>0</v>
      </c>
      <c r="J54" s="2">
        <f>SUM(Ashland:Windsor!J51)</f>
        <v>0</v>
      </c>
      <c r="K54" s="2">
        <f>SUM(Ashland:Windsor!K51)</f>
        <v>0</v>
      </c>
      <c r="L54" s="2">
        <f>SUM(Ashland:Windsor!L51)</f>
        <v>0</v>
      </c>
      <c r="M54" s="2">
        <f>SUM(Ashland:Windsor!M51)</f>
        <v>0</v>
      </c>
      <c r="N54" s="2">
        <f>SUM(Ashland:Windsor!N51)</f>
        <v>0</v>
      </c>
      <c r="O54" s="2">
        <f t="shared" si="11"/>
        <v>223292.57</v>
      </c>
    </row>
    <row r="55" spans="1:15" x14ac:dyDescent="0.3">
      <c r="A55" s="1" t="s">
        <v>54</v>
      </c>
      <c r="B55" s="17"/>
      <c r="C55" s="2">
        <f>SUM(Ashland:Windsor!C52)</f>
        <v>0</v>
      </c>
      <c r="D55" s="2">
        <f>SUM(Ashland:Windsor!D52)</f>
        <v>0</v>
      </c>
      <c r="E55" s="2">
        <f>SUM(Ashland:Windsor!E52)</f>
        <v>0</v>
      </c>
      <c r="F55" s="2">
        <f>SUM(Ashland:Windsor!F52)</f>
        <v>0</v>
      </c>
      <c r="G55" s="2">
        <f>SUM(Ashland:Windsor!G52)</f>
        <v>0</v>
      </c>
      <c r="H55" s="2">
        <f>SUM(Ashland:Windsor!H52)</f>
        <v>0</v>
      </c>
      <c r="I55" s="2">
        <f>SUM(Ashland:Windsor!I52)</f>
        <v>0</v>
      </c>
      <c r="J55" s="2">
        <f>SUM(Ashland:Windsor!J52)</f>
        <v>0</v>
      </c>
      <c r="K55" s="2">
        <f>SUM(Ashland:Windsor!K52)</f>
        <v>0</v>
      </c>
      <c r="L55" s="2">
        <f>SUM(Ashland:Windsor!L52)</f>
        <v>0</v>
      </c>
      <c r="M55" s="2">
        <f>SUM(Ashland:Windsor!M52)</f>
        <v>0</v>
      </c>
      <c r="N55" s="2">
        <f>SUM(Ashland:Windsor!N52)</f>
        <v>0</v>
      </c>
      <c r="O55" s="2">
        <f t="shared" si="11"/>
        <v>0</v>
      </c>
    </row>
    <row r="56" spans="1:15" x14ac:dyDescent="0.3">
      <c r="A56" s="1" t="s">
        <v>55</v>
      </c>
      <c r="B56" s="17"/>
      <c r="C56" s="2">
        <f>SUM(Ashland:Windsor!C53)</f>
        <v>0</v>
      </c>
      <c r="D56" s="2">
        <f>SUM(Ashland:Windsor!D53)</f>
        <v>0</v>
      </c>
      <c r="E56" s="2">
        <f>SUM(Ashland:Windsor!E53)</f>
        <v>0</v>
      </c>
      <c r="F56" s="2">
        <f>SUM(Ashland:Windsor!F53)</f>
        <v>0</v>
      </c>
      <c r="G56" s="2">
        <f>SUM(Ashland:Windsor!G53)</f>
        <v>0</v>
      </c>
      <c r="H56" s="2">
        <f>SUM(Ashland:Windsor!H53)</f>
        <v>0</v>
      </c>
      <c r="I56" s="2">
        <f>SUM(Ashland:Windsor!I53)</f>
        <v>0</v>
      </c>
      <c r="J56" s="2">
        <f>SUM(Ashland:Windsor!J53)</f>
        <v>0</v>
      </c>
      <c r="K56" s="2">
        <f>SUM(Ashland:Windsor!K53)</f>
        <v>0</v>
      </c>
      <c r="L56" s="2">
        <f>SUM(Ashland:Windsor!L53)</f>
        <v>0</v>
      </c>
      <c r="M56" s="2">
        <f>SUM(Ashland:Windsor!M53)</f>
        <v>0</v>
      </c>
      <c r="N56" s="2">
        <f>SUM(Ashland:Windsor!N53)</f>
        <v>0</v>
      </c>
      <c r="O56" s="2">
        <f t="shared" si="11"/>
        <v>0</v>
      </c>
    </row>
    <row r="57" spans="1:15" x14ac:dyDescent="0.3">
      <c r="A57" s="1" t="s">
        <v>56</v>
      </c>
      <c r="B57" s="17"/>
      <c r="C57" s="2">
        <f>SUM(Ashland:Windsor!C54)</f>
        <v>0</v>
      </c>
      <c r="D57" s="2">
        <f>SUM(Ashland:Windsor!D54)</f>
        <v>0</v>
      </c>
      <c r="E57" s="2">
        <f>SUM(Ashland:Windsor!E54)</f>
        <v>0</v>
      </c>
      <c r="F57" s="2">
        <f>SUM(Ashland:Windsor!F54)</f>
        <v>0</v>
      </c>
      <c r="G57" s="2">
        <f>SUM(Ashland:Windsor!G54)</f>
        <v>0</v>
      </c>
      <c r="H57" s="2">
        <f>SUM(Ashland:Windsor!H54)</f>
        <v>0</v>
      </c>
      <c r="I57" s="2">
        <f>SUM(Ashland:Windsor!I54)</f>
        <v>0</v>
      </c>
      <c r="J57" s="2">
        <f>SUM(Ashland:Windsor!J54)</f>
        <v>0</v>
      </c>
      <c r="K57" s="2">
        <f>SUM(Ashland:Windsor!K54)</f>
        <v>0</v>
      </c>
      <c r="L57" s="2">
        <f>SUM(Ashland:Windsor!L54)</f>
        <v>0</v>
      </c>
      <c r="M57" s="2">
        <f>SUM(Ashland:Windsor!M54)</f>
        <v>0</v>
      </c>
      <c r="N57" s="2">
        <f>SUM(Ashland:Windsor!N54)</f>
        <v>0</v>
      </c>
      <c r="O57" s="2">
        <f t="shared" si="11"/>
        <v>0</v>
      </c>
    </row>
    <row r="58" spans="1:15" x14ac:dyDescent="0.3">
      <c r="A58" s="1" t="s">
        <v>57</v>
      </c>
      <c r="B58" s="17"/>
      <c r="C58" s="2">
        <f>SUM(Ashland:Windsor!C55)</f>
        <v>0</v>
      </c>
      <c r="D58" s="2">
        <f>SUM(Ashland:Windsor!D55)</f>
        <v>0</v>
      </c>
      <c r="E58" s="2">
        <f>SUM(Ashland:Windsor!E55)</f>
        <v>0</v>
      </c>
      <c r="F58" s="2">
        <f>SUM(Ashland:Windsor!F55)</f>
        <v>0</v>
      </c>
      <c r="G58" s="2">
        <f>SUM(Ashland:Windsor!G55)</f>
        <v>0</v>
      </c>
      <c r="H58" s="2">
        <f>SUM(Ashland:Windsor!H55)</f>
        <v>0</v>
      </c>
      <c r="I58" s="2">
        <f>SUM(Ashland:Windsor!I55)</f>
        <v>0</v>
      </c>
      <c r="J58" s="2">
        <f>SUM(Ashland:Windsor!J55)</f>
        <v>0</v>
      </c>
      <c r="K58" s="2">
        <f>SUM(Ashland:Windsor!K55)</f>
        <v>0</v>
      </c>
      <c r="L58" s="2">
        <f>SUM(Ashland:Windsor!L55)</f>
        <v>0</v>
      </c>
      <c r="M58" s="2">
        <f>SUM(Ashland:Windsor!M55)</f>
        <v>0</v>
      </c>
      <c r="N58" s="2">
        <f>SUM(Ashland:Windsor!N55)</f>
        <v>0</v>
      </c>
      <c r="O58" s="2">
        <f t="shared" si="11"/>
        <v>0</v>
      </c>
    </row>
    <row r="59" spans="1:15" x14ac:dyDescent="0.3">
      <c r="A59" s="1" t="s">
        <v>58</v>
      </c>
      <c r="B59" s="17"/>
      <c r="C59" s="2">
        <f>SUM(Ashland:Windsor!C56)</f>
        <v>0</v>
      </c>
      <c r="D59" s="2">
        <f>SUM(Ashland:Windsor!D56)</f>
        <v>0</v>
      </c>
      <c r="E59" s="2">
        <f>SUM(Ashland:Windsor!E56)</f>
        <v>0</v>
      </c>
      <c r="F59" s="2">
        <f>SUM(Ashland:Windsor!F56)</f>
        <v>0</v>
      </c>
      <c r="G59" s="2">
        <f>SUM(Ashland:Windsor!G56)</f>
        <v>0</v>
      </c>
      <c r="H59" s="2">
        <f>SUM(Ashland:Windsor!H56)</f>
        <v>0</v>
      </c>
      <c r="I59" s="2">
        <f>SUM(Ashland:Windsor!I56)</f>
        <v>0</v>
      </c>
      <c r="J59" s="2">
        <f>SUM(Ashland:Windsor!J56)</f>
        <v>0</v>
      </c>
      <c r="K59" s="2">
        <f>SUM(Ashland:Windsor!K56)</f>
        <v>0</v>
      </c>
      <c r="L59" s="2">
        <f>SUM(Ashland:Windsor!L56)</f>
        <v>0</v>
      </c>
      <c r="M59" s="2">
        <f>SUM(Ashland:Windsor!M56)</f>
        <v>0</v>
      </c>
      <c r="N59" s="2">
        <f>SUM(Ashland:Windsor!N56)</f>
        <v>0</v>
      </c>
      <c r="O59" s="2">
        <f t="shared" si="11"/>
        <v>0</v>
      </c>
    </row>
    <row r="60" spans="1:15" x14ac:dyDescent="0.3">
      <c r="A60" s="1" t="s">
        <v>59</v>
      </c>
      <c r="B60" s="17"/>
      <c r="C60" s="2">
        <f>SUM(Ashland:Windsor!C57)</f>
        <v>0</v>
      </c>
      <c r="D60" s="2">
        <f>SUM(Ashland:Windsor!D57)</f>
        <v>0</v>
      </c>
      <c r="E60" s="2">
        <f>SUM(Ashland:Windsor!E57)</f>
        <v>0</v>
      </c>
      <c r="F60" s="2">
        <f>SUM(Ashland:Windsor!F57)</f>
        <v>0</v>
      </c>
      <c r="G60" s="2">
        <f>SUM(Ashland:Windsor!G57)</f>
        <v>0</v>
      </c>
      <c r="H60" s="2">
        <f>SUM(Ashland:Windsor!H57)</f>
        <v>0</v>
      </c>
      <c r="I60" s="2">
        <f>SUM(Ashland:Windsor!I57)</f>
        <v>0</v>
      </c>
      <c r="J60" s="2">
        <f>SUM(Ashland:Windsor!J57)</f>
        <v>0</v>
      </c>
      <c r="K60" s="2">
        <f>SUM(Ashland:Windsor!K57)</f>
        <v>0</v>
      </c>
      <c r="L60" s="2">
        <f>SUM(Ashland:Windsor!L57)</f>
        <v>0</v>
      </c>
      <c r="M60" s="2">
        <f>SUM(Ashland:Windsor!M57)</f>
        <v>0</v>
      </c>
      <c r="N60" s="2">
        <f>SUM(Ashland:Windsor!N57)</f>
        <v>0</v>
      </c>
      <c r="O60" s="2">
        <f t="shared" si="11"/>
        <v>0</v>
      </c>
    </row>
    <row r="61" spans="1:15" x14ac:dyDescent="0.3">
      <c r="A61" s="1" t="s">
        <v>60</v>
      </c>
      <c r="B61" s="17"/>
      <c r="C61" s="2">
        <f>SUM(Ashland:Windsor!C58)</f>
        <v>3627</v>
      </c>
      <c r="D61" s="2">
        <f>SUM(Ashland:Windsor!D58)</f>
        <v>17088</v>
      </c>
      <c r="E61" s="2">
        <f>SUM(Ashland:Windsor!E58)</f>
        <v>2604</v>
      </c>
      <c r="F61" s="2">
        <f>SUM(Ashland:Windsor!F58)</f>
        <v>2520</v>
      </c>
      <c r="G61" s="2">
        <f>SUM(Ashland:Windsor!G58)</f>
        <v>3068.25</v>
      </c>
      <c r="H61" s="2">
        <f>SUM(Ashland:Windsor!H58)</f>
        <v>5782.5599999999995</v>
      </c>
      <c r="I61" s="2">
        <f>SUM(Ashland:Windsor!I58)</f>
        <v>0</v>
      </c>
      <c r="J61" s="2">
        <f>SUM(Ashland:Windsor!J58)</f>
        <v>0</v>
      </c>
      <c r="K61" s="2">
        <f>SUM(Ashland:Windsor!K58)</f>
        <v>0</v>
      </c>
      <c r="L61" s="2">
        <f>SUM(Ashland:Windsor!L58)</f>
        <v>0</v>
      </c>
      <c r="M61" s="2">
        <f>SUM(Ashland:Windsor!M58)</f>
        <v>0</v>
      </c>
      <c r="N61" s="2">
        <f>SUM(Ashland:Windsor!N58)</f>
        <v>0</v>
      </c>
      <c r="O61" s="2">
        <f t="shared" si="11"/>
        <v>34689.81</v>
      </c>
    </row>
    <row r="62" spans="1:15" x14ac:dyDescent="0.3">
      <c r="A62" s="1" t="s">
        <v>61</v>
      </c>
      <c r="B62" s="17"/>
      <c r="C62" s="2">
        <f>SUM(Ashland:Windsor!C59)</f>
        <v>0</v>
      </c>
      <c r="D62" s="2">
        <f>SUM(Ashland:Windsor!D59)</f>
        <v>1644</v>
      </c>
      <c r="E62" s="2">
        <f>SUM(Ashland:Windsor!E59)</f>
        <v>824.86000000000013</v>
      </c>
      <c r="F62" s="2">
        <f>SUM(Ashland:Windsor!F59)</f>
        <v>-10398.620000000001</v>
      </c>
      <c r="G62" s="2">
        <f>SUM(Ashland:Windsor!G59)</f>
        <v>100.53</v>
      </c>
      <c r="H62" s="2">
        <f>SUM(Ashland:Windsor!H59)</f>
        <v>-1.2</v>
      </c>
      <c r="I62" s="2">
        <f>SUM(Ashland:Windsor!I59)</f>
        <v>0</v>
      </c>
      <c r="J62" s="2">
        <f>SUM(Ashland:Windsor!J59)</f>
        <v>0</v>
      </c>
      <c r="K62" s="2">
        <f>SUM(Ashland:Windsor!K59)</f>
        <v>0</v>
      </c>
      <c r="L62" s="2">
        <f>SUM(Ashland:Windsor!L59)</f>
        <v>0</v>
      </c>
      <c r="M62" s="2">
        <f>SUM(Ashland:Windsor!M59)</f>
        <v>0</v>
      </c>
      <c r="N62" s="2">
        <f>SUM(Ashland:Windsor!N59)</f>
        <v>0</v>
      </c>
      <c r="O62" s="2">
        <f t="shared" si="11"/>
        <v>-7830.43</v>
      </c>
    </row>
    <row r="63" spans="1:15" x14ac:dyDescent="0.3">
      <c r="A63" s="1" t="s">
        <v>62</v>
      </c>
      <c r="B63" s="17"/>
      <c r="C63" s="2">
        <f>SUM(Ashland:Windsor!C60)</f>
        <v>0</v>
      </c>
      <c r="D63" s="2">
        <f>SUM(Ashland:Windsor!D60)</f>
        <v>0</v>
      </c>
      <c r="E63" s="2">
        <f>SUM(Ashland:Windsor!E60)</f>
        <v>0</v>
      </c>
      <c r="F63" s="2">
        <f>SUM(Ashland:Windsor!F60)</f>
        <v>0</v>
      </c>
      <c r="G63" s="2">
        <f>SUM(Ashland:Windsor!G60)</f>
        <v>0</v>
      </c>
      <c r="H63" s="2">
        <f>SUM(Ashland:Windsor!H60)</f>
        <v>0</v>
      </c>
      <c r="I63" s="2">
        <f>SUM(Ashland:Windsor!I60)</f>
        <v>0</v>
      </c>
      <c r="J63" s="2">
        <f>SUM(Ashland:Windsor!J60)</f>
        <v>0</v>
      </c>
      <c r="K63" s="2">
        <f>SUM(Ashland:Windsor!K60)</f>
        <v>0</v>
      </c>
      <c r="L63" s="2">
        <f>SUM(Ashland:Windsor!L60)</f>
        <v>0</v>
      </c>
      <c r="M63" s="2">
        <f>SUM(Ashland:Windsor!M60)</f>
        <v>0</v>
      </c>
      <c r="N63" s="2">
        <f>SUM(Ashland:Windsor!N60)</f>
        <v>0</v>
      </c>
      <c r="O63" s="2">
        <f t="shared" si="11"/>
        <v>0</v>
      </c>
    </row>
    <row r="64" spans="1:15" x14ac:dyDescent="0.3">
      <c r="A64" s="1" t="s">
        <v>63</v>
      </c>
      <c r="B64" s="17"/>
      <c r="C64" s="2">
        <f>SUM(Ashland:Windsor!C61)</f>
        <v>-134.55000000000001</v>
      </c>
      <c r="D64" s="2">
        <f>SUM(Ashland:Windsor!D61)</f>
        <v>0</v>
      </c>
      <c r="E64" s="2">
        <f>SUM(Ashland:Windsor!E61)</f>
        <v>134.55000000000001</v>
      </c>
      <c r="F64" s="2">
        <f>SUM(Ashland:Windsor!F61)</f>
        <v>-113.63</v>
      </c>
      <c r="G64" s="2">
        <f>SUM(Ashland:Windsor!G61)</f>
        <v>438.86</v>
      </c>
      <c r="H64" s="2">
        <f>SUM(Ashland:Windsor!H61)</f>
        <v>-572.82000000000005</v>
      </c>
      <c r="I64" s="2">
        <f>SUM(Ashland:Windsor!I61)</f>
        <v>0</v>
      </c>
      <c r="J64" s="2">
        <f>SUM(Ashland:Windsor!J61)</f>
        <v>0</v>
      </c>
      <c r="K64" s="2">
        <f>SUM(Ashland:Windsor!K61)</f>
        <v>0</v>
      </c>
      <c r="L64" s="2">
        <f>SUM(Ashland:Windsor!L61)</f>
        <v>0</v>
      </c>
      <c r="M64" s="2">
        <f>SUM(Ashland:Windsor!M61)</f>
        <v>0</v>
      </c>
      <c r="N64" s="2">
        <f>SUM(Ashland:Windsor!N61)</f>
        <v>0</v>
      </c>
      <c r="O64" s="2">
        <f t="shared" si="11"/>
        <v>-247.59000000000003</v>
      </c>
    </row>
    <row r="65" spans="1:15" x14ac:dyDescent="0.3">
      <c r="A65" s="1" t="s">
        <v>64</v>
      </c>
      <c r="B65" s="17"/>
      <c r="C65" s="2">
        <f>SUM(Ashland:Windsor!C62)</f>
        <v>0</v>
      </c>
      <c r="D65" s="2">
        <f>SUM(Ashland:Windsor!D62)</f>
        <v>0</v>
      </c>
      <c r="E65" s="2">
        <f>SUM(Ashland:Windsor!E62)</f>
        <v>0</v>
      </c>
      <c r="F65" s="2">
        <f>SUM(Ashland:Windsor!F62)</f>
        <v>0</v>
      </c>
      <c r="G65" s="2">
        <f>SUM(Ashland:Windsor!G62)</f>
        <v>0</v>
      </c>
      <c r="H65" s="2">
        <f>SUM(Ashland:Windsor!H62)</f>
        <v>0</v>
      </c>
      <c r="I65" s="2">
        <f>SUM(Ashland:Windsor!I62)</f>
        <v>0</v>
      </c>
      <c r="J65" s="2">
        <f>SUM(Ashland:Windsor!J62)</f>
        <v>0</v>
      </c>
      <c r="K65" s="2">
        <f>SUM(Ashland:Windsor!K62)</f>
        <v>0</v>
      </c>
      <c r="L65" s="2">
        <f>SUM(Ashland:Windsor!L62)</f>
        <v>0</v>
      </c>
      <c r="M65" s="2">
        <f>SUM(Ashland:Windsor!M62)</f>
        <v>0</v>
      </c>
      <c r="N65" s="2">
        <f>SUM(Ashland:Windsor!N62)</f>
        <v>0</v>
      </c>
      <c r="O65" s="2">
        <f t="shared" si="11"/>
        <v>0</v>
      </c>
    </row>
    <row r="66" spans="1:15" x14ac:dyDescent="0.3">
      <c r="A66" s="1" t="s">
        <v>65</v>
      </c>
      <c r="B66" s="17"/>
      <c r="C66" s="2">
        <f>SUM(Ashland:Windsor!C63)</f>
        <v>312000</v>
      </c>
      <c r="D66" s="2">
        <f>SUM(Ashland:Windsor!D63)</f>
        <v>272800</v>
      </c>
      <c r="E66" s="2">
        <f>SUM(Ashland:Windsor!E63)</f>
        <v>312000</v>
      </c>
      <c r="F66" s="2">
        <f>SUM(Ashland:Windsor!F63)</f>
        <v>242000</v>
      </c>
      <c r="G66" s="2">
        <f>SUM(Ashland:Windsor!G63)</f>
        <v>306000</v>
      </c>
      <c r="H66" s="2">
        <f>SUM(Ashland:Windsor!H63)</f>
        <v>320800</v>
      </c>
      <c r="I66" s="2">
        <f>SUM(Ashland:Windsor!I63)</f>
        <v>0</v>
      </c>
      <c r="J66" s="2">
        <f>SUM(Ashland:Windsor!J63)</f>
        <v>0</v>
      </c>
      <c r="K66" s="2">
        <f>SUM(Ashland:Windsor!K63)</f>
        <v>0</v>
      </c>
      <c r="L66" s="2">
        <f>SUM(Ashland:Windsor!L63)</f>
        <v>0</v>
      </c>
      <c r="M66" s="2">
        <f>SUM(Ashland:Windsor!M63)</f>
        <v>0</v>
      </c>
      <c r="N66" s="2">
        <f>SUM(Ashland:Windsor!N63)</f>
        <v>0</v>
      </c>
      <c r="O66" s="2">
        <f t="shared" si="11"/>
        <v>1765600</v>
      </c>
    </row>
    <row r="67" spans="1:15" x14ac:dyDescent="0.3">
      <c r="A67" s="1" t="s">
        <v>66</v>
      </c>
      <c r="B67" s="17"/>
      <c r="C67" s="2">
        <f>SUM(Ashland:Windsor!C64)</f>
        <v>61094.58</v>
      </c>
      <c r="D67" s="2">
        <f>SUM(Ashland:Windsor!D64)</f>
        <v>41656.410000000003</v>
      </c>
      <c r="E67" s="2">
        <f>SUM(Ashland:Windsor!E64)</f>
        <v>64032.119999999995</v>
      </c>
      <c r="F67" s="2">
        <f>SUM(Ashland:Windsor!F64)</f>
        <v>53958.630000000005</v>
      </c>
      <c r="G67" s="2">
        <f>SUM(Ashland:Windsor!G64)</f>
        <v>64432.41</v>
      </c>
      <c r="H67" s="2">
        <f>SUM(Ashland:Windsor!H64)</f>
        <v>75789.850000000006</v>
      </c>
      <c r="I67" s="2">
        <f>SUM(Ashland:Windsor!I64)</f>
        <v>0</v>
      </c>
      <c r="J67" s="2">
        <f>SUM(Ashland:Windsor!J64)</f>
        <v>0</v>
      </c>
      <c r="K67" s="2">
        <f>SUM(Ashland:Windsor!K64)</f>
        <v>0</v>
      </c>
      <c r="L67" s="2">
        <f>SUM(Ashland:Windsor!L64)</f>
        <v>0</v>
      </c>
      <c r="M67" s="2">
        <f>SUM(Ashland:Windsor!M64)</f>
        <v>0</v>
      </c>
      <c r="N67" s="2">
        <f>SUM(Ashland:Windsor!N64)</f>
        <v>0</v>
      </c>
      <c r="O67" s="2">
        <f t="shared" si="11"/>
        <v>360964</v>
      </c>
    </row>
    <row r="68" spans="1:15" x14ac:dyDescent="0.3">
      <c r="A68" s="1" t="s">
        <v>67</v>
      </c>
      <c r="B68" s="17"/>
      <c r="C68" s="2">
        <f>SUM(Ashland:Windsor!C65)</f>
        <v>71202.13</v>
      </c>
      <c r="D68" s="2">
        <f>SUM(Ashland:Windsor!D65)</f>
        <v>38844.97</v>
      </c>
      <c r="E68" s="2">
        <f>SUM(Ashland:Windsor!E65)</f>
        <v>78576.040000000008</v>
      </c>
      <c r="F68" s="2">
        <f>SUM(Ashland:Windsor!F65)</f>
        <v>60914.170000000006</v>
      </c>
      <c r="G68" s="2">
        <f>SUM(Ashland:Windsor!G65)</f>
        <v>77623.420000000013</v>
      </c>
      <c r="H68" s="2">
        <f>SUM(Ashland:Windsor!H65)</f>
        <v>77576.560000000012</v>
      </c>
      <c r="I68" s="2">
        <f>SUM(Ashland:Windsor!I65)</f>
        <v>0</v>
      </c>
      <c r="J68" s="2">
        <f>SUM(Ashland:Windsor!J65)</f>
        <v>0</v>
      </c>
      <c r="K68" s="2">
        <f>SUM(Ashland:Windsor!K65)</f>
        <v>0</v>
      </c>
      <c r="L68" s="2">
        <f>SUM(Ashland:Windsor!L65)</f>
        <v>0</v>
      </c>
      <c r="M68" s="2">
        <f>SUM(Ashland:Windsor!M65)</f>
        <v>0</v>
      </c>
      <c r="N68" s="2">
        <f>SUM(Ashland:Windsor!N65)</f>
        <v>0</v>
      </c>
      <c r="O68" s="2">
        <f t="shared" si="11"/>
        <v>404737.29000000004</v>
      </c>
    </row>
    <row r="69" spans="1:15" x14ac:dyDescent="0.3">
      <c r="A69" s="1" t="s">
        <v>68</v>
      </c>
      <c r="B69" s="17"/>
      <c r="C69" s="2">
        <f>SUM(Ashland:Windsor!C66)</f>
        <v>65570.850000000006</v>
      </c>
      <c r="D69" s="2">
        <f>SUM(Ashland:Windsor!D66)</f>
        <v>36852.950000000004</v>
      </c>
      <c r="E69" s="2">
        <f>SUM(Ashland:Windsor!E66)</f>
        <v>81743.279999999984</v>
      </c>
      <c r="F69" s="2">
        <f>SUM(Ashland:Windsor!F66)</f>
        <v>65476.659999999996</v>
      </c>
      <c r="G69" s="2">
        <f>SUM(Ashland:Windsor!G66)</f>
        <v>72676.180000000008</v>
      </c>
      <c r="H69" s="2">
        <f>SUM(Ashland:Windsor!H66)</f>
        <v>80689.94</v>
      </c>
      <c r="I69" s="2">
        <f>SUM(Ashland:Windsor!I66)</f>
        <v>0</v>
      </c>
      <c r="J69" s="2">
        <f>SUM(Ashland:Windsor!J66)</f>
        <v>0</v>
      </c>
      <c r="K69" s="2">
        <f>SUM(Ashland:Windsor!K66)</f>
        <v>0</v>
      </c>
      <c r="L69" s="2">
        <f>SUM(Ashland:Windsor!L66)</f>
        <v>0</v>
      </c>
      <c r="M69" s="2">
        <f>SUM(Ashland:Windsor!M66)</f>
        <v>0</v>
      </c>
      <c r="N69" s="2">
        <f>SUM(Ashland:Windsor!N66)</f>
        <v>0</v>
      </c>
      <c r="O69" s="2">
        <f t="shared" si="11"/>
        <v>403009.86000000004</v>
      </c>
    </row>
    <row r="70" spans="1:15" x14ac:dyDescent="0.3">
      <c r="A70" s="1" t="s">
        <v>69</v>
      </c>
      <c r="B70" s="17"/>
      <c r="C70" s="2">
        <f>SUM(Ashland:Windsor!C67)</f>
        <v>27294.04</v>
      </c>
      <c r="D70" s="2">
        <f>SUM(Ashland:Windsor!D67)</f>
        <v>16351.82</v>
      </c>
      <c r="E70" s="2">
        <f>SUM(Ashland:Windsor!E67)</f>
        <v>24198.82</v>
      </c>
      <c r="F70" s="2">
        <f>SUM(Ashland:Windsor!F67)</f>
        <v>19689.349999999999</v>
      </c>
      <c r="G70" s="2">
        <f>SUM(Ashland:Windsor!G67)</f>
        <v>21578.800000000003</v>
      </c>
      <c r="H70" s="2">
        <f>SUM(Ashland:Windsor!H67)</f>
        <v>31685.39</v>
      </c>
      <c r="I70" s="2">
        <f>SUM(Ashland:Windsor!I67)</f>
        <v>0</v>
      </c>
      <c r="J70" s="2">
        <f>SUM(Ashland:Windsor!J67)</f>
        <v>0</v>
      </c>
      <c r="K70" s="2">
        <f>SUM(Ashland:Windsor!K67)</f>
        <v>0</v>
      </c>
      <c r="L70" s="2">
        <f>SUM(Ashland:Windsor!L67)</f>
        <v>0</v>
      </c>
      <c r="M70" s="2">
        <f>SUM(Ashland:Windsor!M67)</f>
        <v>0</v>
      </c>
      <c r="N70" s="2">
        <f>SUM(Ashland:Windsor!N67)</f>
        <v>0</v>
      </c>
      <c r="O70" s="2">
        <f t="shared" si="11"/>
        <v>140798.22</v>
      </c>
    </row>
    <row r="71" spans="1:15" x14ac:dyDescent="0.3">
      <c r="A71" s="1" t="s">
        <v>70</v>
      </c>
      <c r="B71" s="17"/>
      <c r="C71" s="2">
        <f>SUM(Ashland:Windsor!C68)</f>
        <v>0</v>
      </c>
      <c r="D71" s="2">
        <f>SUM(Ashland:Windsor!D68)</f>
        <v>0</v>
      </c>
      <c r="E71" s="2">
        <f>SUM(Ashland:Windsor!E68)</f>
        <v>0</v>
      </c>
      <c r="F71" s="2">
        <f>SUM(Ashland:Windsor!F68)</f>
        <v>0</v>
      </c>
      <c r="G71" s="2">
        <f>SUM(Ashland:Windsor!G68)</f>
        <v>0</v>
      </c>
      <c r="H71" s="2">
        <f>SUM(Ashland:Windsor!H68)</f>
        <v>0</v>
      </c>
      <c r="I71" s="2">
        <f>SUM(Ashland:Windsor!I68)</f>
        <v>0</v>
      </c>
      <c r="J71" s="2">
        <f>SUM(Ashland:Windsor!J68)</f>
        <v>0</v>
      </c>
      <c r="K71" s="2">
        <f>SUM(Ashland:Windsor!K68)</f>
        <v>0</v>
      </c>
      <c r="L71" s="2">
        <f>SUM(Ashland:Windsor!L68)</f>
        <v>0</v>
      </c>
      <c r="M71" s="2">
        <f>SUM(Ashland:Windsor!M68)</f>
        <v>0</v>
      </c>
      <c r="N71" s="2">
        <f>SUM(Ashland:Windsor!N68)</f>
        <v>0</v>
      </c>
      <c r="O71" s="2">
        <f t="shared" si="11"/>
        <v>0</v>
      </c>
    </row>
    <row r="72" spans="1:15" x14ac:dyDescent="0.3">
      <c r="A72" s="1" t="s">
        <v>71</v>
      </c>
      <c r="B72" s="17"/>
      <c r="C72" s="2">
        <f>SUM(Ashland:Windsor!C69)</f>
        <v>15377.320000000003</v>
      </c>
      <c r="D72" s="2">
        <f>SUM(Ashland:Windsor!D69)</f>
        <v>19974.05</v>
      </c>
      <c r="E72" s="2">
        <f>SUM(Ashland:Windsor!E69)</f>
        <v>27957.040000000005</v>
      </c>
      <c r="F72" s="2">
        <f>SUM(Ashland:Windsor!F69)</f>
        <v>17134.689999999999</v>
      </c>
      <c r="G72" s="2">
        <f>SUM(Ashland:Windsor!G69)</f>
        <v>30020.539999999997</v>
      </c>
      <c r="H72" s="2">
        <f>SUM(Ashland:Windsor!H69)</f>
        <v>36546.879999999997</v>
      </c>
      <c r="I72" s="2">
        <f>SUM(Ashland:Windsor!I69)</f>
        <v>0</v>
      </c>
      <c r="J72" s="2">
        <f>SUM(Ashland:Windsor!J69)</f>
        <v>0</v>
      </c>
      <c r="K72" s="2">
        <f>SUM(Ashland:Windsor!K69)</f>
        <v>0</v>
      </c>
      <c r="L72" s="2">
        <f>SUM(Ashland:Windsor!L69)</f>
        <v>0</v>
      </c>
      <c r="M72" s="2">
        <f>SUM(Ashland:Windsor!M69)</f>
        <v>0</v>
      </c>
      <c r="N72" s="2">
        <f>SUM(Ashland:Windsor!N69)</f>
        <v>0</v>
      </c>
      <c r="O72" s="2">
        <f t="shared" si="11"/>
        <v>147010.51999999999</v>
      </c>
    </row>
    <row r="73" spans="1:15" x14ac:dyDescent="0.3">
      <c r="A73" s="1" t="s">
        <v>72</v>
      </c>
      <c r="B73" s="17"/>
      <c r="C73" s="2">
        <f>SUM(Ashland:Windsor!C70)</f>
        <v>654.66</v>
      </c>
      <c r="D73" s="2">
        <f>SUM(Ashland:Windsor!D70)</f>
        <v>1003.1</v>
      </c>
      <c r="E73" s="2">
        <f>SUM(Ashland:Windsor!E70)</f>
        <v>472.24</v>
      </c>
      <c r="F73" s="2">
        <f>SUM(Ashland:Windsor!F70)</f>
        <v>79.61</v>
      </c>
      <c r="G73" s="2">
        <f>SUM(Ashland:Windsor!G70)</f>
        <v>0</v>
      </c>
      <c r="H73" s="2">
        <f>SUM(Ashland:Windsor!H70)</f>
        <v>0</v>
      </c>
      <c r="I73" s="2">
        <f>SUM(Ashland:Windsor!I70)</f>
        <v>0</v>
      </c>
      <c r="J73" s="2">
        <f>SUM(Ashland:Windsor!J70)</f>
        <v>0</v>
      </c>
      <c r="K73" s="2">
        <f>SUM(Ashland:Windsor!K70)</f>
        <v>0</v>
      </c>
      <c r="L73" s="2">
        <f>SUM(Ashland:Windsor!L70)</f>
        <v>0</v>
      </c>
      <c r="M73" s="2">
        <f>SUM(Ashland:Windsor!M70)</f>
        <v>0</v>
      </c>
      <c r="N73" s="2">
        <f>SUM(Ashland:Windsor!N70)</f>
        <v>0</v>
      </c>
      <c r="O73" s="2">
        <f t="shared" si="11"/>
        <v>2209.61</v>
      </c>
    </row>
    <row r="74" spans="1:15" x14ac:dyDescent="0.3">
      <c r="A74" s="1" t="s">
        <v>73</v>
      </c>
      <c r="B74" s="17"/>
      <c r="C74" s="2">
        <f>SUM(Ashland:Windsor!C71)</f>
        <v>0</v>
      </c>
      <c r="D74" s="2">
        <f>SUM(Ashland:Windsor!D71)</f>
        <v>0</v>
      </c>
      <c r="E74" s="2">
        <f>SUM(Ashland:Windsor!E71)</f>
        <v>0</v>
      </c>
      <c r="F74" s="2">
        <f>SUM(Ashland:Windsor!F71)</f>
        <v>0</v>
      </c>
      <c r="G74" s="2">
        <f>SUM(Ashland:Windsor!G71)</f>
        <v>0</v>
      </c>
      <c r="H74" s="2">
        <f>SUM(Ashland:Windsor!H71)</f>
        <v>0</v>
      </c>
      <c r="I74" s="2">
        <f>SUM(Ashland:Windsor!I71)</f>
        <v>0</v>
      </c>
      <c r="J74" s="2">
        <f>SUM(Ashland:Windsor!J71)</f>
        <v>0</v>
      </c>
      <c r="K74" s="2">
        <f>SUM(Ashland:Windsor!K71)</f>
        <v>0</v>
      </c>
      <c r="L74" s="2">
        <f>SUM(Ashland:Windsor!L71)</f>
        <v>0</v>
      </c>
      <c r="M74" s="2">
        <f>SUM(Ashland:Windsor!M71)</f>
        <v>0</v>
      </c>
      <c r="N74" s="2">
        <f>SUM(Ashland:Windsor!N71)</f>
        <v>0</v>
      </c>
      <c r="O74" s="2">
        <f t="shared" si="11"/>
        <v>0</v>
      </c>
    </row>
    <row r="75" spans="1:15" x14ac:dyDescent="0.3">
      <c r="A75" s="1" t="s">
        <v>74</v>
      </c>
      <c r="B75" s="17"/>
      <c r="C75" s="2">
        <f>SUM(Ashland:Windsor!C72)</f>
        <v>1895.0700000000002</v>
      </c>
      <c r="D75" s="2">
        <f>SUM(Ashland:Windsor!D72)</f>
        <v>1190.97</v>
      </c>
      <c r="E75" s="2">
        <f>SUM(Ashland:Windsor!E72)</f>
        <v>591.29000000000008</v>
      </c>
      <c r="F75" s="2">
        <f>SUM(Ashland:Windsor!F72)</f>
        <v>603.91999999999996</v>
      </c>
      <c r="G75" s="2">
        <f>SUM(Ashland:Windsor!G72)</f>
        <v>2734.41</v>
      </c>
      <c r="H75" s="2">
        <f>SUM(Ashland:Windsor!H72)</f>
        <v>3681.5600000000004</v>
      </c>
      <c r="I75" s="2">
        <f>SUM(Ashland:Windsor!I72)</f>
        <v>0</v>
      </c>
      <c r="J75" s="2">
        <f>SUM(Ashland:Windsor!J72)</f>
        <v>0</v>
      </c>
      <c r="K75" s="2">
        <f>SUM(Ashland:Windsor!K72)</f>
        <v>0</v>
      </c>
      <c r="L75" s="2">
        <f>SUM(Ashland:Windsor!L72)</f>
        <v>0</v>
      </c>
      <c r="M75" s="2">
        <f>SUM(Ashland:Windsor!M72)</f>
        <v>0</v>
      </c>
      <c r="N75" s="2">
        <f>SUM(Ashland:Windsor!N72)</f>
        <v>0</v>
      </c>
      <c r="O75" s="2">
        <f t="shared" si="11"/>
        <v>10697.220000000001</v>
      </c>
    </row>
    <row r="76" spans="1:15" x14ac:dyDescent="0.3">
      <c r="A76" s="1" t="s">
        <v>75</v>
      </c>
      <c r="B76" s="17"/>
      <c r="C76" s="2">
        <f>SUM(Ashland:Windsor!C73)</f>
        <v>324</v>
      </c>
      <c r="D76" s="2">
        <f>SUM(Ashland:Windsor!D73)</f>
        <v>843.75</v>
      </c>
      <c r="E76" s="2">
        <f>SUM(Ashland:Windsor!E73)</f>
        <v>0</v>
      </c>
      <c r="F76" s="2">
        <f>SUM(Ashland:Windsor!F73)</f>
        <v>483</v>
      </c>
      <c r="G76" s="2">
        <f>SUM(Ashland:Windsor!G73)</f>
        <v>1622.25</v>
      </c>
      <c r="H76" s="2">
        <f>SUM(Ashland:Windsor!H73)</f>
        <v>798.75</v>
      </c>
      <c r="I76" s="2">
        <f>SUM(Ashland:Windsor!I73)</f>
        <v>0</v>
      </c>
      <c r="J76" s="2">
        <f>SUM(Ashland:Windsor!J73)</f>
        <v>0</v>
      </c>
      <c r="K76" s="2">
        <f>SUM(Ashland:Windsor!K73)</f>
        <v>0</v>
      </c>
      <c r="L76" s="2">
        <f>SUM(Ashland:Windsor!L73)</f>
        <v>0</v>
      </c>
      <c r="M76" s="2">
        <f>SUM(Ashland:Windsor!M73)</f>
        <v>0</v>
      </c>
      <c r="N76" s="2">
        <f>SUM(Ashland:Windsor!N73)</f>
        <v>0</v>
      </c>
      <c r="O76" s="2">
        <f t="shared" si="11"/>
        <v>4071.75</v>
      </c>
    </row>
    <row r="77" spans="1:15" x14ac:dyDescent="0.3">
      <c r="A77" s="1" t="s">
        <v>76</v>
      </c>
      <c r="B77" s="17"/>
      <c r="C77" s="2">
        <f>SUM(Ashland:Windsor!C74)</f>
        <v>0</v>
      </c>
      <c r="D77" s="2">
        <f>SUM(Ashland:Windsor!D74)</f>
        <v>0</v>
      </c>
      <c r="E77" s="2">
        <f>SUM(Ashland:Windsor!E74)</f>
        <v>0</v>
      </c>
      <c r="F77" s="2">
        <f>SUM(Ashland:Windsor!F74)</f>
        <v>0</v>
      </c>
      <c r="G77" s="2">
        <f>SUM(Ashland:Windsor!G74)</f>
        <v>0</v>
      </c>
      <c r="H77" s="2">
        <f>SUM(Ashland:Windsor!H74)</f>
        <v>0</v>
      </c>
      <c r="I77" s="2">
        <f>SUM(Ashland:Windsor!I74)</f>
        <v>0</v>
      </c>
      <c r="J77" s="2">
        <f>SUM(Ashland:Windsor!J74)</f>
        <v>0</v>
      </c>
      <c r="K77" s="2">
        <f>SUM(Ashland:Windsor!K74)</f>
        <v>0</v>
      </c>
      <c r="L77" s="2">
        <f>SUM(Ashland:Windsor!L74)</f>
        <v>0</v>
      </c>
      <c r="M77" s="2">
        <f>SUM(Ashland:Windsor!M74)</f>
        <v>0</v>
      </c>
      <c r="N77" s="2">
        <f>SUM(Ashland:Windsor!N74)</f>
        <v>0</v>
      </c>
      <c r="O77" s="2">
        <f t="shared" si="11"/>
        <v>0</v>
      </c>
    </row>
    <row r="78" spans="1:15" x14ac:dyDescent="0.3">
      <c r="A78" s="1" t="s">
        <v>77</v>
      </c>
      <c r="B78" s="17"/>
      <c r="C78" s="2">
        <f>SUM(Ashland:Windsor!C75)</f>
        <v>56.25</v>
      </c>
      <c r="D78" s="2">
        <f>SUM(Ashland:Windsor!D75)</f>
        <v>112.5</v>
      </c>
      <c r="E78" s="2">
        <f>SUM(Ashland:Windsor!E75)</f>
        <v>0</v>
      </c>
      <c r="F78" s="2">
        <f>SUM(Ashland:Windsor!F75)</f>
        <v>960.57</v>
      </c>
      <c r="G78" s="2">
        <f>SUM(Ashland:Windsor!G75)</f>
        <v>330.37</v>
      </c>
      <c r="H78" s="2">
        <f>SUM(Ashland:Windsor!H75)</f>
        <v>402.75</v>
      </c>
      <c r="I78" s="2">
        <f>SUM(Ashland:Windsor!I75)</f>
        <v>0</v>
      </c>
      <c r="J78" s="2">
        <f>SUM(Ashland:Windsor!J75)</f>
        <v>0</v>
      </c>
      <c r="K78" s="2">
        <f>SUM(Ashland:Windsor!K75)</f>
        <v>0</v>
      </c>
      <c r="L78" s="2">
        <f>SUM(Ashland:Windsor!L75)</f>
        <v>0</v>
      </c>
      <c r="M78" s="2">
        <f>SUM(Ashland:Windsor!M75)</f>
        <v>0</v>
      </c>
      <c r="N78" s="2">
        <f>SUM(Ashland:Windsor!N75)</f>
        <v>0</v>
      </c>
      <c r="O78" s="2">
        <f t="shared" si="11"/>
        <v>1862.44</v>
      </c>
    </row>
    <row r="79" spans="1:15" x14ac:dyDescent="0.3">
      <c r="A79" s="1" t="s">
        <v>78</v>
      </c>
      <c r="B79" s="17"/>
      <c r="C79" s="2">
        <f>SUM(Ashland:Windsor!C76)</f>
        <v>0</v>
      </c>
      <c r="D79" s="2">
        <f>SUM(Ashland:Windsor!D76)</f>
        <v>0</v>
      </c>
      <c r="E79" s="2">
        <f>SUM(Ashland:Windsor!E76)</f>
        <v>0</v>
      </c>
      <c r="F79" s="2">
        <f>SUM(Ashland:Windsor!F76)</f>
        <v>0</v>
      </c>
      <c r="G79" s="2">
        <f>SUM(Ashland:Windsor!G76)</f>
        <v>0</v>
      </c>
      <c r="H79" s="2">
        <f>SUM(Ashland:Windsor!H76)</f>
        <v>0</v>
      </c>
      <c r="I79" s="2">
        <f>SUM(Ashland:Windsor!I76)</f>
        <v>0</v>
      </c>
      <c r="J79" s="2">
        <f>SUM(Ashland:Windsor!J76)</f>
        <v>0</v>
      </c>
      <c r="K79" s="2">
        <f>SUM(Ashland:Windsor!K76)</f>
        <v>0</v>
      </c>
      <c r="L79" s="2">
        <f>SUM(Ashland:Windsor!L76)</f>
        <v>0</v>
      </c>
      <c r="M79" s="2">
        <f>SUM(Ashland:Windsor!M76)</f>
        <v>0</v>
      </c>
      <c r="N79" s="2">
        <f>SUM(Ashland:Windsor!N76)</f>
        <v>0</v>
      </c>
      <c r="O79" s="2">
        <f t="shared" si="11"/>
        <v>0</v>
      </c>
    </row>
    <row r="80" spans="1:15" x14ac:dyDescent="0.3">
      <c r="A80" s="1" t="s">
        <v>79</v>
      </c>
      <c r="B80" s="17"/>
      <c r="C80" s="2">
        <f>SUM(Ashland:Windsor!C77)</f>
        <v>45700</v>
      </c>
      <c r="D80" s="2">
        <f>SUM(Ashland:Windsor!D77)</f>
        <v>45700</v>
      </c>
      <c r="E80" s="2">
        <f>SUM(Ashland:Windsor!E77)</f>
        <v>61050</v>
      </c>
      <c r="F80" s="2">
        <f>SUM(Ashland:Windsor!F77)</f>
        <v>51778</v>
      </c>
      <c r="G80" s="2">
        <f>SUM(Ashland:Windsor!G77)</f>
        <v>45106</v>
      </c>
      <c r="H80" s="2">
        <f>SUM(Ashland:Windsor!H77)</f>
        <v>50924</v>
      </c>
      <c r="I80" s="2">
        <f>SUM(Ashland:Windsor!I77)</f>
        <v>0</v>
      </c>
      <c r="J80" s="2">
        <f>SUM(Ashland:Windsor!J77)</f>
        <v>0</v>
      </c>
      <c r="K80" s="2">
        <f>SUM(Ashland:Windsor!K77)</f>
        <v>0</v>
      </c>
      <c r="L80" s="2">
        <f>SUM(Ashland:Windsor!L77)</f>
        <v>0</v>
      </c>
      <c r="M80" s="2">
        <f>SUM(Ashland:Windsor!M77)</f>
        <v>0</v>
      </c>
      <c r="N80" s="2">
        <f>SUM(Ashland:Windsor!N77)</f>
        <v>0</v>
      </c>
      <c r="O80" s="2">
        <f t="shared" si="11"/>
        <v>300258</v>
      </c>
    </row>
    <row r="81" spans="1:15" x14ac:dyDescent="0.3">
      <c r="A81" s="1" t="s">
        <v>80</v>
      </c>
      <c r="B81" s="17"/>
      <c r="C81" s="2">
        <f>SUM(Ashland:Windsor!C78)</f>
        <v>-182374.32</v>
      </c>
      <c r="D81" s="2">
        <f>SUM(Ashland:Windsor!D78)</f>
        <v>-115174.11</v>
      </c>
      <c r="E81" s="2">
        <f>SUM(Ashland:Windsor!E78)</f>
        <v>-213538.71000000002</v>
      </c>
      <c r="F81" s="2">
        <f>SUM(Ashland:Windsor!F78)</f>
        <v>-165341.97</v>
      </c>
      <c r="G81" s="2">
        <f>SUM(Ashland:Windsor!G78)</f>
        <v>-206585.97</v>
      </c>
      <c r="H81" s="2">
        <f>SUM(Ashland:Windsor!H78)</f>
        <v>-231381.83</v>
      </c>
      <c r="I81" s="2">
        <f>SUM(Ashland:Windsor!I78)</f>
        <v>0</v>
      </c>
      <c r="J81" s="2">
        <f>SUM(Ashland:Windsor!J78)</f>
        <v>0</v>
      </c>
      <c r="K81" s="2">
        <f>SUM(Ashland:Windsor!K78)</f>
        <v>0</v>
      </c>
      <c r="L81" s="2">
        <f>SUM(Ashland:Windsor!L78)</f>
        <v>0</v>
      </c>
      <c r="M81" s="2">
        <f>SUM(Ashland:Windsor!M78)</f>
        <v>0</v>
      </c>
      <c r="N81" s="2">
        <f>SUM(Ashland:Windsor!N78)</f>
        <v>0</v>
      </c>
      <c r="O81" s="2">
        <f t="shared" si="11"/>
        <v>-1114396.9099999999</v>
      </c>
    </row>
    <row r="82" spans="1:15" x14ac:dyDescent="0.3">
      <c r="A82" s="1" t="s">
        <v>468</v>
      </c>
      <c r="B82" s="17"/>
      <c r="C82" s="2">
        <f>SUM(Ashland:Windsor!C79)</f>
        <v>-4860.3899999999994</v>
      </c>
      <c r="D82" s="2">
        <f>SUM(Ashland:Windsor!D79)</f>
        <v>-783.20999999999992</v>
      </c>
      <c r="E82" s="2">
        <f>SUM(Ashland:Windsor!E79)</f>
        <v>-13342.150000000001</v>
      </c>
      <c r="F82" s="2">
        <f>SUM(Ashland:Windsor!F79)</f>
        <v>7763.45</v>
      </c>
      <c r="G82" s="2">
        <f>SUM(Ashland:Windsor!G79)</f>
        <v>2866.1099999999997</v>
      </c>
      <c r="H82" s="2">
        <f>SUM(Ashland:Windsor!H79)</f>
        <v>5747.83</v>
      </c>
      <c r="I82" s="2">
        <f>SUM(Ashland:Windsor!I79)</f>
        <v>0</v>
      </c>
      <c r="J82" s="2">
        <f>SUM(Ashland:Windsor!J79)</f>
        <v>0</v>
      </c>
      <c r="K82" s="2">
        <f>SUM(Ashland:Windsor!K79)</f>
        <v>0</v>
      </c>
      <c r="L82" s="2">
        <f>SUM(Ashland:Windsor!L79)</f>
        <v>0</v>
      </c>
      <c r="M82" s="2">
        <f>SUM(Ashland:Windsor!M79)</f>
        <v>0</v>
      </c>
      <c r="N82" s="2">
        <f>SUM(Ashland:Windsor!N79)</f>
        <v>0</v>
      </c>
      <c r="O82" s="2">
        <f t="shared" si="11"/>
        <v>-2608.3599999999988</v>
      </c>
    </row>
    <row r="83" spans="1:15" x14ac:dyDescent="0.3">
      <c r="A83" s="1" t="s">
        <v>81</v>
      </c>
      <c r="B83" s="17"/>
      <c r="C83" s="2">
        <f>SUM(Ashland:Windsor!C80)</f>
        <v>0</v>
      </c>
      <c r="D83" s="2">
        <f>SUM(Ashland:Windsor!D80)</f>
        <v>0</v>
      </c>
      <c r="E83" s="2">
        <f>SUM(Ashland:Windsor!E80)</f>
        <v>0</v>
      </c>
      <c r="F83" s="2">
        <f>SUM(Ashland:Windsor!F80)</f>
        <v>-37.520000000000003</v>
      </c>
      <c r="G83" s="2">
        <f>SUM(Ashland:Windsor!G80)</f>
        <v>-1922.8099999999997</v>
      </c>
      <c r="H83" s="2">
        <f>SUM(Ashland:Windsor!H80)</f>
        <v>-3155.17</v>
      </c>
      <c r="I83" s="2">
        <f>SUM(Ashland:Windsor!I80)</f>
        <v>0</v>
      </c>
      <c r="J83" s="2">
        <f>SUM(Ashland:Windsor!J80)</f>
        <v>0</v>
      </c>
      <c r="K83" s="2">
        <f>SUM(Ashland:Windsor!K80)</f>
        <v>0</v>
      </c>
      <c r="L83" s="2">
        <f>SUM(Ashland:Windsor!L80)</f>
        <v>0</v>
      </c>
      <c r="M83" s="2">
        <f>SUM(Ashland:Windsor!M80)</f>
        <v>0</v>
      </c>
      <c r="N83" s="2">
        <f>SUM(Ashland:Windsor!N80)</f>
        <v>0</v>
      </c>
      <c r="O83" s="2">
        <f t="shared" si="11"/>
        <v>-5115.5</v>
      </c>
    </row>
    <row r="84" spans="1:15" x14ac:dyDescent="0.3">
      <c r="A84" s="1" t="s">
        <v>82</v>
      </c>
      <c r="B84" s="17"/>
      <c r="C84" s="2">
        <f>SUM(Ashland:Windsor!C81)</f>
        <v>0</v>
      </c>
      <c r="D84" s="2">
        <f>SUM(Ashland:Windsor!D81)</f>
        <v>0</v>
      </c>
      <c r="E84" s="2">
        <f>SUM(Ashland:Windsor!E81)</f>
        <v>0</v>
      </c>
      <c r="F84" s="2">
        <f>SUM(Ashland:Windsor!F81)</f>
        <v>0</v>
      </c>
      <c r="G84" s="2">
        <f>SUM(Ashland:Windsor!G81)</f>
        <v>0</v>
      </c>
      <c r="H84" s="2">
        <f>SUM(Ashland:Windsor!H81)</f>
        <v>0</v>
      </c>
      <c r="I84" s="2">
        <f>SUM(Ashland:Windsor!I81)</f>
        <v>0</v>
      </c>
      <c r="J84" s="2">
        <f>SUM(Ashland:Windsor!J81)</f>
        <v>0</v>
      </c>
      <c r="K84" s="2">
        <f>SUM(Ashland:Windsor!K81)</f>
        <v>0</v>
      </c>
      <c r="L84" s="2">
        <f>SUM(Ashland:Windsor!L81)</f>
        <v>0</v>
      </c>
      <c r="M84" s="2">
        <f>SUM(Ashland:Windsor!M81)</f>
        <v>0</v>
      </c>
      <c r="N84" s="2">
        <f>SUM(Ashland:Windsor!N81)</f>
        <v>0</v>
      </c>
      <c r="O84" s="2">
        <f t="shared" si="11"/>
        <v>0</v>
      </c>
    </row>
    <row r="85" spans="1:15" x14ac:dyDescent="0.3">
      <c r="A85" s="1" t="s">
        <v>83</v>
      </c>
      <c r="B85" s="17"/>
      <c r="C85" s="2">
        <f>SUM(Ashland:Windsor!C82)</f>
        <v>401731</v>
      </c>
      <c r="D85" s="2">
        <f>SUM(Ashland:Windsor!D82)</f>
        <v>366898</v>
      </c>
      <c r="E85" s="2">
        <f>SUM(Ashland:Windsor!E82)</f>
        <v>434513</v>
      </c>
      <c r="F85" s="2">
        <f>SUM(Ashland:Windsor!F82)</f>
        <v>450712</v>
      </c>
      <c r="G85" s="2">
        <f>SUM(Ashland:Windsor!G82)</f>
        <v>407229</v>
      </c>
      <c r="H85" s="2">
        <f>SUM(Ashland:Windsor!H82)</f>
        <v>415067</v>
      </c>
      <c r="I85" s="2">
        <f>SUM(Ashland:Windsor!I82)</f>
        <v>0</v>
      </c>
      <c r="J85" s="2">
        <f>SUM(Ashland:Windsor!J82)</f>
        <v>0</v>
      </c>
      <c r="K85" s="2">
        <f>SUM(Ashland:Windsor!K82)</f>
        <v>0</v>
      </c>
      <c r="L85" s="2">
        <f>SUM(Ashland:Windsor!L82)</f>
        <v>0</v>
      </c>
      <c r="M85" s="2">
        <f>SUM(Ashland:Windsor!M82)</f>
        <v>0</v>
      </c>
      <c r="N85" s="2">
        <f>SUM(Ashland:Windsor!N82)</f>
        <v>0</v>
      </c>
      <c r="O85" s="2">
        <f t="shared" si="11"/>
        <v>2476150</v>
      </c>
    </row>
    <row r="86" spans="1:15" x14ac:dyDescent="0.3">
      <c r="A86" s="1" t="s">
        <v>84</v>
      </c>
      <c r="B86" s="17"/>
      <c r="C86" s="2">
        <f>SUM(Ashland:Windsor!C83)</f>
        <v>67505.64</v>
      </c>
      <c r="D86" s="2">
        <f>SUM(Ashland:Windsor!D83)</f>
        <v>37672.46</v>
      </c>
      <c r="E86" s="2">
        <f>SUM(Ashland:Windsor!E83)</f>
        <v>84702.67</v>
      </c>
      <c r="F86" s="2">
        <f>SUM(Ashland:Windsor!F83)</f>
        <v>91477.2</v>
      </c>
      <c r="G86" s="2">
        <f>SUM(Ashland:Windsor!G83)</f>
        <v>75960.960000000006</v>
      </c>
      <c r="H86" s="2">
        <f>SUM(Ashland:Windsor!H83)</f>
        <v>27076.43</v>
      </c>
      <c r="I86" s="2">
        <f>SUM(Ashland:Windsor!I83)</f>
        <v>0</v>
      </c>
      <c r="J86" s="2">
        <f>SUM(Ashland:Windsor!J83)</f>
        <v>0</v>
      </c>
      <c r="K86" s="2">
        <f>SUM(Ashland:Windsor!K83)</f>
        <v>0</v>
      </c>
      <c r="L86" s="2">
        <f>SUM(Ashland:Windsor!L83)</f>
        <v>0</v>
      </c>
      <c r="M86" s="2">
        <f>SUM(Ashland:Windsor!M83)</f>
        <v>0</v>
      </c>
      <c r="N86" s="2">
        <f>SUM(Ashland:Windsor!N83)</f>
        <v>0</v>
      </c>
      <c r="O86" s="2">
        <f t="shared" si="11"/>
        <v>384395.36000000004</v>
      </c>
    </row>
    <row r="87" spans="1:15" x14ac:dyDescent="0.3">
      <c r="A87" s="1" t="s">
        <v>85</v>
      </c>
      <c r="B87" s="17"/>
      <c r="C87" s="2">
        <f>SUM(Ashland:Windsor!C84)</f>
        <v>-113398.79000000001</v>
      </c>
      <c r="D87" s="2">
        <f>SUM(Ashland:Windsor!D84)</f>
        <v>-98973.64</v>
      </c>
      <c r="E87" s="2">
        <f>SUM(Ashland:Windsor!E84)</f>
        <v>-171787.09</v>
      </c>
      <c r="F87" s="2">
        <f>SUM(Ashland:Windsor!F84)</f>
        <v>-186810.15</v>
      </c>
      <c r="G87" s="2">
        <f>SUM(Ashland:Windsor!G84)</f>
        <v>-157520.45000000001</v>
      </c>
      <c r="H87" s="2">
        <f>SUM(Ashland:Windsor!H84)</f>
        <v>-134583.89000000001</v>
      </c>
      <c r="I87" s="2">
        <f>SUM(Ashland:Windsor!I84)</f>
        <v>0</v>
      </c>
      <c r="J87" s="2">
        <f>SUM(Ashland:Windsor!J84)</f>
        <v>0</v>
      </c>
      <c r="K87" s="2">
        <f>SUM(Ashland:Windsor!K84)</f>
        <v>0</v>
      </c>
      <c r="L87" s="2">
        <f>SUM(Ashland:Windsor!L84)</f>
        <v>0</v>
      </c>
      <c r="M87" s="2">
        <f>SUM(Ashland:Windsor!M84)</f>
        <v>0</v>
      </c>
      <c r="N87" s="2">
        <f>SUM(Ashland:Windsor!N84)</f>
        <v>0</v>
      </c>
      <c r="O87" s="2">
        <f t="shared" si="11"/>
        <v>-863074.01000000013</v>
      </c>
    </row>
    <row r="88" spans="1:15" x14ac:dyDescent="0.3">
      <c r="A88" s="1" t="s">
        <v>86</v>
      </c>
      <c r="B88" s="17"/>
      <c r="C88" s="2">
        <f>SUM(Ashland:Windsor!C85)</f>
        <v>4955.83</v>
      </c>
      <c r="D88" s="2">
        <f>SUM(Ashland:Windsor!D85)</f>
        <v>8049.6900000000005</v>
      </c>
      <c r="E88" s="2">
        <f>SUM(Ashland:Windsor!E85)</f>
        <v>20958.720000000005</v>
      </c>
      <c r="F88" s="2">
        <f>SUM(Ashland:Windsor!F85)</f>
        <v>21113.760000000002</v>
      </c>
      <c r="G88" s="2">
        <f>SUM(Ashland:Windsor!G85)</f>
        <v>7044.2099999999991</v>
      </c>
      <c r="H88" s="2">
        <f>SUM(Ashland:Windsor!H85)</f>
        <v>19502.36</v>
      </c>
      <c r="I88" s="2">
        <f>SUM(Ashland:Windsor!I85)</f>
        <v>0</v>
      </c>
      <c r="J88" s="2">
        <f>SUM(Ashland:Windsor!J85)</f>
        <v>0</v>
      </c>
      <c r="K88" s="2">
        <f>SUM(Ashland:Windsor!K85)</f>
        <v>0</v>
      </c>
      <c r="L88" s="2">
        <f>SUM(Ashland:Windsor!L85)</f>
        <v>0</v>
      </c>
      <c r="M88" s="2">
        <f>SUM(Ashland:Windsor!M85)</f>
        <v>0</v>
      </c>
      <c r="N88" s="2">
        <f>SUM(Ashland:Windsor!N85)</f>
        <v>0</v>
      </c>
      <c r="O88" s="2">
        <f t="shared" si="11"/>
        <v>81624.570000000007</v>
      </c>
    </row>
    <row r="89" spans="1:15" x14ac:dyDescent="0.3">
      <c r="A89" s="1" t="s">
        <v>87</v>
      </c>
      <c r="B89" s="17"/>
      <c r="C89" s="2">
        <f>SUM(Ashland:Windsor!C86)</f>
        <v>44670</v>
      </c>
      <c r="D89" s="2">
        <f>SUM(Ashland:Windsor!D86)</f>
        <v>54060</v>
      </c>
      <c r="E89" s="2">
        <f>SUM(Ashland:Windsor!E86)</f>
        <v>77000</v>
      </c>
      <c r="F89" s="2">
        <f>SUM(Ashland:Windsor!F86)</f>
        <v>57220</v>
      </c>
      <c r="G89" s="2">
        <f>SUM(Ashland:Windsor!G86)</f>
        <v>53280</v>
      </c>
      <c r="H89" s="2">
        <f>SUM(Ashland:Windsor!H86)</f>
        <v>61290</v>
      </c>
      <c r="I89" s="2">
        <f>SUM(Ashland:Windsor!I86)</f>
        <v>0</v>
      </c>
      <c r="J89" s="2">
        <f>SUM(Ashland:Windsor!J86)</f>
        <v>0</v>
      </c>
      <c r="K89" s="2">
        <f>SUM(Ashland:Windsor!K86)</f>
        <v>0</v>
      </c>
      <c r="L89" s="2">
        <f>SUM(Ashland:Windsor!L86)</f>
        <v>0</v>
      </c>
      <c r="M89" s="2">
        <f>SUM(Ashland:Windsor!M86)</f>
        <v>0</v>
      </c>
      <c r="N89" s="2">
        <f>SUM(Ashland:Windsor!N86)</f>
        <v>0</v>
      </c>
      <c r="O89" s="2">
        <f t="shared" si="11"/>
        <v>347520</v>
      </c>
    </row>
    <row r="90" spans="1:15" x14ac:dyDescent="0.3">
      <c r="A90" s="1" t="s">
        <v>88</v>
      </c>
      <c r="B90" s="17"/>
      <c r="C90" s="2">
        <f>SUM(Ashland:Windsor!C87)</f>
        <v>204.98999999999998</v>
      </c>
      <c r="D90" s="2">
        <f>SUM(Ashland:Windsor!D87)</f>
        <v>66.239999999999995</v>
      </c>
      <c r="E90" s="2">
        <f>SUM(Ashland:Windsor!E87)</f>
        <v>145.12</v>
      </c>
      <c r="F90" s="2">
        <f>SUM(Ashland:Windsor!F87)</f>
        <v>-64.47</v>
      </c>
      <c r="G90" s="2">
        <f>SUM(Ashland:Windsor!G87)</f>
        <v>0</v>
      </c>
      <c r="H90" s="2">
        <f>SUM(Ashland:Windsor!H87)</f>
        <v>0</v>
      </c>
      <c r="I90" s="2">
        <f>SUM(Ashland:Windsor!I87)</f>
        <v>0</v>
      </c>
      <c r="J90" s="2">
        <f>SUM(Ashland:Windsor!J87)</f>
        <v>0</v>
      </c>
      <c r="K90" s="2">
        <f>SUM(Ashland:Windsor!K87)</f>
        <v>0</v>
      </c>
      <c r="L90" s="2">
        <f>SUM(Ashland:Windsor!L87)</f>
        <v>0</v>
      </c>
      <c r="M90" s="2">
        <f>SUM(Ashland:Windsor!M87)</f>
        <v>0</v>
      </c>
      <c r="N90" s="2">
        <f>SUM(Ashland:Windsor!N87)</f>
        <v>0</v>
      </c>
      <c r="O90" s="2">
        <f t="shared" si="11"/>
        <v>351.88</v>
      </c>
    </row>
    <row r="91" spans="1:15" x14ac:dyDescent="0.3">
      <c r="A91" s="1" t="s">
        <v>89</v>
      </c>
      <c r="B91" s="17"/>
      <c r="C91" s="2">
        <f>SUM(Ashland:Windsor!C88)</f>
        <v>135.43</v>
      </c>
      <c r="D91" s="2">
        <f>SUM(Ashland:Windsor!D88)</f>
        <v>311.52</v>
      </c>
      <c r="E91" s="2">
        <f>SUM(Ashland:Windsor!E88)</f>
        <v>2645.77</v>
      </c>
      <c r="F91" s="2">
        <f>SUM(Ashland:Windsor!F88)</f>
        <v>1795.44</v>
      </c>
      <c r="G91" s="2">
        <f>SUM(Ashland:Windsor!G88)</f>
        <v>1563.87</v>
      </c>
      <c r="H91" s="2">
        <f>SUM(Ashland:Windsor!H88)</f>
        <v>2820.2700000000004</v>
      </c>
      <c r="I91" s="2">
        <f>SUM(Ashland:Windsor!I88)</f>
        <v>0</v>
      </c>
      <c r="J91" s="2">
        <f>SUM(Ashland:Windsor!J88)</f>
        <v>0</v>
      </c>
      <c r="K91" s="2">
        <f>SUM(Ashland:Windsor!K88)</f>
        <v>0</v>
      </c>
      <c r="L91" s="2">
        <f>SUM(Ashland:Windsor!L88)</f>
        <v>0</v>
      </c>
      <c r="M91" s="2">
        <f>SUM(Ashland:Windsor!M88)</f>
        <v>0</v>
      </c>
      <c r="N91" s="2">
        <f>SUM(Ashland:Windsor!N88)</f>
        <v>0</v>
      </c>
      <c r="O91" s="2">
        <f t="shared" si="11"/>
        <v>9272.2999999999993</v>
      </c>
    </row>
    <row r="92" spans="1:15" x14ac:dyDescent="0.3">
      <c r="A92" s="1" t="s">
        <v>90</v>
      </c>
      <c r="B92" s="17"/>
      <c r="C92" s="2">
        <f>SUM(Ashland:Windsor!C89)</f>
        <v>0</v>
      </c>
      <c r="D92" s="2">
        <f>SUM(Ashland:Windsor!D89)</f>
        <v>432</v>
      </c>
      <c r="E92" s="2">
        <f>SUM(Ashland:Windsor!E89)</f>
        <v>1275.75</v>
      </c>
      <c r="F92" s="2">
        <f>SUM(Ashland:Windsor!F89)</f>
        <v>1255.5</v>
      </c>
      <c r="G92" s="2">
        <f>SUM(Ashland:Windsor!G89)</f>
        <v>216</v>
      </c>
      <c r="H92" s="2">
        <f>SUM(Ashland:Windsor!H89)</f>
        <v>719.54</v>
      </c>
      <c r="I92" s="2">
        <f>SUM(Ashland:Windsor!I89)</f>
        <v>0</v>
      </c>
      <c r="J92" s="2">
        <f>SUM(Ashland:Windsor!J89)</f>
        <v>0</v>
      </c>
      <c r="K92" s="2">
        <f>SUM(Ashland:Windsor!K89)</f>
        <v>0</v>
      </c>
      <c r="L92" s="2">
        <f>SUM(Ashland:Windsor!L89)</f>
        <v>0</v>
      </c>
      <c r="M92" s="2">
        <f>SUM(Ashland:Windsor!M89)</f>
        <v>0</v>
      </c>
      <c r="N92" s="2">
        <f>SUM(Ashland:Windsor!N89)</f>
        <v>0</v>
      </c>
      <c r="O92" s="2">
        <f t="shared" si="11"/>
        <v>3898.79</v>
      </c>
    </row>
    <row r="93" spans="1:15" x14ac:dyDescent="0.3">
      <c r="A93" s="1" t="s">
        <v>91</v>
      </c>
      <c r="B93" s="17"/>
      <c r="C93" s="2">
        <f>SUM(Ashland:Windsor!C90)</f>
        <v>19840</v>
      </c>
      <c r="D93" s="2">
        <f>SUM(Ashland:Windsor!D90)</f>
        <v>17920</v>
      </c>
      <c r="E93" s="2">
        <f>SUM(Ashland:Windsor!E90)</f>
        <v>19840</v>
      </c>
      <c r="F93" s="2">
        <f>SUM(Ashland:Windsor!F90)</f>
        <v>19200</v>
      </c>
      <c r="G93" s="2">
        <f>SUM(Ashland:Windsor!G90)</f>
        <v>18480</v>
      </c>
      <c r="H93" s="2">
        <f>SUM(Ashland:Windsor!H90)</f>
        <v>19520</v>
      </c>
      <c r="I93" s="2">
        <f>SUM(Ashland:Windsor!I90)</f>
        <v>0</v>
      </c>
      <c r="J93" s="2">
        <f>SUM(Ashland:Windsor!J90)</f>
        <v>0</v>
      </c>
      <c r="K93" s="2">
        <f>SUM(Ashland:Windsor!K90)</f>
        <v>0</v>
      </c>
      <c r="L93" s="2">
        <f>SUM(Ashland:Windsor!L90)</f>
        <v>0</v>
      </c>
      <c r="M93" s="2">
        <f>SUM(Ashland:Windsor!M90)</f>
        <v>0</v>
      </c>
      <c r="N93" s="2">
        <f>SUM(Ashland:Windsor!N90)</f>
        <v>0</v>
      </c>
      <c r="O93" s="2">
        <f t="shared" si="11"/>
        <v>114800</v>
      </c>
    </row>
    <row r="94" spans="1:15" x14ac:dyDescent="0.3">
      <c r="A94" s="1" t="s">
        <v>92</v>
      </c>
      <c r="B94" s="17"/>
      <c r="C94" s="2">
        <f>SUM(Ashland:Windsor!C91)</f>
        <v>0</v>
      </c>
      <c r="D94" s="2">
        <f>SUM(Ashland:Windsor!D91)</f>
        <v>0</v>
      </c>
      <c r="E94" s="2">
        <f>SUM(Ashland:Windsor!E91)</f>
        <v>0</v>
      </c>
      <c r="F94" s="2">
        <f>SUM(Ashland:Windsor!F91)</f>
        <v>0</v>
      </c>
      <c r="G94" s="2">
        <f>SUM(Ashland:Windsor!G91)</f>
        <v>0</v>
      </c>
      <c r="H94" s="2">
        <f>SUM(Ashland:Windsor!H91)</f>
        <v>0</v>
      </c>
      <c r="I94" s="2">
        <f>SUM(Ashland:Windsor!I91)</f>
        <v>0</v>
      </c>
      <c r="J94" s="2">
        <f>SUM(Ashland:Windsor!J91)</f>
        <v>0</v>
      </c>
      <c r="K94" s="2">
        <f>SUM(Ashland:Windsor!K91)</f>
        <v>0</v>
      </c>
      <c r="L94" s="2">
        <f>SUM(Ashland:Windsor!L91)</f>
        <v>0</v>
      </c>
      <c r="M94" s="2">
        <f>SUM(Ashland:Windsor!M91)</f>
        <v>0</v>
      </c>
      <c r="N94" s="2">
        <f>SUM(Ashland:Windsor!N91)</f>
        <v>0</v>
      </c>
      <c r="O94" s="2">
        <f t="shared" si="11"/>
        <v>0</v>
      </c>
    </row>
    <row r="95" spans="1:15" x14ac:dyDescent="0.3">
      <c r="A95" s="1" t="s">
        <v>93</v>
      </c>
      <c r="B95" s="17"/>
      <c r="C95" s="2">
        <f>SUM(Ashland:Windsor!C92)</f>
        <v>0</v>
      </c>
      <c r="D95" s="2">
        <f>SUM(Ashland:Windsor!D92)</f>
        <v>0</v>
      </c>
      <c r="E95" s="2">
        <f>SUM(Ashland:Windsor!E92)</f>
        <v>0</v>
      </c>
      <c r="F95" s="2">
        <f>SUM(Ashland:Windsor!F92)</f>
        <v>0</v>
      </c>
      <c r="G95" s="2">
        <f>SUM(Ashland:Windsor!G92)</f>
        <v>0</v>
      </c>
      <c r="H95" s="2">
        <f>SUM(Ashland:Windsor!H92)</f>
        <v>0</v>
      </c>
      <c r="I95" s="2">
        <f>SUM(Ashland:Windsor!I92)</f>
        <v>0</v>
      </c>
      <c r="J95" s="2">
        <f>SUM(Ashland:Windsor!J92)</f>
        <v>0</v>
      </c>
      <c r="K95" s="2">
        <f>SUM(Ashland:Windsor!K92)</f>
        <v>0</v>
      </c>
      <c r="L95" s="2">
        <f>SUM(Ashland:Windsor!L92)</f>
        <v>0</v>
      </c>
      <c r="M95" s="2">
        <f>SUM(Ashland:Windsor!M92)</f>
        <v>0</v>
      </c>
      <c r="N95" s="2">
        <f>SUM(Ashland:Windsor!N92)</f>
        <v>0</v>
      </c>
      <c r="O95" s="2">
        <f t="shared" si="11"/>
        <v>0</v>
      </c>
    </row>
    <row r="96" spans="1:15" x14ac:dyDescent="0.3">
      <c r="A96" s="1" t="s">
        <v>94</v>
      </c>
      <c r="B96" s="17"/>
      <c r="C96" s="2">
        <f>SUM(Ashland:Windsor!C93)</f>
        <v>0</v>
      </c>
      <c r="D96" s="2">
        <f>SUM(Ashland:Windsor!D93)</f>
        <v>0</v>
      </c>
      <c r="E96" s="2">
        <f>SUM(Ashland:Windsor!E93)</f>
        <v>0</v>
      </c>
      <c r="F96" s="2">
        <f>SUM(Ashland:Windsor!F93)</f>
        <v>0</v>
      </c>
      <c r="G96" s="2">
        <f>SUM(Ashland:Windsor!G93)</f>
        <v>0</v>
      </c>
      <c r="H96" s="2">
        <f>SUM(Ashland:Windsor!H93)</f>
        <v>0</v>
      </c>
      <c r="I96" s="2">
        <f>SUM(Ashland:Windsor!I93)</f>
        <v>0</v>
      </c>
      <c r="J96" s="2">
        <f>SUM(Ashland:Windsor!J93)</f>
        <v>0</v>
      </c>
      <c r="K96" s="2">
        <f>SUM(Ashland:Windsor!K93)</f>
        <v>0</v>
      </c>
      <c r="L96" s="2">
        <f>SUM(Ashland:Windsor!L93)</f>
        <v>0</v>
      </c>
      <c r="M96" s="2">
        <f>SUM(Ashland:Windsor!M93)</f>
        <v>0</v>
      </c>
      <c r="N96" s="2">
        <f>SUM(Ashland:Windsor!N93)</f>
        <v>0</v>
      </c>
      <c r="O96" s="2">
        <f t="shared" si="11"/>
        <v>0</v>
      </c>
    </row>
    <row r="97" spans="1:16" x14ac:dyDescent="0.3">
      <c r="A97" s="1" t="s">
        <v>95</v>
      </c>
      <c r="B97" s="17"/>
      <c r="C97" s="2">
        <f>SUM(Ashland:Windsor!C94)</f>
        <v>600</v>
      </c>
      <c r="D97" s="2">
        <f>SUM(Ashland:Windsor!D94)</f>
        <v>-1039.18</v>
      </c>
      <c r="E97" s="2">
        <f>SUM(Ashland:Windsor!E94)</f>
        <v>-4075</v>
      </c>
      <c r="F97" s="2">
        <f>SUM(Ashland:Windsor!F94)</f>
        <v>1350</v>
      </c>
      <c r="G97" s="2">
        <f>SUM(Ashland:Windsor!G94)</f>
        <v>1150</v>
      </c>
      <c r="H97" s="2">
        <f>SUM(Ashland:Windsor!H94)</f>
        <v>-2247</v>
      </c>
      <c r="I97" s="2">
        <f>SUM(Ashland:Windsor!I94)</f>
        <v>0</v>
      </c>
      <c r="J97" s="2">
        <f>SUM(Ashland:Windsor!J94)</f>
        <v>0</v>
      </c>
      <c r="K97" s="2">
        <f>SUM(Ashland:Windsor!K94)</f>
        <v>0</v>
      </c>
      <c r="L97" s="2">
        <f>SUM(Ashland:Windsor!L94)</f>
        <v>0</v>
      </c>
      <c r="M97" s="2">
        <f>SUM(Ashland:Windsor!M94)</f>
        <v>0</v>
      </c>
      <c r="N97" s="2">
        <f>SUM(Ashland:Windsor!N94)</f>
        <v>0</v>
      </c>
      <c r="O97" s="2">
        <f t="shared" si="11"/>
        <v>-4261.18</v>
      </c>
    </row>
    <row r="98" spans="1:16" x14ac:dyDescent="0.3">
      <c r="A98" s="1" t="s">
        <v>96</v>
      </c>
      <c r="B98" s="17"/>
      <c r="C98" s="2">
        <f>SUM(Ashland:Windsor!C95)</f>
        <v>372328.82999999996</v>
      </c>
      <c r="D98" s="2">
        <f>SUM(Ashland:Windsor!D95)</f>
        <v>318702.73</v>
      </c>
      <c r="E98" s="2">
        <f>SUM(Ashland:Windsor!E95)</f>
        <v>369689.41</v>
      </c>
      <c r="F98" s="2">
        <f>SUM(Ashland:Windsor!F95)</f>
        <v>399295.83000000007</v>
      </c>
      <c r="G98" s="2">
        <f>SUM(Ashland:Windsor!G95)</f>
        <v>422951.01</v>
      </c>
      <c r="H98" s="2">
        <f>SUM(Ashland:Windsor!H95)</f>
        <v>399984.00000000006</v>
      </c>
      <c r="I98" s="2">
        <f>SUM(Ashland:Windsor!I95)</f>
        <v>0</v>
      </c>
      <c r="J98" s="2">
        <f>SUM(Ashland:Windsor!J95)</f>
        <v>0</v>
      </c>
      <c r="K98" s="2">
        <f>SUM(Ashland:Windsor!K95)</f>
        <v>0</v>
      </c>
      <c r="L98" s="2">
        <f>SUM(Ashland:Windsor!L95)</f>
        <v>0</v>
      </c>
      <c r="M98" s="2">
        <f>SUM(Ashland:Windsor!M95)</f>
        <v>0</v>
      </c>
      <c r="N98" s="2">
        <f>SUM(Ashland:Windsor!N95)</f>
        <v>0</v>
      </c>
      <c r="O98" s="2">
        <f t="shared" si="11"/>
        <v>2282951.81</v>
      </c>
    </row>
    <row r="99" spans="1:16" x14ac:dyDescent="0.3">
      <c r="A99" s="1" t="s">
        <v>97</v>
      </c>
      <c r="B99" s="17"/>
      <c r="C99" s="2">
        <f>SUM(Ashland:Windsor!C96)</f>
        <v>0</v>
      </c>
      <c r="D99" s="2">
        <f>SUM(Ashland:Windsor!D96)</f>
        <v>0</v>
      </c>
      <c r="E99" s="2">
        <f>SUM(Ashland:Windsor!E96)</f>
        <v>0</v>
      </c>
      <c r="F99" s="2">
        <f>SUM(Ashland:Windsor!F96)</f>
        <v>0</v>
      </c>
      <c r="G99" s="2">
        <f>SUM(Ashland:Windsor!G96)</f>
        <v>0</v>
      </c>
      <c r="H99" s="2">
        <f>SUM(Ashland:Windsor!H96)</f>
        <v>0</v>
      </c>
      <c r="I99" s="2">
        <f>SUM(Ashland:Windsor!I96)</f>
        <v>0</v>
      </c>
      <c r="J99" s="2">
        <f>SUM(Ashland:Windsor!J96)</f>
        <v>0</v>
      </c>
      <c r="K99" s="2">
        <f>SUM(Ashland:Windsor!K96)</f>
        <v>0</v>
      </c>
      <c r="L99" s="2">
        <f>SUM(Ashland:Windsor!L96)</f>
        <v>0</v>
      </c>
      <c r="M99" s="2">
        <f>SUM(Ashland:Windsor!M96)</f>
        <v>0</v>
      </c>
      <c r="N99" s="2">
        <f>SUM(Ashland:Windsor!N96)</f>
        <v>0</v>
      </c>
      <c r="O99" s="2">
        <f t="shared" si="11"/>
        <v>0</v>
      </c>
    </row>
    <row r="100" spans="1:16" x14ac:dyDescent="0.3">
      <c r="A100" s="1" t="s">
        <v>98</v>
      </c>
      <c r="B100" s="17"/>
      <c r="C100" s="2">
        <f>SUM(Ashland:Windsor!C97)</f>
        <v>2439.94</v>
      </c>
      <c r="D100" s="2">
        <f>SUM(Ashland:Windsor!D97)</f>
        <v>1561.76</v>
      </c>
      <c r="E100" s="2">
        <f>SUM(Ashland:Windsor!E97)</f>
        <v>2817.02</v>
      </c>
      <c r="F100" s="2">
        <f>SUM(Ashland:Windsor!F97)</f>
        <v>-1599.85</v>
      </c>
      <c r="G100" s="2">
        <f>SUM(Ashland:Windsor!G97)</f>
        <v>0</v>
      </c>
      <c r="H100" s="2">
        <f>SUM(Ashland:Windsor!H97)</f>
        <v>0</v>
      </c>
      <c r="I100" s="2">
        <f>SUM(Ashland:Windsor!I97)</f>
        <v>0</v>
      </c>
      <c r="J100" s="2">
        <f>SUM(Ashland:Windsor!J97)</f>
        <v>0</v>
      </c>
      <c r="K100" s="2">
        <f>SUM(Ashland:Windsor!K97)</f>
        <v>0</v>
      </c>
      <c r="L100" s="2">
        <f>SUM(Ashland:Windsor!L97)</f>
        <v>0</v>
      </c>
      <c r="M100" s="2">
        <f>SUM(Ashland:Windsor!M97)</f>
        <v>0</v>
      </c>
      <c r="N100" s="2">
        <f>SUM(Ashland:Windsor!N97)</f>
        <v>0</v>
      </c>
      <c r="O100" s="2">
        <f t="shared" si="11"/>
        <v>5218.869999999999</v>
      </c>
    </row>
    <row r="101" spans="1:16" x14ac:dyDescent="0.3">
      <c r="A101" s="1" t="s">
        <v>99</v>
      </c>
      <c r="B101" s="17"/>
      <c r="C101" s="2">
        <f>SUM(Ashland:Windsor!C98)</f>
        <v>-524.25</v>
      </c>
      <c r="D101" s="2">
        <f>SUM(Ashland:Windsor!D98)</f>
        <v>0</v>
      </c>
      <c r="E101" s="2">
        <f>SUM(Ashland:Windsor!E98)</f>
        <v>0</v>
      </c>
      <c r="F101" s="2">
        <f>SUM(Ashland:Windsor!F98)</f>
        <v>0</v>
      </c>
      <c r="G101" s="2">
        <f>SUM(Ashland:Windsor!G98)</f>
        <v>0</v>
      </c>
      <c r="H101" s="2">
        <f>SUM(Ashland:Windsor!H98)</f>
        <v>0</v>
      </c>
      <c r="I101" s="2">
        <f>SUM(Ashland:Windsor!I98)</f>
        <v>0</v>
      </c>
      <c r="J101" s="2">
        <f>SUM(Ashland:Windsor!J98)</f>
        <v>0</v>
      </c>
      <c r="K101" s="2">
        <f>SUM(Ashland:Windsor!K98)</f>
        <v>0</v>
      </c>
      <c r="L101" s="2">
        <f>SUM(Ashland:Windsor!L98)</f>
        <v>0</v>
      </c>
      <c r="M101" s="2">
        <f>SUM(Ashland:Windsor!M98)</f>
        <v>0</v>
      </c>
      <c r="N101" s="2">
        <f>SUM(Ashland:Windsor!N98)</f>
        <v>0</v>
      </c>
      <c r="O101" s="2">
        <f t="shared" si="11"/>
        <v>-524.25</v>
      </c>
    </row>
    <row r="102" spans="1:16" x14ac:dyDescent="0.3">
      <c r="A102" s="1" t="s">
        <v>100</v>
      </c>
      <c r="B102" s="17"/>
      <c r="C102" s="2">
        <f>SUM(Ashland:Windsor!C99)</f>
        <v>0</v>
      </c>
      <c r="D102" s="2">
        <f>SUM(Ashland:Windsor!D99)</f>
        <v>0</v>
      </c>
      <c r="E102" s="2">
        <f>SUM(Ashland:Windsor!E99)</f>
        <v>0</v>
      </c>
      <c r="F102" s="2">
        <f>SUM(Ashland:Windsor!F99)</f>
        <v>0</v>
      </c>
      <c r="G102" s="2">
        <f>SUM(Ashland:Windsor!G99)</f>
        <v>0</v>
      </c>
      <c r="H102" s="2">
        <f>SUM(Ashland:Windsor!H99)</f>
        <v>0</v>
      </c>
      <c r="I102" s="2">
        <f>SUM(Ashland:Windsor!I99)</f>
        <v>0</v>
      </c>
      <c r="J102" s="2">
        <f>SUM(Ashland:Windsor!J99)</f>
        <v>0</v>
      </c>
      <c r="K102" s="2">
        <f>SUM(Ashland:Windsor!K99)</f>
        <v>0</v>
      </c>
      <c r="L102" s="2">
        <f>SUM(Ashland:Windsor!L99)</f>
        <v>0</v>
      </c>
      <c r="M102" s="2">
        <f>SUM(Ashland:Windsor!M99)</f>
        <v>0</v>
      </c>
      <c r="N102" s="2">
        <f>SUM(Ashland:Windsor!N99)</f>
        <v>0</v>
      </c>
      <c r="O102" s="2">
        <f t="shared" si="11"/>
        <v>0</v>
      </c>
    </row>
    <row r="103" spans="1:16" x14ac:dyDescent="0.3">
      <c r="A103" s="1" t="s">
        <v>101</v>
      </c>
      <c r="B103" s="17"/>
      <c r="C103" s="2">
        <f>SUM(Ashland:Windsor!C100)</f>
        <v>0</v>
      </c>
      <c r="D103" s="2">
        <f>SUM(Ashland:Windsor!D100)</f>
        <v>0</v>
      </c>
      <c r="E103" s="2">
        <f>SUM(Ashland:Windsor!E100)</f>
        <v>0</v>
      </c>
      <c r="F103" s="2">
        <f>SUM(Ashland:Windsor!F100)</f>
        <v>0</v>
      </c>
      <c r="G103" s="2">
        <f>SUM(Ashland:Windsor!G100)</f>
        <v>0</v>
      </c>
      <c r="H103" s="2">
        <f>SUM(Ashland:Windsor!H100)</f>
        <v>0</v>
      </c>
      <c r="I103" s="2">
        <f>SUM(Ashland:Windsor!I100)</f>
        <v>0</v>
      </c>
      <c r="J103" s="2">
        <f>SUM(Ashland:Windsor!J100)</f>
        <v>0</v>
      </c>
      <c r="K103" s="2">
        <f>SUM(Ashland:Windsor!K100)</f>
        <v>0</v>
      </c>
      <c r="L103" s="2">
        <f>SUM(Ashland:Windsor!L100)</f>
        <v>0</v>
      </c>
      <c r="M103" s="2">
        <f>SUM(Ashland:Windsor!M100)</f>
        <v>0</v>
      </c>
      <c r="N103" s="2">
        <f>SUM(Ashland:Windsor!N100)</f>
        <v>0</v>
      </c>
      <c r="O103" s="2">
        <f t="shared" si="11"/>
        <v>0</v>
      </c>
    </row>
    <row r="104" spans="1:16" x14ac:dyDescent="0.3">
      <c r="A104" s="1" t="s">
        <v>102</v>
      </c>
      <c r="B104" s="17"/>
      <c r="C104" s="2">
        <f>SUM(Ashland:Windsor!C101)</f>
        <v>0</v>
      </c>
      <c r="D104" s="2">
        <f>SUM(Ashland:Windsor!D101)</f>
        <v>0</v>
      </c>
      <c r="E104" s="2">
        <f>SUM(Ashland:Windsor!E101)</f>
        <v>0</v>
      </c>
      <c r="F104" s="2">
        <f>SUM(Ashland:Windsor!F101)</f>
        <v>0</v>
      </c>
      <c r="G104" s="2">
        <f>SUM(Ashland:Windsor!G101)</f>
        <v>0</v>
      </c>
      <c r="H104" s="2">
        <f>SUM(Ashland:Windsor!H101)</f>
        <v>0</v>
      </c>
      <c r="I104" s="2">
        <f>SUM(Ashland:Windsor!I101)</f>
        <v>0</v>
      </c>
      <c r="J104" s="2">
        <f>SUM(Ashland:Windsor!J101)</f>
        <v>0</v>
      </c>
      <c r="K104" s="2">
        <f>SUM(Ashland:Windsor!K101)</f>
        <v>0</v>
      </c>
      <c r="L104" s="2">
        <f>SUM(Ashland:Windsor!L101)</f>
        <v>0</v>
      </c>
      <c r="M104" s="2">
        <f>SUM(Ashland:Windsor!M101)</f>
        <v>0</v>
      </c>
      <c r="N104" s="2">
        <f>SUM(Ashland:Windsor!N101)</f>
        <v>0</v>
      </c>
      <c r="O104" s="2">
        <f t="shared" si="11"/>
        <v>0</v>
      </c>
    </row>
    <row r="105" spans="1:16" x14ac:dyDescent="0.3">
      <c r="A105" s="1" t="s">
        <v>103</v>
      </c>
      <c r="B105" s="17"/>
      <c r="C105" s="2">
        <f>SUM(Ashland:Windsor!C102)</f>
        <v>0</v>
      </c>
      <c r="D105" s="2">
        <f>SUM(Ashland:Windsor!D102)</f>
        <v>0</v>
      </c>
      <c r="E105" s="2">
        <f>SUM(Ashland:Windsor!E102)</f>
        <v>0</v>
      </c>
      <c r="F105" s="2">
        <f>SUM(Ashland:Windsor!F102)</f>
        <v>0</v>
      </c>
      <c r="G105" s="2">
        <f>SUM(Ashland:Windsor!G102)</f>
        <v>0</v>
      </c>
      <c r="H105" s="2">
        <f>SUM(Ashland:Windsor!H102)</f>
        <v>0</v>
      </c>
      <c r="I105" s="2">
        <f>SUM(Ashland:Windsor!I102)</f>
        <v>0</v>
      </c>
      <c r="J105" s="2">
        <f>SUM(Ashland:Windsor!J102)</f>
        <v>0</v>
      </c>
      <c r="K105" s="2">
        <f>SUM(Ashland:Windsor!K102)</f>
        <v>0</v>
      </c>
      <c r="L105" s="2">
        <f>SUM(Ashland:Windsor!L102)</f>
        <v>0</v>
      </c>
      <c r="M105" s="2">
        <f>SUM(Ashland:Windsor!M102)</f>
        <v>0</v>
      </c>
      <c r="N105" s="2">
        <f>SUM(Ashland:Windsor!N102)</f>
        <v>0</v>
      </c>
      <c r="O105" s="2">
        <f t="shared" si="11"/>
        <v>0</v>
      </c>
    </row>
    <row r="106" spans="1:16" x14ac:dyDescent="0.3">
      <c r="A106" s="1" t="s">
        <v>104</v>
      </c>
      <c r="B106" s="17"/>
      <c r="C106" s="2">
        <f>SUM(Ashland:Windsor!C103)</f>
        <v>0</v>
      </c>
      <c r="D106" s="2">
        <f>SUM(Ashland:Windsor!D103)</f>
        <v>0</v>
      </c>
      <c r="E106" s="2">
        <f>SUM(Ashland:Windsor!E103)</f>
        <v>0</v>
      </c>
      <c r="F106" s="2">
        <f>SUM(Ashland:Windsor!F103)</f>
        <v>0</v>
      </c>
      <c r="G106" s="2">
        <f>SUM(Ashland:Windsor!G103)</f>
        <v>0</v>
      </c>
      <c r="H106" s="2">
        <f>SUM(Ashland:Windsor!H103)</f>
        <v>0</v>
      </c>
      <c r="I106" s="2">
        <f>SUM(Ashland:Windsor!I103)</f>
        <v>0</v>
      </c>
      <c r="J106" s="2">
        <f>SUM(Ashland:Windsor!J103)</f>
        <v>0</v>
      </c>
      <c r="K106" s="2">
        <f>SUM(Ashland:Windsor!K103)</f>
        <v>0</v>
      </c>
      <c r="L106" s="2">
        <f>SUM(Ashland:Windsor!L103)</f>
        <v>0</v>
      </c>
      <c r="M106" s="2">
        <f>SUM(Ashland:Windsor!M103)</f>
        <v>0</v>
      </c>
      <c r="N106" s="2">
        <f>SUM(Ashland:Windsor!N103)</f>
        <v>0</v>
      </c>
      <c r="O106" s="2">
        <f t="shared" si="11"/>
        <v>0</v>
      </c>
    </row>
    <row r="107" spans="1:16" x14ac:dyDescent="0.3">
      <c r="A107" s="1" t="s">
        <v>105</v>
      </c>
      <c r="B107" s="17"/>
      <c r="C107" s="2">
        <f>SUM(Ashland:Windsor!C104)</f>
        <v>0</v>
      </c>
      <c r="D107" s="2">
        <f>SUM(Ashland:Windsor!D104)</f>
        <v>0</v>
      </c>
      <c r="E107" s="2">
        <f>SUM(Ashland:Windsor!E104)</f>
        <v>0</v>
      </c>
      <c r="F107" s="2">
        <f>SUM(Ashland:Windsor!F104)</f>
        <v>0</v>
      </c>
      <c r="G107" s="2">
        <f>SUM(Ashland:Windsor!G104)</f>
        <v>0</v>
      </c>
      <c r="H107" s="2">
        <f>SUM(Ashland:Windsor!H104)</f>
        <v>0</v>
      </c>
      <c r="I107" s="2">
        <f>SUM(Ashland:Windsor!I104)</f>
        <v>0</v>
      </c>
      <c r="J107" s="2">
        <f>SUM(Ashland:Windsor!J104)</f>
        <v>0</v>
      </c>
      <c r="K107" s="2">
        <f>SUM(Ashland:Windsor!K104)</f>
        <v>0</v>
      </c>
      <c r="L107" s="2">
        <f>SUM(Ashland:Windsor!L104)</f>
        <v>0</v>
      </c>
      <c r="M107" s="2">
        <f>SUM(Ashland:Windsor!M104)</f>
        <v>0</v>
      </c>
      <c r="N107" s="2">
        <f>SUM(Ashland:Windsor!N104)</f>
        <v>0</v>
      </c>
      <c r="O107" s="2">
        <f t="shared" si="11"/>
        <v>0</v>
      </c>
    </row>
    <row r="108" spans="1:16" x14ac:dyDescent="0.3">
      <c r="A108" s="1" t="s">
        <v>106</v>
      </c>
      <c r="B108" s="17"/>
      <c r="C108" s="2">
        <f>SUM(Ashland:Windsor!C105)</f>
        <v>0</v>
      </c>
      <c r="D108" s="2">
        <f>SUM(Ashland:Windsor!D105)</f>
        <v>0</v>
      </c>
      <c r="E108" s="2">
        <f>SUM(Ashland:Windsor!E105)</f>
        <v>0</v>
      </c>
      <c r="F108" s="2">
        <f>SUM(Ashland:Windsor!F105)</f>
        <v>0</v>
      </c>
      <c r="G108" s="2">
        <f>SUM(Ashland:Windsor!G105)</f>
        <v>0</v>
      </c>
      <c r="H108" s="2">
        <f>SUM(Ashland:Windsor!H105)</f>
        <v>0</v>
      </c>
      <c r="I108" s="2">
        <f>SUM(Ashland:Windsor!I105)</f>
        <v>0</v>
      </c>
      <c r="J108" s="2">
        <f>SUM(Ashland:Windsor!J105)</f>
        <v>0</v>
      </c>
      <c r="K108" s="2">
        <f>SUM(Ashland:Windsor!K105)</f>
        <v>0</v>
      </c>
      <c r="L108" s="2">
        <f>SUM(Ashland:Windsor!L105)</f>
        <v>0</v>
      </c>
      <c r="M108" s="2">
        <f>SUM(Ashland:Windsor!M105)</f>
        <v>0</v>
      </c>
      <c r="N108" s="2">
        <f>SUM(Ashland:Windsor!N105)</f>
        <v>0</v>
      </c>
      <c r="O108" s="2">
        <f t="shared" si="11"/>
        <v>0</v>
      </c>
    </row>
    <row r="109" spans="1:16" x14ac:dyDescent="0.3">
      <c r="A109" s="1" t="s">
        <v>107</v>
      </c>
      <c r="B109" s="17"/>
      <c r="C109" s="2">
        <f>SUM(Ashland:Windsor!C106)</f>
        <v>63171.37</v>
      </c>
      <c r="D109" s="2">
        <f>SUM(Ashland:Windsor!D106)</f>
        <v>50922</v>
      </c>
      <c r="E109" s="2">
        <f>SUM(Ashland:Windsor!E106)</f>
        <v>64501.919999999998</v>
      </c>
      <c r="F109" s="2">
        <f>SUM(Ashland:Windsor!F106)</f>
        <v>91738.38</v>
      </c>
      <c r="G109" s="2">
        <f>SUM(Ashland:Windsor!G106)</f>
        <v>84208.66</v>
      </c>
      <c r="H109" s="2">
        <f>SUM(Ashland:Windsor!H106)</f>
        <v>74775.58</v>
      </c>
      <c r="I109" s="2">
        <f>SUM(Ashland:Windsor!I106)</f>
        <v>0</v>
      </c>
      <c r="J109" s="2">
        <f>SUM(Ashland:Windsor!J106)</f>
        <v>0</v>
      </c>
      <c r="K109" s="2">
        <f>SUM(Ashland:Windsor!K106)</f>
        <v>0</v>
      </c>
      <c r="L109" s="2">
        <f>SUM(Ashland:Windsor!L106)</f>
        <v>0</v>
      </c>
      <c r="M109" s="2">
        <f>SUM(Ashland:Windsor!M106)</f>
        <v>0</v>
      </c>
      <c r="N109" s="2">
        <f>SUM(Ashland:Windsor!N106)</f>
        <v>0</v>
      </c>
      <c r="O109" s="2">
        <f t="shared" si="11"/>
        <v>429317.91</v>
      </c>
    </row>
    <row r="110" spans="1:16" x14ac:dyDescent="0.3">
      <c r="A110" s="1" t="s">
        <v>108</v>
      </c>
      <c r="B110" s="17"/>
      <c r="C110" s="2">
        <f>SUM(Ashland:Windsor!C107)</f>
        <v>0</v>
      </c>
      <c r="D110" s="2">
        <f>SUM(Ashland:Windsor!D107)</f>
        <v>0</v>
      </c>
      <c r="E110" s="2">
        <f>SUM(Ashland:Windsor!E107)</f>
        <v>0</v>
      </c>
      <c r="F110" s="2">
        <f>SUM(Ashland:Windsor!F107)</f>
        <v>0</v>
      </c>
      <c r="G110" s="2">
        <f>SUM(Ashland:Windsor!G107)</f>
        <v>0</v>
      </c>
      <c r="H110" s="2">
        <f>SUM(Ashland:Windsor!H107)</f>
        <v>0</v>
      </c>
      <c r="I110" s="2">
        <f>SUM(Ashland:Windsor!I107)</f>
        <v>0</v>
      </c>
      <c r="J110" s="2">
        <f>SUM(Ashland:Windsor!J107)</f>
        <v>0</v>
      </c>
      <c r="K110" s="2">
        <f>SUM(Ashland:Windsor!K107)</f>
        <v>0</v>
      </c>
      <c r="L110" s="2">
        <f>SUM(Ashland:Windsor!L107)</f>
        <v>0</v>
      </c>
      <c r="M110" s="2">
        <f>SUM(Ashland:Windsor!M107)</f>
        <v>0</v>
      </c>
      <c r="N110" s="2">
        <f>SUM(Ashland:Windsor!N107)</f>
        <v>0</v>
      </c>
      <c r="O110" s="2">
        <f t="shared" si="11"/>
        <v>0</v>
      </c>
    </row>
    <row r="111" spans="1:16" x14ac:dyDescent="0.3">
      <c r="A111" s="1" t="s">
        <v>109</v>
      </c>
      <c r="B111" s="17"/>
      <c r="C111" s="2">
        <f>SUM(Ashland:Windsor!C108)</f>
        <v>0</v>
      </c>
      <c r="D111" s="2">
        <f>SUM(Ashland:Windsor!D108)</f>
        <v>0</v>
      </c>
      <c r="E111" s="2">
        <f>SUM(Ashland:Windsor!E108)</f>
        <v>12176.72</v>
      </c>
      <c r="F111" s="2">
        <f>SUM(Ashland:Windsor!F108)</f>
        <v>1713.62</v>
      </c>
      <c r="G111" s="2">
        <f>SUM(Ashland:Windsor!G108)</f>
        <v>1778.66</v>
      </c>
      <c r="H111" s="2">
        <f>SUM(Ashland:Windsor!H108)</f>
        <v>0</v>
      </c>
      <c r="I111" s="2">
        <f>SUM(Ashland:Windsor!I108)</f>
        <v>0</v>
      </c>
      <c r="J111" s="2">
        <f>SUM(Ashland:Windsor!J108)</f>
        <v>0</v>
      </c>
      <c r="K111" s="2">
        <f>SUM(Ashland:Windsor!K108)</f>
        <v>0</v>
      </c>
      <c r="L111" s="2">
        <f>SUM(Ashland:Windsor!L108)</f>
        <v>0</v>
      </c>
      <c r="M111" s="2">
        <f>SUM(Ashland:Windsor!M108)</f>
        <v>0</v>
      </c>
      <c r="N111" s="2">
        <f>SUM(Ashland:Windsor!N108)</f>
        <v>0</v>
      </c>
      <c r="O111" s="2">
        <f t="shared" si="11"/>
        <v>15669</v>
      </c>
    </row>
    <row r="112" spans="1:16" x14ac:dyDescent="0.3">
      <c r="A112" s="1" t="s">
        <v>110</v>
      </c>
      <c r="B112" s="17"/>
      <c r="C112" s="18">
        <f>SUM(C51:C111)</f>
        <v>3174691.3300000005</v>
      </c>
      <c r="D112" s="18">
        <f t="shared" ref="D112:N112" si="12">SUM(D51:D111)</f>
        <v>2915869.35</v>
      </c>
      <c r="E112" s="18">
        <f t="shared" si="12"/>
        <v>3231284.3200000008</v>
      </c>
      <c r="F112" s="18">
        <f t="shared" si="12"/>
        <v>2738547.9499999993</v>
      </c>
      <c r="G112" s="18">
        <f t="shared" si="12"/>
        <v>2796557.0600000005</v>
      </c>
      <c r="H112" s="18">
        <f t="shared" si="12"/>
        <v>2764787.74</v>
      </c>
      <c r="I112" s="18">
        <f t="shared" si="12"/>
        <v>0</v>
      </c>
      <c r="J112" s="18">
        <f t="shared" si="12"/>
        <v>0</v>
      </c>
      <c r="K112" s="18">
        <f t="shared" si="12"/>
        <v>0</v>
      </c>
      <c r="L112" s="18">
        <f t="shared" si="12"/>
        <v>0</v>
      </c>
      <c r="M112" s="18">
        <f t="shared" si="12"/>
        <v>0</v>
      </c>
      <c r="N112" s="18">
        <f t="shared" si="12"/>
        <v>0</v>
      </c>
      <c r="O112" s="18">
        <f>SUM(O51:O111)</f>
        <v>17621737.750000004</v>
      </c>
      <c r="P112" s="13">
        <f>+O112-O26</f>
        <v>-574.16000000014901</v>
      </c>
    </row>
    <row r="113" spans="1:15" x14ac:dyDescent="0.3">
      <c r="A113" s="1" t="s">
        <v>32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1" t="s">
        <v>112</v>
      </c>
      <c r="B115" s="2"/>
      <c r="C115" s="2">
        <f>SUM(Ashland:Windsor!C112)</f>
        <v>0</v>
      </c>
      <c r="D115" s="2">
        <f>SUM(Ashland:Windsor!D112)</f>
        <v>0</v>
      </c>
      <c r="E115" s="2">
        <f>SUM(Ashland:Windsor!E112)</f>
        <v>0</v>
      </c>
      <c r="F115" s="2">
        <f>SUM(Ashland:Windsor!F112)</f>
        <v>0</v>
      </c>
      <c r="G115" s="2">
        <f>SUM(Ashland:Windsor!G112)</f>
        <v>0</v>
      </c>
      <c r="H115" s="2">
        <f>SUM(Ashland:Windsor!H112)</f>
        <v>0</v>
      </c>
      <c r="I115" s="2">
        <f>SUM(Ashland:Windsor!I112)</f>
        <v>0</v>
      </c>
      <c r="J115" s="2">
        <f>SUM(Ashland:Windsor!J112)</f>
        <v>0</v>
      </c>
      <c r="K115" s="2">
        <f>SUM(Ashland:Windsor!K112)</f>
        <v>0</v>
      </c>
      <c r="L115" s="2">
        <f>SUM(Ashland:Windsor!L112)</f>
        <v>0</v>
      </c>
      <c r="M115" s="2">
        <f>SUM(Ashland:Windsor!M112)</f>
        <v>0</v>
      </c>
      <c r="N115" s="2">
        <f>SUM(Ashland:Windsor!N112)</f>
        <v>0</v>
      </c>
      <c r="O115" s="2">
        <f>SUM(C115:N115)</f>
        <v>0</v>
      </c>
    </row>
    <row r="116" spans="1:15" x14ac:dyDescent="0.3">
      <c r="A116" s="1" t="s">
        <v>113</v>
      </c>
      <c r="B116" s="2"/>
      <c r="C116" s="2">
        <f>SUM(Ashland:Windsor!C113)</f>
        <v>0</v>
      </c>
      <c r="D116" s="2">
        <f>SUM(Ashland:Windsor!D113)</f>
        <v>0</v>
      </c>
      <c r="E116" s="2">
        <f>SUM(Ashland:Windsor!E113)</f>
        <v>0</v>
      </c>
      <c r="F116" s="2">
        <f>SUM(Ashland:Windsor!F113)</f>
        <v>0</v>
      </c>
      <c r="G116" s="2">
        <f>SUM(Ashland:Windsor!G113)</f>
        <v>0</v>
      </c>
      <c r="H116" s="2">
        <f>SUM(Ashland:Windsor!H113)</f>
        <v>0</v>
      </c>
      <c r="I116" s="2">
        <f>SUM(Ashland:Windsor!I113)</f>
        <v>0</v>
      </c>
      <c r="J116" s="2">
        <f>SUM(Ashland:Windsor!J113)</f>
        <v>0</v>
      </c>
      <c r="K116" s="2">
        <f>SUM(Ashland:Windsor!K113)</f>
        <v>0</v>
      </c>
      <c r="L116" s="2">
        <f>SUM(Ashland:Windsor!L113)</f>
        <v>0</v>
      </c>
      <c r="M116" s="2">
        <f>SUM(Ashland:Windsor!M113)</f>
        <v>0</v>
      </c>
      <c r="N116" s="2">
        <f>SUM(Ashland:Windsor!N113)</f>
        <v>0</v>
      </c>
      <c r="O116" s="2">
        <f t="shared" ref="O116:O133" si="13">SUM(C116:N116)</f>
        <v>0</v>
      </c>
    </row>
    <row r="117" spans="1:15" x14ac:dyDescent="0.3">
      <c r="A117" s="1" t="s">
        <v>114</v>
      </c>
      <c r="B117" s="2"/>
      <c r="C117" s="2">
        <f>SUM(Ashland:Windsor!C114)</f>
        <v>47900.83</v>
      </c>
      <c r="D117" s="2">
        <f>SUM(Ashland:Windsor!D114)</f>
        <v>41593.61</v>
      </c>
      <c r="E117" s="2">
        <f>SUM(Ashland:Windsor!E114)</f>
        <v>37280.86</v>
      </c>
      <c r="F117" s="2">
        <f>SUM(Ashland:Windsor!F114)</f>
        <v>46204.869999999995</v>
      </c>
      <c r="G117" s="2">
        <f>SUM(Ashland:Windsor!G114)</f>
        <v>47682.280000000006</v>
      </c>
      <c r="H117" s="2">
        <f>SUM(Ashland:Windsor!H114)</f>
        <v>54054.95</v>
      </c>
      <c r="I117" s="2">
        <f>SUM(Ashland:Windsor!I114)</f>
        <v>0</v>
      </c>
      <c r="J117" s="2">
        <f>SUM(Ashland:Windsor!J114)</f>
        <v>0</v>
      </c>
      <c r="K117" s="2">
        <f>SUM(Ashland:Windsor!K114)</f>
        <v>0</v>
      </c>
      <c r="L117" s="2">
        <f>SUM(Ashland:Windsor!L114)</f>
        <v>0</v>
      </c>
      <c r="M117" s="2">
        <f>SUM(Ashland:Windsor!M114)</f>
        <v>0</v>
      </c>
      <c r="N117" s="2">
        <f>SUM(Ashland:Windsor!N114)</f>
        <v>0</v>
      </c>
      <c r="O117" s="2">
        <f t="shared" si="13"/>
        <v>274717.39999999997</v>
      </c>
    </row>
    <row r="118" spans="1:15" x14ac:dyDescent="0.3">
      <c r="A118" s="1" t="s">
        <v>115</v>
      </c>
      <c r="B118" s="2"/>
      <c r="C118" s="2">
        <f>SUM(Ashland:Windsor!C115)</f>
        <v>37679.599999999999</v>
      </c>
      <c r="D118" s="2">
        <f>SUM(Ashland:Windsor!D115)</f>
        <v>41407.509999999995</v>
      </c>
      <c r="E118" s="2">
        <f>SUM(Ashland:Windsor!E115)</f>
        <v>40501.800000000003</v>
      </c>
      <c r="F118" s="2">
        <f>SUM(Ashland:Windsor!F115)</f>
        <v>39295.410000000003</v>
      </c>
      <c r="G118" s="2">
        <f>SUM(Ashland:Windsor!G115)</f>
        <v>43860.47</v>
      </c>
      <c r="H118" s="2">
        <f>SUM(Ashland:Windsor!H115)</f>
        <v>39726.49</v>
      </c>
      <c r="I118" s="2">
        <f>SUM(Ashland:Windsor!I115)</f>
        <v>0</v>
      </c>
      <c r="J118" s="2">
        <f>SUM(Ashland:Windsor!J115)</f>
        <v>0</v>
      </c>
      <c r="K118" s="2">
        <f>SUM(Ashland:Windsor!K115)</f>
        <v>0</v>
      </c>
      <c r="L118" s="2">
        <f>SUM(Ashland:Windsor!L115)</f>
        <v>0</v>
      </c>
      <c r="M118" s="2">
        <f>SUM(Ashland:Windsor!M115)</f>
        <v>0</v>
      </c>
      <c r="N118" s="2">
        <f>SUM(Ashland:Windsor!N115)</f>
        <v>0</v>
      </c>
      <c r="O118" s="2">
        <f t="shared" si="13"/>
        <v>242471.28</v>
      </c>
    </row>
    <row r="119" spans="1:15" x14ac:dyDescent="0.3">
      <c r="A119" s="1" t="s">
        <v>116</v>
      </c>
      <c r="B119" s="2"/>
      <c r="C119" s="2">
        <f>SUM(Ashland:Windsor!C116)</f>
        <v>2461.8100000000004</v>
      </c>
      <c r="D119" s="2">
        <f>SUM(Ashland:Windsor!D116)</f>
        <v>3705.4399999999996</v>
      </c>
      <c r="E119" s="2">
        <f>SUM(Ashland:Windsor!E116)</f>
        <v>719.37</v>
      </c>
      <c r="F119" s="2">
        <f>SUM(Ashland:Windsor!F116)</f>
        <v>5027.92</v>
      </c>
      <c r="G119" s="2">
        <f>SUM(Ashland:Windsor!G116)</f>
        <v>8589.07</v>
      </c>
      <c r="H119" s="2">
        <f>SUM(Ashland:Windsor!H116)</f>
        <v>14669.71</v>
      </c>
      <c r="I119" s="2">
        <f>SUM(Ashland:Windsor!I116)</f>
        <v>0</v>
      </c>
      <c r="J119" s="2">
        <f>SUM(Ashland:Windsor!J116)</f>
        <v>0</v>
      </c>
      <c r="K119" s="2">
        <f>SUM(Ashland:Windsor!K116)</f>
        <v>0</v>
      </c>
      <c r="L119" s="2">
        <f>SUM(Ashland:Windsor!L116)</f>
        <v>0</v>
      </c>
      <c r="M119" s="2">
        <f>SUM(Ashland:Windsor!M116)</f>
        <v>0</v>
      </c>
      <c r="N119" s="2">
        <f>SUM(Ashland:Windsor!N116)</f>
        <v>0</v>
      </c>
      <c r="O119" s="2">
        <f t="shared" si="13"/>
        <v>35173.32</v>
      </c>
    </row>
    <row r="120" spans="1:15" x14ac:dyDescent="0.3">
      <c r="A120" s="1" t="s">
        <v>117</v>
      </c>
      <c r="B120" s="2"/>
      <c r="C120" s="2">
        <f>SUM(Ashland:Windsor!C117)</f>
        <v>0</v>
      </c>
      <c r="D120" s="2">
        <f>SUM(Ashland:Windsor!D117)</f>
        <v>0</v>
      </c>
      <c r="E120" s="2">
        <f>SUM(Ashland:Windsor!E117)</f>
        <v>0</v>
      </c>
      <c r="F120" s="2">
        <f>SUM(Ashland:Windsor!F117)</f>
        <v>0</v>
      </c>
      <c r="G120" s="2">
        <f>SUM(Ashland:Windsor!G117)</f>
        <v>0</v>
      </c>
      <c r="H120" s="2">
        <f>SUM(Ashland:Windsor!H117)</f>
        <v>0</v>
      </c>
      <c r="I120" s="2">
        <f>SUM(Ashland:Windsor!I117)</f>
        <v>0</v>
      </c>
      <c r="J120" s="2">
        <f>SUM(Ashland:Windsor!J117)</f>
        <v>0</v>
      </c>
      <c r="K120" s="2">
        <f>SUM(Ashland:Windsor!K117)</f>
        <v>0</v>
      </c>
      <c r="L120" s="2">
        <f>SUM(Ashland:Windsor!L117)</f>
        <v>0</v>
      </c>
      <c r="M120" s="2">
        <f>SUM(Ashland:Windsor!M117)</f>
        <v>0</v>
      </c>
      <c r="N120" s="2">
        <f>SUM(Ashland:Windsor!N117)</f>
        <v>0</v>
      </c>
      <c r="O120" s="2">
        <f t="shared" si="13"/>
        <v>0</v>
      </c>
    </row>
    <row r="121" spans="1:15" x14ac:dyDescent="0.3">
      <c r="A121" s="1" t="s">
        <v>118</v>
      </c>
      <c r="B121" s="2"/>
      <c r="C121" s="2">
        <f>SUM(Ashland:Windsor!C118)</f>
        <v>0</v>
      </c>
      <c r="D121" s="2">
        <f>SUM(Ashland:Windsor!D118)</f>
        <v>525</v>
      </c>
      <c r="E121" s="2">
        <f>SUM(Ashland:Windsor!E118)</f>
        <v>-25</v>
      </c>
      <c r="F121" s="2">
        <f>SUM(Ashland:Windsor!F118)</f>
        <v>-100</v>
      </c>
      <c r="G121" s="2">
        <f>SUM(Ashland:Windsor!G118)</f>
        <v>0</v>
      </c>
      <c r="H121" s="2">
        <f>SUM(Ashland:Windsor!H118)</f>
        <v>0</v>
      </c>
      <c r="I121" s="2">
        <f>SUM(Ashland:Windsor!I118)</f>
        <v>0</v>
      </c>
      <c r="J121" s="2">
        <f>SUM(Ashland:Windsor!J118)</f>
        <v>0</v>
      </c>
      <c r="K121" s="2">
        <f>SUM(Ashland:Windsor!K118)</f>
        <v>0</v>
      </c>
      <c r="L121" s="2">
        <f>SUM(Ashland:Windsor!L118)</f>
        <v>0</v>
      </c>
      <c r="M121" s="2">
        <f>SUM(Ashland:Windsor!M118)</f>
        <v>0</v>
      </c>
      <c r="N121" s="2">
        <f>SUM(Ashland:Windsor!N118)</f>
        <v>0</v>
      </c>
      <c r="O121" s="2">
        <f t="shared" si="13"/>
        <v>400</v>
      </c>
    </row>
    <row r="122" spans="1:15" x14ac:dyDescent="0.3">
      <c r="A122" s="1" t="s">
        <v>119</v>
      </c>
      <c r="B122" s="2"/>
      <c r="C122" s="2">
        <f>SUM(Ashland:Windsor!C119)</f>
        <v>0</v>
      </c>
      <c r="D122" s="2">
        <f>SUM(Ashland:Windsor!D119)</f>
        <v>0</v>
      </c>
      <c r="E122" s="2">
        <f>SUM(Ashland:Windsor!E119)</f>
        <v>0</v>
      </c>
      <c r="F122" s="2">
        <f>SUM(Ashland:Windsor!F119)</f>
        <v>0</v>
      </c>
      <c r="G122" s="2">
        <f>SUM(Ashland:Windsor!G119)</f>
        <v>0</v>
      </c>
      <c r="H122" s="2">
        <f>SUM(Ashland:Windsor!H119)</f>
        <v>0</v>
      </c>
      <c r="I122" s="2">
        <f>SUM(Ashland:Windsor!I119)</f>
        <v>0</v>
      </c>
      <c r="J122" s="2">
        <f>SUM(Ashland:Windsor!J119)</f>
        <v>0</v>
      </c>
      <c r="K122" s="2">
        <f>SUM(Ashland:Windsor!K119)</f>
        <v>0</v>
      </c>
      <c r="L122" s="2">
        <f>SUM(Ashland:Windsor!L119)</f>
        <v>0</v>
      </c>
      <c r="M122" s="2">
        <f>SUM(Ashland:Windsor!M119)</f>
        <v>0</v>
      </c>
      <c r="N122" s="2">
        <f>SUM(Ashland:Windsor!N119)</f>
        <v>0</v>
      </c>
      <c r="O122" s="2">
        <f t="shared" si="13"/>
        <v>0</v>
      </c>
    </row>
    <row r="123" spans="1:15" x14ac:dyDescent="0.3">
      <c r="A123" s="1" t="s">
        <v>120</v>
      </c>
      <c r="B123" s="2"/>
      <c r="C123" s="2">
        <f>SUM(Ashland:Windsor!C120)</f>
        <v>0</v>
      </c>
      <c r="D123" s="2">
        <f>SUM(Ashland:Windsor!D120)</f>
        <v>0</v>
      </c>
      <c r="E123" s="2">
        <f>SUM(Ashland:Windsor!E120)</f>
        <v>0</v>
      </c>
      <c r="F123" s="2">
        <f>SUM(Ashland:Windsor!F120)</f>
        <v>0</v>
      </c>
      <c r="G123" s="2">
        <f>SUM(Ashland:Windsor!G120)</f>
        <v>0</v>
      </c>
      <c r="H123" s="2">
        <f>SUM(Ashland:Windsor!H120)</f>
        <v>0</v>
      </c>
      <c r="I123" s="2">
        <f>SUM(Ashland:Windsor!I120)</f>
        <v>0</v>
      </c>
      <c r="J123" s="2">
        <f>SUM(Ashland:Windsor!J120)</f>
        <v>0</v>
      </c>
      <c r="K123" s="2">
        <f>SUM(Ashland:Windsor!K120)</f>
        <v>0</v>
      </c>
      <c r="L123" s="2">
        <f>SUM(Ashland:Windsor!L120)</f>
        <v>0</v>
      </c>
      <c r="M123" s="2">
        <f>SUM(Ashland:Windsor!M120)</f>
        <v>0</v>
      </c>
      <c r="N123" s="2">
        <f>SUM(Ashland:Windsor!N120)</f>
        <v>0</v>
      </c>
      <c r="O123" s="2">
        <f t="shared" si="13"/>
        <v>0</v>
      </c>
    </row>
    <row r="124" spans="1:15" x14ac:dyDescent="0.3">
      <c r="A124" s="1" t="s">
        <v>121</v>
      </c>
      <c r="B124" s="2"/>
      <c r="C124" s="2">
        <f>SUM(Ashland:Windsor!C121)</f>
        <v>0</v>
      </c>
      <c r="D124" s="2">
        <f>SUM(Ashland:Windsor!D121)</f>
        <v>0</v>
      </c>
      <c r="E124" s="2">
        <f>SUM(Ashland:Windsor!E121)</f>
        <v>0</v>
      </c>
      <c r="F124" s="2">
        <f>SUM(Ashland:Windsor!F121)</f>
        <v>0</v>
      </c>
      <c r="G124" s="2">
        <f>SUM(Ashland:Windsor!G121)</f>
        <v>0</v>
      </c>
      <c r="H124" s="2">
        <f>SUM(Ashland:Windsor!H121)</f>
        <v>0</v>
      </c>
      <c r="I124" s="2">
        <f>SUM(Ashland:Windsor!I121)</f>
        <v>0</v>
      </c>
      <c r="J124" s="2">
        <f>SUM(Ashland:Windsor!J121)</f>
        <v>0</v>
      </c>
      <c r="K124" s="2">
        <f>SUM(Ashland:Windsor!K121)</f>
        <v>0</v>
      </c>
      <c r="L124" s="2">
        <f>SUM(Ashland:Windsor!L121)</f>
        <v>0</v>
      </c>
      <c r="M124" s="2">
        <f>SUM(Ashland:Windsor!M121)</f>
        <v>0</v>
      </c>
      <c r="N124" s="2">
        <f>SUM(Ashland:Windsor!N121)</f>
        <v>0</v>
      </c>
      <c r="O124" s="2">
        <f t="shared" si="13"/>
        <v>0</v>
      </c>
    </row>
    <row r="125" spans="1:15" x14ac:dyDescent="0.3">
      <c r="A125" s="1" t="s">
        <v>122</v>
      </c>
      <c r="B125" s="2"/>
      <c r="C125" s="2">
        <f>SUM(Ashland:Windsor!C122)</f>
        <v>-38530.11</v>
      </c>
      <c r="D125" s="2">
        <f>SUM(Ashland:Windsor!D122)</f>
        <v>-39313.539999999994</v>
      </c>
      <c r="E125" s="2">
        <f>SUM(Ashland:Windsor!E122)</f>
        <v>-41044.920000000006</v>
      </c>
      <c r="F125" s="2">
        <f>SUM(Ashland:Windsor!F122)</f>
        <v>-43800.99</v>
      </c>
      <c r="G125" s="2">
        <f>SUM(Ashland:Windsor!G122)</f>
        <v>-48721.33</v>
      </c>
      <c r="H125" s="2">
        <f>SUM(Ashland:Windsor!H122)</f>
        <v>-49725.24</v>
      </c>
      <c r="I125" s="2">
        <f>SUM(Ashland:Windsor!I122)</f>
        <v>0</v>
      </c>
      <c r="J125" s="2">
        <f>SUM(Ashland:Windsor!J122)</f>
        <v>0</v>
      </c>
      <c r="K125" s="2">
        <f>SUM(Ashland:Windsor!K122)</f>
        <v>0</v>
      </c>
      <c r="L125" s="2">
        <f>SUM(Ashland:Windsor!L122)</f>
        <v>0</v>
      </c>
      <c r="M125" s="2">
        <f>SUM(Ashland:Windsor!M122)</f>
        <v>0</v>
      </c>
      <c r="N125" s="2">
        <f>SUM(Ashland:Windsor!N122)</f>
        <v>0</v>
      </c>
      <c r="O125" s="2">
        <f t="shared" si="13"/>
        <v>-261136.13</v>
      </c>
    </row>
    <row r="126" spans="1:15" x14ac:dyDescent="0.3">
      <c r="A126" s="1" t="s">
        <v>123</v>
      </c>
      <c r="B126" s="2"/>
      <c r="C126" s="2">
        <f>SUM(Ashland:Windsor!C123)</f>
        <v>-582.19000000000005</v>
      </c>
      <c r="D126" s="2">
        <f>SUM(Ashland:Windsor!D123)</f>
        <v>-3474.6899999999996</v>
      </c>
      <c r="E126" s="2">
        <f>SUM(Ashland:Windsor!E123)</f>
        <v>-1528.38</v>
      </c>
      <c r="F126" s="2">
        <f>SUM(Ashland:Windsor!F123)</f>
        <v>-1734.9</v>
      </c>
      <c r="G126" s="2">
        <f>SUM(Ashland:Windsor!G123)</f>
        <v>-629.88</v>
      </c>
      <c r="H126" s="2">
        <f>SUM(Ashland:Windsor!H123)</f>
        <v>78.31</v>
      </c>
      <c r="I126" s="2">
        <f>SUM(Ashland:Windsor!I123)</f>
        <v>0</v>
      </c>
      <c r="J126" s="2">
        <f>SUM(Ashland:Windsor!J123)</f>
        <v>0</v>
      </c>
      <c r="K126" s="2">
        <f>SUM(Ashland:Windsor!K123)</f>
        <v>0</v>
      </c>
      <c r="L126" s="2">
        <f>SUM(Ashland:Windsor!L123)</f>
        <v>0</v>
      </c>
      <c r="M126" s="2">
        <f>SUM(Ashland:Windsor!M123)</f>
        <v>0</v>
      </c>
      <c r="N126" s="2">
        <f>SUM(Ashland:Windsor!N123)</f>
        <v>0</v>
      </c>
      <c r="O126" s="2">
        <f t="shared" si="13"/>
        <v>-7871.73</v>
      </c>
    </row>
    <row r="127" spans="1:15" x14ac:dyDescent="0.3">
      <c r="A127" s="1" t="s">
        <v>124</v>
      </c>
      <c r="B127" s="2"/>
      <c r="C127" s="2">
        <f>SUM(Ashland:Windsor!C124)</f>
        <v>0</v>
      </c>
      <c r="D127" s="2">
        <f>SUM(Ashland:Windsor!D124)</f>
        <v>0</v>
      </c>
      <c r="E127" s="2">
        <f>SUM(Ashland:Windsor!E124)</f>
        <v>0</v>
      </c>
      <c r="F127" s="2">
        <f>SUM(Ashland:Windsor!F124)</f>
        <v>0</v>
      </c>
      <c r="G127" s="2">
        <f>SUM(Ashland:Windsor!G124)</f>
        <v>-340.81</v>
      </c>
      <c r="H127" s="2">
        <f>SUM(Ashland:Windsor!H124)</f>
        <v>-367.96000000000004</v>
      </c>
      <c r="I127" s="2">
        <f>SUM(Ashland:Windsor!I124)</f>
        <v>0</v>
      </c>
      <c r="J127" s="2">
        <f>SUM(Ashland:Windsor!J124)</f>
        <v>0</v>
      </c>
      <c r="K127" s="2">
        <f>SUM(Ashland:Windsor!K124)</f>
        <v>0</v>
      </c>
      <c r="L127" s="2">
        <f>SUM(Ashland:Windsor!L124)</f>
        <v>0</v>
      </c>
      <c r="M127" s="2">
        <f>SUM(Ashland:Windsor!M124)</f>
        <v>0</v>
      </c>
      <c r="N127" s="2">
        <f>SUM(Ashland:Windsor!N124)</f>
        <v>0</v>
      </c>
      <c r="O127" s="2">
        <f t="shared" si="13"/>
        <v>-708.77</v>
      </c>
    </row>
    <row r="128" spans="1:15" x14ac:dyDescent="0.3">
      <c r="A128" s="1" t="s">
        <v>125</v>
      </c>
      <c r="B128" s="2"/>
      <c r="C128" s="2">
        <f>SUM(Ashland:Windsor!C125)</f>
        <v>0</v>
      </c>
      <c r="D128" s="2">
        <f>SUM(Ashland:Windsor!D125)</f>
        <v>0</v>
      </c>
      <c r="E128" s="2">
        <f>SUM(Ashland:Windsor!E125)</f>
        <v>0</v>
      </c>
      <c r="F128" s="2">
        <f>SUM(Ashland:Windsor!F125)</f>
        <v>0</v>
      </c>
      <c r="G128" s="2">
        <f>SUM(Ashland:Windsor!G125)</f>
        <v>0</v>
      </c>
      <c r="H128" s="2">
        <f>SUM(Ashland:Windsor!H125)</f>
        <v>0</v>
      </c>
      <c r="I128" s="2">
        <f>SUM(Ashland:Windsor!I125)</f>
        <v>0</v>
      </c>
      <c r="J128" s="2">
        <f>SUM(Ashland:Windsor!J125)</f>
        <v>0</v>
      </c>
      <c r="K128" s="2">
        <f>SUM(Ashland:Windsor!K125)</f>
        <v>0</v>
      </c>
      <c r="L128" s="2">
        <f>SUM(Ashland:Windsor!L125)</f>
        <v>0</v>
      </c>
      <c r="M128" s="2">
        <f>SUM(Ashland:Windsor!M125)</f>
        <v>0</v>
      </c>
      <c r="N128" s="2">
        <f>SUM(Ashland:Windsor!N125)</f>
        <v>0</v>
      </c>
      <c r="O128" s="2">
        <f t="shared" si="13"/>
        <v>0</v>
      </c>
    </row>
    <row r="129" spans="1:16" x14ac:dyDescent="0.3">
      <c r="A129" s="1" t="s">
        <v>126</v>
      </c>
      <c r="B129" s="2"/>
      <c r="C129" s="2">
        <f>SUM(Ashland:Windsor!C126)</f>
        <v>27631.17</v>
      </c>
      <c r="D129" s="2">
        <f>SUM(Ashland:Windsor!D126)</f>
        <v>31282.09</v>
      </c>
      <c r="E129" s="2">
        <f>SUM(Ashland:Windsor!E126)</f>
        <v>28986.890000000003</v>
      </c>
      <c r="F129" s="2">
        <f>SUM(Ashland:Windsor!F126)</f>
        <v>11340.64</v>
      </c>
      <c r="G129" s="2">
        <f>SUM(Ashland:Windsor!G126)</f>
        <v>21621.86</v>
      </c>
      <c r="H129" s="2">
        <f>SUM(Ashland:Windsor!H126)</f>
        <v>26334.81</v>
      </c>
      <c r="I129" s="2">
        <f>SUM(Ashland:Windsor!I126)</f>
        <v>0</v>
      </c>
      <c r="J129" s="2">
        <f>SUM(Ashland:Windsor!J126)</f>
        <v>0</v>
      </c>
      <c r="K129" s="2">
        <f>SUM(Ashland:Windsor!K126)</f>
        <v>0</v>
      </c>
      <c r="L129" s="2">
        <f>SUM(Ashland:Windsor!L126)</f>
        <v>0</v>
      </c>
      <c r="M129" s="2">
        <f>SUM(Ashland:Windsor!M126)</f>
        <v>0</v>
      </c>
      <c r="N129" s="2">
        <f>SUM(Ashland:Windsor!N126)</f>
        <v>0</v>
      </c>
      <c r="O129" s="2">
        <f t="shared" si="13"/>
        <v>147197.46</v>
      </c>
    </row>
    <row r="130" spans="1:16" x14ac:dyDescent="0.3">
      <c r="A130" s="1" t="s">
        <v>127</v>
      </c>
      <c r="B130" s="2"/>
      <c r="C130" s="2">
        <f>SUM(Ashland:Windsor!C127)</f>
        <v>21552.880000000001</v>
      </c>
      <c r="D130" s="2">
        <f>SUM(Ashland:Windsor!D127)</f>
        <v>23880.97</v>
      </c>
      <c r="E130" s="2">
        <f>SUM(Ashland:Windsor!E127)</f>
        <v>23139.469999999998</v>
      </c>
      <c r="F130" s="2">
        <f>SUM(Ashland:Windsor!F127)</f>
        <v>8335.869999999999</v>
      </c>
      <c r="G130" s="2">
        <f>SUM(Ashland:Windsor!G127)</f>
        <v>18962.91</v>
      </c>
      <c r="H130" s="2">
        <f>SUM(Ashland:Windsor!H127)</f>
        <v>29764.769999999997</v>
      </c>
      <c r="I130" s="2">
        <f>SUM(Ashland:Windsor!I127)</f>
        <v>0</v>
      </c>
      <c r="J130" s="2">
        <f>SUM(Ashland:Windsor!J127)</f>
        <v>0</v>
      </c>
      <c r="K130" s="2">
        <f>SUM(Ashland:Windsor!K127)</f>
        <v>0</v>
      </c>
      <c r="L130" s="2">
        <f>SUM(Ashland:Windsor!L127)</f>
        <v>0</v>
      </c>
      <c r="M130" s="2">
        <f>SUM(Ashland:Windsor!M127)</f>
        <v>0</v>
      </c>
      <c r="N130" s="2">
        <f>SUM(Ashland:Windsor!N127)</f>
        <v>0</v>
      </c>
      <c r="O130" s="2">
        <f t="shared" si="13"/>
        <v>125636.87</v>
      </c>
    </row>
    <row r="131" spans="1:16" x14ac:dyDescent="0.3">
      <c r="A131" s="1" t="s">
        <v>128</v>
      </c>
      <c r="B131" s="2"/>
      <c r="C131" s="2">
        <f>SUM(Ashland:Windsor!C128)</f>
        <v>3356.24</v>
      </c>
      <c r="D131" s="2">
        <f>SUM(Ashland:Windsor!D128)</f>
        <v>4294.93</v>
      </c>
      <c r="E131" s="2">
        <f>SUM(Ashland:Windsor!E128)</f>
        <v>7307.9400000000005</v>
      </c>
      <c r="F131" s="2">
        <f>SUM(Ashland:Windsor!F128)</f>
        <v>1988.8200000000002</v>
      </c>
      <c r="G131" s="2">
        <f>SUM(Ashland:Windsor!G128)</f>
        <v>-291.12000000000012</v>
      </c>
      <c r="H131" s="2">
        <f>SUM(Ashland:Windsor!H128)</f>
        <v>7773.9800000000005</v>
      </c>
      <c r="I131" s="2">
        <f>SUM(Ashland:Windsor!I128)</f>
        <v>0</v>
      </c>
      <c r="J131" s="2">
        <f>SUM(Ashland:Windsor!J128)</f>
        <v>0</v>
      </c>
      <c r="K131" s="2">
        <f>SUM(Ashland:Windsor!K128)</f>
        <v>0</v>
      </c>
      <c r="L131" s="2">
        <f>SUM(Ashland:Windsor!L128)</f>
        <v>0</v>
      </c>
      <c r="M131" s="2">
        <f>SUM(Ashland:Windsor!M128)</f>
        <v>0</v>
      </c>
      <c r="N131" s="2">
        <f>SUM(Ashland:Windsor!N128)</f>
        <v>0</v>
      </c>
      <c r="O131" s="2">
        <f t="shared" si="13"/>
        <v>24430.79</v>
      </c>
    </row>
    <row r="132" spans="1:16" x14ac:dyDescent="0.3">
      <c r="A132" s="1" t="s">
        <v>129</v>
      </c>
      <c r="B132" s="2"/>
      <c r="C132" s="2">
        <f>SUM(Ashland:Windsor!C129)</f>
        <v>-22572.38</v>
      </c>
      <c r="D132" s="2">
        <f>SUM(Ashland:Windsor!D129)</f>
        <v>-23223.910000000003</v>
      </c>
      <c r="E132" s="2">
        <f>SUM(Ashland:Windsor!E129)</f>
        <v>-48876.340000000011</v>
      </c>
      <c r="F132" s="2">
        <f>SUM(Ashland:Windsor!F129)</f>
        <v>-27510.29</v>
      </c>
      <c r="G132" s="2">
        <f>SUM(Ashland:Windsor!G129)</f>
        <v>-26070.33</v>
      </c>
      <c r="H132" s="2">
        <f>SUM(Ashland:Windsor!H129)</f>
        <v>-22357.33</v>
      </c>
      <c r="I132" s="2">
        <f>SUM(Ashland:Windsor!I129)</f>
        <v>0</v>
      </c>
      <c r="J132" s="2">
        <f>SUM(Ashland:Windsor!J129)</f>
        <v>0</v>
      </c>
      <c r="K132" s="2">
        <f>SUM(Ashland:Windsor!K129)</f>
        <v>0</v>
      </c>
      <c r="L132" s="2">
        <f>SUM(Ashland:Windsor!L129)</f>
        <v>0</v>
      </c>
      <c r="M132" s="2">
        <f>SUM(Ashland:Windsor!M129)</f>
        <v>0</v>
      </c>
      <c r="N132" s="2">
        <f>SUM(Ashland:Windsor!N129)</f>
        <v>0</v>
      </c>
      <c r="O132" s="2">
        <f t="shared" si="13"/>
        <v>-170610.58000000002</v>
      </c>
    </row>
    <row r="133" spans="1:16" x14ac:dyDescent="0.3">
      <c r="A133" s="1" t="s">
        <v>130</v>
      </c>
      <c r="B133" s="2"/>
      <c r="C133" s="2">
        <f>SUM(Ashland:Windsor!C130)</f>
        <v>50916.15</v>
      </c>
      <c r="D133" s="2">
        <f>SUM(Ashland:Windsor!D130)</f>
        <v>39210.910000000003</v>
      </c>
      <c r="E133" s="2">
        <f>SUM(Ashland:Windsor!E130)</f>
        <v>68795.22</v>
      </c>
      <c r="F133" s="2">
        <f>SUM(Ashland:Windsor!F130)</f>
        <v>66530.900000000009</v>
      </c>
      <c r="G133" s="2">
        <f>SUM(Ashland:Windsor!G130)</f>
        <v>63472.72</v>
      </c>
      <c r="H133" s="2">
        <f>SUM(Ashland:Windsor!H130)</f>
        <v>34059.770000000004</v>
      </c>
      <c r="I133" s="2">
        <f>SUM(Ashland:Windsor!I130)</f>
        <v>0</v>
      </c>
      <c r="J133" s="2">
        <f>SUM(Ashland:Windsor!J130)</f>
        <v>0</v>
      </c>
      <c r="K133" s="2">
        <f>SUM(Ashland:Windsor!K130)</f>
        <v>0</v>
      </c>
      <c r="L133" s="2">
        <f>SUM(Ashland:Windsor!L130)</f>
        <v>0</v>
      </c>
      <c r="M133" s="2">
        <f>SUM(Ashland:Windsor!M130)</f>
        <v>0</v>
      </c>
      <c r="N133" s="2">
        <f>SUM(Ashland:Windsor!N130)</f>
        <v>0</v>
      </c>
      <c r="O133" s="2">
        <f t="shared" si="13"/>
        <v>322985.67000000004</v>
      </c>
    </row>
    <row r="134" spans="1:16" x14ac:dyDescent="0.3">
      <c r="A134" s="1" t="s">
        <v>131</v>
      </c>
      <c r="C134" s="18">
        <f>SUM(C115:C133)</f>
        <v>129814</v>
      </c>
      <c r="D134" s="18">
        <f t="shared" ref="D134:O134" si="14">SUM(D115:D133)</f>
        <v>119888.32000000001</v>
      </c>
      <c r="E134" s="18">
        <f t="shared" si="14"/>
        <v>115256.90999999999</v>
      </c>
      <c r="F134" s="18">
        <f t="shared" si="14"/>
        <v>105578.25</v>
      </c>
      <c r="G134" s="18">
        <f t="shared" si="14"/>
        <v>128135.84000000001</v>
      </c>
      <c r="H134" s="18">
        <f t="shared" si="14"/>
        <v>134012.26</v>
      </c>
      <c r="I134" s="18">
        <f t="shared" si="14"/>
        <v>0</v>
      </c>
      <c r="J134" s="18">
        <f t="shared" si="14"/>
        <v>0</v>
      </c>
      <c r="K134" s="18">
        <f t="shared" si="14"/>
        <v>0</v>
      </c>
      <c r="L134" s="18">
        <f t="shared" si="14"/>
        <v>0</v>
      </c>
      <c r="M134" s="18">
        <f t="shared" si="14"/>
        <v>0</v>
      </c>
      <c r="N134" s="18">
        <f t="shared" si="14"/>
        <v>0</v>
      </c>
      <c r="O134" s="18">
        <f t="shared" si="14"/>
        <v>732685.57999999984</v>
      </c>
      <c r="P134" s="13">
        <f>+O134-O27</f>
        <v>-450186.8600000001</v>
      </c>
    </row>
    <row r="135" spans="1:16" x14ac:dyDescent="0.3">
      <c r="A135" s="1" t="s">
        <v>32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6" x14ac:dyDescent="0.3">
      <c r="A137" s="1" t="s">
        <v>133</v>
      </c>
      <c r="B137" s="2"/>
      <c r="C137" s="2">
        <f>SUM(Ashland:Windsor!C134)</f>
        <v>0</v>
      </c>
      <c r="D137" s="2">
        <f>SUM(Ashland:Windsor!D134)</f>
        <v>0</v>
      </c>
      <c r="E137" s="2">
        <f>SUM(Ashland:Windsor!E134)</f>
        <v>0</v>
      </c>
      <c r="F137" s="2">
        <f>SUM(Ashland:Windsor!F134)</f>
        <v>0</v>
      </c>
      <c r="G137" s="2">
        <f>SUM(Ashland:Windsor!G134)</f>
        <v>0</v>
      </c>
      <c r="H137" s="2">
        <f>SUM(Ashland:Windsor!H134)</f>
        <v>0</v>
      </c>
      <c r="I137" s="2">
        <f>SUM(Ashland:Windsor!I134)</f>
        <v>0</v>
      </c>
      <c r="J137" s="2">
        <f>SUM(Ashland:Windsor!J134)</f>
        <v>0</v>
      </c>
      <c r="K137" s="2">
        <f>SUM(Ashland:Windsor!K134)</f>
        <v>0</v>
      </c>
      <c r="L137" s="2">
        <f>SUM(Ashland:Windsor!L134)</f>
        <v>0</v>
      </c>
      <c r="M137" s="2">
        <f>SUM(Ashland:Windsor!M134)</f>
        <v>0</v>
      </c>
      <c r="N137" s="2">
        <f>SUM(Ashland:Windsor!N134)</f>
        <v>0</v>
      </c>
      <c r="O137" s="2">
        <f>SUM(C137:N137)</f>
        <v>0</v>
      </c>
    </row>
    <row r="138" spans="1:16" x14ac:dyDescent="0.3">
      <c r="A138" s="1" t="s">
        <v>134</v>
      </c>
      <c r="B138" s="2"/>
      <c r="C138" s="2">
        <f>SUM(Ashland:Windsor!C135)</f>
        <v>0</v>
      </c>
      <c r="D138" s="2">
        <f>SUM(Ashland:Windsor!D135)</f>
        <v>0</v>
      </c>
      <c r="E138" s="2">
        <f>SUM(Ashland:Windsor!E135)</f>
        <v>0</v>
      </c>
      <c r="F138" s="2">
        <f>SUM(Ashland:Windsor!F135)</f>
        <v>0</v>
      </c>
      <c r="G138" s="2">
        <f>SUM(Ashland:Windsor!G135)</f>
        <v>0</v>
      </c>
      <c r="H138" s="2">
        <f>SUM(Ashland:Windsor!H135)</f>
        <v>0</v>
      </c>
      <c r="I138" s="2">
        <f>SUM(Ashland:Windsor!I135)</f>
        <v>0</v>
      </c>
      <c r="J138" s="2">
        <f>SUM(Ashland:Windsor!J135)</f>
        <v>0</v>
      </c>
      <c r="K138" s="2">
        <f>SUM(Ashland:Windsor!K135)</f>
        <v>0</v>
      </c>
      <c r="L138" s="2">
        <f>SUM(Ashland:Windsor!L135)</f>
        <v>0</v>
      </c>
      <c r="M138" s="2">
        <f>SUM(Ashland:Windsor!M135)</f>
        <v>0</v>
      </c>
      <c r="N138" s="2">
        <f>SUM(Ashland:Windsor!N135)</f>
        <v>0</v>
      </c>
      <c r="O138" s="2">
        <f t="shared" ref="O138:O148" si="15">SUM(C138:N138)</f>
        <v>0</v>
      </c>
    </row>
    <row r="139" spans="1:16" x14ac:dyDescent="0.3">
      <c r="A139" s="1" t="s">
        <v>135</v>
      </c>
      <c r="B139" s="2"/>
      <c r="C139" s="2">
        <f>SUM(Ashland:Windsor!C136)</f>
        <v>0</v>
      </c>
      <c r="D139" s="2">
        <f>SUM(Ashland:Windsor!D136)</f>
        <v>0</v>
      </c>
      <c r="E139" s="2">
        <f>SUM(Ashland:Windsor!E136)</f>
        <v>0</v>
      </c>
      <c r="F139" s="2">
        <f>SUM(Ashland:Windsor!F136)</f>
        <v>0</v>
      </c>
      <c r="G139" s="2">
        <f>SUM(Ashland:Windsor!G136)</f>
        <v>0</v>
      </c>
      <c r="H139" s="2">
        <f>SUM(Ashland:Windsor!H136)</f>
        <v>0</v>
      </c>
      <c r="I139" s="2">
        <f>SUM(Ashland:Windsor!I136)</f>
        <v>0</v>
      </c>
      <c r="J139" s="2">
        <f>SUM(Ashland:Windsor!J136)</f>
        <v>0</v>
      </c>
      <c r="K139" s="2">
        <f>SUM(Ashland:Windsor!K136)</f>
        <v>0</v>
      </c>
      <c r="L139" s="2">
        <f>SUM(Ashland:Windsor!L136)</f>
        <v>0</v>
      </c>
      <c r="M139" s="2">
        <f>SUM(Ashland:Windsor!M136)</f>
        <v>0</v>
      </c>
      <c r="N139" s="2">
        <f>SUM(Ashland:Windsor!N136)</f>
        <v>0</v>
      </c>
      <c r="O139" s="2">
        <f t="shared" si="15"/>
        <v>0</v>
      </c>
    </row>
    <row r="140" spans="1:16" x14ac:dyDescent="0.3">
      <c r="A140" s="1" t="s">
        <v>136</v>
      </c>
      <c r="B140" s="2"/>
      <c r="C140" s="2">
        <f>SUM(Ashland:Windsor!C137)</f>
        <v>0</v>
      </c>
      <c r="D140" s="2">
        <f>SUM(Ashland:Windsor!D137)</f>
        <v>0</v>
      </c>
      <c r="E140" s="2">
        <f>SUM(Ashland:Windsor!E137)</f>
        <v>0</v>
      </c>
      <c r="F140" s="2">
        <f>SUM(Ashland:Windsor!F137)</f>
        <v>0</v>
      </c>
      <c r="G140" s="2">
        <f>SUM(Ashland:Windsor!G137)</f>
        <v>0</v>
      </c>
      <c r="H140" s="2">
        <f>SUM(Ashland:Windsor!H137)</f>
        <v>0</v>
      </c>
      <c r="I140" s="2">
        <f>SUM(Ashland:Windsor!I137)</f>
        <v>0</v>
      </c>
      <c r="J140" s="2">
        <f>SUM(Ashland:Windsor!J137)</f>
        <v>0</v>
      </c>
      <c r="K140" s="2">
        <f>SUM(Ashland:Windsor!K137)</f>
        <v>0</v>
      </c>
      <c r="L140" s="2">
        <f>SUM(Ashland:Windsor!L137)</f>
        <v>0</v>
      </c>
      <c r="M140" s="2">
        <f>SUM(Ashland:Windsor!M137)</f>
        <v>0</v>
      </c>
      <c r="N140" s="2">
        <f>SUM(Ashland:Windsor!N137)</f>
        <v>0</v>
      </c>
      <c r="O140" s="2">
        <f t="shared" si="15"/>
        <v>0</v>
      </c>
    </row>
    <row r="141" spans="1:16" x14ac:dyDescent="0.3">
      <c r="A141" s="1" t="s">
        <v>137</v>
      </c>
      <c r="B141" s="2"/>
      <c r="C141" s="2">
        <f>SUM(Ashland:Windsor!C138)</f>
        <v>2642</v>
      </c>
      <c r="D141" s="2">
        <f>SUM(Ashland:Windsor!D138)</f>
        <v>2487</v>
      </c>
      <c r="E141" s="2">
        <f>SUM(Ashland:Windsor!E138)</f>
        <v>1963</v>
      </c>
      <c r="F141" s="2">
        <f>SUM(Ashland:Windsor!F138)</f>
        <v>2040</v>
      </c>
      <c r="G141" s="2">
        <f>SUM(Ashland:Windsor!G138)</f>
        <v>1780</v>
      </c>
      <c r="H141" s="2">
        <f>SUM(Ashland:Windsor!H138)</f>
        <v>2560</v>
      </c>
      <c r="I141" s="2">
        <f>SUM(Ashland:Windsor!I138)</f>
        <v>0</v>
      </c>
      <c r="J141" s="2">
        <f>SUM(Ashland:Windsor!J138)</f>
        <v>0</v>
      </c>
      <c r="K141" s="2">
        <f>SUM(Ashland:Windsor!K138)</f>
        <v>0</v>
      </c>
      <c r="L141" s="2">
        <f>SUM(Ashland:Windsor!L138)</f>
        <v>0</v>
      </c>
      <c r="M141" s="2">
        <f>SUM(Ashland:Windsor!M138)</f>
        <v>0</v>
      </c>
      <c r="N141" s="2">
        <f>SUM(Ashland:Windsor!N138)</f>
        <v>0</v>
      </c>
      <c r="O141" s="2">
        <f t="shared" si="15"/>
        <v>13472</v>
      </c>
    </row>
    <row r="142" spans="1:16" x14ac:dyDescent="0.3">
      <c r="A142" s="1" t="s">
        <v>138</v>
      </c>
      <c r="B142" s="2"/>
      <c r="C142" s="2">
        <f>SUM(Ashland:Windsor!C139)</f>
        <v>0.22</v>
      </c>
      <c r="D142" s="2">
        <f>SUM(Ashland:Windsor!D139)</f>
        <v>15.43</v>
      </c>
      <c r="E142" s="2">
        <f>SUM(Ashland:Windsor!E139)</f>
        <v>0</v>
      </c>
      <c r="F142" s="2">
        <f>SUM(Ashland:Windsor!F139)</f>
        <v>-0.22</v>
      </c>
      <c r="G142" s="2">
        <f>SUM(Ashland:Windsor!G139)</f>
        <v>0.15</v>
      </c>
      <c r="H142" s="2">
        <f>SUM(Ashland:Windsor!H139)</f>
        <v>390.85</v>
      </c>
      <c r="I142" s="2">
        <f>SUM(Ashland:Windsor!I139)</f>
        <v>0</v>
      </c>
      <c r="J142" s="2">
        <f>SUM(Ashland:Windsor!J139)</f>
        <v>0</v>
      </c>
      <c r="K142" s="2">
        <f>SUM(Ashland:Windsor!K139)</f>
        <v>0</v>
      </c>
      <c r="L142" s="2">
        <f>SUM(Ashland:Windsor!L139)</f>
        <v>0</v>
      </c>
      <c r="M142" s="2">
        <f>SUM(Ashland:Windsor!M139)</f>
        <v>0</v>
      </c>
      <c r="N142" s="2">
        <f>SUM(Ashland:Windsor!N139)</f>
        <v>0</v>
      </c>
      <c r="O142" s="2">
        <f t="shared" si="15"/>
        <v>406.43</v>
      </c>
    </row>
    <row r="143" spans="1:16" x14ac:dyDescent="0.3">
      <c r="A143" s="1" t="s">
        <v>139</v>
      </c>
      <c r="B143" s="2"/>
      <c r="C143" s="2">
        <f>SUM(Ashland:Windsor!C140)</f>
        <v>0</v>
      </c>
      <c r="D143" s="2">
        <f>SUM(Ashland:Windsor!D140)</f>
        <v>0</v>
      </c>
      <c r="E143" s="2">
        <f>SUM(Ashland:Windsor!E140)</f>
        <v>0</v>
      </c>
      <c r="F143" s="2">
        <f>SUM(Ashland:Windsor!F140)</f>
        <v>713.69</v>
      </c>
      <c r="G143" s="2">
        <f>SUM(Ashland:Windsor!G140)</f>
        <v>0</v>
      </c>
      <c r="H143" s="2">
        <f>SUM(Ashland:Windsor!H140)</f>
        <v>272.36</v>
      </c>
      <c r="I143" s="2">
        <f>SUM(Ashland:Windsor!I140)</f>
        <v>0</v>
      </c>
      <c r="J143" s="2">
        <f>SUM(Ashland:Windsor!J140)</f>
        <v>0</v>
      </c>
      <c r="K143" s="2">
        <f>SUM(Ashland:Windsor!K140)</f>
        <v>0</v>
      </c>
      <c r="L143" s="2">
        <f>SUM(Ashland:Windsor!L140)</f>
        <v>0</v>
      </c>
      <c r="M143" s="2">
        <f>SUM(Ashland:Windsor!M140)</f>
        <v>0</v>
      </c>
      <c r="N143" s="2">
        <f>SUM(Ashland:Windsor!N140)</f>
        <v>0</v>
      </c>
      <c r="O143" s="2">
        <f t="shared" si="15"/>
        <v>986.05000000000007</v>
      </c>
    </row>
    <row r="144" spans="1:16" x14ac:dyDescent="0.3">
      <c r="A144" s="1" t="s">
        <v>140</v>
      </c>
      <c r="B144" s="2"/>
      <c r="C144" s="2">
        <f>SUM(Ashland:Windsor!C141)</f>
        <v>59.2</v>
      </c>
      <c r="D144" s="2">
        <f>SUM(Ashland:Windsor!D141)</f>
        <v>75.2</v>
      </c>
      <c r="E144" s="2">
        <f>SUM(Ashland:Windsor!E141)</f>
        <v>83.2</v>
      </c>
      <c r="F144" s="2">
        <f>SUM(Ashland:Windsor!F141)</f>
        <v>91.2</v>
      </c>
      <c r="G144" s="2">
        <f>SUM(Ashland:Windsor!G141)</f>
        <v>107.2</v>
      </c>
      <c r="H144" s="2">
        <f>SUM(Ashland:Windsor!H141)</f>
        <v>99.2</v>
      </c>
      <c r="I144" s="2">
        <f>SUM(Ashland:Windsor!I141)</f>
        <v>0</v>
      </c>
      <c r="J144" s="2">
        <f>SUM(Ashland:Windsor!J141)</f>
        <v>0</v>
      </c>
      <c r="K144" s="2">
        <f>SUM(Ashland:Windsor!K141)</f>
        <v>0</v>
      </c>
      <c r="L144" s="2">
        <f>SUM(Ashland:Windsor!L141)</f>
        <v>0</v>
      </c>
      <c r="M144" s="2">
        <f>SUM(Ashland:Windsor!M141)</f>
        <v>0</v>
      </c>
      <c r="N144" s="2">
        <f>SUM(Ashland:Windsor!N141)</f>
        <v>0</v>
      </c>
      <c r="O144" s="2">
        <f t="shared" si="15"/>
        <v>515.20000000000005</v>
      </c>
    </row>
    <row r="145" spans="1:16" x14ac:dyDescent="0.3">
      <c r="A145" s="1" t="s">
        <v>469</v>
      </c>
      <c r="B145" s="2"/>
      <c r="C145" s="2">
        <f>SUM(Ashland:Windsor!C142)</f>
        <v>-36711.289999999994</v>
      </c>
      <c r="D145" s="2">
        <f>SUM(Ashland:Windsor!D142)</f>
        <v>-36711.289999999994</v>
      </c>
      <c r="E145" s="2">
        <f>SUM(Ashland:Windsor!E142)</f>
        <v>-36711.289999999994</v>
      </c>
      <c r="F145" s="2">
        <f>SUM(Ashland:Windsor!F142)</f>
        <v>-36711.289999999994</v>
      </c>
      <c r="G145" s="2">
        <f>SUM(Ashland:Windsor!G142)</f>
        <v>-36711.289999999994</v>
      </c>
      <c r="H145" s="2">
        <f>SUM(Ashland:Windsor!H142)</f>
        <v>-36711.289999999994</v>
      </c>
      <c r="I145" s="2">
        <f>SUM(Ashland:Windsor!I142)</f>
        <v>0</v>
      </c>
      <c r="J145" s="2">
        <f>SUM(Ashland:Windsor!J142)</f>
        <v>0</v>
      </c>
      <c r="K145" s="2">
        <f>SUM(Ashland:Windsor!K142)</f>
        <v>0</v>
      </c>
      <c r="L145" s="2">
        <f>SUM(Ashland:Windsor!L142)</f>
        <v>0</v>
      </c>
      <c r="M145" s="2">
        <f>SUM(Ashland:Windsor!M142)</f>
        <v>0</v>
      </c>
      <c r="N145" s="2">
        <f>SUM(Ashland:Windsor!N142)</f>
        <v>0</v>
      </c>
      <c r="O145" s="2">
        <f t="shared" si="15"/>
        <v>-220267.73999999993</v>
      </c>
    </row>
    <row r="146" spans="1:16" x14ac:dyDescent="0.3">
      <c r="A146" s="1" t="s">
        <v>142</v>
      </c>
      <c r="B146" s="2"/>
      <c r="C146" s="2">
        <f>SUM(Ashland:Windsor!C143)</f>
        <v>-54908</v>
      </c>
      <c r="D146" s="2">
        <f>SUM(Ashland:Windsor!D143)</f>
        <v>-24857</v>
      </c>
      <c r="E146" s="2">
        <f>SUM(Ashland:Windsor!E143)</f>
        <v>-53938.85</v>
      </c>
      <c r="F146" s="2">
        <f>SUM(Ashland:Windsor!F143)</f>
        <v>-15754.5</v>
      </c>
      <c r="G146" s="2">
        <f>SUM(Ashland:Windsor!G143)</f>
        <v>-39808.629999999997</v>
      </c>
      <c r="H146" s="2">
        <f>SUM(Ashland:Windsor!H143)</f>
        <v>-27797.5</v>
      </c>
      <c r="I146" s="2">
        <f>SUM(Ashland:Windsor!I143)</f>
        <v>0</v>
      </c>
      <c r="J146" s="2">
        <f>SUM(Ashland:Windsor!J143)</f>
        <v>0</v>
      </c>
      <c r="K146" s="2">
        <f>SUM(Ashland:Windsor!K143)</f>
        <v>0</v>
      </c>
      <c r="L146" s="2">
        <f>SUM(Ashland:Windsor!L143)</f>
        <v>0</v>
      </c>
      <c r="M146" s="2">
        <f>SUM(Ashland:Windsor!M143)</f>
        <v>0</v>
      </c>
      <c r="N146" s="2">
        <f>SUM(Ashland:Windsor!N143)</f>
        <v>0</v>
      </c>
      <c r="O146" s="2">
        <f t="shared" si="15"/>
        <v>-217064.48</v>
      </c>
    </row>
    <row r="147" spans="1:16" x14ac:dyDescent="0.3">
      <c r="A147" s="1" t="s">
        <v>143</v>
      </c>
      <c r="B147" s="2"/>
      <c r="C147" s="2">
        <f>SUM(Ashland:Windsor!C144)</f>
        <v>0</v>
      </c>
      <c r="D147" s="2">
        <f>SUM(Ashland:Windsor!D144)</f>
        <v>0</v>
      </c>
      <c r="E147" s="2">
        <f>SUM(Ashland:Windsor!E144)</f>
        <v>0</v>
      </c>
      <c r="F147" s="2">
        <f>SUM(Ashland:Windsor!F144)</f>
        <v>0</v>
      </c>
      <c r="G147" s="2">
        <f>SUM(Ashland:Windsor!G144)</f>
        <v>0</v>
      </c>
      <c r="H147" s="2">
        <f>SUM(Ashland:Windsor!H144)</f>
        <v>0</v>
      </c>
      <c r="I147" s="2">
        <f>SUM(Ashland:Windsor!I144)</f>
        <v>0</v>
      </c>
      <c r="J147" s="2">
        <f>SUM(Ashland:Windsor!J144)</f>
        <v>0</v>
      </c>
      <c r="K147" s="2">
        <f>SUM(Ashland:Windsor!K144)</f>
        <v>0</v>
      </c>
      <c r="L147" s="2">
        <f>SUM(Ashland:Windsor!L144)</f>
        <v>0</v>
      </c>
      <c r="M147" s="2">
        <f>SUM(Ashland:Windsor!M144)</f>
        <v>0</v>
      </c>
      <c r="N147" s="2">
        <f>SUM(Ashland:Windsor!N144)</f>
        <v>0</v>
      </c>
      <c r="O147" s="2">
        <f t="shared" si="15"/>
        <v>0</v>
      </c>
    </row>
    <row r="148" spans="1:16" x14ac:dyDescent="0.3">
      <c r="A148" s="1" t="s">
        <v>469</v>
      </c>
      <c r="B148" s="2"/>
      <c r="C148" s="2">
        <f>SUM(Ashland:Windsor!C145)</f>
        <v>10613.079999999998</v>
      </c>
      <c r="D148" s="2">
        <f>SUM(Ashland:Windsor!D145)</f>
        <v>11057.58</v>
      </c>
      <c r="E148" s="2">
        <f>SUM(Ashland:Windsor!E145)</f>
        <v>-4482.1799999999994</v>
      </c>
      <c r="F148" s="2">
        <f>SUM(Ashland:Windsor!F145)</f>
        <v>1453.57</v>
      </c>
      <c r="G148" s="2">
        <f>SUM(Ashland:Windsor!G145)</f>
        <v>4616</v>
      </c>
      <c r="H148" s="2">
        <f>SUM(Ashland:Windsor!H145)</f>
        <v>-317.03999999999996</v>
      </c>
      <c r="I148" s="2">
        <f>SUM(Ashland:Windsor!I145)</f>
        <v>0</v>
      </c>
      <c r="J148" s="2">
        <f>SUM(Ashland:Windsor!J145)</f>
        <v>0</v>
      </c>
      <c r="K148" s="2">
        <f>SUM(Ashland:Windsor!K145)</f>
        <v>0</v>
      </c>
      <c r="L148" s="2">
        <f>SUM(Ashland:Windsor!L145)</f>
        <v>0</v>
      </c>
      <c r="M148" s="2">
        <f>SUM(Ashland:Windsor!M145)</f>
        <v>0</v>
      </c>
      <c r="N148" s="2">
        <f>SUM(Ashland:Windsor!N145)</f>
        <v>0</v>
      </c>
      <c r="O148" s="2">
        <f t="shared" si="15"/>
        <v>22941.009999999995</v>
      </c>
    </row>
    <row r="149" spans="1:16" x14ac:dyDescent="0.3">
      <c r="A149" s="1" t="s">
        <v>144</v>
      </c>
      <c r="C149" s="18">
        <f>SUM(C137:C148)</f>
        <v>-78304.789999999994</v>
      </c>
      <c r="D149" s="18">
        <f t="shared" ref="D149:N149" si="16">SUM(D137:D148)</f>
        <v>-47933.079999999994</v>
      </c>
      <c r="E149" s="18">
        <f t="shared" si="16"/>
        <v>-93086.12</v>
      </c>
      <c r="F149" s="18">
        <f t="shared" si="16"/>
        <v>-48167.549999999996</v>
      </c>
      <c r="G149" s="18">
        <f t="shared" si="16"/>
        <v>-70016.569999999992</v>
      </c>
      <c r="H149" s="18">
        <f t="shared" si="16"/>
        <v>-61503.419999999991</v>
      </c>
      <c r="I149" s="18">
        <f t="shared" si="16"/>
        <v>0</v>
      </c>
      <c r="J149" s="18">
        <f t="shared" si="16"/>
        <v>0</v>
      </c>
      <c r="K149" s="18">
        <f t="shared" si="16"/>
        <v>0</v>
      </c>
      <c r="L149" s="18">
        <f t="shared" si="16"/>
        <v>0</v>
      </c>
      <c r="M149" s="18">
        <f t="shared" si="16"/>
        <v>0</v>
      </c>
      <c r="N149" s="18">
        <f t="shared" si="16"/>
        <v>0</v>
      </c>
      <c r="O149" s="18">
        <f>SUM(O137:O148)</f>
        <v>-399011.52999999991</v>
      </c>
      <c r="P149" s="13">
        <f>+O149-O28</f>
        <v>0</v>
      </c>
    </row>
    <row r="150" spans="1:16" x14ac:dyDescent="0.3">
      <c r="A150" s="1" t="s">
        <v>32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6" ht="18" thickBot="1" x14ac:dyDescent="0.35">
      <c r="A151" s="8" t="s">
        <v>37</v>
      </c>
      <c r="B151" s="8"/>
      <c r="C151" s="16">
        <f>+C149+C134+C112</f>
        <v>3226200.5400000005</v>
      </c>
      <c r="D151" s="16">
        <f t="shared" ref="D151:O151" si="17">+D149+D134+D112</f>
        <v>2987824.5900000003</v>
      </c>
      <c r="E151" s="16">
        <f t="shared" si="17"/>
        <v>3253455.1100000008</v>
      </c>
      <c r="F151" s="16">
        <f t="shared" si="17"/>
        <v>2795958.6499999994</v>
      </c>
      <c r="G151" s="16">
        <f t="shared" si="17"/>
        <v>2854676.3300000005</v>
      </c>
      <c r="H151" s="16">
        <f t="shared" si="17"/>
        <v>2837296.58</v>
      </c>
      <c r="I151" s="16">
        <f t="shared" si="17"/>
        <v>0</v>
      </c>
      <c r="J151" s="16">
        <f t="shared" si="17"/>
        <v>0</v>
      </c>
      <c r="K151" s="16">
        <f t="shared" si="17"/>
        <v>0</v>
      </c>
      <c r="L151" s="16">
        <f t="shared" si="17"/>
        <v>0</v>
      </c>
      <c r="M151" s="16">
        <f t="shared" si="17"/>
        <v>0</v>
      </c>
      <c r="N151" s="16">
        <f t="shared" si="17"/>
        <v>0</v>
      </c>
      <c r="O151" s="16">
        <f t="shared" si="17"/>
        <v>17955411.800000004</v>
      </c>
      <c r="P151" s="15">
        <f>+O151-O29</f>
        <v>-450761.01999999955</v>
      </c>
    </row>
    <row r="152" spans="1:16" ht="18" thickTop="1" x14ac:dyDescent="0.3">
      <c r="C152" s="2"/>
      <c r="D152" s="2"/>
      <c r="E152" s="2"/>
      <c r="F152" s="2"/>
      <c r="G152" s="2"/>
      <c r="H152" s="3" t="str">
        <f>+H1</f>
        <v>SABRA Properties Totals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2"/>
      <c r="D153" s="2"/>
      <c r="E153" s="2"/>
      <c r="F153" s="2"/>
      <c r="G153" s="2"/>
      <c r="H153" s="4" t="s">
        <v>145</v>
      </c>
      <c r="I153" s="2"/>
      <c r="J153" s="2"/>
      <c r="K153" s="2"/>
      <c r="L153" s="2"/>
      <c r="M153" s="2"/>
      <c r="N153" s="2"/>
      <c r="O153" s="2"/>
    </row>
    <row r="154" spans="1:16" x14ac:dyDescent="0.3">
      <c r="B154" s="5"/>
      <c r="C154" s="2"/>
      <c r="D154" s="2"/>
      <c r="E154" s="2"/>
      <c r="F154" s="2"/>
      <c r="G154" s="2"/>
      <c r="H154" s="6">
        <f>+H47</f>
        <v>2022</v>
      </c>
      <c r="I154" s="2"/>
      <c r="J154" s="2"/>
      <c r="K154" s="2"/>
      <c r="L154" s="2"/>
      <c r="M154" s="2"/>
      <c r="N154" s="2"/>
      <c r="O154" s="2"/>
    </row>
    <row r="155" spans="1:16" x14ac:dyDescent="0.3">
      <c r="B155" s="5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</row>
    <row r="156" spans="1:16" x14ac:dyDescent="0.3">
      <c r="C156" s="7" t="s">
        <v>2</v>
      </c>
      <c r="D156" s="7" t="s">
        <v>3</v>
      </c>
      <c r="E156" s="7" t="s">
        <v>4</v>
      </c>
      <c r="F156" s="7" t="s">
        <v>5</v>
      </c>
      <c r="G156" s="7" t="s">
        <v>6</v>
      </c>
      <c r="H156" s="7" t="s">
        <v>7</v>
      </c>
      <c r="I156" s="7" t="s">
        <v>8</v>
      </c>
      <c r="J156" s="7" t="s">
        <v>9</v>
      </c>
      <c r="K156" s="7" t="s">
        <v>10</v>
      </c>
      <c r="L156" s="7" t="s">
        <v>11</v>
      </c>
      <c r="M156" s="7" t="s">
        <v>12</v>
      </c>
      <c r="N156" s="7" t="s">
        <v>13</v>
      </c>
      <c r="O156" s="7" t="s">
        <v>14</v>
      </c>
    </row>
    <row r="157" spans="1:16" x14ac:dyDescent="0.3">
      <c r="A157" s="1" t="s">
        <v>146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6" x14ac:dyDescent="0.3">
      <c r="A158" s="1" t="s">
        <v>147</v>
      </c>
      <c r="B158" s="2"/>
      <c r="C158" s="2">
        <f>SUM(Ashland:Windsor!C155)</f>
        <v>0</v>
      </c>
      <c r="D158" s="2">
        <f>SUM(Ashland:Windsor!D155)</f>
        <v>0</v>
      </c>
      <c r="E158" s="2">
        <f>SUM(Ashland:Windsor!E155)</f>
        <v>0</v>
      </c>
      <c r="F158" s="2">
        <f>SUM(Ashland:Windsor!F155)</f>
        <v>0</v>
      </c>
      <c r="G158" s="2">
        <f>SUM(Ashland:Windsor!G155)</f>
        <v>0</v>
      </c>
      <c r="H158" s="2">
        <f>SUM(Ashland:Windsor!H155)</f>
        <v>0</v>
      </c>
      <c r="I158" s="2">
        <f>SUM(Ashland:Windsor!I155)</f>
        <v>0</v>
      </c>
      <c r="J158" s="2">
        <f>SUM(Ashland:Windsor!J155)</f>
        <v>0</v>
      </c>
      <c r="K158" s="2">
        <f>SUM(Ashland:Windsor!K155)</f>
        <v>0</v>
      </c>
      <c r="L158" s="2">
        <f>SUM(Ashland:Windsor!L155)</f>
        <v>0</v>
      </c>
      <c r="M158" s="2">
        <f>SUM(Ashland:Windsor!M155)</f>
        <v>0</v>
      </c>
      <c r="N158" s="2">
        <f>SUM(Ashland:Windsor!N155)</f>
        <v>0</v>
      </c>
      <c r="O158" s="2">
        <f>SUM(C158:N158)</f>
        <v>0</v>
      </c>
    </row>
    <row r="159" spans="1:16" x14ac:dyDescent="0.3">
      <c r="A159" s="1" t="s">
        <v>148</v>
      </c>
      <c r="B159" s="2"/>
      <c r="C159" s="2">
        <f>SUM(Ashland:Windsor!C156)</f>
        <v>0</v>
      </c>
      <c r="D159" s="2">
        <f>SUM(Ashland:Windsor!D156)</f>
        <v>0</v>
      </c>
      <c r="E159" s="2">
        <f>SUM(Ashland:Windsor!E156)</f>
        <v>0</v>
      </c>
      <c r="F159" s="2">
        <f>SUM(Ashland:Windsor!F156)</f>
        <v>0</v>
      </c>
      <c r="G159" s="2">
        <f>SUM(Ashland:Windsor!G156)</f>
        <v>0</v>
      </c>
      <c r="H159" s="2">
        <f>SUM(Ashland:Windsor!H156)</f>
        <v>0</v>
      </c>
      <c r="I159" s="2">
        <f>SUM(Ashland:Windsor!I156)</f>
        <v>0</v>
      </c>
      <c r="J159" s="2">
        <f>SUM(Ashland:Windsor!J156)</f>
        <v>0</v>
      </c>
      <c r="K159" s="2">
        <f>SUM(Ashland:Windsor!K156)</f>
        <v>0</v>
      </c>
      <c r="L159" s="2">
        <f>SUM(Ashland:Windsor!L156)</f>
        <v>0</v>
      </c>
      <c r="M159" s="2">
        <f>SUM(Ashland:Windsor!M156)</f>
        <v>0</v>
      </c>
      <c r="N159" s="2">
        <f>SUM(Ashland:Windsor!N156)</f>
        <v>0</v>
      </c>
      <c r="O159" s="2">
        <f t="shared" ref="O159:O222" si="18">SUM(C159:N159)</f>
        <v>0</v>
      </c>
    </row>
    <row r="160" spans="1:16" x14ac:dyDescent="0.3">
      <c r="A160" s="1" t="s">
        <v>149</v>
      </c>
      <c r="B160" s="2"/>
      <c r="C160" s="2">
        <f>SUM(Ashland:Windsor!C157)</f>
        <v>13700</v>
      </c>
      <c r="D160" s="2">
        <f>SUM(Ashland:Windsor!D157)</f>
        <v>15200</v>
      </c>
      <c r="E160" s="2">
        <f>SUM(Ashland:Windsor!E157)</f>
        <v>11720</v>
      </c>
      <c r="F160" s="2">
        <f>SUM(Ashland:Windsor!F157)</f>
        <v>11100</v>
      </c>
      <c r="G160" s="2">
        <f>SUM(Ashland:Windsor!G157)</f>
        <v>10500</v>
      </c>
      <c r="H160" s="2">
        <f>SUM(Ashland:Windsor!H157)</f>
        <v>9800</v>
      </c>
      <c r="I160" s="2">
        <f>SUM(Ashland:Windsor!I157)</f>
        <v>0</v>
      </c>
      <c r="J160" s="2">
        <f>SUM(Ashland:Windsor!J157)</f>
        <v>0</v>
      </c>
      <c r="K160" s="2">
        <f>SUM(Ashland:Windsor!K157)</f>
        <v>0</v>
      </c>
      <c r="L160" s="2">
        <f>SUM(Ashland:Windsor!L157)</f>
        <v>0</v>
      </c>
      <c r="M160" s="2">
        <f>SUM(Ashland:Windsor!M157)</f>
        <v>0</v>
      </c>
      <c r="N160" s="2">
        <f>SUM(Ashland:Windsor!N157)</f>
        <v>0</v>
      </c>
      <c r="O160" s="2">
        <f t="shared" si="18"/>
        <v>72020</v>
      </c>
    </row>
    <row r="161" spans="1:15" x14ac:dyDescent="0.3">
      <c r="A161" s="1" t="s">
        <v>150</v>
      </c>
      <c r="B161" s="2"/>
      <c r="C161" s="2">
        <f>SUM(Ashland:Windsor!C158)</f>
        <v>0</v>
      </c>
      <c r="D161" s="2">
        <f>SUM(Ashland:Windsor!D158)</f>
        <v>0</v>
      </c>
      <c r="E161" s="2">
        <f>SUM(Ashland:Windsor!E158)</f>
        <v>0</v>
      </c>
      <c r="F161" s="2">
        <f>SUM(Ashland:Windsor!F158)</f>
        <v>0</v>
      </c>
      <c r="G161" s="2">
        <f>SUM(Ashland:Windsor!G158)</f>
        <v>0</v>
      </c>
      <c r="H161" s="2">
        <f>SUM(Ashland:Windsor!H158)</f>
        <v>0</v>
      </c>
      <c r="I161" s="2">
        <f>SUM(Ashland:Windsor!I158)</f>
        <v>0</v>
      </c>
      <c r="J161" s="2">
        <f>SUM(Ashland:Windsor!J158)</f>
        <v>0</v>
      </c>
      <c r="K161" s="2">
        <f>SUM(Ashland:Windsor!K158)</f>
        <v>0</v>
      </c>
      <c r="L161" s="2">
        <f>SUM(Ashland:Windsor!L158)</f>
        <v>0</v>
      </c>
      <c r="M161" s="2">
        <f>SUM(Ashland:Windsor!M158)</f>
        <v>0</v>
      </c>
      <c r="N161" s="2">
        <f>SUM(Ashland:Windsor!N158)</f>
        <v>0</v>
      </c>
      <c r="O161" s="2">
        <f t="shared" si="18"/>
        <v>0</v>
      </c>
    </row>
    <row r="162" spans="1:15" x14ac:dyDescent="0.3">
      <c r="A162" s="1" t="s">
        <v>151</v>
      </c>
      <c r="B162" s="2"/>
      <c r="C162" s="2">
        <f>SUM(Ashland:Windsor!C159)</f>
        <v>0</v>
      </c>
      <c r="D162" s="2">
        <f>SUM(Ashland:Windsor!D159)</f>
        <v>0</v>
      </c>
      <c r="E162" s="2">
        <f>SUM(Ashland:Windsor!E159)</f>
        <v>0</v>
      </c>
      <c r="F162" s="2">
        <f>SUM(Ashland:Windsor!F159)</f>
        <v>0</v>
      </c>
      <c r="G162" s="2">
        <f>SUM(Ashland:Windsor!G159)</f>
        <v>0</v>
      </c>
      <c r="H162" s="2">
        <f>SUM(Ashland:Windsor!H159)</f>
        <v>0</v>
      </c>
      <c r="I162" s="2">
        <f>SUM(Ashland:Windsor!I159)</f>
        <v>0</v>
      </c>
      <c r="J162" s="2">
        <f>SUM(Ashland:Windsor!J159)</f>
        <v>0</v>
      </c>
      <c r="K162" s="2">
        <f>SUM(Ashland:Windsor!K159)</f>
        <v>0</v>
      </c>
      <c r="L162" s="2">
        <f>SUM(Ashland:Windsor!L159)</f>
        <v>0</v>
      </c>
      <c r="M162" s="2">
        <f>SUM(Ashland:Windsor!M159)</f>
        <v>0</v>
      </c>
      <c r="N162" s="2">
        <f>SUM(Ashland:Windsor!N159)</f>
        <v>0</v>
      </c>
      <c r="O162" s="2">
        <f t="shared" si="18"/>
        <v>0</v>
      </c>
    </row>
    <row r="163" spans="1:15" x14ac:dyDescent="0.3">
      <c r="A163" s="1" t="s">
        <v>152</v>
      </c>
      <c r="B163" s="2"/>
      <c r="C163" s="2">
        <f>SUM(Ashland:Windsor!C160)</f>
        <v>0</v>
      </c>
      <c r="D163" s="2">
        <f>SUM(Ashland:Windsor!D160)</f>
        <v>0</v>
      </c>
      <c r="E163" s="2">
        <f>SUM(Ashland:Windsor!E160)</f>
        <v>0</v>
      </c>
      <c r="F163" s="2">
        <f>SUM(Ashland:Windsor!F160)</f>
        <v>0</v>
      </c>
      <c r="G163" s="2">
        <f>SUM(Ashland:Windsor!G160)</f>
        <v>0</v>
      </c>
      <c r="H163" s="2">
        <f>SUM(Ashland:Windsor!H160)</f>
        <v>0</v>
      </c>
      <c r="I163" s="2">
        <f>SUM(Ashland:Windsor!I160)</f>
        <v>0</v>
      </c>
      <c r="J163" s="2">
        <f>SUM(Ashland:Windsor!J160)</f>
        <v>0</v>
      </c>
      <c r="K163" s="2">
        <f>SUM(Ashland:Windsor!K160)</f>
        <v>0</v>
      </c>
      <c r="L163" s="2">
        <f>SUM(Ashland:Windsor!L160)</f>
        <v>0</v>
      </c>
      <c r="M163" s="2">
        <f>SUM(Ashland:Windsor!M160)</f>
        <v>0</v>
      </c>
      <c r="N163" s="2">
        <f>SUM(Ashland:Windsor!N160)</f>
        <v>0</v>
      </c>
      <c r="O163" s="2">
        <f t="shared" si="18"/>
        <v>0</v>
      </c>
    </row>
    <row r="164" spans="1:15" x14ac:dyDescent="0.3">
      <c r="A164" s="1" t="s">
        <v>153</v>
      </c>
      <c r="B164" s="2"/>
      <c r="C164" s="2">
        <f>SUM(Ashland:Windsor!C161)</f>
        <v>0</v>
      </c>
      <c r="D164" s="2">
        <f>SUM(Ashland:Windsor!D161)</f>
        <v>0</v>
      </c>
      <c r="E164" s="2">
        <f>SUM(Ashland:Windsor!E161)</f>
        <v>0</v>
      </c>
      <c r="F164" s="2">
        <f>SUM(Ashland:Windsor!F161)</f>
        <v>0</v>
      </c>
      <c r="G164" s="2">
        <f>SUM(Ashland:Windsor!G161)</f>
        <v>0</v>
      </c>
      <c r="H164" s="2">
        <f>SUM(Ashland:Windsor!H161)</f>
        <v>0</v>
      </c>
      <c r="I164" s="2">
        <f>SUM(Ashland:Windsor!I161)</f>
        <v>0</v>
      </c>
      <c r="J164" s="2">
        <f>SUM(Ashland:Windsor!J161)</f>
        <v>0</v>
      </c>
      <c r="K164" s="2">
        <f>SUM(Ashland:Windsor!K161)</f>
        <v>0</v>
      </c>
      <c r="L164" s="2">
        <f>SUM(Ashland:Windsor!L161)</f>
        <v>0</v>
      </c>
      <c r="M164" s="2">
        <f>SUM(Ashland:Windsor!M161)</f>
        <v>0</v>
      </c>
      <c r="N164" s="2">
        <f>SUM(Ashland:Windsor!N161)</f>
        <v>0</v>
      </c>
      <c r="O164" s="2">
        <f t="shared" si="18"/>
        <v>0</v>
      </c>
    </row>
    <row r="165" spans="1:15" x14ac:dyDescent="0.3">
      <c r="A165" s="1" t="s">
        <v>154</v>
      </c>
      <c r="B165" s="2"/>
      <c r="C165" s="2">
        <f>SUM(Ashland:Windsor!C162)</f>
        <v>4356.5</v>
      </c>
      <c r="D165" s="2">
        <f>SUM(Ashland:Windsor!D162)</f>
        <v>4324.5</v>
      </c>
      <c r="E165" s="2">
        <f>SUM(Ashland:Windsor!E162)</f>
        <v>4179</v>
      </c>
      <c r="F165" s="2">
        <f>SUM(Ashland:Windsor!F162)</f>
        <v>4017</v>
      </c>
      <c r="G165" s="2">
        <f>SUM(Ashland:Windsor!G162)</f>
        <v>4190</v>
      </c>
      <c r="H165" s="2">
        <f>SUM(Ashland:Windsor!H162)</f>
        <v>4699</v>
      </c>
      <c r="I165" s="2">
        <f>SUM(Ashland:Windsor!I162)</f>
        <v>0</v>
      </c>
      <c r="J165" s="2">
        <f>SUM(Ashland:Windsor!J162)</f>
        <v>0</v>
      </c>
      <c r="K165" s="2">
        <f>SUM(Ashland:Windsor!K162)</f>
        <v>0</v>
      </c>
      <c r="L165" s="2">
        <f>SUM(Ashland:Windsor!L162)</f>
        <v>0</v>
      </c>
      <c r="M165" s="2">
        <f>SUM(Ashland:Windsor!M162)</f>
        <v>0</v>
      </c>
      <c r="N165" s="2">
        <f>SUM(Ashland:Windsor!N162)</f>
        <v>0</v>
      </c>
      <c r="O165" s="2">
        <f t="shared" si="18"/>
        <v>25766</v>
      </c>
    </row>
    <row r="166" spans="1:15" x14ac:dyDescent="0.3">
      <c r="A166" s="1" t="s">
        <v>155</v>
      </c>
      <c r="B166" s="2"/>
      <c r="C166" s="2">
        <f>SUM(Ashland:Windsor!C163)</f>
        <v>0</v>
      </c>
      <c r="D166" s="2">
        <f>SUM(Ashland:Windsor!D163)</f>
        <v>0</v>
      </c>
      <c r="E166" s="2">
        <f>SUM(Ashland:Windsor!E163)</f>
        <v>0</v>
      </c>
      <c r="F166" s="2">
        <f>SUM(Ashland:Windsor!F163)</f>
        <v>0</v>
      </c>
      <c r="G166" s="2">
        <f>SUM(Ashland:Windsor!G163)</f>
        <v>0</v>
      </c>
      <c r="H166" s="2">
        <f>SUM(Ashland:Windsor!H163)</f>
        <v>0</v>
      </c>
      <c r="I166" s="2">
        <f>SUM(Ashland:Windsor!I163)</f>
        <v>0</v>
      </c>
      <c r="J166" s="2">
        <f>SUM(Ashland:Windsor!J163)</f>
        <v>0</v>
      </c>
      <c r="K166" s="2">
        <f>SUM(Ashland:Windsor!K163)</f>
        <v>0</v>
      </c>
      <c r="L166" s="2">
        <f>SUM(Ashland:Windsor!L163)</f>
        <v>0</v>
      </c>
      <c r="M166" s="2">
        <f>SUM(Ashland:Windsor!M163)</f>
        <v>0</v>
      </c>
      <c r="N166" s="2">
        <f>SUM(Ashland:Windsor!N163)</f>
        <v>0</v>
      </c>
      <c r="O166" s="2">
        <f t="shared" si="18"/>
        <v>0</v>
      </c>
    </row>
    <row r="167" spans="1:15" x14ac:dyDescent="0.3">
      <c r="A167" s="1" t="s">
        <v>156</v>
      </c>
      <c r="B167" s="2"/>
      <c r="C167" s="2">
        <f>SUM(Ashland:Windsor!C164)</f>
        <v>0</v>
      </c>
      <c r="D167" s="2">
        <f>SUM(Ashland:Windsor!D164)</f>
        <v>0</v>
      </c>
      <c r="E167" s="2">
        <f>SUM(Ashland:Windsor!E164)</f>
        <v>0</v>
      </c>
      <c r="F167" s="2">
        <f>SUM(Ashland:Windsor!F164)</f>
        <v>0</v>
      </c>
      <c r="G167" s="2">
        <f>SUM(Ashland:Windsor!G164)</f>
        <v>0</v>
      </c>
      <c r="H167" s="2">
        <f>SUM(Ashland:Windsor!H164)</f>
        <v>0</v>
      </c>
      <c r="I167" s="2">
        <f>SUM(Ashland:Windsor!I164)</f>
        <v>0</v>
      </c>
      <c r="J167" s="2">
        <f>SUM(Ashland:Windsor!J164)</f>
        <v>0</v>
      </c>
      <c r="K167" s="2">
        <f>SUM(Ashland:Windsor!K164)</f>
        <v>0</v>
      </c>
      <c r="L167" s="2">
        <f>SUM(Ashland:Windsor!L164)</f>
        <v>0</v>
      </c>
      <c r="M167" s="2">
        <f>SUM(Ashland:Windsor!M164)</f>
        <v>0</v>
      </c>
      <c r="N167" s="2">
        <f>SUM(Ashland:Windsor!N164)</f>
        <v>0</v>
      </c>
      <c r="O167" s="2">
        <f t="shared" si="18"/>
        <v>0</v>
      </c>
    </row>
    <row r="168" spans="1:15" x14ac:dyDescent="0.3">
      <c r="A168" s="1" t="s">
        <v>157</v>
      </c>
      <c r="B168" s="2"/>
      <c r="C168" s="2">
        <f>SUM(Ashland:Windsor!C165)</f>
        <v>0</v>
      </c>
      <c r="D168" s="2">
        <f>SUM(Ashland:Windsor!D165)</f>
        <v>0</v>
      </c>
      <c r="E168" s="2">
        <f>SUM(Ashland:Windsor!E165)</f>
        <v>0</v>
      </c>
      <c r="F168" s="2">
        <f>SUM(Ashland:Windsor!F165)</f>
        <v>0</v>
      </c>
      <c r="G168" s="2">
        <f>SUM(Ashland:Windsor!G165)</f>
        <v>0</v>
      </c>
      <c r="H168" s="2">
        <f>SUM(Ashland:Windsor!H165)</f>
        <v>0</v>
      </c>
      <c r="I168" s="2">
        <f>SUM(Ashland:Windsor!I165)</f>
        <v>0</v>
      </c>
      <c r="J168" s="2">
        <f>SUM(Ashland:Windsor!J165)</f>
        <v>0</v>
      </c>
      <c r="K168" s="2">
        <f>SUM(Ashland:Windsor!K165)</f>
        <v>0</v>
      </c>
      <c r="L168" s="2">
        <f>SUM(Ashland:Windsor!L165)</f>
        <v>0</v>
      </c>
      <c r="M168" s="2">
        <f>SUM(Ashland:Windsor!M165)</f>
        <v>0</v>
      </c>
      <c r="N168" s="2">
        <f>SUM(Ashland:Windsor!N165)</f>
        <v>0</v>
      </c>
      <c r="O168" s="2">
        <f t="shared" si="18"/>
        <v>0</v>
      </c>
    </row>
    <row r="169" spans="1:15" x14ac:dyDescent="0.3">
      <c r="A169" s="1" t="s">
        <v>158</v>
      </c>
      <c r="B169" s="2"/>
      <c r="C169" s="2">
        <f>SUM(Ashland:Windsor!C166)</f>
        <v>0</v>
      </c>
      <c r="D169" s="2">
        <f>SUM(Ashland:Windsor!D166)</f>
        <v>0</v>
      </c>
      <c r="E169" s="2">
        <f>SUM(Ashland:Windsor!E166)</f>
        <v>0</v>
      </c>
      <c r="F169" s="2">
        <f>SUM(Ashland:Windsor!F166)</f>
        <v>0</v>
      </c>
      <c r="G169" s="2">
        <f>SUM(Ashland:Windsor!G166)</f>
        <v>0</v>
      </c>
      <c r="H169" s="2">
        <f>SUM(Ashland:Windsor!H166)</f>
        <v>0</v>
      </c>
      <c r="I169" s="2">
        <f>SUM(Ashland:Windsor!I166)</f>
        <v>0</v>
      </c>
      <c r="J169" s="2">
        <f>SUM(Ashland:Windsor!J166)</f>
        <v>0</v>
      </c>
      <c r="K169" s="2">
        <f>SUM(Ashland:Windsor!K166)</f>
        <v>0</v>
      </c>
      <c r="L169" s="2">
        <f>SUM(Ashland:Windsor!L166)</f>
        <v>0</v>
      </c>
      <c r="M169" s="2">
        <f>SUM(Ashland:Windsor!M166)</f>
        <v>0</v>
      </c>
      <c r="N169" s="2">
        <f>SUM(Ashland:Windsor!N166)</f>
        <v>0</v>
      </c>
      <c r="O169" s="2">
        <f t="shared" si="18"/>
        <v>0</v>
      </c>
    </row>
    <row r="170" spans="1:15" x14ac:dyDescent="0.3">
      <c r="A170" s="1" t="s">
        <v>159</v>
      </c>
      <c r="B170" s="2"/>
      <c r="C170" s="2">
        <f>SUM(Ashland:Windsor!C167)</f>
        <v>26805.059999999998</v>
      </c>
      <c r="D170" s="2">
        <f>SUM(Ashland:Windsor!D167)</f>
        <v>24122.93</v>
      </c>
      <c r="E170" s="2">
        <f>SUM(Ashland:Windsor!E167)</f>
        <v>29225.730000000003</v>
      </c>
      <c r="F170" s="2">
        <f>SUM(Ashland:Windsor!F167)</f>
        <v>22184.690000000002</v>
      </c>
      <c r="G170" s="2">
        <f>SUM(Ashland:Windsor!G167)</f>
        <v>26211.999999999996</v>
      </c>
      <c r="H170" s="2">
        <f>SUM(Ashland:Windsor!H167)</f>
        <v>25686.440000000002</v>
      </c>
      <c r="I170" s="2">
        <f>SUM(Ashland:Windsor!I167)</f>
        <v>0</v>
      </c>
      <c r="J170" s="2">
        <f>SUM(Ashland:Windsor!J167)</f>
        <v>0</v>
      </c>
      <c r="K170" s="2">
        <f>SUM(Ashland:Windsor!K167)</f>
        <v>0</v>
      </c>
      <c r="L170" s="2">
        <f>SUM(Ashland:Windsor!L167)</f>
        <v>0</v>
      </c>
      <c r="M170" s="2">
        <f>SUM(Ashland:Windsor!M167)</f>
        <v>0</v>
      </c>
      <c r="N170" s="2">
        <f>SUM(Ashland:Windsor!N167)</f>
        <v>0</v>
      </c>
      <c r="O170" s="2">
        <f t="shared" si="18"/>
        <v>154236.85</v>
      </c>
    </row>
    <row r="171" spans="1:15" x14ac:dyDescent="0.3">
      <c r="A171" s="1" t="s">
        <v>160</v>
      </c>
      <c r="B171" s="2"/>
      <c r="C171" s="2">
        <f>SUM(Ashland:Windsor!C168)</f>
        <v>1286.82</v>
      </c>
      <c r="D171" s="2">
        <f>SUM(Ashland:Windsor!D168)</f>
        <v>1926.23</v>
      </c>
      <c r="E171" s="2">
        <f>SUM(Ashland:Windsor!E168)</f>
        <v>1323.16</v>
      </c>
      <c r="F171" s="2">
        <f>SUM(Ashland:Windsor!F168)</f>
        <v>3303.2</v>
      </c>
      <c r="G171" s="2">
        <f>SUM(Ashland:Windsor!G168)</f>
        <v>1395.06</v>
      </c>
      <c r="H171" s="2">
        <f>SUM(Ashland:Windsor!H168)</f>
        <v>1498.2500000000002</v>
      </c>
      <c r="I171" s="2">
        <f>SUM(Ashland:Windsor!I168)</f>
        <v>0</v>
      </c>
      <c r="J171" s="2">
        <f>SUM(Ashland:Windsor!J168)</f>
        <v>0</v>
      </c>
      <c r="K171" s="2">
        <f>SUM(Ashland:Windsor!K168)</f>
        <v>0</v>
      </c>
      <c r="L171" s="2">
        <f>SUM(Ashland:Windsor!L168)</f>
        <v>0</v>
      </c>
      <c r="M171" s="2">
        <f>SUM(Ashland:Windsor!M168)</f>
        <v>0</v>
      </c>
      <c r="N171" s="2">
        <f>SUM(Ashland:Windsor!N168)</f>
        <v>0</v>
      </c>
      <c r="O171" s="2">
        <f t="shared" si="18"/>
        <v>10732.72</v>
      </c>
    </row>
    <row r="172" spans="1:15" x14ac:dyDescent="0.3">
      <c r="A172" s="1" t="s">
        <v>161</v>
      </c>
      <c r="B172" s="2"/>
      <c r="C172" s="2">
        <f>SUM(Ashland:Windsor!C169)</f>
        <v>930.40999999999985</v>
      </c>
      <c r="D172" s="2">
        <f>SUM(Ashland:Windsor!D169)</f>
        <v>28.319999999999936</v>
      </c>
      <c r="E172" s="2">
        <f>SUM(Ashland:Windsor!E169)</f>
        <v>970.29</v>
      </c>
      <c r="F172" s="2">
        <f>SUM(Ashland:Windsor!F169)</f>
        <v>1157.25</v>
      </c>
      <c r="G172" s="2">
        <f>SUM(Ashland:Windsor!G169)</f>
        <v>1820.47</v>
      </c>
      <c r="H172" s="2">
        <f>SUM(Ashland:Windsor!H169)</f>
        <v>1735.71</v>
      </c>
      <c r="I172" s="2">
        <f>SUM(Ashland:Windsor!I169)</f>
        <v>0</v>
      </c>
      <c r="J172" s="2">
        <f>SUM(Ashland:Windsor!J169)</f>
        <v>0</v>
      </c>
      <c r="K172" s="2">
        <f>SUM(Ashland:Windsor!K169)</f>
        <v>0</v>
      </c>
      <c r="L172" s="2">
        <f>SUM(Ashland:Windsor!L169)</f>
        <v>0</v>
      </c>
      <c r="M172" s="2">
        <f>SUM(Ashland:Windsor!M169)</f>
        <v>0</v>
      </c>
      <c r="N172" s="2">
        <f>SUM(Ashland:Windsor!N169)</f>
        <v>0</v>
      </c>
      <c r="O172" s="2">
        <f t="shared" si="18"/>
        <v>6642.45</v>
      </c>
    </row>
    <row r="173" spans="1:15" x14ac:dyDescent="0.3">
      <c r="A173" s="1" t="s">
        <v>162</v>
      </c>
      <c r="B173" s="2"/>
      <c r="C173" s="2">
        <f>SUM(Ashland:Windsor!C170)</f>
        <v>0</v>
      </c>
      <c r="D173" s="2">
        <f>SUM(Ashland:Windsor!D170)</f>
        <v>0</v>
      </c>
      <c r="E173" s="2">
        <f>SUM(Ashland:Windsor!E170)</f>
        <v>0</v>
      </c>
      <c r="F173" s="2">
        <f>SUM(Ashland:Windsor!F170)</f>
        <v>0</v>
      </c>
      <c r="G173" s="2">
        <f>SUM(Ashland:Windsor!G170)</f>
        <v>0</v>
      </c>
      <c r="H173" s="2">
        <f>SUM(Ashland:Windsor!H170)</f>
        <v>0</v>
      </c>
      <c r="I173" s="2">
        <f>SUM(Ashland:Windsor!I170)</f>
        <v>0</v>
      </c>
      <c r="J173" s="2">
        <f>SUM(Ashland:Windsor!J170)</f>
        <v>0</v>
      </c>
      <c r="K173" s="2">
        <f>SUM(Ashland:Windsor!K170)</f>
        <v>0</v>
      </c>
      <c r="L173" s="2">
        <f>SUM(Ashland:Windsor!L170)</f>
        <v>0</v>
      </c>
      <c r="M173" s="2">
        <f>SUM(Ashland:Windsor!M170)</f>
        <v>0</v>
      </c>
      <c r="N173" s="2">
        <f>SUM(Ashland:Windsor!N170)</f>
        <v>0</v>
      </c>
      <c r="O173" s="2">
        <f t="shared" si="18"/>
        <v>0</v>
      </c>
    </row>
    <row r="174" spans="1:15" x14ac:dyDescent="0.3">
      <c r="A174" s="1" t="s">
        <v>163</v>
      </c>
      <c r="B174" s="2"/>
      <c r="C174" s="2">
        <f>SUM(Ashland:Windsor!C171)</f>
        <v>0</v>
      </c>
      <c r="D174" s="2">
        <f>SUM(Ashland:Windsor!D171)</f>
        <v>0</v>
      </c>
      <c r="E174" s="2">
        <f>SUM(Ashland:Windsor!E171)</f>
        <v>0</v>
      </c>
      <c r="F174" s="2">
        <f>SUM(Ashland:Windsor!F171)</f>
        <v>0</v>
      </c>
      <c r="G174" s="2">
        <f>SUM(Ashland:Windsor!G171)</f>
        <v>0</v>
      </c>
      <c r="H174" s="2">
        <f>SUM(Ashland:Windsor!H171)</f>
        <v>0</v>
      </c>
      <c r="I174" s="2">
        <f>SUM(Ashland:Windsor!I171)</f>
        <v>0</v>
      </c>
      <c r="J174" s="2">
        <f>SUM(Ashland:Windsor!J171)</f>
        <v>0</v>
      </c>
      <c r="K174" s="2">
        <f>SUM(Ashland:Windsor!K171)</f>
        <v>0</v>
      </c>
      <c r="L174" s="2">
        <f>SUM(Ashland:Windsor!L171)</f>
        <v>0</v>
      </c>
      <c r="M174" s="2">
        <f>SUM(Ashland:Windsor!M171)</f>
        <v>0</v>
      </c>
      <c r="N174" s="2">
        <f>SUM(Ashland:Windsor!N171)</f>
        <v>0</v>
      </c>
      <c r="O174" s="2">
        <f t="shared" si="18"/>
        <v>0</v>
      </c>
    </row>
    <row r="175" spans="1:15" x14ac:dyDescent="0.3">
      <c r="A175" s="1" t="s">
        <v>164</v>
      </c>
      <c r="B175" s="2"/>
      <c r="C175" s="2">
        <f>SUM(Ashland:Windsor!C172)</f>
        <v>0</v>
      </c>
      <c r="D175" s="2">
        <f>SUM(Ashland:Windsor!D172)</f>
        <v>0</v>
      </c>
      <c r="E175" s="2">
        <f>SUM(Ashland:Windsor!E172)</f>
        <v>0</v>
      </c>
      <c r="F175" s="2">
        <f>SUM(Ashland:Windsor!F172)</f>
        <v>0</v>
      </c>
      <c r="G175" s="2">
        <f>SUM(Ashland:Windsor!G172)</f>
        <v>0</v>
      </c>
      <c r="H175" s="2">
        <f>SUM(Ashland:Windsor!H172)</f>
        <v>0</v>
      </c>
      <c r="I175" s="2">
        <f>SUM(Ashland:Windsor!I172)</f>
        <v>0</v>
      </c>
      <c r="J175" s="2">
        <f>SUM(Ashland:Windsor!J172)</f>
        <v>0</v>
      </c>
      <c r="K175" s="2">
        <f>SUM(Ashland:Windsor!K172)</f>
        <v>0</v>
      </c>
      <c r="L175" s="2">
        <f>SUM(Ashland:Windsor!L172)</f>
        <v>0</v>
      </c>
      <c r="M175" s="2">
        <f>SUM(Ashland:Windsor!M172)</f>
        <v>0</v>
      </c>
      <c r="N175" s="2">
        <f>SUM(Ashland:Windsor!N172)</f>
        <v>0</v>
      </c>
      <c r="O175" s="2">
        <f t="shared" si="18"/>
        <v>0</v>
      </c>
    </row>
    <row r="176" spans="1:15" x14ac:dyDescent="0.3">
      <c r="A176" s="1" t="s">
        <v>165</v>
      </c>
      <c r="B176" s="2"/>
      <c r="C176" s="2">
        <f>SUM(Ashland:Windsor!C173)</f>
        <v>585.13</v>
      </c>
      <c r="D176" s="2">
        <f>SUM(Ashland:Windsor!D173)</f>
        <v>651.20000000000005</v>
      </c>
      <c r="E176" s="2">
        <f>SUM(Ashland:Windsor!E173)</f>
        <v>1913</v>
      </c>
      <c r="F176" s="2">
        <f>SUM(Ashland:Windsor!F173)</f>
        <v>1550.21</v>
      </c>
      <c r="G176" s="2">
        <f>SUM(Ashland:Windsor!G173)</f>
        <v>1285.7</v>
      </c>
      <c r="H176" s="2">
        <f>SUM(Ashland:Windsor!H173)</f>
        <v>1640.1399999999999</v>
      </c>
      <c r="I176" s="2">
        <f>SUM(Ashland:Windsor!I173)</f>
        <v>0</v>
      </c>
      <c r="J176" s="2">
        <f>SUM(Ashland:Windsor!J173)</f>
        <v>0</v>
      </c>
      <c r="K176" s="2">
        <f>SUM(Ashland:Windsor!K173)</f>
        <v>0</v>
      </c>
      <c r="L176" s="2">
        <f>SUM(Ashland:Windsor!L173)</f>
        <v>0</v>
      </c>
      <c r="M176" s="2">
        <f>SUM(Ashland:Windsor!M173)</f>
        <v>0</v>
      </c>
      <c r="N176" s="2">
        <f>SUM(Ashland:Windsor!N173)</f>
        <v>0</v>
      </c>
      <c r="O176" s="2">
        <f t="shared" si="18"/>
        <v>7625.3799999999992</v>
      </c>
    </row>
    <row r="177" spans="1:15" x14ac:dyDescent="0.3">
      <c r="A177" s="1" t="s">
        <v>166</v>
      </c>
      <c r="B177" s="2"/>
      <c r="C177" s="2">
        <f>SUM(Ashland:Windsor!C174)</f>
        <v>0</v>
      </c>
      <c r="D177" s="2">
        <f>SUM(Ashland:Windsor!D174)</f>
        <v>0</v>
      </c>
      <c r="E177" s="2">
        <f>SUM(Ashland:Windsor!E174)</f>
        <v>0</v>
      </c>
      <c r="F177" s="2">
        <f>SUM(Ashland:Windsor!F174)</f>
        <v>0</v>
      </c>
      <c r="G177" s="2">
        <f>SUM(Ashland:Windsor!G174)</f>
        <v>0</v>
      </c>
      <c r="H177" s="2">
        <f>SUM(Ashland:Windsor!H174)</f>
        <v>0</v>
      </c>
      <c r="I177" s="2">
        <f>SUM(Ashland:Windsor!I174)</f>
        <v>0</v>
      </c>
      <c r="J177" s="2">
        <f>SUM(Ashland:Windsor!J174)</f>
        <v>0</v>
      </c>
      <c r="K177" s="2">
        <f>SUM(Ashland:Windsor!K174)</f>
        <v>0</v>
      </c>
      <c r="L177" s="2">
        <f>SUM(Ashland:Windsor!L174)</f>
        <v>0</v>
      </c>
      <c r="M177" s="2">
        <f>SUM(Ashland:Windsor!M174)</f>
        <v>0</v>
      </c>
      <c r="N177" s="2">
        <f>SUM(Ashland:Windsor!N174)</f>
        <v>0</v>
      </c>
      <c r="O177" s="2">
        <f t="shared" si="18"/>
        <v>0</v>
      </c>
    </row>
    <row r="178" spans="1:15" x14ac:dyDescent="0.3">
      <c r="A178" s="1" t="s">
        <v>167</v>
      </c>
      <c r="B178" s="2"/>
      <c r="C178" s="2">
        <f>SUM(Ashland:Windsor!C175)</f>
        <v>517.20000000000005</v>
      </c>
      <c r="D178" s="2">
        <f>SUM(Ashland:Windsor!D175)</f>
        <v>128</v>
      </c>
      <c r="E178" s="2">
        <f>SUM(Ashland:Windsor!E175)</f>
        <v>194.4</v>
      </c>
      <c r="F178" s="2">
        <f>SUM(Ashland:Windsor!F175)</f>
        <v>1250.95</v>
      </c>
      <c r="G178" s="2">
        <f>SUM(Ashland:Windsor!G175)</f>
        <v>160.5</v>
      </c>
      <c r="H178" s="2">
        <f>SUM(Ashland:Windsor!H175)</f>
        <v>124</v>
      </c>
      <c r="I178" s="2">
        <f>SUM(Ashland:Windsor!I175)</f>
        <v>0</v>
      </c>
      <c r="J178" s="2">
        <f>SUM(Ashland:Windsor!J175)</f>
        <v>0</v>
      </c>
      <c r="K178" s="2">
        <f>SUM(Ashland:Windsor!K175)</f>
        <v>0</v>
      </c>
      <c r="L178" s="2">
        <f>SUM(Ashland:Windsor!L175)</f>
        <v>0</v>
      </c>
      <c r="M178" s="2">
        <f>SUM(Ashland:Windsor!M175)</f>
        <v>0</v>
      </c>
      <c r="N178" s="2">
        <f>SUM(Ashland:Windsor!N175)</f>
        <v>0</v>
      </c>
      <c r="O178" s="2">
        <f t="shared" si="18"/>
        <v>2375.0500000000002</v>
      </c>
    </row>
    <row r="179" spans="1:15" x14ac:dyDescent="0.3">
      <c r="A179" s="1" t="s">
        <v>168</v>
      </c>
      <c r="B179" s="2"/>
      <c r="C179" s="2">
        <f>SUM(Ashland:Windsor!C176)</f>
        <v>368.1</v>
      </c>
      <c r="D179" s="2">
        <f>SUM(Ashland:Windsor!D176)</f>
        <v>3096.22</v>
      </c>
      <c r="E179" s="2">
        <f>SUM(Ashland:Windsor!E176)</f>
        <v>86.589999999999989</v>
      </c>
      <c r="F179" s="2">
        <f>SUM(Ashland:Windsor!F176)</f>
        <v>325.2</v>
      </c>
      <c r="G179" s="2">
        <f>SUM(Ashland:Windsor!G176)</f>
        <v>508.23</v>
      </c>
      <c r="H179" s="2">
        <f>SUM(Ashland:Windsor!H176)</f>
        <v>292.81</v>
      </c>
      <c r="I179" s="2">
        <f>SUM(Ashland:Windsor!I176)</f>
        <v>0</v>
      </c>
      <c r="J179" s="2">
        <f>SUM(Ashland:Windsor!J176)</f>
        <v>0</v>
      </c>
      <c r="K179" s="2">
        <f>SUM(Ashland:Windsor!K176)</f>
        <v>0</v>
      </c>
      <c r="L179" s="2">
        <f>SUM(Ashland:Windsor!L176)</f>
        <v>0</v>
      </c>
      <c r="M179" s="2">
        <f>SUM(Ashland:Windsor!M176)</f>
        <v>0</v>
      </c>
      <c r="N179" s="2">
        <f>SUM(Ashland:Windsor!N176)</f>
        <v>0</v>
      </c>
      <c r="O179" s="2">
        <f t="shared" si="18"/>
        <v>4677.1500000000005</v>
      </c>
    </row>
    <row r="180" spans="1:15" x14ac:dyDescent="0.3">
      <c r="A180" s="1" t="s">
        <v>169</v>
      </c>
      <c r="B180" s="2"/>
      <c r="C180" s="2">
        <f>SUM(Ashland:Windsor!C177)</f>
        <v>0</v>
      </c>
      <c r="D180" s="2">
        <f>SUM(Ashland:Windsor!D177)</f>
        <v>0</v>
      </c>
      <c r="E180" s="2">
        <f>SUM(Ashland:Windsor!E177)</f>
        <v>0</v>
      </c>
      <c r="F180" s="2">
        <f>SUM(Ashland:Windsor!F177)</f>
        <v>0</v>
      </c>
      <c r="G180" s="2">
        <f>SUM(Ashland:Windsor!G177)</f>
        <v>0</v>
      </c>
      <c r="H180" s="2">
        <f>SUM(Ashland:Windsor!H177)</f>
        <v>0</v>
      </c>
      <c r="I180" s="2">
        <f>SUM(Ashland:Windsor!I177)</f>
        <v>0</v>
      </c>
      <c r="J180" s="2">
        <f>SUM(Ashland:Windsor!J177)</f>
        <v>0</v>
      </c>
      <c r="K180" s="2">
        <f>SUM(Ashland:Windsor!K177)</f>
        <v>0</v>
      </c>
      <c r="L180" s="2">
        <f>SUM(Ashland:Windsor!L177)</f>
        <v>0</v>
      </c>
      <c r="M180" s="2">
        <f>SUM(Ashland:Windsor!M177)</f>
        <v>0</v>
      </c>
      <c r="N180" s="2">
        <f>SUM(Ashland:Windsor!N177)</f>
        <v>0</v>
      </c>
      <c r="O180" s="2">
        <f t="shared" si="18"/>
        <v>0</v>
      </c>
    </row>
    <row r="181" spans="1:15" x14ac:dyDescent="0.3">
      <c r="A181" s="1" t="s">
        <v>170</v>
      </c>
      <c r="B181" s="2"/>
      <c r="C181" s="2">
        <f>SUM(Ashland:Windsor!C178)</f>
        <v>28313.24</v>
      </c>
      <c r="D181" s="2">
        <f>SUM(Ashland:Windsor!D178)</f>
        <v>25566.420000000002</v>
      </c>
      <c r="E181" s="2">
        <f>SUM(Ashland:Windsor!E178)</f>
        <v>30591.519999999997</v>
      </c>
      <c r="F181" s="2">
        <f>SUM(Ashland:Windsor!F178)</f>
        <v>21056.85</v>
      </c>
      <c r="G181" s="2">
        <f>SUM(Ashland:Windsor!G178)</f>
        <v>21988.32</v>
      </c>
      <c r="H181" s="2">
        <f>SUM(Ashland:Windsor!H178)</f>
        <v>21408.97</v>
      </c>
      <c r="I181" s="2">
        <f>SUM(Ashland:Windsor!I178)</f>
        <v>0</v>
      </c>
      <c r="J181" s="2">
        <f>SUM(Ashland:Windsor!J178)</f>
        <v>0</v>
      </c>
      <c r="K181" s="2">
        <f>SUM(Ashland:Windsor!K178)</f>
        <v>0</v>
      </c>
      <c r="L181" s="2">
        <f>SUM(Ashland:Windsor!L178)</f>
        <v>0</v>
      </c>
      <c r="M181" s="2">
        <f>SUM(Ashland:Windsor!M178)</f>
        <v>0</v>
      </c>
      <c r="N181" s="2">
        <f>SUM(Ashland:Windsor!N178)</f>
        <v>0</v>
      </c>
      <c r="O181" s="2">
        <f t="shared" si="18"/>
        <v>148925.32</v>
      </c>
    </row>
    <row r="182" spans="1:15" x14ac:dyDescent="0.3">
      <c r="A182" s="1" t="s">
        <v>171</v>
      </c>
      <c r="B182" s="2"/>
      <c r="C182" s="2">
        <f>SUM(Ashland:Windsor!C179)</f>
        <v>0</v>
      </c>
      <c r="D182" s="2">
        <f>SUM(Ashland:Windsor!D179)</f>
        <v>0</v>
      </c>
      <c r="E182" s="2">
        <f>SUM(Ashland:Windsor!E179)</f>
        <v>0</v>
      </c>
      <c r="F182" s="2">
        <f>SUM(Ashland:Windsor!F179)</f>
        <v>0</v>
      </c>
      <c r="G182" s="2">
        <f>SUM(Ashland:Windsor!G179)</f>
        <v>0</v>
      </c>
      <c r="H182" s="2">
        <f>SUM(Ashland:Windsor!H179)</f>
        <v>0</v>
      </c>
      <c r="I182" s="2">
        <f>SUM(Ashland:Windsor!I179)</f>
        <v>0</v>
      </c>
      <c r="J182" s="2">
        <f>SUM(Ashland:Windsor!J179)</f>
        <v>0</v>
      </c>
      <c r="K182" s="2">
        <f>SUM(Ashland:Windsor!K179)</f>
        <v>0</v>
      </c>
      <c r="L182" s="2">
        <f>SUM(Ashland:Windsor!L179)</f>
        <v>0</v>
      </c>
      <c r="M182" s="2">
        <f>SUM(Ashland:Windsor!M179)</f>
        <v>0</v>
      </c>
      <c r="N182" s="2">
        <f>SUM(Ashland:Windsor!N179)</f>
        <v>0</v>
      </c>
      <c r="O182" s="2">
        <f t="shared" si="18"/>
        <v>0</v>
      </c>
    </row>
    <row r="183" spans="1:15" x14ac:dyDescent="0.3">
      <c r="A183" s="1" t="s">
        <v>172</v>
      </c>
      <c r="B183" s="2"/>
      <c r="C183" s="2">
        <f>SUM(Ashland:Windsor!C180)</f>
        <v>0</v>
      </c>
      <c r="D183" s="2">
        <f>SUM(Ashland:Windsor!D180)</f>
        <v>0</v>
      </c>
      <c r="E183" s="2">
        <f>SUM(Ashland:Windsor!E180)</f>
        <v>0</v>
      </c>
      <c r="F183" s="2">
        <f>SUM(Ashland:Windsor!F180)</f>
        <v>0</v>
      </c>
      <c r="G183" s="2">
        <f>SUM(Ashland:Windsor!G180)</f>
        <v>0</v>
      </c>
      <c r="H183" s="2">
        <f>SUM(Ashland:Windsor!H180)</f>
        <v>0</v>
      </c>
      <c r="I183" s="2">
        <f>SUM(Ashland:Windsor!I180)</f>
        <v>0</v>
      </c>
      <c r="J183" s="2">
        <f>SUM(Ashland:Windsor!J180)</f>
        <v>0</v>
      </c>
      <c r="K183" s="2">
        <f>SUM(Ashland:Windsor!K180)</f>
        <v>0</v>
      </c>
      <c r="L183" s="2">
        <f>SUM(Ashland:Windsor!L180)</f>
        <v>0</v>
      </c>
      <c r="M183" s="2">
        <f>SUM(Ashland:Windsor!M180)</f>
        <v>0</v>
      </c>
      <c r="N183" s="2">
        <f>SUM(Ashland:Windsor!N180)</f>
        <v>0</v>
      </c>
      <c r="O183" s="2">
        <f t="shared" si="18"/>
        <v>0</v>
      </c>
    </row>
    <row r="184" spans="1:15" x14ac:dyDescent="0.3">
      <c r="A184" s="1" t="s">
        <v>173</v>
      </c>
      <c r="B184" s="2"/>
      <c r="C184" s="2">
        <f>SUM(Ashland:Windsor!C181)</f>
        <v>0</v>
      </c>
      <c r="D184" s="2">
        <f>SUM(Ashland:Windsor!D181)</f>
        <v>0</v>
      </c>
      <c r="E184" s="2">
        <f>SUM(Ashland:Windsor!E181)</f>
        <v>0</v>
      </c>
      <c r="F184" s="2">
        <f>SUM(Ashland:Windsor!F181)</f>
        <v>0</v>
      </c>
      <c r="G184" s="2">
        <f>SUM(Ashland:Windsor!G181)</f>
        <v>0</v>
      </c>
      <c r="H184" s="2">
        <f>SUM(Ashland:Windsor!H181)</f>
        <v>0</v>
      </c>
      <c r="I184" s="2">
        <f>SUM(Ashland:Windsor!I181)</f>
        <v>0</v>
      </c>
      <c r="J184" s="2">
        <f>SUM(Ashland:Windsor!J181)</f>
        <v>0</v>
      </c>
      <c r="K184" s="2">
        <f>SUM(Ashland:Windsor!K181)</f>
        <v>0</v>
      </c>
      <c r="L184" s="2">
        <f>SUM(Ashland:Windsor!L181)</f>
        <v>0</v>
      </c>
      <c r="M184" s="2">
        <f>SUM(Ashland:Windsor!M181)</f>
        <v>0</v>
      </c>
      <c r="N184" s="2">
        <f>SUM(Ashland:Windsor!N181)</f>
        <v>0</v>
      </c>
      <c r="O184" s="2">
        <f t="shared" si="18"/>
        <v>0</v>
      </c>
    </row>
    <row r="185" spans="1:15" x14ac:dyDescent="0.3">
      <c r="A185" s="1" t="s">
        <v>174</v>
      </c>
      <c r="B185" s="2"/>
      <c r="C185" s="2">
        <f>SUM(Ashland:Windsor!C182)</f>
        <v>0</v>
      </c>
      <c r="D185" s="2">
        <f>SUM(Ashland:Windsor!D182)</f>
        <v>0</v>
      </c>
      <c r="E185" s="2">
        <f>SUM(Ashland:Windsor!E182)</f>
        <v>0</v>
      </c>
      <c r="F185" s="2">
        <f>SUM(Ashland:Windsor!F182)</f>
        <v>0</v>
      </c>
      <c r="G185" s="2">
        <f>SUM(Ashland:Windsor!G182)</f>
        <v>0</v>
      </c>
      <c r="H185" s="2">
        <f>SUM(Ashland:Windsor!H182)</f>
        <v>0</v>
      </c>
      <c r="I185" s="2">
        <f>SUM(Ashland:Windsor!I182)</f>
        <v>0</v>
      </c>
      <c r="J185" s="2">
        <f>SUM(Ashland:Windsor!J182)</f>
        <v>0</v>
      </c>
      <c r="K185" s="2">
        <f>SUM(Ashland:Windsor!K182)</f>
        <v>0</v>
      </c>
      <c r="L185" s="2">
        <f>SUM(Ashland:Windsor!L182)</f>
        <v>0</v>
      </c>
      <c r="M185" s="2">
        <f>SUM(Ashland:Windsor!M182)</f>
        <v>0</v>
      </c>
      <c r="N185" s="2">
        <f>SUM(Ashland:Windsor!N182)</f>
        <v>0</v>
      </c>
      <c r="O185" s="2">
        <f t="shared" si="18"/>
        <v>0</v>
      </c>
    </row>
    <row r="186" spans="1:15" x14ac:dyDescent="0.3">
      <c r="A186" s="1" t="s">
        <v>175</v>
      </c>
      <c r="B186" s="2"/>
      <c r="C186" s="2">
        <f>SUM(Ashland:Windsor!C183)</f>
        <v>380.32</v>
      </c>
      <c r="D186" s="2">
        <f>SUM(Ashland:Windsor!D183)</f>
        <v>484.63</v>
      </c>
      <c r="E186" s="2">
        <f>SUM(Ashland:Windsor!E183)</f>
        <v>300</v>
      </c>
      <c r="F186" s="2">
        <f>SUM(Ashland:Windsor!F183)</f>
        <v>1545.5</v>
      </c>
      <c r="G186" s="2">
        <f>SUM(Ashland:Windsor!G183)</f>
        <v>1252.1999999999998</v>
      </c>
      <c r="H186" s="2">
        <f>SUM(Ashland:Windsor!H183)</f>
        <v>1501.04</v>
      </c>
      <c r="I186" s="2">
        <f>SUM(Ashland:Windsor!I183)</f>
        <v>0</v>
      </c>
      <c r="J186" s="2">
        <f>SUM(Ashland:Windsor!J183)</f>
        <v>0</v>
      </c>
      <c r="K186" s="2">
        <f>SUM(Ashland:Windsor!K183)</f>
        <v>0</v>
      </c>
      <c r="L186" s="2">
        <f>SUM(Ashland:Windsor!L183)</f>
        <v>0</v>
      </c>
      <c r="M186" s="2">
        <f>SUM(Ashland:Windsor!M183)</f>
        <v>0</v>
      </c>
      <c r="N186" s="2">
        <f>SUM(Ashland:Windsor!N183)</f>
        <v>0</v>
      </c>
      <c r="O186" s="2">
        <f t="shared" si="18"/>
        <v>5463.69</v>
      </c>
    </row>
    <row r="187" spans="1:15" x14ac:dyDescent="0.3">
      <c r="A187" s="1" t="s">
        <v>176</v>
      </c>
      <c r="B187" s="2"/>
      <c r="C187" s="2">
        <f>SUM(Ashland:Windsor!C184)</f>
        <v>0</v>
      </c>
      <c r="D187" s="2">
        <f>SUM(Ashland:Windsor!D184)</f>
        <v>0</v>
      </c>
      <c r="E187" s="2">
        <f>SUM(Ashland:Windsor!E184)</f>
        <v>0</v>
      </c>
      <c r="F187" s="2">
        <f>SUM(Ashland:Windsor!F184)</f>
        <v>0</v>
      </c>
      <c r="G187" s="2">
        <f>SUM(Ashland:Windsor!G184)</f>
        <v>0</v>
      </c>
      <c r="H187" s="2">
        <f>SUM(Ashland:Windsor!H184)</f>
        <v>0</v>
      </c>
      <c r="I187" s="2">
        <f>SUM(Ashland:Windsor!I184)</f>
        <v>0</v>
      </c>
      <c r="J187" s="2">
        <f>SUM(Ashland:Windsor!J184)</f>
        <v>0</v>
      </c>
      <c r="K187" s="2">
        <f>SUM(Ashland:Windsor!K184)</f>
        <v>0</v>
      </c>
      <c r="L187" s="2">
        <f>SUM(Ashland:Windsor!L184)</f>
        <v>0</v>
      </c>
      <c r="M187" s="2">
        <f>SUM(Ashland:Windsor!M184)</f>
        <v>0</v>
      </c>
      <c r="N187" s="2">
        <f>SUM(Ashland:Windsor!N184)</f>
        <v>0</v>
      </c>
      <c r="O187" s="2">
        <f t="shared" si="18"/>
        <v>0</v>
      </c>
    </row>
    <row r="188" spans="1:15" x14ac:dyDescent="0.3">
      <c r="A188" s="1" t="s">
        <v>177</v>
      </c>
      <c r="B188" s="2"/>
      <c r="C188" s="2">
        <f>SUM(Ashland:Windsor!C185)</f>
        <v>467.53999999999996</v>
      </c>
      <c r="D188" s="2">
        <f>SUM(Ashland:Windsor!D185)</f>
        <v>707.57999999999993</v>
      </c>
      <c r="E188" s="2">
        <f>SUM(Ashland:Windsor!E185)</f>
        <v>719.2</v>
      </c>
      <c r="F188" s="2">
        <f>SUM(Ashland:Windsor!F185)</f>
        <v>283.67999999999995</v>
      </c>
      <c r="G188" s="2">
        <f>SUM(Ashland:Windsor!G185)</f>
        <v>404.62</v>
      </c>
      <c r="H188" s="2">
        <f>SUM(Ashland:Windsor!H185)</f>
        <v>610.64</v>
      </c>
      <c r="I188" s="2">
        <f>SUM(Ashland:Windsor!I185)</f>
        <v>0</v>
      </c>
      <c r="J188" s="2">
        <f>SUM(Ashland:Windsor!J185)</f>
        <v>0</v>
      </c>
      <c r="K188" s="2">
        <f>SUM(Ashland:Windsor!K185)</f>
        <v>0</v>
      </c>
      <c r="L188" s="2">
        <f>SUM(Ashland:Windsor!L185)</f>
        <v>0</v>
      </c>
      <c r="M188" s="2">
        <f>SUM(Ashland:Windsor!M185)</f>
        <v>0</v>
      </c>
      <c r="N188" s="2">
        <f>SUM(Ashland:Windsor!N185)</f>
        <v>0</v>
      </c>
      <c r="O188" s="2">
        <f t="shared" si="18"/>
        <v>3193.2599999999998</v>
      </c>
    </row>
    <row r="189" spans="1:15" x14ac:dyDescent="0.3">
      <c r="A189" s="1" t="s">
        <v>178</v>
      </c>
      <c r="B189" s="2"/>
      <c r="C189" s="2">
        <f>SUM(Ashland:Windsor!C186)</f>
        <v>568.68000000000006</v>
      </c>
      <c r="D189" s="2">
        <f>SUM(Ashland:Windsor!D186)</f>
        <v>742.15</v>
      </c>
      <c r="E189" s="2">
        <f>SUM(Ashland:Windsor!E186)</f>
        <v>500.82</v>
      </c>
      <c r="F189" s="2">
        <f>SUM(Ashland:Windsor!F186)</f>
        <v>500.82</v>
      </c>
      <c r="G189" s="2">
        <f>SUM(Ashland:Windsor!G186)</f>
        <v>341.02</v>
      </c>
      <c r="H189" s="2">
        <f>SUM(Ashland:Windsor!H186)</f>
        <v>689.05</v>
      </c>
      <c r="I189" s="2">
        <f>SUM(Ashland:Windsor!I186)</f>
        <v>0</v>
      </c>
      <c r="J189" s="2">
        <f>SUM(Ashland:Windsor!J186)</f>
        <v>0</v>
      </c>
      <c r="K189" s="2">
        <f>SUM(Ashland:Windsor!K186)</f>
        <v>0</v>
      </c>
      <c r="L189" s="2">
        <f>SUM(Ashland:Windsor!L186)</f>
        <v>0</v>
      </c>
      <c r="M189" s="2">
        <f>SUM(Ashland:Windsor!M186)</f>
        <v>0</v>
      </c>
      <c r="N189" s="2">
        <f>SUM(Ashland:Windsor!N186)</f>
        <v>0</v>
      </c>
      <c r="O189" s="2">
        <f t="shared" si="18"/>
        <v>3342.54</v>
      </c>
    </row>
    <row r="190" spans="1:15" x14ac:dyDescent="0.3">
      <c r="A190" s="1" t="s">
        <v>179</v>
      </c>
      <c r="B190" s="2"/>
      <c r="C190" s="2">
        <f>SUM(Ashland:Windsor!C187)</f>
        <v>0</v>
      </c>
      <c r="D190" s="2">
        <f>SUM(Ashland:Windsor!D187)</f>
        <v>0</v>
      </c>
      <c r="E190" s="2">
        <f>SUM(Ashland:Windsor!E187)</f>
        <v>0</v>
      </c>
      <c r="F190" s="2">
        <f>SUM(Ashland:Windsor!F187)</f>
        <v>0</v>
      </c>
      <c r="G190" s="2">
        <f>SUM(Ashland:Windsor!G187)</f>
        <v>0</v>
      </c>
      <c r="H190" s="2">
        <f>SUM(Ashland:Windsor!H187)</f>
        <v>0</v>
      </c>
      <c r="I190" s="2">
        <f>SUM(Ashland:Windsor!I187)</f>
        <v>0</v>
      </c>
      <c r="J190" s="2">
        <f>SUM(Ashland:Windsor!J187)</f>
        <v>0</v>
      </c>
      <c r="K190" s="2">
        <f>SUM(Ashland:Windsor!K187)</f>
        <v>0</v>
      </c>
      <c r="L190" s="2">
        <f>SUM(Ashland:Windsor!L187)</f>
        <v>0</v>
      </c>
      <c r="M190" s="2">
        <f>SUM(Ashland:Windsor!M187)</f>
        <v>0</v>
      </c>
      <c r="N190" s="2">
        <f>SUM(Ashland:Windsor!N187)</f>
        <v>0</v>
      </c>
      <c r="O190" s="2">
        <f t="shared" si="18"/>
        <v>0</v>
      </c>
    </row>
    <row r="191" spans="1:15" x14ac:dyDescent="0.3">
      <c r="A191" s="1" t="s">
        <v>180</v>
      </c>
      <c r="B191" s="2"/>
      <c r="C191" s="2">
        <f>SUM(Ashland:Windsor!C188)</f>
        <v>59487.82</v>
      </c>
      <c r="D191" s="2">
        <f>SUM(Ashland:Windsor!D188)</f>
        <v>61206.95</v>
      </c>
      <c r="E191" s="2">
        <f>SUM(Ashland:Windsor!E188)</f>
        <v>67196.289999999994</v>
      </c>
      <c r="F191" s="2">
        <f>SUM(Ashland:Windsor!F188)</f>
        <v>57626.770000000004</v>
      </c>
      <c r="G191" s="2">
        <f>SUM(Ashland:Windsor!G188)</f>
        <v>57293.07</v>
      </c>
      <c r="H191" s="2">
        <f>SUM(Ashland:Windsor!H188)</f>
        <v>62313.68</v>
      </c>
      <c r="I191" s="2">
        <f>SUM(Ashland:Windsor!I188)</f>
        <v>0</v>
      </c>
      <c r="J191" s="2">
        <f>SUM(Ashland:Windsor!J188)</f>
        <v>0</v>
      </c>
      <c r="K191" s="2">
        <f>SUM(Ashland:Windsor!K188)</f>
        <v>0</v>
      </c>
      <c r="L191" s="2">
        <f>SUM(Ashland:Windsor!L188)</f>
        <v>0</v>
      </c>
      <c r="M191" s="2">
        <f>SUM(Ashland:Windsor!M188)</f>
        <v>0</v>
      </c>
      <c r="N191" s="2">
        <f>SUM(Ashland:Windsor!N188)</f>
        <v>0</v>
      </c>
      <c r="O191" s="2">
        <f t="shared" si="18"/>
        <v>365124.58</v>
      </c>
    </row>
    <row r="192" spans="1:15" x14ac:dyDescent="0.3">
      <c r="A192" s="1" t="s">
        <v>181</v>
      </c>
      <c r="B192" s="2"/>
      <c r="C192" s="2">
        <f>SUM(Ashland:Windsor!C189)</f>
        <v>0</v>
      </c>
      <c r="D192" s="2">
        <f>SUM(Ashland:Windsor!D189)</f>
        <v>0</v>
      </c>
      <c r="E192" s="2">
        <f>SUM(Ashland:Windsor!E189)</f>
        <v>0</v>
      </c>
      <c r="F192" s="2">
        <f>SUM(Ashland:Windsor!F189)</f>
        <v>0</v>
      </c>
      <c r="G192" s="2">
        <f>SUM(Ashland:Windsor!G189)</f>
        <v>0</v>
      </c>
      <c r="H192" s="2">
        <f>SUM(Ashland:Windsor!H189)</f>
        <v>0</v>
      </c>
      <c r="I192" s="2">
        <f>SUM(Ashland:Windsor!I189)</f>
        <v>0</v>
      </c>
      <c r="J192" s="2">
        <f>SUM(Ashland:Windsor!J189)</f>
        <v>0</v>
      </c>
      <c r="K192" s="2">
        <f>SUM(Ashland:Windsor!K189)</f>
        <v>0</v>
      </c>
      <c r="L192" s="2">
        <f>SUM(Ashland:Windsor!L189)</f>
        <v>0</v>
      </c>
      <c r="M192" s="2">
        <f>SUM(Ashland:Windsor!M189)</f>
        <v>0</v>
      </c>
      <c r="N192" s="2">
        <f>SUM(Ashland:Windsor!N189)</f>
        <v>0</v>
      </c>
      <c r="O192" s="2">
        <f t="shared" si="18"/>
        <v>0</v>
      </c>
    </row>
    <row r="193" spans="1:15" x14ac:dyDescent="0.3">
      <c r="A193" s="1" t="s">
        <v>182</v>
      </c>
      <c r="B193" s="2"/>
      <c r="C193" s="2">
        <f>SUM(Ashland:Windsor!C190)</f>
        <v>29844.17</v>
      </c>
      <c r="D193" s="2">
        <f>SUM(Ashland:Windsor!D190)</f>
        <v>33615.130000000005</v>
      </c>
      <c r="E193" s="2">
        <f>SUM(Ashland:Windsor!E190)</f>
        <v>33026.450000000004</v>
      </c>
      <c r="F193" s="2">
        <f>SUM(Ashland:Windsor!F190)</f>
        <v>35542.74</v>
      </c>
      <c r="G193" s="2">
        <f>SUM(Ashland:Windsor!G190)</f>
        <v>44036.34</v>
      </c>
      <c r="H193" s="2">
        <f>SUM(Ashland:Windsor!H190)</f>
        <v>40629.18</v>
      </c>
      <c r="I193" s="2">
        <f>SUM(Ashland:Windsor!I190)</f>
        <v>0</v>
      </c>
      <c r="J193" s="2">
        <f>SUM(Ashland:Windsor!J190)</f>
        <v>0</v>
      </c>
      <c r="K193" s="2">
        <f>SUM(Ashland:Windsor!K190)</f>
        <v>0</v>
      </c>
      <c r="L193" s="2">
        <f>SUM(Ashland:Windsor!L190)</f>
        <v>0</v>
      </c>
      <c r="M193" s="2">
        <f>SUM(Ashland:Windsor!M190)</f>
        <v>0</v>
      </c>
      <c r="N193" s="2">
        <f>SUM(Ashland:Windsor!N190)</f>
        <v>0</v>
      </c>
      <c r="O193" s="2">
        <f t="shared" si="18"/>
        <v>216694.00999999998</v>
      </c>
    </row>
    <row r="194" spans="1:15" x14ac:dyDescent="0.3">
      <c r="A194" s="1" t="s">
        <v>183</v>
      </c>
      <c r="B194" s="2"/>
      <c r="C194" s="2">
        <f>SUM(Ashland:Windsor!C191)</f>
        <v>357.26</v>
      </c>
      <c r="D194" s="2">
        <f>SUM(Ashland:Windsor!D191)</f>
        <v>1279.77</v>
      </c>
      <c r="E194" s="2">
        <f>SUM(Ashland:Windsor!E191)</f>
        <v>3901.2</v>
      </c>
      <c r="F194" s="2">
        <f>SUM(Ashland:Windsor!F191)</f>
        <v>3590.07</v>
      </c>
      <c r="G194" s="2">
        <f>SUM(Ashland:Windsor!G191)</f>
        <v>3594.59</v>
      </c>
      <c r="H194" s="2">
        <f>SUM(Ashland:Windsor!H191)</f>
        <v>4027.48</v>
      </c>
      <c r="I194" s="2">
        <f>SUM(Ashland:Windsor!I191)</f>
        <v>0</v>
      </c>
      <c r="J194" s="2">
        <f>SUM(Ashland:Windsor!J191)</f>
        <v>0</v>
      </c>
      <c r="K194" s="2">
        <f>SUM(Ashland:Windsor!K191)</f>
        <v>0</v>
      </c>
      <c r="L194" s="2">
        <f>SUM(Ashland:Windsor!L191)</f>
        <v>0</v>
      </c>
      <c r="M194" s="2">
        <f>SUM(Ashland:Windsor!M191)</f>
        <v>0</v>
      </c>
      <c r="N194" s="2">
        <f>SUM(Ashland:Windsor!N191)</f>
        <v>0</v>
      </c>
      <c r="O194" s="2">
        <f t="shared" si="18"/>
        <v>16750.37</v>
      </c>
    </row>
    <row r="195" spans="1:15" x14ac:dyDescent="0.3">
      <c r="A195" s="1" t="s">
        <v>184</v>
      </c>
      <c r="B195" s="2"/>
      <c r="C195" s="2">
        <f>SUM(Ashland:Windsor!C192)</f>
        <v>130568.62</v>
      </c>
      <c r="D195" s="2">
        <f>SUM(Ashland:Windsor!D192)</f>
        <v>128784.63</v>
      </c>
      <c r="E195" s="2">
        <f>SUM(Ashland:Windsor!E192)</f>
        <v>153462.56</v>
      </c>
      <c r="F195" s="2">
        <f>SUM(Ashland:Windsor!F192)</f>
        <v>137826.35</v>
      </c>
      <c r="G195" s="2">
        <f>SUM(Ashland:Windsor!G192)</f>
        <v>148071.91999999998</v>
      </c>
      <c r="H195" s="2">
        <f>SUM(Ashland:Windsor!H192)</f>
        <v>134060.29999999999</v>
      </c>
      <c r="I195" s="2">
        <f>SUM(Ashland:Windsor!I192)</f>
        <v>0</v>
      </c>
      <c r="J195" s="2">
        <f>SUM(Ashland:Windsor!J192)</f>
        <v>0</v>
      </c>
      <c r="K195" s="2">
        <f>SUM(Ashland:Windsor!K192)</f>
        <v>0</v>
      </c>
      <c r="L195" s="2">
        <f>SUM(Ashland:Windsor!L192)</f>
        <v>0</v>
      </c>
      <c r="M195" s="2">
        <f>SUM(Ashland:Windsor!M192)</f>
        <v>0</v>
      </c>
      <c r="N195" s="2">
        <f>SUM(Ashland:Windsor!N192)</f>
        <v>0</v>
      </c>
      <c r="O195" s="2">
        <f t="shared" si="18"/>
        <v>832774.38000000012</v>
      </c>
    </row>
    <row r="196" spans="1:15" x14ac:dyDescent="0.3">
      <c r="A196" s="1" t="s">
        <v>185</v>
      </c>
      <c r="B196" s="2"/>
      <c r="C196" s="2">
        <f>SUM(Ashland:Windsor!C193)</f>
        <v>15767.07</v>
      </c>
      <c r="D196" s="2">
        <f>SUM(Ashland:Windsor!D193)</f>
        <v>11428.45</v>
      </c>
      <c r="E196" s="2">
        <f>SUM(Ashland:Windsor!E193)</f>
        <v>12963.92</v>
      </c>
      <c r="F196" s="2">
        <f>SUM(Ashland:Windsor!F193)</f>
        <v>16471.260000000002</v>
      </c>
      <c r="G196" s="2">
        <f>SUM(Ashland:Windsor!G193)</f>
        <v>19930.95</v>
      </c>
      <c r="H196" s="2">
        <f>SUM(Ashland:Windsor!H193)</f>
        <v>19757.5</v>
      </c>
      <c r="I196" s="2">
        <f>SUM(Ashland:Windsor!I193)</f>
        <v>0</v>
      </c>
      <c r="J196" s="2">
        <f>SUM(Ashland:Windsor!J193)</f>
        <v>0</v>
      </c>
      <c r="K196" s="2">
        <f>SUM(Ashland:Windsor!K193)</f>
        <v>0</v>
      </c>
      <c r="L196" s="2">
        <f>SUM(Ashland:Windsor!L193)</f>
        <v>0</v>
      </c>
      <c r="M196" s="2">
        <f>SUM(Ashland:Windsor!M193)</f>
        <v>0</v>
      </c>
      <c r="N196" s="2">
        <f>SUM(Ashland:Windsor!N193)</f>
        <v>0</v>
      </c>
      <c r="O196" s="2">
        <f t="shared" si="18"/>
        <v>96319.150000000009</v>
      </c>
    </row>
    <row r="197" spans="1:15" x14ac:dyDescent="0.3">
      <c r="A197" s="1" t="s">
        <v>186</v>
      </c>
      <c r="B197" s="2"/>
      <c r="C197" s="2">
        <f>SUM(Ashland:Windsor!C194)</f>
        <v>196659.87000000005</v>
      </c>
      <c r="D197" s="2">
        <f>SUM(Ashland:Windsor!D194)</f>
        <v>175098.02999999997</v>
      </c>
      <c r="E197" s="2">
        <f>SUM(Ashland:Windsor!E194)</f>
        <v>218770.33</v>
      </c>
      <c r="F197" s="2">
        <f>SUM(Ashland:Windsor!F194)</f>
        <v>191005</v>
      </c>
      <c r="G197" s="2">
        <f>SUM(Ashland:Windsor!G194)</f>
        <v>179346.83999999997</v>
      </c>
      <c r="H197" s="2">
        <f>SUM(Ashland:Windsor!H194)</f>
        <v>164249.80000000002</v>
      </c>
      <c r="I197" s="2">
        <f>SUM(Ashland:Windsor!I194)</f>
        <v>0</v>
      </c>
      <c r="J197" s="2">
        <f>SUM(Ashland:Windsor!J194)</f>
        <v>0</v>
      </c>
      <c r="K197" s="2">
        <f>SUM(Ashland:Windsor!K194)</f>
        <v>0</v>
      </c>
      <c r="L197" s="2">
        <f>SUM(Ashland:Windsor!L194)</f>
        <v>0</v>
      </c>
      <c r="M197" s="2">
        <f>SUM(Ashland:Windsor!M194)</f>
        <v>0</v>
      </c>
      <c r="N197" s="2">
        <f>SUM(Ashland:Windsor!N194)</f>
        <v>0</v>
      </c>
      <c r="O197" s="2">
        <f t="shared" si="18"/>
        <v>1125129.8699999999</v>
      </c>
    </row>
    <row r="198" spans="1:15" x14ac:dyDescent="0.3">
      <c r="A198" s="1" t="s">
        <v>187</v>
      </c>
      <c r="B198" s="2"/>
      <c r="C198" s="2">
        <f>SUM(Ashland:Windsor!C195)</f>
        <v>40330.39</v>
      </c>
      <c r="D198" s="2">
        <f>SUM(Ashland:Windsor!D195)</f>
        <v>26759.339999999997</v>
      </c>
      <c r="E198" s="2">
        <f>SUM(Ashland:Windsor!E195)</f>
        <v>31268.379999999997</v>
      </c>
      <c r="F198" s="2">
        <f>SUM(Ashland:Windsor!F195)</f>
        <v>33782.969999999994</v>
      </c>
      <c r="G198" s="2">
        <f>SUM(Ashland:Windsor!G195)</f>
        <v>26676.15</v>
      </c>
      <c r="H198" s="2">
        <f>SUM(Ashland:Windsor!H195)</f>
        <v>23087.360000000001</v>
      </c>
      <c r="I198" s="2">
        <f>SUM(Ashland:Windsor!I195)</f>
        <v>0</v>
      </c>
      <c r="J198" s="2">
        <f>SUM(Ashland:Windsor!J195)</f>
        <v>0</v>
      </c>
      <c r="K198" s="2">
        <f>SUM(Ashland:Windsor!K195)</f>
        <v>0</v>
      </c>
      <c r="L198" s="2">
        <f>SUM(Ashland:Windsor!L195)</f>
        <v>0</v>
      </c>
      <c r="M198" s="2">
        <f>SUM(Ashland:Windsor!M195)</f>
        <v>0</v>
      </c>
      <c r="N198" s="2">
        <f>SUM(Ashland:Windsor!N195)</f>
        <v>0</v>
      </c>
      <c r="O198" s="2">
        <f t="shared" si="18"/>
        <v>181904.58999999997</v>
      </c>
    </row>
    <row r="199" spans="1:15" x14ac:dyDescent="0.3">
      <c r="A199" s="1" t="s">
        <v>188</v>
      </c>
      <c r="B199" s="2"/>
      <c r="C199" s="2">
        <f>SUM(Ashland:Windsor!C196)</f>
        <v>345569.38</v>
      </c>
      <c r="D199" s="2">
        <f>SUM(Ashland:Windsor!D196)</f>
        <v>303612.76</v>
      </c>
      <c r="E199" s="2">
        <f>SUM(Ashland:Windsor!E196)</f>
        <v>344577.57</v>
      </c>
      <c r="F199" s="2">
        <f>SUM(Ashland:Windsor!F196)</f>
        <v>312577.45</v>
      </c>
      <c r="G199" s="2">
        <f>SUM(Ashland:Windsor!G196)</f>
        <v>312521.68000000005</v>
      </c>
      <c r="H199" s="2">
        <f>SUM(Ashland:Windsor!H196)</f>
        <v>320628.91000000003</v>
      </c>
      <c r="I199" s="2">
        <f>SUM(Ashland:Windsor!I196)</f>
        <v>0</v>
      </c>
      <c r="J199" s="2">
        <f>SUM(Ashland:Windsor!J196)</f>
        <v>0</v>
      </c>
      <c r="K199" s="2">
        <f>SUM(Ashland:Windsor!K196)</f>
        <v>0</v>
      </c>
      <c r="L199" s="2">
        <f>SUM(Ashland:Windsor!L196)</f>
        <v>0</v>
      </c>
      <c r="M199" s="2">
        <f>SUM(Ashland:Windsor!M196)</f>
        <v>0</v>
      </c>
      <c r="N199" s="2">
        <f>SUM(Ashland:Windsor!N196)</f>
        <v>0</v>
      </c>
      <c r="O199" s="2">
        <f t="shared" si="18"/>
        <v>1939487.75</v>
      </c>
    </row>
    <row r="200" spans="1:15" x14ac:dyDescent="0.3">
      <c r="A200" s="1" t="s">
        <v>189</v>
      </c>
      <c r="B200" s="2"/>
      <c r="C200" s="2">
        <f>SUM(Ashland:Windsor!C197)</f>
        <v>11085.22</v>
      </c>
      <c r="D200" s="2">
        <f>SUM(Ashland:Windsor!D197)</f>
        <v>8365.01</v>
      </c>
      <c r="E200" s="2">
        <f>SUM(Ashland:Windsor!E197)</f>
        <v>11996.76</v>
      </c>
      <c r="F200" s="2">
        <f>SUM(Ashland:Windsor!F197)</f>
        <v>11951.07</v>
      </c>
      <c r="G200" s="2">
        <f>SUM(Ashland:Windsor!G197)</f>
        <v>11712.74</v>
      </c>
      <c r="H200" s="2">
        <f>SUM(Ashland:Windsor!H197)</f>
        <v>14320.63</v>
      </c>
      <c r="I200" s="2">
        <f>SUM(Ashland:Windsor!I197)</f>
        <v>0</v>
      </c>
      <c r="J200" s="2">
        <f>SUM(Ashland:Windsor!J197)</f>
        <v>0</v>
      </c>
      <c r="K200" s="2">
        <f>SUM(Ashland:Windsor!K197)</f>
        <v>0</v>
      </c>
      <c r="L200" s="2">
        <f>SUM(Ashland:Windsor!L197)</f>
        <v>0</v>
      </c>
      <c r="M200" s="2">
        <f>SUM(Ashland:Windsor!M197)</f>
        <v>0</v>
      </c>
      <c r="N200" s="2">
        <f>SUM(Ashland:Windsor!N197)</f>
        <v>0</v>
      </c>
      <c r="O200" s="2">
        <f t="shared" si="18"/>
        <v>69431.429999999993</v>
      </c>
    </row>
    <row r="201" spans="1:15" x14ac:dyDescent="0.3">
      <c r="A201" s="1" t="s">
        <v>190</v>
      </c>
      <c r="B201" s="2"/>
      <c r="C201" s="2">
        <f>SUM(Ashland:Windsor!C198)</f>
        <v>0</v>
      </c>
      <c r="D201" s="2">
        <f>SUM(Ashland:Windsor!D198)</f>
        <v>0</v>
      </c>
      <c r="E201" s="2">
        <f>SUM(Ashland:Windsor!E198)</f>
        <v>0</v>
      </c>
      <c r="F201" s="2">
        <f>SUM(Ashland:Windsor!F198)</f>
        <v>0</v>
      </c>
      <c r="G201" s="2">
        <f>SUM(Ashland:Windsor!G198)</f>
        <v>0</v>
      </c>
      <c r="H201" s="2">
        <f>SUM(Ashland:Windsor!H198)</f>
        <v>0</v>
      </c>
      <c r="I201" s="2">
        <f>SUM(Ashland:Windsor!I198)</f>
        <v>0</v>
      </c>
      <c r="J201" s="2">
        <f>SUM(Ashland:Windsor!J198)</f>
        <v>0</v>
      </c>
      <c r="K201" s="2">
        <f>SUM(Ashland:Windsor!K198)</f>
        <v>0</v>
      </c>
      <c r="L201" s="2">
        <f>SUM(Ashland:Windsor!L198)</f>
        <v>0</v>
      </c>
      <c r="M201" s="2">
        <f>SUM(Ashland:Windsor!M198)</f>
        <v>0</v>
      </c>
      <c r="N201" s="2">
        <f>SUM(Ashland:Windsor!N198)</f>
        <v>0</v>
      </c>
      <c r="O201" s="2">
        <f t="shared" si="18"/>
        <v>0</v>
      </c>
    </row>
    <row r="202" spans="1:15" x14ac:dyDescent="0.3">
      <c r="A202" s="1" t="s">
        <v>191</v>
      </c>
      <c r="B202" s="2"/>
      <c r="C202" s="2">
        <f>SUM(Ashland:Windsor!C199)</f>
        <v>0</v>
      </c>
      <c r="D202" s="2">
        <f>SUM(Ashland:Windsor!D199)</f>
        <v>0</v>
      </c>
      <c r="E202" s="2">
        <f>SUM(Ashland:Windsor!E199)</f>
        <v>0</v>
      </c>
      <c r="F202" s="2">
        <f>SUM(Ashland:Windsor!F199)</f>
        <v>0</v>
      </c>
      <c r="G202" s="2">
        <f>SUM(Ashland:Windsor!G199)</f>
        <v>0</v>
      </c>
      <c r="H202" s="2">
        <f>SUM(Ashland:Windsor!H199)</f>
        <v>0</v>
      </c>
      <c r="I202" s="2">
        <f>SUM(Ashland:Windsor!I199)</f>
        <v>0</v>
      </c>
      <c r="J202" s="2">
        <f>SUM(Ashland:Windsor!J199)</f>
        <v>0</v>
      </c>
      <c r="K202" s="2">
        <f>SUM(Ashland:Windsor!K199)</f>
        <v>0</v>
      </c>
      <c r="L202" s="2">
        <f>SUM(Ashland:Windsor!L199)</f>
        <v>0</v>
      </c>
      <c r="M202" s="2">
        <f>SUM(Ashland:Windsor!M199)</f>
        <v>0</v>
      </c>
      <c r="N202" s="2">
        <f>SUM(Ashland:Windsor!N199)</f>
        <v>0</v>
      </c>
      <c r="O202" s="2">
        <f t="shared" si="18"/>
        <v>0</v>
      </c>
    </row>
    <row r="203" spans="1:15" x14ac:dyDescent="0.3">
      <c r="A203" s="1" t="s">
        <v>192</v>
      </c>
      <c r="B203" s="2"/>
      <c r="C203" s="2">
        <f>SUM(Ashland:Windsor!C200)</f>
        <v>106964.95999999998</v>
      </c>
      <c r="D203" s="2">
        <f>SUM(Ashland:Windsor!D200)</f>
        <v>95315.92</v>
      </c>
      <c r="E203" s="2">
        <f>SUM(Ashland:Windsor!E200)</f>
        <v>104613.65</v>
      </c>
      <c r="F203" s="2">
        <f>SUM(Ashland:Windsor!F200)</f>
        <v>81011.38</v>
      </c>
      <c r="G203" s="2">
        <f>SUM(Ashland:Windsor!G200)</f>
        <v>88443.239999999991</v>
      </c>
      <c r="H203" s="2">
        <f>SUM(Ashland:Windsor!H200)</f>
        <v>84241.260000000009</v>
      </c>
      <c r="I203" s="2">
        <f>SUM(Ashland:Windsor!I200)</f>
        <v>0</v>
      </c>
      <c r="J203" s="2">
        <f>SUM(Ashland:Windsor!J200)</f>
        <v>0</v>
      </c>
      <c r="K203" s="2">
        <f>SUM(Ashland:Windsor!K200)</f>
        <v>0</v>
      </c>
      <c r="L203" s="2">
        <f>SUM(Ashland:Windsor!L200)</f>
        <v>0</v>
      </c>
      <c r="M203" s="2">
        <f>SUM(Ashland:Windsor!M200)</f>
        <v>0</v>
      </c>
      <c r="N203" s="2">
        <f>SUM(Ashland:Windsor!N200)</f>
        <v>0</v>
      </c>
      <c r="O203" s="2">
        <f t="shared" si="18"/>
        <v>560590.40999999992</v>
      </c>
    </row>
    <row r="204" spans="1:15" x14ac:dyDescent="0.3">
      <c r="A204" s="1" t="s">
        <v>193</v>
      </c>
      <c r="B204" s="2"/>
      <c r="C204" s="2">
        <f>SUM(Ashland:Windsor!C201)</f>
        <v>0</v>
      </c>
      <c r="D204" s="2">
        <f>SUM(Ashland:Windsor!D201)</f>
        <v>0</v>
      </c>
      <c r="E204" s="2">
        <f>SUM(Ashland:Windsor!E201)</f>
        <v>0</v>
      </c>
      <c r="F204" s="2">
        <f>SUM(Ashland:Windsor!F201)</f>
        <v>0</v>
      </c>
      <c r="G204" s="2">
        <f>SUM(Ashland:Windsor!G201)</f>
        <v>0</v>
      </c>
      <c r="H204" s="2">
        <f>SUM(Ashland:Windsor!H201)</f>
        <v>0</v>
      </c>
      <c r="I204" s="2">
        <f>SUM(Ashland:Windsor!I201)</f>
        <v>0</v>
      </c>
      <c r="J204" s="2">
        <f>SUM(Ashland:Windsor!J201)</f>
        <v>0</v>
      </c>
      <c r="K204" s="2">
        <f>SUM(Ashland:Windsor!K201)</f>
        <v>0</v>
      </c>
      <c r="L204" s="2">
        <f>SUM(Ashland:Windsor!L201)</f>
        <v>0</v>
      </c>
      <c r="M204" s="2">
        <f>SUM(Ashland:Windsor!M201)</f>
        <v>0</v>
      </c>
      <c r="N204" s="2">
        <f>SUM(Ashland:Windsor!N201)</f>
        <v>0</v>
      </c>
      <c r="O204" s="2">
        <f t="shared" si="18"/>
        <v>0</v>
      </c>
    </row>
    <row r="205" spans="1:15" x14ac:dyDescent="0.3">
      <c r="A205" s="1" t="s">
        <v>194</v>
      </c>
      <c r="B205" s="2"/>
      <c r="C205" s="2">
        <f>SUM(Ashland:Windsor!C202)</f>
        <v>27364.92</v>
      </c>
      <c r="D205" s="2">
        <f>SUM(Ashland:Windsor!D202)</f>
        <v>22439.43</v>
      </c>
      <c r="E205" s="2">
        <f>SUM(Ashland:Windsor!E202)</f>
        <v>25435.95</v>
      </c>
      <c r="F205" s="2">
        <f>SUM(Ashland:Windsor!F202)</f>
        <v>22937.170000000002</v>
      </c>
      <c r="G205" s="2">
        <f>SUM(Ashland:Windsor!G202)</f>
        <v>25976.659999999996</v>
      </c>
      <c r="H205" s="2">
        <f>SUM(Ashland:Windsor!H202)</f>
        <v>19523.38</v>
      </c>
      <c r="I205" s="2">
        <f>SUM(Ashland:Windsor!I202)</f>
        <v>0</v>
      </c>
      <c r="J205" s="2">
        <f>SUM(Ashland:Windsor!J202)</f>
        <v>0</v>
      </c>
      <c r="K205" s="2">
        <f>SUM(Ashland:Windsor!K202)</f>
        <v>0</v>
      </c>
      <c r="L205" s="2">
        <f>SUM(Ashland:Windsor!L202)</f>
        <v>0</v>
      </c>
      <c r="M205" s="2">
        <f>SUM(Ashland:Windsor!M202)</f>
        <v>0</v>
      </c>
      <c r="N205" s="2">
        <f>SUM(Ashland:Windsor!N202)</f>
        <v>0</v>
      </c>
      <c r="O205" s="2">
        <f t="shared" si="18"/>
        <v>143677.51</v>
      </c>
    </row>
    <row r="206" spans="1:15" x14ac:dyDescent="0.3">
      <c r="A206" s="1" t="s">
        <v>195</v>
      </c>
      <c r="B206" s="2"/>
      <c r="C206" s="2">
        <f>SUM(Ashland:Windsor!C203)</f>
        <v>0</v>
      </c>
      <c r="D206" s="2">
        <f>SUM(Ashland:Windsor!D203)</f>
        <v>0</v>
      </c>
      <c r="E206" s="2">
        <f>SUM(Ashland:Windsor!E203)</f>
        <v>0</v>
      </c>
      <c r="F206" s="2">
        <f>SUM(Ashland:Windsor!F203)</f>
        <v>0</v>
      </c>
      <c r="G206" s="2">
        <f>SUM(Ashland:Windsor!G203)</f>
        <v>0</v>
      </c>
      <c r="H206" s="2">
        <f>SUM(Ashland:Windsor!H203)</f>
        <v>0</v>
      </c>
      <c r="I206" s="2">
        <f>SUM(Ashland:Windsor!I203)</f>
        <v>0</v>
      </c>
      <c r="J206" s="2">
        <f>SUM(Ashland:Windsor!J203)</f>
        <v>0</v>
      </c>
      <c r="K206" s="2">
        <f>SUM(Ashland:Windsor!K203)</f>
        <v>0</v>
      </c>
      <c r="L206" s="2">
        <f>SUM(Ashland:Windsor!L203)</f>
        <v>0</v>
      </c>
      <c r="M206" s="2">
        <f>SUM(Ashland:Windsor!M203)</f>
        <v>0</v>
      </c>
      <c r="N206" s="2">
        <f>SUM(Ashland:Windsor!N203)</f>
        <v>0</v>
      </c>
      <c r="O206" s="2">
        <f t="shared" si="18"/>
        <v>0</v>
      </c>
    </row>
    <row r="207" spans="1:15" x14ac:dyDescent="0.3">
      <c r="A207" s="1" t="s">
        <v>196</v>
      </c>
      <c r="B207" s="2"/>
      <c r="C207" s="2">
        <f>SUM(Ashland:Windsor!C204)</f>
        <v>38290.989999999991</v>
      </c>
      <c r="D207" s="2">
        <f>SUM(Ashland:Windsor!D204)</f>
        <v>23639.609999999993</v>
      </c>
      <c r="E207" s="2">
        <f>SUM(Ashland:Windsor!E204)</f>
        <v>22609.799999999996</v>
      </c>
      <c r="F207" s="2">
        <f>SUM(Ashland:Windsor!F204)</f>
        <v>24056.48</v>
      </c>
      <c r="G207" s="2">
        <f>SUM(Ashland:Windsor!G204)</f>
        <v>22308.879999999997</v>
      </c>
      <c r="H207" s="2">
        <f>SUM(Ashland:Windsor!H204)</f>
        <v>28275.37</v>
      </c>
      <c r="I207" s="2">
        <f>SUM(Ashland:Windsor!I204)</f>
        <v>0</v>
      </c>
      <c r="J207" s="2">
        <f>SUM(Ashland:Windsor!J204)</f>
        <v>0</v>
      </c>
      <c r="K207" s="2">
        <f>SUM(Ashland:Windsor!K204)</f>
        <v>0</v>
      </c>
      <c r="L207" s="2">
        <f>SUM(Ashland:Windsor!L204)</f>
        <v>0</v>
      </c>
      <c r="M207" s="2">
        <f>SUM(Ashland:Windsor!M204)</f>
        <v>0</v>
      </c>
      <c r="N207" s="2">
        <f>SUM(Ashland:Windsor!N204)</f>
        <v>0</v>
      </c>
      <c r="O207" s="2">
        <f t="shared" si="18"/>
        <v>159181.12999999998</v>
      </c>
    </row>
    <row r="208" spans="1:15" x14ac:dyDescent="0.3">
      <c r="A208" s="1" t="s">
        <v>197</v>
      </c>
      <c r="B208" s="2"/>
      <c r="C208" s="2">
        <f>SUM(Ashland:Windsor!C205)</f>
        <v>14770.769999999999</v>
      </c>
      <c r="D208" s="2">
        <f>SUM(Ashland:Windsor!D205)</f>
        <v>5994.38</v>
      </c>
      <c r="E208" s="2">
        <f>SUM(Ashland:Windsor!E205)</f>
        <v>12101.91</v>
      </c>
      <c r="F208" s="2">
        <f>SUM(Ashland:Windsor!F205)</f>
        <v>5693.3200000000006</v>
      </c>
      <c r="G208" s="2">
        <f>SUM(Ashland:Windsor!G205)</f>
        <v>4222.99</v>
      </c>
      <c r="H208" s="2">
        <f>SUM(Ashland:Windsor!H205)</f>
        <v>8821.14</v>
      </c>
      <c r="I208" s="2">
        <f>SUM(Ashland:Windsor!I205)</f>
        <v>0</v>
      </c>
      <c r="J208" s="2">
        <f>SUM(Ashland:Windsor!J205)</f>
        <v>0</v>
      </c>
      <c r="K208" s="2">
        <f>SUM(Ashland:Windsor!K205)</f>
        <v>0</v>
      </c>
      <c r="L208" s="2">
        <f>SUM(Ashland:Windsor!L205)</f>
        <v>0</v>
      </c>
      <c r="M208" s="2">
        <f>SUM(Ashland:Windsor!M205)</f>
        <v>0</v>
      </c>
      <c r="N208" s="2">
        <f>SUM(Ashland:Windsor!N205)</f>
        <v>0</v>
      </c>
      <c r="O208" s="2">
        <f t="shared" si="18"/>
        <v>51604.509999999995</v>
      </c>
    </row>
    <row r="209" spans="1:15" x14ac:dyDescent="0.3">
      <c r="A209" s="1" t="s">
        <v>198</v>
      </c>
      <c r="B209" s="2"/>
      <c r="C209" s="2">
        <f>SUM(Ashland:Windsor!C206)</f>
        <v>2470.15</v>
      </c>
      <c r="D209" s="2">
        <f>SUM(Ashland:Windsor!D206)</f>
        <v>2494.64</v>
      </c>
      <c r="E209" s="2">
        <f>SUM(Ashland:Windsor!E206)</f>
        <v>421.63</v>
      </c>
      <c r="F209" s="2">
        <f>SUM(Ashland:Windsor!F206)</f>
        <v>1588.8300000000002</v>
      </c>
      <c r="G209" s="2">
        <f>SUM(Ashland:Windsor!G206)</f>
        <v>954.59</v>
      </c>
      <c r="H209" s="2">
        <f>SUM(Ashland:Windsor!H206)</f>
        <v>1828.1200000000001</v>
      </c>
      <c r="I209" s="2">
        <f>SUM(Ashland:Windsor!I206)</f>
        <v>0</v>
      </c>
      <c r="J209" s="2">
        <f>SUM(Ashland:Windsor!J206)</f>
        <v>0</v>
      </c>
      <c r="K209" s="2">
        <f>SUM(Ashland:Windsor!K206)</f>
        <v>0</v>
      </c>
      <c r="L209" s="2">
        <f>SUM(Ashland:Windsor!L206)</f>
        <v>0</v>
      </c>
      <c r="M209" s="2">
        <f>SUM(Ashland:Windsor!M206)</f>
        <v>0</v>
      </c>
      <c r="N209" s="2">
        <f>SUM(Ashland:Windsor!N206)</f>
        <v>0</v>
      </c>
      <c r="O209" s="2">
        <f t="shared" si="18"/>
        <v>9757.9600000000009</v>
      </c>
    </row>
    <row r="210" spans="1:15" x14ac:dyDescent="0.3">
      <c r="A210" s="1" t="s">
        <v>199</v>
      </c>
      <c r="B210" s="2"/>
      <c r="C210" s="2">
        <f>SUM(Ashland:Windsor!C207)</f>
        <v>5506.24</v>
      </c>
      <c r="D210" s="2">
        <f>SUM(Ashland:Windsor!D207)</f>
        <v>4283.0300000000007</v>
      </c>
      <c r="E210" s="2">
        <f>SUM(Ashland:Windsor!E207)</f>
        <v>7462.4899999999989</v>
      </c>
      <c r="F210" s="2">
        <f>SUM(Ashland:Windsor!F207)</f>
        <v>3790.73</v>
      </c>
      <c r="G210" s="2">
        <f>SUM(Ashland:Windsor!G207)</f>
        <v>5161.01</v>
      </c>
      <c r="H210" s="2">
        <f>SUM(Ashland:Windsor!H207)</f>
        <v>4867.5700000000006</v>
      </c>
      <c r="I210" s="2">
        <f>SUM(Ashland:Windsor!I207)</f>
        <v>0</v>
      </c>
      <c r="J210" s="2">
        <f>SUM(Ashland:Windsor!J207)</f>
        <v>0</v>
      </c>
      <c r="K210" s="2">
        <f>SUM(Ashland:Windsor!K207)</f>
        <v>0</v>
      </c>
      <c r="L210" s="2">
        <f>SUM(Ashland:Windsor!L207)</f>
        <v>0</v>
      </c>
      <c r="M210" s="2">
        <f>SUM(Ashland:Windsor!M207)</f>
        <v>0</v>
      </c>
      <c r="N210" s="2">
        <f>SUM(Ashland:Windsor!N207)</f>
        <v>0</v>
      </c>
      <c r="O210" s="2">
        <f t="shared" si="18"/>
        <v>31071.07</v>
      </c>
    </row>
    <row r="211" spans="1:15" x14ac:dyDescent="0.3">
      <c r="A211" s="1" t="s">
        <v>200</v>
      </c>
      <c r="B211" s="2"/>
      <c r="C211" s="2">
        <f>SUM(Ashland:Windsor!C208)</f>
        <v>272.27999999999997</v>
      </c>
      <c r="D211" s="2">
        <f>SUM(Ashland:Windsor!D208)</f>
        <v>0</v>
      </c>
      <c r="E211" s="2">
        <f>SUM(Ashland:Windsor!E208)</f>
        <v>225.92999999999998</v>
      </c>
      <c r="F211" s="2">
        <f>SUM(Ashland:Windsor!F208)</f>
        <v>55.85</v>
      </c>
      <c r="G211" s="2">
        <f>SUM(Ashland:Windsor!G208)</f>
        <v>83.65</v>
      </c>
      <c r="H211" s="2">
        <f>SUM(Ashland:Windsor!H208)</f>
        <v>540.02</v>
      </c>
      <c r="I211" s="2">
        <f>SUM(Ashland:Windsor!I208)</f>
        <v>0</v>
      </c>
      <c r="J211" s="2">
        <f>SUM(Ashland:Windsor!J208)</f>
        <v>0</v>
      </c>
      <c r="K211" s="2">
        <f>SUM(Ashland:Windsor!K208)</f>
        <v>0</v>
      </c>
      <c r="L211" s="2">
        <f>SUM(Ashland:Windsor!L208)</f>
        <v>0</v>
      </c>
      <c r="M211" s="2">
        <f>SUM(Ashland:Windsor!M208)</f>
        <v>0</v>
      </c>
      <c r="N211" s="2">
        <f>SUM(Ashland:Windsor!N208)</f>
        <v>0</v>
      </c>
      <c r="O211" s="2">
        <f t="shared" si="18"/>
        <v>1177.73</v>
      </c>
    </row>
    <row r="212" spans="1:15" x14ac:dyDescent="0.3">
      <c r="A212" s="1" t="s">
        <v>201</v>
      </c>
      <c r="B212" s="2"/>
      <c r="C212" s="2">
        <f>SUM(Ashland:Windsor!C209)</f>
        <v>14121.710000000001</v>
      </c>
      <c r="D212" s="2">
        <f>SUM(Ashland:Windsor!D209)</f>
        <v>12420.380000000001</v>
      </c>
      <c r="E212" s="2">
        <f>SUM(Ashland:Windsor!E209)</f>
        <v>11754.020000000002</v>
      </c>
      <c r="F212" s="2">
        <f>SUM(Ashland:Windsor!F209)</f>
        <v>8675.2699999999986</v>
      </c>
      <c r="G212" s="2">
        <f>SUM(Ashland:Windsor!G209)</f>
        <v>9585.36</v>
      </c>
      <c r="H212" s="2">
        <f>SUM(Ashland:Windsor!H209)</f>
        <v>8007.369999999999</v>
      </c>
      <c r="I212" s="2">
        <f>SUM(Ashland:Windsor!I209)</f>
        <v>0</v>
      </c>
      <c r="J212" s="2">
        <f>SUM(Ashland:Windsor!J209)</f>
        <v>0</v>
      </c>
      <c r="K212" s="2">
        <f>SUM(Ashland:Windsor!K209)</f>
        <v>0</v>
      </c>
      <c r="L212" s="2">
        <f>SUM(Ashland:Windsor!L209)</f>
        <v>0</v>
      </c>
      <c r="M212" s="2">
        <f>SUM(Ashland:Windsor!M209)</f>
        <v>0</v>
      </c>
      <c r="N212" s="2">
        <f>SUM(Ashland:Windsor!N209)</f>
        <v>0</v>
      </c>
      <c r="O212" s="2">
        <f t="shared" si="18"/>
        <v>64564.11</v>
      </c>
    </row>
    <row r="213" spans="1:15" x14ac:dyDescent="0.3">
      <c r="A213" s="1" t="s">
        <v>202</v>
      </c>
      <c r="B213" s="2"/>
      <c r="C213" s="2">
        <f>SUM(Ashland:Windsor!C210)</f>
        <v>1069.75</v>
      </c>
      <c r="D213" s="2">
        <f>SUM(Ashland:Windsor!D210)</f>
        <v>3694.4</v>
      </c>
      <c r="E213" s="2">
        <f>SUM(Ashland:Windsor!E210)</f>
        <v>490.86</v>
      </c>
      <c r="F213" s="2">
        <f>SUM(Ashland:Windsor!F210)</f>
        <v>1370.03</v>
      </c>
      <c r="G213" s="2">
        <f>SUM(Ashland:Windsor!G210)</f>
        <v>1004.81</v>
      </c>
      <c r="H213" s="2">
        <f>SUM(Ashland:Windsor!H210)</f>
        <v>3038.26</v>
      </c>
      <c r="I213" s="2">
        <f>SUM(Ashland:Windsor!I210)</f>
        <v>0</v>
      </c>
      <c r="J213" s="2">
        <f>SUM(Ashland:Windsor!J210)</f>
        <v>0</v>
      </c>
      <c r="K213" s="2">
        <f>SUM(Ashland:Windsor!K210)</f>
        <v>0</v>
      </c>
      <c r="L213" s="2">
        <f>SUM(Ashland:Windsor!L210)</f>
        <v>0</v>
      </c>
      <c r="M213" s="2">
        <f>SUM(Ashland:Windsor!M210)</f>
        <v>0</v>
      </c>
      <c r="N213" s="2">
        <f>SUM(Ashland:Windsor!N210)</f>
        <v>0</v>
      </c>
      <c r="O213" s="2">
        <f t="shared" si="18"/>
        <v>10668.109999999999</v>
      </c>
    </row>
    <row r="214" spans="1:15" x14ac:dyDescent="0.3">
      <c r="A214" s="1" t="s">
        <v>203</v>
      </c>
      <c r="B214" s="2"/>
      <c r="C214" s="2">
        <f>SUM(Ashland:Windsor!C211)</f>
        <v>110621.70999999999</v>
      </c>
      <c r="D214" s="2">
        <f>SUM(Ashland:Windsor!D211)</f>
        <v>85089.69</v>
      </c>
      <c r="E214" s="2">
        <f>SUM(Ashland:Windsor!E211)</f>
        <v>121581.29000000001</v>
      </c>
      <c r="F214" s="2">
        <f>SUM(Ashland:Windsor!F211)</f>
        <v>62341.520000000004</v>
      </c>
      <c r="G214" s="2">
        <f>SUM(Ashland:Windsor!G211)</f>
        <v>61581.37</v>
      </c>
      <c r="H214" s="2">
        <f>SUM(Ashland:Windsor!H211)</f>
        <v>93212.489999999991</v>
      </c>
      <c r="I214" s="2">
        <f>SUM(Ashland:Windsor!I211)</f>
        <v>0</v>
      </c>
      <c r="J214" s="2">
        <f>SUM(Ashland:Windsor!J211)</f>
        <v>0</v>
      </c>
      <c r="K214" s="2">
        <f>SUM(Ashland:Windsor!K211)</f>
        <v>0</v>
      </c>
      <c r="L214" s="2">
        <f>SUM(Ashland:Windsor!L211)</f>
        <v>0</v>
      </c>
      <c r="M214" s="2">
        <f>SUM(Ashland:Windsor!M211)</f>
        <v>0</v>
      </c>
      <c r="N214" s="2">
        <f>SUM(Ashland:Windsor!N211)</f>
        <v>0</v>
      </c>
      <c r="O214" s="2">
        <f t="shared" si="18"/>
        <v>534428.07000000007</v>
      </c>
    </row>
    <row r="215" spans="1:15" x14ac:dyDescent="0.3">
      <c r="A215" s="1" t="s">
        <v>204</v>
      </c>
      <c r="B215" s="2"/>
      <c r="C215" s="2">
        <f>SUM(Ashland:Windsor!C212)</f>
        <v>13970.39</v>
      </c>
      <c r="D215" s="2">
        <f>SUM(Ashland:Windsor!D212)</f>
        <v>10856.009999999998</v>
      </c>
      <c r="E215" s="2">
        <f>SUM(Ashland:Windsor!E212)</f>
        <v>10139.709999999999</v>
      </c>
      <c r="F215" s="2">
        <f>SUM(Ashland:Windsor!F212)</f>
        <v>11402.74</v>
      </c>
      <c r="G215" s="2">
        <f>SUM(Ashland:Windsor!G212)</f>
        <v>10811.41</v>
      </c>
      <c r="H215" s="2">
        <f>SUM(Ashland:Windsor!H212)</f>
        <v>10884.43</v>
      </c>
      <c r="I215" s="2">
        <f>SUM(Ashland:Windsor!I212)</f>
        <v>0</v>
      </c>
      <c r="J215" s="2">
        <f>SUM(Ashland:Windsor!J212)</f>
        <v>0</v>
      </c>
      <c r="K215" s="2">
        <f>SUM(Ashland:Windsor!K212)</f>
        <v>0</v>
      </c>
      <c r="L215" s="2">
        <f>SUM(Ashland:Windsor!L212)</f>
        <v>0</v>
      </c>
      <c r="M215" s="2">
        <f>SUM(Ashland:Windsor!M212)</f>
        <v>0</v>
      </c>
      <c r="N215" s="2">
        <f>SUM(Ashland:Windsor!N212)</f>
        <v>0</v>
      </c>
      <c r="O215" s="2">
        <f t="shared" si="18"/>
        <v>68064.69</v>
      </c>
    </row>
    <row r="216" spans="1:15" x14ac:dyDescent="0.3">
      <c r="A216" s="1" t="s">
        <v>205</v>
      </c>
      <c r="B216" s="2"/>
      <c r="C216" s="2">
        <f>SUM(Ashland:Windsor!C213)</f>
        <v>1070.03</v>
      </c>
      <c r="D216" s="2">
        <f>SUM(Ashland:Windsor!D213)</f>
        <v>353.14</v>
      </c>
      <c r="E216" s="2">
        <f>SUM(Ashland:Windsor!E213)</f>
        <v>2889.4100000000003</v>
      </c>
      <c r="F216" s="2">
        <f>SUM(Ashland:Windsor!F213)</f>
        <v>1389.72</v>
      </c>
      <c r="G216" s="2">
        <f>SUM(Ashland:Windsor!G213)</f>
        <v>0</v>
      </c>
      <c r="H216" s="2">
        <f>SUM(Ashland:Windsor!H213)</f>
        <v>1496.07</v>
      </c>
      <c r="I216" s="2">
        <f>SUM(Ashland:Windsor!I213)</f>
        <v>0</v>
      </c>
      <c r="J216" s="2">
        <f>SUM(Ashland:Windsor!J213)</f>
        <v>0</v>
      </c>
      <c r="K216" s="2">
        <f>SUM(Ashland:Windsor!K213)</f>
        <v>0</v>
      </c>
      <c r="L216" s="2">
        <f>SUM(Ashland:Windsor!L213)</f>
        <v>0</v>
      </c>
      <c r="M216" s="2">
        <f>SUM(Ashland:Windsor!M213)</f>
        <v>0</v>
      </c>
      <c r="N216" s="2">
        <f>SUM(Ashland:Windsor!N213)</f>
        <v>0</v>
      </c>
      <c r="O216" s="2">
        <f t="shared" si="18"/>
        <v>7198.37</v>
      </c>
    </row>
    <row r="217" spans="1:15" x14ac:dyDescent="0.3">
      <c r="A217" s="1" t="s">
        <v>206</v>
      </c>
      <c r="B217" s="2"/>
      <c r="C217" s="2">
        <f>SUM(Ashland:Windsor!C214)</f>
        <v>0</v>
      </c>
      <c r="D217" s="2">
        <f>SUM(Ashland:Windsor!D214)</f>
        <v>0</v>
      </c>
      <c r="E217" s="2">
        <f>SUM(Ashland:Windsor!E214)</f>
        <v>0</v>
      </c>
      <c r="F217" s="2">
        <f>SUM(Ashland:Windsor!F214)</f>
        <v>0</v>
      </c>
      <c r="G217" s="2">
        <f>SUM(Ashland:Windsor!G214)</f>
        <v>0</v>
      </c>
      <c r="H217" s="2">
        <f>SUM(Ashland:Windsor!H214)</f>
        <v>48</v>
      </c>
      <c r="I217" s="2">
        <f>SUM(Ashland:Windsor!I214)</f>
        <v>0</v>
      </c>
      <c r="J217" s="2">
        <f>SUM(Ashland:Windsor!J214)</f>
        <v>0</v>
      </c>
      <c r="K217" s="2">
        <f>SUM(Ashland:Windsor!K214)</f>
        <v>0</v>
      </c>
      <c r="L217" s="2">
        <f>SUM(Ashland:Windsor!L214)</f>
        <v>0</v>
      </c>
      <c r="M217" s="2">
        <f>SUM(Ashland:Windsor!M214)</f>
        <v>0</v>
      </c>
      <c r="N217" s="2">
        <f>SUM(Ashland:Windsor!N214)</f>
        <v>0</v>
      </c>
      <c r="O217" s="2">
        <f t="shared" si="18"/>
        <v>48</v>
      </c>
    </row>
    <row r="218" spans="1:15" x14ac:dyDescent="0.3">
      <c r="A218" s="1" t="s">
        <v>207</v>
      </c>
      <c r="B218" s="2"/>
      <c r="C218" s="2">
        <f>SUM(Ashland:Windsor!C215)</f>
        <v>14418.239999999998</v>
      </c>
      <c r="D218" s="2">
        <f>SUM(Ashland:Windsor!D215)</f>
        <v>15497.31</v>
      </c>
      <c r="E218" s="2">
        <f>SUM(Ashland:Windsor!E215)</f>
        <v>14211.56</v>
      </c>
      <c r="F218" s="2">
        <f>SUM(Ashland:Windsor!F215)</f>
        <v>12697.960000000001</v>
      </c>
      <c r="G218" s="2">
        <f>SUM(Ashland:Windsor!G215)</f>
        <v>6519.5199999999995</v>
      </c>
      <c r="H218" s="2">
        <f>SUM(Ashland:Windsor!H215)</f>
        <v>12802.87</v>
      </c>
      <c r="I218" s="2">
        <f>SUM(Ashland:Windsor!I215)</f>
        <v>0</v>
      </c>
      <c r="J218" s="2">
        <f>SUM(Ashland:Windsor!J215)</f>
        <v>0</v>
      </c>
      <c r="K218" s="2">
        <f>SUM(Ashland:Windsor!K215)</f>
        <v>0</v>
      </c>
      <c r="L218" s="2">
        <f>SUM(Ashland:Windsor!L215)</f>
        <v>0</v>
      </c>
      <c r="M218" s="2">
        <f>SUM(Ashland:Windsor!M215)</f>
        <v>0</v>
      </c>
      <c r="N218" s="2">
        <f>SUM(Ashland:Windsor!N215)</f>
        <v>0</v>
      </c>
      <c r="O218" s="2">
        <f t="shared" si="18"/>
        <v>76147.459999999992</v>
      </c>
    </row>
    <row r="219" spans="1:15" x14ac:dyDescent="0.3">
      <c r="A219" s="1" t="s">
        <v>208</v>
      </c>
      <c r="B219" s="2"/>
      <c r="C219" s="2">
        <f>SUM(Ashland:Windsor!C216)</f>
        <v>0</v>
      </c>
      <c r="D219" s="2">
        <f>SUM(Ashland:Windsor!D216)</f>
        <v>0</v>
      </c>
      <c r="E219" s="2">
        <f>SUM(Ashland:Windsor!E216)</f>
        <v>0</v>
      </c>
      <c r="F219" s="2">
        <f>SUM(Ashland:Windsor!F216)</f>
        <v>0</v>
      </c>
      <c r="G219" s="2">
        <f>SUM(Ashland:Windsor!G216)</f>
        <v>0</v>
      </c>
      <c r="H219" s="2">
        <f>SUM(Ashland:Windsor!H216)</f>
        <v>0</v>
      </c>
      <c r="I219" s="2">
        <f>SUM(Ashland:Windsor!I216)</f>
        <v>0</v>
      </c>
      <c r="J219" s="2">
        <f>SUM(Ashland:Windsor!J216)</f>
        <v>0</v>
      </c>
      <c r="K219" s="2">
        <f>SUM(Ashland:Windsor!K216)</f>
        <v>0</v>
      </c>
      <c r="L219" s="2">
        <f>SUM(Ashland:Windsor!L216)</f>
        <v>0</v>
      </c>
      <c r="M219" s="2">
        <f>SUM(Ashland:Windsor!M216)</f>
        <v>0</v>
      </c>
      <c r="N219" s="2">
        <f>SUM(Ashland:Windsor!N216)</f>
        <v>0</v>
      </c>
      <c r="O219" s="2">
        <f t="shared" si="18"/>
        <v>0</v>
      </c>
    </row>
    <row r="220" spans="1:15" x14ac:dyDescent="0.3">
      <c r="A220" s="1" t="s">
        <v>209</v>
      </c>
      <c r="B220" s="2"/>
      <c r="C220" s="2">
        <f>SUM(Ashland:Windsor!C217)</f>
        <v>306.42</v>
      </c>
      <c r="D220" s="2">
        <f>SUM(Ashland:Windsor!D217)</f>
        <v>0</v>
      </c>
      <c r="E220" s="2">
        <f>SUM(Ashland:Windsor!E217)</f>
        <v>0</v>
      </c>
      <c r="F220" s="2">
        <f>SUM(Ashland:Windsor!F217)</f>
        <v>0</v>
      </c>
      <c r="G220" s="2">
        <f>SUM(Ashland:Windsor!G217)</f>
        <v>0</v>
      </c>
      <c r="H220" s="2">
        <f>SUM(Ashland:Windsor!H217)</f>
        <v>342.42</v>
      </c>
      <c r="I220" s="2">
        <f>SUM(Ashland:Windsor!I217)</f>
        <v>0</v>
      </c>
      <c r="J220" s="2">
        <f>SUM(Ashland:Windsor!J217)</f>
        <v>0</v>
      </c>
      <c r="K220" s="2">
        <f>SUM(Ashland:Windsor!K217)</f>
        <v>0</v>
      </c>
      <c r="L220" s="2">
        <f>SUM(Ashland:Windsor!L217)</f>
        <v>0</v>
      </c>
      <c r="M220" s="2">
        <f>SUM(Ashland:Windsor!M217)</f>
        <v>0</v>
      </c>
      <c r="N220" s="2">
        <f>SUM(Ashland:Windsor!N217)</f>
        <v>0</v>
      </c>
      <c r="O220" s="2">
        <f t="shared" si="18"/>
        <v>648.84</v>
      </c>
    </row>
    <row r="221" spans="1:15" x14ac:dyDescent="0.3">
      <c r="A221" s="1" t="s">
        <v>210</v>
      </c>
      <c r="B221" s="2"/>
      <c r="C221" s="2">
        <f>SUM(Ashland:Windsor!C218)</f>
        <v>0</v>
      </c>
      <c r="D221" s="2">
        <f>SUM(Ashland:Windsor!D218)</f>
        <v>307.47000000000003</v>
      </c>
      <c r="E221" s="2">
        <f>SUM(Ashland:Windsor!E218)</f>
        <v>626.17999999999995</v>
      </c>
      <c r="F221" s="2">
        <f>SUM(Ashland:Windsor!F218)</f>
        <v>0</v>
      </c>
      <c r="G221" s="2">
        <f>SUM(Ashland:Windsor!G218)</f>
        <v>0</v>
      </c>
      <c r="H221" s="2">
        <f>SUM(Ashland:Windsor!H218)</f>
        <v>848.64</v>
      </c>
      <c r="I221" s="2">
        <f>SUM(Ashland:Windsor!I218)</f>
        <v>0</v>
      </c>
      <c r="J221" s="2">
        <f>SUM(Ashland:Windsor!J218)</f>
        <v>0</v>
      </c>
      <c r="K221" s="2">
        <f>SUM(Ashland:Windsor!K218)</f>
        <v>0</v>
      </c>
      <c r="L221" s="2">
        <f>SUM(Ashland:Windsor!L218)</f>
        <v>0</v>
      </c>
      <c r="M221" s="2">
        <f>SUM(Ashland:Windsor!M218)</f>
        <v>0</v>
      </c>
      <c r="N221" s="2">
        <f>SUM(Ashland:Windsor!N218)</f>
        <v>0</v>
      </c>
      <c r="O221" s="2">
        <f t="shared" si="18"/>
        <v>1782.29</v>
      </c>
    </row>
    <row r="222" spans="1:15" x14ac:dyDescent="0.3">
      <c r="A222" s="1" t="s">
        <v>211</v>
      </c>
      <c r="B222" s="2"/>
      <c r="C222" s="2">
        <f>SUM(Ashland:Windsor!C219)</f>
        <v>0</v>
      </c>
      <c r="D222" s="2">
        <f>SUM(Ashland:Windsor!D219)</f>
        <v>216</v>
      </c>
      <c r="E222" s="2">
        <f>SUM(Ashland:Windsor!E219)</f>
        <v>490.5</v>
      </c>
      <c r="F222" s="2">
        <f>SUM(Ashland:Windsor!F219)</f>
        <v>0</v>
      </c>
      <c r="G222" s="2">
        <f>SUM(Ashland:Windsor!G219)</f>
        <v>693</v>
      </c>
      <c r="H222" s="2">
        <f>SUM(Ashland:Windsor!H219)</f>
        <v>202.5</v>
      </c>
      <c r="I222" s="2">
        <f>SUM(Ashland:Windsor!I219)</f>
        <v>0</v>
      </c>
      <c r="J222" s="2">
        <f>SUM(Ashland:Windsor!J219)</f>
        <v>0</v>
      </c>
      <c r="K222" s="2">
        <f>SUM(Ashland:Windsor!K219)</f>
        <v>0</v>
      </c>
      <c r="L222" s="2">
        <f>SUM(Ashland:Windsor!L219)</f>
        <v>0</v>
      </c>
      <c r="M222" s="2">
        <f>SUM(Ashland:Windsor!M219)</f>
        <v>0</v>
      </c>
      <c r="N222" s="2">
        <f>SUM(Ashland:Windsor!N219)</f>
        <v>0</v>
      </c>
      <c r="O222" s="2">
        <f t="shared" si="18"/>
        <v>1602</v>
      </c>
    </row>
    <row r="223" spans="1:15" x14ac:dyDescent="0.3">
      <c r="A223" s="1" t="s">
        <v>212</v>
      </c>
      <c r="B223" s="2"/>
      <c r="C223" s="2">
        <f>SUM(Ashland:Windsor!C220)</f>
        <v>0</v>
      </c>
      <c r="D223" s="2">
        <f>SUM(Ashland:Windsor!D220)</f>
        <v>0</v>
      </c>
      <c r="E223" s="2">
        <f>SUM(Ashland:Windsor!E220)</f>
        <v>0</v>
      </c>
      <c r="F223" s="2">
        <f>SUM(Ashland:Windsor!F220)</f>
        <v>0</v>
      </c>
      <c r="G223" s="2">
        <f>SUM(Ashland:Windsor!G220)</f>
        <v>0</v>
      </c>
      <c r="H223" s="2">
        <f>SUM(Ashland:Windsor!H220)</f>
        <v>0</v>
      </c>
      <c r="I223" s="2">
        <f>SUM(Ashland:Windsor!I220)</f>
        <v>0</v>
      </c>
      <c r="J223" s="2">
        <f>SUM(Ashland:Windsor!J220)</f>
        <v>0</v>
      </c>
      <c r="K223" s="2">
        <f>SUM(Ashland:Windsor!K220)</f>
        <v>0</v>
      </c>
      <c r="L223" s="2">
        <f>SUM(Ashland:Windsor!L220)</f>
        <v>0</v>
      </c>
      <c r="M223" s="2">
        <f>SUM(Ashland:Windsor!M220)</f>
        <v>0</v>
      </c>
      <c r="N223" s="2">
        <f>SUM(Ashland:Windsor!N220)</f>
        <v>0</v>
      </c>
      <c r="O223" s="2">
        <f t="shared" ref="O223:O244" si="19">SUM(C223:N223)</f>
        <v>0</v>
      </c>
    </row>
    <row r="224" spans="1:15" x14ac:dyDescent="0.3">
      <c r="A224" s="1" t="s">
        <v>213</v>
      </c>
      <c r="B224" s="2"/>
      <c r="C224" s="2">
        <f>SUM(Ashland:Windsor!C221)</f>
        <v>4976.4899999999989</v>
      </c>
      <c r="D224" s="2">
        <f>SUM(Ashland:Windsor!D221)</f>
        <v>11238.65</v>
      </c>
      <c r="E224" s="2">
        <f>SUM(Ashland:Windsor!E221)</f>
        <v>15189.900000000001</v>
      </c>
      <c r="F224" s="2">
        <f>SUM(Ashland:Windsor!F221)</f>
        <v>15057.279999999999</v>
      </c>
      <c r="G224" s="2">
        <f>SUM(Ashland:Windsor!G221)</f>
        <v>22403.18</v>
      </c>
      <c r="H224" s="2">
        <f>SUM(Ashland:Windsor!H221)</f>
        <v>19496.689999999999</v>
      </c>
      <c r="I224" s="2">
        <f>SUM(Ashland:Windsor!I221)</f>
        <v>0</v>
      </c>
      <c r="J224" s="2">
        <f>SUM(Ashland:Windsor!J221)</f>
        <v>0</v>
      </c>
      <c r="K224" s="2">
        <f>SUM(Ashland:Windsor!K221)</f>
        <v>0</v>
      </c>
      <c r="L224" s="2">
        <f>SUM(Ashland:Windsor!L221)</f>
        <v>0</v>
      </c>
      <c r="M224" s="2">
        <f>SUM(Ashland:Windsor!M221)</f>
        <v>0</v>
      </c>
      <c r="N224" s="2">
        <f>SUM(Ashland:Windsor!N221)</f>
        <v>0</v>
      </c>
      <c r="O224" s="2">
        <f t="shared" si="19"/>
        <v>88362.19</v>
      </c>
    </row>
    <row r="225" spans="1:15" x14ac:dyDescent="0.3">
      <c r="A225" s="1" t="s">
        <v>214</v>
      </c>
      <c r="B225" s="2"/>
      <c r="C225" s="2">
        <f>SUM(Ashland:Windsor!C222)</f>
        <v>0</v>
      </c>
      <c r="D225" s="2">
        <f>SUM(Ashland:Windsor!D222)</f>
        <v>0</v>
      </c>
      <c r="E225" s="2">
        <f>SUM(Ashland:Windsor!E222)</f>
        <v>0</v>
      </c>
      <c r="F225" s="2">
        <f>SUM(Ashland:Windsor!F222)</f>
        <v>0</v>
      </c>
      <c r="G225" s="2">
        <f>SUM(Ashland:Windsor!G222)</f>
        <v>0</v>
      </c>
      <c r="H225" s="2">
        <f>SUM(Ashland:Windsor!H222)</f>
        <v>0</v>
      </c>
      <c r="I225" s="2">
        <f>SUM(Ashland:Windsor!I222)</f>
        <v>0</v>
      </c>
      <c r="J225" s="2">
        <f>SUM(Ashland:Windsor!J222)</f>
        <v>0</v>
      </c>
      <c r="K225" s="2">
        <f>SUM(Ashland:Windsor!K222)</f>
        <v>0</v>
      </c>
      <c r="L225" s="2">
        <f>SUM(Ashland:Windsor!L222)</f>
        <v>0</v>
      </c>
      <c r="M225" s="2">
        <f>SUM(Ashland:Windsor!M222)</f>
        <v>0</v>
      </c>
      <c r="N225" s="2">
        <f>SUM(Ashland:Windsor!N222)</f>
        <v>0</v>
      </c>
      <c r="O225" s="2">
        <f t="shared" si="19"/>
        <v>0</v>
      </c>
    </row>
    <row r="226" spans="1:15" x14ac:dyDescent="0.3">
      <c r="A226" s="1" t="s">
        <v>215</v>
      </c>
      <c r="B226" s="2"/>
      <c r="C226" s="2">
        <f>SUM(Ashland:Windsor!C223)</f>
        <v>0</v>
      </c>
      <c r="D226" s="2">
        <f>SUM(Ashland:Windsor!D223)</f>
        <v>0</v>
      </c>
      <c r="E226" s="2">
        <f>SUM(Ashland:Windsor!E223)</f>
        <v>0</v>
      </c>
      <c r="F226" s="2">
        <f>SUM(Ashland:Windsor!F223)</f>
        <v>0</v>
      </c>
      <c r="G226" s="2">
        <f>SUM(Ashland:Windsor!G223)</f>
        <v>0</v>
      </c>
      <c r="H226" s="2">
        <f>SUM(Ashland:Windsor!H223)</f>
        <v>0</v>
      </c>
      <c r="I226" s="2">
        <f>SUM(Ashland:Windsor!I223)</f>
        <v>0</v>
      </c>
      <c r="J226" s="2">
        <f>SUM(Ashland:Windsor!J223)</f>
        <v>0</v>
      </c>
      <c r="K226" s="2">
        <f>SUM(Ashland:Windsor!K223)</f>
        <v>0</v>
      </c>
      <c r="L226" s="2">
        <f>SUM(Ashland:Windsor!L223)</f>
        <v>0</v>
      </c>
      <c r="M226" s="2">
        <f>SUM(Ashland:Windsor!M223)</f>
        <v>0</v>
      </c>
      <c r="N226" s="2">
        <f>SUM(Ashland:Windsor!N223)</f>
        <v>0</v>
      </c>
      <c r="O226" s="2">
        <f t="shared" si="19"/>
        <v>0</v>
      </c>
    </row>
    <row r="227" spans="1:15" x14ac:dyDescent="0.3">
      <c r="A227" s="1" t="s">
        <v>216</v>
      </c>
      <c r="B227" s="2"/>
      <c r="C227" s="2">
        <f>SUM(Ashland:Windsor!C224)</f>
        <v>0</v>
      </c>
      <c r="D227" s="2">
        <f>SUM(Ashland:Windsor!D224)</f>
        <v>0</v>
      </c>
      <c r="E227" s="2">
        <f>SUM(Ashland:Windsor!E224)</f>
        <v>0</v>
      </c>
      <c r="F227" s="2">
        <f>SUM(Ashland:Windsor!F224)</f>
        <v>0</v>
      </c>
      <c r="G227" s="2">
        <f>SUM(Ashland:Windsor!G224)</f>
        <v>0</v>
      </c>
      <c r="H227" s="2">
        <f>SUM(Ashland:Windsor!H224)</f>
        <v>0</v>
      </c>
      <c r="I227" s="2">
        <f>SUM(Ashland:Windsor!I224)</f>
        <v>0</v>
      </c>
      <c r="J227" s="2">
        <f>SUM(Ashland:Windsor!J224)</f>
        <v>0</v>
      </c>
      <c r="K227" s="2">
        <f>SUM(Ashland:Windsor!K224)</f>
        <v>0</v>
      </c>
      <c r="L227" s="2">
        <f>SUM(Ashland:Windsor!L224)</f>
        <v>0</v>
      </c>
      <c r="M227" s="2">
        <f>SUM(Ashland:Windsor!M224)</f>
        <v>0</v>
      </c>
      <c r="N227" s="2">
        <f>SUM(Ashland:Windsor!N224)</f>
        <v>0</v>
      </c>
      <c r="O227" s="2">
        <f t="shared" si="19"/>
        <v>0</v>
      </c>
    </row>
    <row r="228" spans="1:15" x14ac:dyDescent="0.3">
      <c r="A228" s="1" t="s">
        <v>217</v>
      </c>
      <c r="B228" s="2"/>
      <c r="C228" s="2">
        <f>SUM(Ashland:Windsor!C225)</f>
        <v>25436.789999999997</v>
      </c>
      <c r="D228" s="2">
        <f>SUM(Ashland:Windsor!D225)</f>
        <v>9588.7799999999988</v>
      </c>
      <c r="E228" s="2">
        <f>SUM(Ashland:Windsor!E225)</f>
        <v>5930.9400000000005</v>
      </c>
      <c r="F228" s="2">
        <f>SUM(Ashland:Windsor!F225)</f>
        <v>6856.1</v>
      </c>
      <c r="G228" s="2">
        <f>SUM(Ashland:Windsor!G225)</f>
        <v>4888.57</v>
      </c>
      <c r="H228" s="2">
        <f>SUM(Ashland:Windsor!H225)</f>
        <v>3384.2799999999997</v>
      </c>
      <c r="I228" s="2">
        <f>SUM(Ashland:Windsor!I225)</f>
        <v>0</v>
      </c>
      <c r="J228" s="2">
        <f>SUM(Ashland:Windsor!J225)</f>
        <v>0</v>
      </c>
      <c r="K228" s="2">
        <f>SUM(Ashland:Windsor!K225)</f>
        <v>0</v>
      </c>
      <c r="L228" s="2">
        <f>SUM(Ashland:Windsor!L225)</f>
        <v>0</v>
      </c>
      <c r="M228" s="2">
        <f>SUM(Ashland:Windsor!M225)</f>
        <v>0</v>
      </c>
      <c r="N228" s="2">
        <f>SUM(Ashland:Windsor!N225)</f>
        <v>0</v>
      </c>
      <c r="O228" s="2">
        <f t="shared" si="19"/>
        <v>56085.459999999992</v>
      </c>
    </row>
    <row r="229" spans="1:15" x14ac:dyDescent="0.3">
      <c r="A229" s="1" t="s">
        <v>218</v>
      </c>
      <c r="B229" s="2"/>
      <c r="C229" s="2">
        <f>SUM(Ashland:Windsor!C226)</f>
        <v>0</v>
      </c>
      <c r="D229" s="2">
        <f>SUM(Ashland:Windsor!D226)</f>
        <v>0</v>
      </c>
      <c r="E229" s="2">
        <f>SUM(Ashland:Windsor!E226)</f>
        <v>0</v>
      </c>
      <c r="F229" s="2">
        <f>SUM(Ashland:Windsor!F226)</f>
        <v>0</v>
      </c>
      <c r="G229" s="2">
        <f>SUM(Ashland:Windsor!G226)</f>
        <v>0</v>
      </c>
      <c r="H229" s="2">
        <f>SUM(Ashland:Windsor!H226)</f>
        <v>0</v>
      </c>
      <c r="I229" s="2">
        <f>SUM(Ashland:Windsor!I226)</f>
        <v>0</v>
      </c>
      <c r="J229" s="2">
        <f>SUM(Ashland:Windsor!J226)</f>
        <v>0</v>
      </c>
      <c r="K229" s="2">
        <f>SUM(Ashland:Windsor!K226)</f>
        <v>0</v>
      </c>
      <c r="L229" s="2">
        <f>SUM(Ashland:Windsor!L226)</f>
        <v>0</v>
      </c>
      <c r="M229" s="2">
        <f>SUM(Ashland:Windsor!M226)</f>
        <v>0</v>
      </c>
      <c r="N229" s="2">
        <f>SUM(Ashland:Windsor!N226)</f>
        <v>0</v>
      </c>
      <c r="O229" s="2">
        <f t="shared" si="19"/>
        <v>0</v>
      </c>
    </row>
    <row r="230" spans="1:15" x14ac:dyDescent="0.3">
      <c r="A230" s="1" t="s">
        <v>219</v>
      </c>
      <c r="B230" s="2"/>
      <c r="C230" s="2">
        <f>SUM(Ashland:Windsor!C227)</f>
        <v>28573.439999999999</v>
      </c>
      <c r="D230" s="2">
        <f>SUM(Ashland:Windsor!D227)</f>
        <v>21553.4</v>
      </c>
      <c r="E230" s="2">
        <f>SUM(Ashland:Windsor!E227)</f>
        <v>22734.700000000004</v>
      </c>
      <c r="F230" s="2">
        <f>SUM(Ashland:Windsor!F227)</f>
        <v>29124.719999999998</v>
      </c>
      <c r="G230" s="2">
        <f>SUM(Ashland:Windsor!G227)</f>
        <v>29428.57</v>
      </c>
      <c r="H230" s="2">
        <f>SUM(Ashland:Windsor!H227)</f>
        <v>20714.339999999997</v>
      </c>
      <c r="I230" s="2">
        <f>SUM(Ashland:Windsor!I227)</f>
        <v>0</v>
      </c>
      <c r="J230" s="2">
        <f>SUM(Ashland:Windsor!J227)</f>
        <v>0</v>
      </c>
      <c r="K230" s="2">
        <f>SUM(Ashland:Windsor!K227)</f>
        <v>0</v>
      </c>
      <c r="L230" s="2">
        <f>SUM(Ashland:Windsor!L227)</f>
        <v>0</v>
      </c>
      <c r="M230" s="2">
        <f>SUM(Ashland:Windsor!M227)</f>
        <v>0</v>
      </c>
      <c r="N230" s="2">
        <f>SUM(Ashland:Windsor!N227)</f>
        <v>0</v>
      </c>
      <c r="O230" s="2">
        <f t="shared" si="19"/>
        <v>152129.17000000001</v>
      </c>
    </row>
    <row r="231" spans="1:15" x14ac:dyDescent="0.3">
      <c r="A231" s="1" t="s">
        <v>220</v>
      </c>
      <c r="B231" s="2"/>
      <c r="C231" s="2">
        <f>SUM(Ashland:Windsor!C228)</f>
        <v>0</v>
      </c>
      <c r="D231" s="2">
        <f>SUM(Ashland:Windsor!D228)</f>
        <v>0</v>
      </c>
      <c r="E231" s="2">
        <f>SUM(Ashland:Windsor!E228)</f>
        <v>0</v>
      </c>
      <c r="F231" s="2">
        <f>SUM(Ashland:Windsor!F228)</f>
        <v>0</v>
      </c>
      <c r="G231" s="2">
        <f>SUM(Ashland:Windsor!G228)</f>
        <v>0</v>
      </c>
      <c r="H231" s="2">
        <f>SUM(Ashland:Windsor!H228)</f>
        <v>0</v>
      </c>
      <c r="I231" s="2">
        <f>SUM(Ashland:Windsor!I228)</f>
        <v>0</v>
      </c>
      <c r="J231" s="2">
        <f>SUM(Ashland:Windsor!J228)</f>
        <v>0</v>
      </c>
      <c r="K231" s="2">
        <f>SUM(Ashland:Windsor!K228)</f>
        <v>0</v>
      </c>
      <c r="L231" s="2">
        <f>SUM(Ashland:Windsor!L228)</f>
        <v>0</v>
      </c>
      <c r="M231" s="2">
        <f>SUM(Ashland:Windsor!M228)</f>
        <v>0</v>
      </c>
      <c r="N231" s="2">
        <f>SUM(Ashland:Windsor!N228)</f>
        <v>0</v>
      </c>
      <c r="O231" s="2">
        <f t="shared" si="19"/>
        <v>0</v>
      </c>
    </row>
    <row r="232" spans="1:15" x14ac:dyDescent="0.3">
      <c r="A232" s="1" t="s">
        <v>221</v>
      </c>
      <c r="B232" s="2"/>
      <c r="C232" s="2">
        <f>SUM(Ashland:Windsor!C229)</f>
        <v>4369.3999999999996</v>
      </c>
      <c r="D232" s="2">
        <f>SUM(Ashland:Windsor!D229)</f>
        <v>6419.62</v>
      </c>
      <c r="E232" s="2">
        <f>SUM(Ashland:Windsor!E229)</f>
        <v>3150.2300000000005</v>
      </c>
      <c r="F232" s="2">
        <f>SUM(Ashland:Windsor!F229)</f>
        <v>1109.72</v>
      </c>
      <c r="G232" s="2">
        <f>SUM(Ashland:Windsor!G229)</f>
        <v>3955.64</v>
      </c>
      <c r="H232" s="2">
        <f>SUM(Ashland:Windsor!H229)</f>
        <v>5220.08</v>
      </c>
      <c r="I232" s="2">
        <f>SUM(Ashland:Windsor!I229)</f>
        <v>0</v>
      </c>
      <c r="J232" s="2">
        <f>SUM(Ashland:Windsor!J229)</f>
        <v>0</v>
      </c>
      <c r="K232" s="2">
        <f>SUM(Ashland:Windsor!K229)</f>
        <v>0</v>
      </c>
      <c r="L232" s="2">
        <f>SUM(Ashland:Windsor!L229)</f>
        <v>0</v>
      </c>
      <c r="M232" s="2">
        <f>SUM(Ashland:Windsor!M229)</f>
        <v>0</v>
      </c>
      <c r="N232" s="2">
        <f>SUM(Ashland:Windsor!N229)</f>
        <v>0</v>
      </c>
      <c r="O232" s="2">
        <f t="shared" si="19"/>
        <v>24224.690000000002</v>
      </c>
    </row>
    <row r="233" spans="1:15" x14ac:dyDescent="0.3">
      <c r="A233" s="1" t="s">
        <v>222</v>
      </c>
      <c r="B233" s="2"/>
      <c r="C233" s="2">
        <f>SUM(Ashland:Windsor!C230)</f>
        <v>0</v>
      </c>
      <c r="D233" s="2">
        <f>SUM(Ashland:Windsor!D230)</f>
        <v>0</v>
      </c>
      <c r="E233" s="2">
        <f>SUM(Ashland:Windsor!E230)</f>
        <v>0</v>
      </c>
      <c r="F233" s="2">
        <f>SUM(Ashland:Windsor!F230)</f>
        <v>0</v>
      </c>
      <c r="G233" s="2">
        <f>SUM(Ashland:Windsor!G230)</f>
        <v>0</v>
      </c>
      <c r="H233" s="2">
        <f>SUM(Ashland:Windsor!H230)</f>
        <v>0</v>
      </c>
      <c r="I233" s="2">
        <f>SUM(Ashland:Windsor!I230)</f>
        <v>0</v>
      </c>
      <c r="J233" s="2">
        <f>SUM(Ashland:Windsor!J230)</f>
        <v>0</v>
      </c>
      <c r="K233" s="2">
        <f>SUM(Ashland:Windsor!K230)</f>
        <v>0</v>
      </c>
      <c r="L233" s="2">
        <f>SUM(Ashland:Windsor!L230)</f>
        <v>0</v>
      </c>
      <c r="M233" s="2">
        <f>SUM(Ashland:Windsor!M230)</f>
        <v>0</v>
      </c>
      <c r="N233" s="2">
        <f>SUM(Ashland:Windsor!N230)</f>
        <v>0</v>
      </c>
      <c r="O233" s="2">
        <f t="shared" si="19"/>
        <v>0</v>
      </c>
    </row>
    <row r="234" spans="1:15" x14ac:dyDescent="0.3">
      <c r="A234" s="1" t="s">
        <v>223</v>
      </c>
      <c r="B234" s="2"/>
      <c r="C234" s="2">
        <f>SUM(Ashland:Windsor!C231)</f>
        <v>0</v>
      </c>
      <c r="D234" s="2">
        <f>SUM(Ashland:Windsor!D231)</f>
        <v>0</v>
      </c>
      <c r="E234" s="2">
        <f>SUM(Ashland:Windsor!E231)</f>
        <v>0</v>
      </c>
      <c r="F234" s="2">
        <f>SUM(Ashland:Windsor!F231)</f>
        <v>0</v>
      </c>
      <c r="G234" s="2">
        <f>SUM(Ashland:Windsor!G231)</f>
        <v>0</v>
      </c>
      <c r="H234" s="2">
        <f>SUM(Ashland:Windsor!H231)</f>
        <v>0</v>
      </c>
      <c r="I234" s="2">
        <f>SUM(Ashland:Windsor!I231)</f>
        <v>0</v>
      </c>
      <c r="J234" s="2">
        <f>SUM(Ashland:Windsor!J231)</f>
        <v>0</v>
      </c>
      <c r="K234" s="2">
        <f>SUM(Ashland:Windsor!K231)</f>
        <v>0</v>
      </c>
      <c r="L234" s="2">
        <f>SUM(Ashland:Windsor!L231)</f>
        <v>0</v>
      </c>
      <c r="M234" s="2">
        <f>SUM(Ashland:Windsor!M231)</f>
        <v>0</v>
      </c>
      <c r="N234" s="2">
        <f>SUM(Ashland:Windsor!N231)</f>
        <v>0</v>
      </c>
      <c r="O234" s="2">
        <f t="shared" si="19"/>
        <v>0</v>
      </c>
    </row>
    <row r="235" spans="1:15" x14ac:dyDescent="0.3">
      <c r="A235" s="1" t="s">
        <v>224</v>
      </c>
      <c r="B235" s="2"/>
      <c r="C235" s="2">
        <f>SUM(Ashland:Windsor!C232)</f>
        <v>0</v>
      </c>
      <c r="D235" s="2">
        <f>SUM(Ashland:Windsor!D232)</f>
        <v>0</v>
      </c>
      <c r="E235" s="2">
        <f>SUM(Ashland:Windsor!E232)</f>
        <v>0</v>
      </c>
      <c r="F235" s="2">
        <f>SUM(Ashland:Windsor!F232)</f>
        <v>0</v>
      </c>
      <c r="G235" s="2">
        <f>SUM(Ashland:Windsor!G232)</f>
        <v>0</v>
      </c>
      <c r="H235" s="2">
        <f>SUM(Ashland:Windsor!H232)</f>
        <v>0</v>
      </c>
      <c r="I235" s="2">
        <f>SUM(Ashland:Windsor!I232)</f>
        <v>0</v>
      </c>
      <c r="J235" s="2">
        <f>SUM(Ashland:Windsor!J232)</f>
        <v>0</v>
      </c>
      <c r="K235" s="2">
        <f>SUM(Ashland:Windsor!K232)</f>
        <v>0</v>
      </c>
      <c r="L235" s="2">
        <f>SUM(Ashland:Windsor!L232)</f>
        <v>0</v>
      </c>
      <c r="M235" s="2">
        <f>SUM(Ashland:Windsor!M232)</f>
        <v>0</v>
      </c>
      <c r="N235" s="2">
        <f>SUM(Ashland:Windsor!N232)</f>
        <v>0</v>
      </c>
      <c r="O235" s="2">
        <f t="shared" si="19"/>
        <v>0</v>
      </c>
    </row>
    <row r="236" spans="1:15" x14ac:dyDescent="0.3">
      <c r="A236" s="1" t="s">
        <v>225</v>
      </c>
      <c r="B236" s="2"/>
      <c r="C236" s="2">
        <f>SUM(Ashland:Windsor!C233)</f>
        <v>0</v>
      </c>
      <c r="D236" s="2">
        <f>SUM(Ashland:Windsor!D233)</f>
        <v>0</v>
      </c>
      <c r="E236" s="2">
        <f>SUM(Ashland:Windsor!E233)</f>
        <v>0</v>
      </c>
      <c r="F236" s="2">
        <f>SUM(Ashland:Windsor!F233)</f>
        <v>0</v>
      </c>
      <c r="G236" s="2">
        <f>SUM(Ashland:Windsor!G233)</f>
        <v>0</v>
      </c>
      <c r="H236" s="2">
        <f>SUM(Ashland:Windsor!H233)</f>
        <v>0</v>
      </c>
      <c r="I236" s="2">
        <f>SUM(Ashland:Windsor!I233)</f>
        <v>0</v>
      </c>
      <c r="J236" s="2">
        <f>SUM(Ashland:Windsor!J233)</f>
        <v>0</v>
      </c>
      <c r="K236" s="2">
        <f>SUM(Ashland:Windsor!K233)</f>
        <v>0</v>
      </c>
      <c r="L236" s="2">
        <f>SUM(Ashland:Windsor!L233)</f>
        <v>0</v>
      </c>
      <c r="M236" s="2">
        <f>SUM(Ashland:Windsor!M233)</f>
        <v>0</v>
      </c>
      <c r="N236" s="2">
        <f>SUM(Ashland:Windsor!N233)</f>
        <v>0</v>
      </c>
      <c r="O236" s="2">
        <f t="shared" si="19"/>
        <v>0</v>
      </c>
    </row>
    <row r="237" spans="1:15" x14ac:dyDescent="0.3">
      <c r="A237" s="1" t="s">
        <v>226</v>
      </c>
      <c r="B237" s="2"/>
      <c r="C237" s="2">
        <f>SUM(Ashland:Windsor!C234)</f>
        <v>0</v>
      </c>
      <c r="D237" s="2">
        <f>SUM(Ashland:Windsor!D234)</f>
        <v>0</v>
      </c>
      <c r="E237" s="2">
        <f>SUM(Ashland:Windsor!E234)</f>
        <v>0</v>
      </c>
      <c r="F237" s="2">
        <f>SUM(Ashland:Windsor!F234)</f>
        <v>0</v>
      </c>
      <c r="G237" s="2">
        <f>SUM(Ashland:Windsor!G234)</f>
        <v>0</v>
      </c>
      <c r="H237" s="2">
        <f>SUM(Ashland:Windsor!H234)</f>
        <v>0</v>
      </c>
      <c r="I237" s="2">
        <f>SUM(Ashland:Windsor!I234)</f>
        <v>0</v>
      </c>
      <c r="J237" s="2">
        <f>SUM(Ashland:Windsor!J234)</f>
        <v>0</v>
      </c>
      <c r="K237" s="2">
        <f>SUM(Ashland:Windsor!K234)</f>
        <v>0</v>
      </c>
      <c r="L237" s="2">
        <f>SUM(Ashland:Windsor!L234)</f>
        <v>0</v>
      </c>
      <c r="M237" s="2">
        <f>SUM(Ashland:Windsor!M234)</f>
        <v>0</v>
      </c>
      <c r="N237" s="2">
        <f>SUM(Ashland:Windsor!N234)</f>
        <v>0</v>
      </c>
      <c r="O237" s="2">
        <f t="shared" si="19"/>
        <v>0</v>
      </c>
    </row>
    <row r="238" spans="1:15" x14ac:dyDescent="0.3">
      <c r="A238" s="1" t="s">
        <v>227</v>
      </c>
      <c r="B238" s="2"/>
      <c r="C238" s="2">
        <f>SUM(Ashland:Windsor!C235)</f>
        <v>0</v>
      </c>
      <c r="D238" s="2">
        <f>SUM(Ashland:Windsor!D235)</f>
        <v>0</v>
      </c>
      <c r="E238" s="2">
        <f>SUM(Ashland:Windsor!E235)</f>
        <v>0</v>
      </c>
      <c r="F238" s="2">
        <f>SUM(Ashland:Windsor!F235)</f>
        <v>0</v>
      </c>
      <c r="G238" s="2">
        <f>SUM(Ashland:Windsor!G235)</f>
        <v>0</v>
      </c>
      <c r="H238" s="2">
        <f>SUM(Ashland:Windsor!H235)</f>
        <v>0</v>
      </c>
      <c r="I238" s="2">
        <f>SUM(Ashland:Windsor!I235)</f>
        <v>0</v>
      </c>
      <c r="J238" s="2">
        <f>SUM(Ashland:Windsor!J235)</f>
        <v>0</v>
      </c>
      <c r="K238" s="2">
        <f>SUM(Ashland:Windsor!K235)</f>
        <v>0</v>
      </c>
      <c r="L238" s="2">
        <f>SUM(Ashland:Windsor!L235)</f>
        <v>0</v>
      </c>
      <c r="M238" s="2">
        <f>SUM(Ashland:Windsor!M235)</f>
        <v>0</v>
      </c>
      <c r="N238" s="2">
        <f>SUM(Ashland:Windsor!N235)</f>
        <v>0</v>
      </c>
      <c r="O238" s="2">
        <f t="shared" si="19"/>
        <v>0</v>
      </c>
    </row>
    <row r="239" spans="1:15" x14ac:dyDescent="0.3">
      <c r="A239" s="1" t="s">
        <v>228</v>
      </c>
      <c r="B239" s="2"/>
      <c r="C239" s="2">
        <f>SUM(Ashland:Windsor!C236)</f>
        <v>0</v>
      </c>
      <c r="D239" s="2">
        <f>SUM(Ashland:Windsor!D236)</f>
        <v>0</v>
      </c>
      <c r="E239" s="2">
        <f>SUM(Ashland:Windsor!E236)</f>
        <v>0</v>
      </c>
      <c r="F239" s="2">
        <f>SUM(Ashland:Windsor!F236)</f>
        <v>0</v>
      </c>
      <c r="G239" s="2">
        <f>SUM(Ashland:Windsor!G236)</f>
        <v>0</v>
      </c>
      <c r="H239" s="2">
        <f>SUM(Ashland:Windsor!H236)</f>
        <v>0</v>
      </c>
      <c r="I239" s="2">
        <f>SUM(Ashland:Windsor!I236)</f>
        <v>0</v>
      </c>
      <c r="J239" s="2">
        <f>SUM(Ashland:Windsor!J236)</f>
        <v>0</v>
      </c>
      <c r="K239" s="2">
        <f>SUM(Ashland:Windsor!K236)</f>
        <v>0</v>
      </c>
      <c r="L239" s="2">
        <f>SUM(Ashland:Windsor!L236)</f>
        <v>0</v>
      </c>
      <c r="M239" s="2">
        <f>SUM(Ashland:Windsor!M236)</f>
        <v>0</v>
      </c>
      <c r="N239" s="2">
        <f>SUM(Ashland:Windsor!N236)</f>
        <v>0</v>
      </c>
      <c r="O239" s="2">
        <f t="shared" si="19"/>
        <v>0</v>
      </c>
    </row>
    <row r="240" spans="1:15" x14ac:dyDescent="0.3">
      <c r="A240" s="1" t="s">
        <v>229</v>
      </c>
      <c r="B240" s="2"/>
      <c r="C240" s="2">
        <f>SUM(Ashland:Windsor!C237)</f>
        <v>0</v>
      </c>
      <c r="D240" s="2">
        <f>SUM(Ashland:Windsor!D237)</f>
        <v>0</v>
      </c>
      <c r="E240" s="2">
        <f>SUM(Ashland:Windsor!E237)</f>
        <v>0</v>
      </c>
      <c r="F240" s="2">
        <f>SUM(Ashland:Windsor!F237)</f>
        <v>0</v>
      </c>
      <c r="G240" s="2">
        <f>SUM(Ashland:Windsor!G237)</f>
        <v>0</v>
      </c>
      <c r="H240" s="2">
        <f>SUM(Ashland:Windsor!H237)</f>
        <v>0</v>
      </c>
      <c r="I240" s="2">
        <f>SUM(Ashland:Windsor!I237)</f>
        <v>0</v>
      </c>
      <c r="J240" s="2">
        <f>SUM(Ashland:Windsor!J237)</f>
        <v>0</v>
      </c>
      <c r="K240" s="2">
        <f>SUM(Ashland:Windsor!K237)</f>
        <v>0</v>
      </c>
      <c r="L240" s="2">
        <f>SUM(Ashland:Windsor!L237)</f>
        <v>0</v>
      </c>
      <c r="M240" s="2">
        <f>SUM(Ashland:Windsor!M237)</f>
        <v>0</v>
      </c>
      <c r="N240" s="2">
        <f>SUM(Ashland:Windsor!N237)</f>
        <v>0</v>
      </c>
      <c r="O240" s="2">
        <f t="shared" si="19"/>
        <v>0</v>
      </c>
    </row>
    <row r="241" spans="1:16" x14ac:dyDescent="0.3">
      <c r="A241" s="1" t="s">
        <v>230</v>
      </c>
      <c r="B241" s="2"/>
      <c r="C241" s="2">
        <f>SUM(Ashland:Windsor!C238)</f>
        <v>0</v>
      </c>
      <c r="D241" s="2">
        <f>SUM(Ashland:Windsor!D238)</f>
        <v>0</v>
      </c>
      <c r="E241" s="2">
        <f>SUM(Ashland:Windsor!E238)</f>
        <v>0</v>
      </c>
      <c r="F241" s="2">
        <f>SUM(Ashland:Windsor!F238)</f>
        <v>0</v>
      </c>
      <c r="G241" s="2">
        <f>SUM(Ashland:Windsor!G238)</f>
        <v>0</v>
      </c>
      <c r="H241" s="2">
        <f>SUM(Ashland:Windsor!H238)</f>
        <v>0</v>
      </c>
      <c r="I241" s="2">
        <f>SUM(Ashland:Windsor!I238)</f>
        <v>0</v>
      </c>
      <c r="J241" s="2">
        <f>SUM(Ashland:Windsor!J238)</f>
        <v>0</v>
      </c>
      <c r="K241" s="2">
        <f>SUM(Ashland:Windsor!K238)</f>
        <v>0</v>
      </c>
      <c r="L241" s="2">
        <f>SUM(Ashland:Windsor!L238)</f>
        <v>0</v>
      </c>
      <c r="M241" s="2">
        <f>SUM(Ashland:Windsor!M238)</f>
        <v>0</v>
      </c>
      <c r="N241" s="2">
        <f>SUM(Ashland:Windsor!N238)</f>
        <v>0</v>
      </c>
      <c r="O241" s="2">
        <f t="shared" si="19"/>
        <v>0</v>
      </c>
    </row>
    <row r="242" spans="1:16" x14ac:dyDescent="0.3">
      <c r="A242" s="1" t="s">
        <v>231</v>
      </c>
      <c r="B242" s="2"/>
      <c r="C242" s="2">
        <f>SUM(Ashland:Windsor!C239)</f>
        <v>0</v>
      </c>
      <c r="D242" s="2">
        <f>SUM(Ashland:Windsor!D239)</f>
        <v>0</v>
      </c>
      <c r="E242" s="2">
        <f>SUM(Ashland:Windsor!E239)</f>
        <v>0</v>
      </c>
      <c r="F242" s="2">
        <f>SUM(Ashland:Windsor!F239)</f>
        <v>0</v>
      </c>
      <c r="G242" s="2">
        <f>SUM(Ashland:Windsor!G239)</f>
        <v>0</v>
      </c>
      <c r="H242" s="2">
        <f>SUM(Ashland:Windsor!H239)</f>
        <v>0</v>
      </c>
      <c r="I242" s="2">
        <f>SUM(Ashland:Windsor!I239)</f>
        <v>0</v>
      </c>
      <c r="J242" s="2">
        <f>SUM(Ashland:Windsor!J239)</f>
        <v>0</v>
      </c>
      <c r="K242" s="2">
        <f>SUM(Ashland:Windsor!K239)</f>
        <v>0</v>
      </c>
      <c r="L242" s="2">
        <f>SUM(Ashland:Windsor!L239)</f>
        <v>0</v>
      </c>
      <c r="M242" s="2">
        <f>SUM(Ashland:Windsor!M239)</f>
        <v>0</v>
      </c>
      <c r="N242" s="2">
        <f>SUM(Ashland:Windsor!N239)</f>
        <v>0</v>
      </c>
      <c r="O242" s="2">
        <f t="shared" si="19"/>
        <v>0</v>
      </c>
    </row>
    <row r="243" spans="1:16" x14ac:dyDescent="0.3">
      <c r="A243" s="1" t="s">
        <v>232</v>
      </c>
      <c r="B243" s="2"/>
      <c r="C243" s="2">
        <f>SUM(Ashland:Windsor!C240)</f>
        <v>0</v>
      </c>
      <c r="D243" s="2">
        <f>SUM(Ashland:Windsor!D240)</f>
        <v>0</v>
      </c>
      <c r="E243" s="2">
        <f>SUM(Ashland:Windsor!E240)</f>
        <v>0</v>
      </c>
      <c r="F243" s="2">
        <f>SUM(Ashland:Windsor!F240)</f>
        <v>0</v>
      </c>
      <c r="G243" s="2">
        <f>SUM(Ashland:Windsor!G240)</f>
        <v>0</v>
      </c>
      <c r="H243" s="2">
        <f>SUM(Ashland:Windsor!H240)</f>
        <v>0</v>
      </c>
      <c r="I243" s="2">
        <f>SUM(Ashland:Windsor!I240)</f>
        <v>0</v>
      </c>
      <c r="J243" s="2">
        <f>SUM(Ashland:Windsor!J240)</f>
        <v>0</v>
      </c>
      <c r="K243" s="2">
        <f>SUM(Ashland:Windsor!K240)</f>
        <v>0</v>
      </c>
      <c r="L243" s="2">
        <f>SUM(Ashland:Windsor!L240)</f>
        <v>0</v>
      </c>
      <c r="M243" s="2">
        <f>SUM(Ashland:Windsor!M240)</f>
        <v>0</v>
      </c>
      <c r="N243" s="2">
        <f>SUM(Ashland:Windsor!N240)</f>
        <v>0</v>
      </c>
      <c r="O243" s="2">
        <f t="shared" si="19"/>
        <v>0</v>
      </c>
    </row>
    <row r="244" spans="1:16" x14ac:dyDescent="0.3">
      <c r="A244" s="1" t="s">
        <v>233</v>
      </c>
      <c r="B244" s="2"/>
      <c r="C244" s="2">
        <f>SUM(Ashland:Windsor!C241)</f>
        <v>0</v>
      </c>
      <c r="D244" s="2">
        <f>SUM(Ashland:Windsor!D241)</f>
        <v>0</v>
      </c>
      <c r="E244" s="2">
        <f>SUM(Ashland:Windsor!E241)</f>
        <v>0</v>
      </c>
      <c r="F244" s="2">
        <f>SUM(Ashland:Windsor!F241)</f>
        <v>0</v>
      </c>
      <c r="G244" s="2">
        <f>SUM(Ashland:Windsor!G241)</f>
        <v>0</v>
      </c>
      <c r="H244" s="2">
        <f>SUM(Ashland:Windsor!H241)</f>
        <v>0</v>
      </c>
      <c r="I244" s="2">
        <f>SUM(Ashland:Windsor!I241)</f>
        <v>0</v>
      </c>
      <c r="J244" s="2">
        <f>SUM(Ashland:Windsor!J241)</f>
        <v>0</v>
      </c>
      <c r="K244" s="2">
        <f>SUM(Ashland:Windsor!K241)</f>
        <v>0</v>
      </c>
      <c r="L244" s="2">
        <f>SUM(Ashland:Windsor!L241)</f>
        <v>0</v>
      </c>
      <c r="M244" s="2">
        <f>SUM(Ashland:Windsor!M241)</f>
        <v>0</v>
      </c>
      <c r="N244" s="2">
        <f>SUM(Ashland:Windsor!N241)</f>
        <v>0</v>
      </c>
      <c r="O244" s="2">
        <f t="shared" si="19"/>
        <v>0</v>
      </c>
    </row>
    <row r="245" spans="1:16" x14ac:dyDescent="0.3">
      <c r="A245" s="1" t="s">
        <v>234</v>
      </c>
      <c r="C245" s="18">
        <f>SUM(C158:C244)</f>
        <v>1322523.4799999995</v>
      </c>
      <c r="D245" s="18">
        <f t="shared" ref="D245:N245" si="20">SUM(D158:D244)</f>
        <v>1158530.1100000001</v>
      </c>
      <c r="E245" s="18">
        <f t="shared" si="20"/>
        <v>1340947.8299999994</v>
      </c>
      <c r="F245" s="18">
        <f t="shared" si="20"/>
        <v>1157807.8499999999</v>
      </c>
      <c r="G245" s="18">
        <f t="shared" si="20"/>
        <v>1171264.8500000001</v>
      </c>
      <c r="H245" s="18">
        <f t="shared" si="20"/>
        <v>1180556.1900000002</v>
      </c>
      <c r="I245" s="18">
        <f t="shared" si="20"/>
        <v>0</v>
      </c>
      <c r="J245" s="18">
        <f t="shared" si="20"/>
        <v>0</v>
      </c>
      <c r="K245" s="18">
        <f t="shared" si="20"/>
        <v>0</v>
      </c>
      <c r="L245" s="18">
        <f t="shared" si="20"/>
        <v>0</v>
      </c>
      <c r="M245" s="18">
        <f t="shared" si="20"/>
        <v>0</v>
      </c>
      <c r="N245" s="18">
        <f t="shared" si="20"/>
        <v>0</v>
      </c>
      <c r="O245" s="18">
        <f>SUM(O158:O244)</f>
        <v>7331630.3100000015</v>
      </c>
      <c r="P245" s="13">
        <f>+O245-O32</f>
        <v>0</v>
      </c>
    </row>
    <row r="246" spans="1:16" x14ac:dyDescent="0.3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1:16" x14ac:dyDescent="0.3">
      <c r="A247" s="1" t="s">
        <v>235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6" x14ac:dyDescent="0.3">
      <c r="A248" s="1" t="s">
        <v>236</v>
      </c>
      <c r="B248" s="2"/>
      <c r="C248" s="2">
        <f>SUM(Ashland:Windsor!C245)</f>
        <v>0</v>
      </c>
      <c r="D248" s="2">
        <f>SUM(Ashland:Windsor!D245)</f>
        <v>0</v>
      </c>
      <c r="E248" s="2">
        <f>SUM(Ashland:Windsor!E245)</f>
        <v>0</v>
      </c>
      <c r="F248" s="2">
        <f>SUM(Ashland:Windsor!F245)</f>
        <v>0</v>
      </c>
      <c r="G248" s="2">
        <f>SUM(Ashland:Windsor!G245)</f>
        <v>0</v>
      </c>
      <c r="H248" s="2">
        <f>SUM(Ashland:Windsor!H245)</f>
        <v>0</v>
      </c>
      <c r="I248" s="2">
        <f>SUM(Ashland:Windsor!I245)</f>
        <v>0</v>
      </c>
      <c r="J248" s="2">
        <f>SUM(Ashland:Windsor!J245)</f>
        <v>0</v>
      </c>
      <c r="K248" s="2">
        <f>SUM(Ashland:Windsor!K245)</f>
        <v>0</v>
      </c>
      <c r="L248" s="2">
        <f>SUM(Ashland:Windsor!L245)</f>
        <v>0</v>
      </c>
      <c r="M248" s="2">
        <f>SUM(Ashland:Windsor!M245)</f>
        <v>0</v>
      </c>
      <c r="N248" s="2">
        <f>SUM(Ashland:Windsor!N245)</f>
        <v>0</v>
      </c>
      <c r="O248" s="2">
        <f>SUM(C248:N248)</f>
        <v>0</v>
      </c>
    </row>
    <row r="249" spans="1:16" x14ac:dyDescent="0.3">
      <c r="A249" s="1" t="s">
        <v>237</v>
      </c>
      <c r="B249" s="2"/>
      <c r="C249" s="2">
        <f>SUM(Ashland:Windsor!C246)</f>
        <v>0</v>
      </c>
      <c r="D249" s="2">
        <f>SUM(Ashland:Windsor!D246)</f>
        <v>0</v>
      </c>
      <c r="E249" s="2">
        <f>SUM(Ashland:Windsor!E246)</f>
        <v>0</v>
      </c>
      <c r="F249" s="2">
        <f>SUM(Ashland:Windsor!F246)</f>
        <v>0</v>
      </c>
      <c r="G249" s="2">
        <f>SUM(Ashland:Windsor!G246)</f>
        <v>0</v>
      </c>
      <c r="H249" s="2">
        <f>SUM(Ashland:Windsor!H246)</f>
        <v>0</v>
      </c>
      <c r="I249" s="2">
        <f>SUM(Ashland:Windsor!I246)</f>
        <v>0</v>
      </c>
      <c r="J249" s="2">
        <f>SUM(Ashland:Windsor!J246)</f>
        <v>0</v>
      </c>
      <c r="K249" s="2">
        <f>SUM(Ashland:Windsor!K246)</f>
        <v>0</v>
      </c>
      <c r="L249" s="2">
        <f>SUM(Ashland:Windsor!L246)</f>
        <v>0</v>
      </c>
      <c r="M249" s="2">
        <f>SUM(Ashland:Windsor!M246)</f>
        <v>0</v>
      </c>
      <c r="N249" s="2">
        <f>SUM(Ashland:Windsor!N246)</f>
        <v>0</v>
      </c>
      <c r="O249" s="2">
        <f t="shared" ref="O249:O261" si="21">SUM(C249:N249)</f>
        <v>0</v>
      </c>
    </row>
    <row r="250" spans="1:16" x14ac:dyDescent="0.3">
      <c r="A250" s="1" t="s">
        <v>238</v>
      </c>
      <c r="B250" s="2"/>
      <c r="C250" s="2">
        <f>SUM(Ashland:Windsor!C247)</f>
        <v>156239.70000000001</v>
      </c>
      <c r="D250" s="2">
        <f>SUM(Ashland:Windsor!D247)</f>
        <v>145012.70000000001</v>
      </c>
      <c r="E250" s="2">
        <f>SUM(Ashland:Windsor!E247)</f>
        <v>169190.79</v>
      </c>
      <c r="F250" s="2">
        <f>SUM(Ashland:Windsor!F247)</f>
        <v>135207.65999999997</v>
      </c>
      <c r="G250" s="2">
        <f>SUM(Ashland:Windsor!G247)</f>
        <v>138488.54999999999</v>
      </c>
      <c r="H250" s="2">
        <f>SUM(Ashland:Windsor!H247)</f>
        <v>130489.92000000001</v>
      </c>
      <c r="I250" s="2">
        <f>SUM(Ashland:Windsor!I247)</f>
        <v>0</v>
      </c>
      <c r="J250" s="2">
        <f>SUM(Ashland:Windsor!J247)</f>
        <v>0</v>
      </c>
      <c r="K250" s="2">
        <f>SUM(Ashland:Windsor!K247)</f>
        <v>0</v>
      </c>
      <c r="L250" s="2">
        <f>SUM(Ashland:Windsor!L247)</f>
        <v>0</v>
      </c>
      <c r="M250" s="2">
        <f>SUM(Ashland:Windsor!M247)</f>
        <v>0</v>
      </c>
      <c r="N250" s="2">
        <f>SUM(Ashland:Windsor!N247)</f>
        <v>0</v>
      </c>
      <c r="O250" s="2">
        <f t="shared" si="21"/>
        <v>874629.32000000018</v>
      </c>
    </row>
    <row r="251" spans="1:16" x14ac:dyDescent="0.3">
      <c r="A251" s="1" t="s">
        <v>239</v>
      </c>
      <c r="B251" s="2"/>
      <c r="C251" s="2">
        <f>SUM(Ashland:Windsor!C248)</f>
        <v>9065.130000000001</v>
      </c>
      <c r="D251" s="2">
        <f>SUM(Ashland:Windsor!D248)</f>
        <v>6134.7200000000012</v>
      </c>
      <c r="E251" s="2">
        <f>SUM(Ashland:Windsor!E248)</f>
        <v>7492.39</v>
      </c>
      <c r="F251" s="2">
        <f>SUM(Ashland:Windsor!F248)</f>
        <v>5647.4299999999994</v>
      </c>
      <c r="G251" s="2">
        <f>SUM(Ashland:Windsor!G248)</f>
        <v>4769.07</v>
      </c>
      <c r="H251" s="2">
        <f>SUM(Ashland:Windsor!H248)</f>
        <v>10492.8</v>
      </c>
      <c r="I251" s="2">
        <f>SUM(Ashland:Windsor!I248)</f>
        <v>0</v>
      </c>
      <c r="J251" s="2">
        <f>SUM(Ashland:Windsor!J248)</f>
        <v>0</v>
      </c>
      <c r="K251" s="2">
        <f>SUM(Ashland:Windsor!K248)</f>
        <v>0</v>
      </c>
      <c r="L251" s="2">
        <f>SUM(Ashland:Windsor!L248)</f>
        <v>0</v>
      </c>
      <c r="M251" s="2">
        <f>SUM(Ashland:Windsor!M248)</f>
        <v>0</v>
      </c>
      <c r="N251" s="2">
        <f>SUM(Ashland:Windsor!N248)</f>
        <v>0</v>
      </c>
      <c r="O251" s="2">
        <f t="shared" si="21"/>
        <v>43601.540000000008</v>
      </c>
    </row>
    <row r="252" spans="1:16" x14ac:dyDescent="0.3">
      <c r="A252" s="1" t="s">
        <v>240</v>
      </c>
      <c r="B252" s="2"/>
      <c r="C252" s="2">
        <f>SUM(Ashland:Windsor!C249)</f>
        <v>7664.0699999999988</v>
      </c>
      <c r="D252" s="2">
        <f>SUM(Ashland:Windsor!D249)</f>
        <v>10108.209999999999</v>
      </c>
      <c r="E252" s="2">
        <f>SUM(Ashland:Windsor!E249)</f>
        <v>9252.1500000000015</v>
      </c>
      <c r="F252" s="2">
        <f>SUM(Ashland:Windsor!F249)</f>
        <v>3690.92</v>
      </c>
      <c r="G252" s="2">
        <f>SUM(Ashland:Windsor!G249)</f>
        <v>7425.9000000000005</v>
      </c>
      <c r="H252" s="2">
        <f>SUM(Ashland:Windsor!H249)</f>
        <v>8792.93</v>
      </c>
      <c r="I252" s="2">
        <f>SUM(Ashland:Windsor!I249)</f>
        <v>0</v>
      </c>
      <c r="J252" s="2">
        <f>SUM(Ashland:Windsor!J249)</f>
        <v>0</v>
      </c>
      <c r="K252" s="2">
        <f>SUM(Ashland:Windsor!K249)</f>
        <v>0</v>
      </c>
      <c r="L252" s="2">
        <f>SUM(Ashland:Windsor!L249)</f>
        <v>0</v>
      </c>
      <c r="M252" s="2">
        <f>SUM(Ashland:Windsor!M249)</f>
        <v>0</v>
      </c>
      <c r="N252" s="2">
        <f>SUM(Ashland:Windsor!N249)</f>
        <v>0</v>
      </c>
      <c r="O252" s="2">
        <f t="shared" si="21"/>
        <v>46934.18</v>
      </c>
    </row>
    <row r="253" spans="1:16" x14ac:dyDescent="0.3">
      <c r="A253" s="1" t="s">
        <v>241</v>
      </c>
      <c r="B253" s="2"/>
      <c r="C253" s="2">
        <f>SUM(Ashland:Windsor!C250)</f>
        <v>11068.039999999997</v>
      </c>
      <c r="D253" s="2">
        <f>SUM(Ashland:Windsor!D250)</f>
        <v>9578.74</v>
      </c>
      <c r="E253" s="2">
        <f>SUM(Ashland:Windsor!E250)</f>
        <v>12047.46</v>
      </c>
      <c r="F253" s="2">
        <f>SUM(Ashland:Windsor!F250)</f>
        <v>7075.99</v>
      </c>
      <c r="G253" s="2">
        <f>SUM(Ashland:Windsor!G250)</f>
        <v>7798.4000000000005</v>
      </c>
      <c r="H253" s="2">
        <f>SUM(Ashland:Windsor!H250)</f>
        <v>9275.84</v>
      </c>
      <c r="I253" s="2">
        <f>SUM(Ashland:Windsor!I250)</f>
        <v>0</v>
      </c>
      <c r="J253" s="2">
        <f>SUM(Ashland:Windsor!J250)</f>
        <v>0</v>
      </c>
      <c r="K253" s="2">
        <f>SUM(Ashland:Windsor!K250)</f>
        <v>0</v>
      </c>
      <c r="L253" s="2">
        <f>SUM(Ashland:Windsor!L250)</f>
        <v>0</v>
      </c>
      <c r="M253" s="2">
        <f>SUM(Ashland:Windsor!M250)</f>
        <v>0</v>
      </c>
      <c r="N253" s="2">
        <f>SUM(Ashland:Windsor!N250)</f>
        <v>0</v>
      </c>
      <c r="O253" s="2">
        <f t="shared" si="21"/>
        <v>56844.47</v>
      </c>
    </row>
    <row r="254" spans="1:16" x14ac:dyDescent="0.3">
      <c r="A254" s="1" t="s">
        <v>242</v>
      </c>
      <c r="B254" s="2"/>
      <c r="C254" s="2">
        <f>SUM(Ashland:Windsor!C251)</f>
        <v>121630.15</v>
      </c>
      <c r="D254" s="2">
        <f>SUM(Ashland:Windsor!D251)</f>
        <v>119225.93</v>
      </c>
      <c r="E254" s="2">
        <f>SUM(Ashland:Windsor!E251)</f>
        <v>152561.03</v>
      </c>
      <c r="F254" s="2">
        <f>SUM(Ashland:Windsor!F251)</f>
        <v>103744.16</v>
      </c>
      <c r="G254" s="2">
        <f>SUM(Ashland:Windsor!G251)</f>
        <v>125269.72</v>
      </c>
      <c r="H254" s="2">
        <f>SUM(Ashland:Windsor!H251)</f>
        <v>128234.23999999999</v>
      </c>
      <c r="I254" s="2">
        <f>SUM(Ashland:Windsor!I251)</f>
        <v>0</v>
      </c>
      <c r="J254" s="2">
        <f>SUM(Ashland:Windsor!J251)</f>
        <v>0</v>
      </c>
      <c r="K254" s="2">
        <f>SUM(Ashland:Windsor!K251)</f>
        <v>0</v>
      </c>
      <c r="L254" s="2">
        <f>SUM(Ashland:Windsor!L251)</f>
        <v>0</v>
      </c>
      <c r="M254" s="2">
        <f>SUM(Ashland:Windsor!M251)</f>
        <v>0</v>
      </c>
      <c r="N254" s="2">
        <f>SUM(Ashland:Windsor!N251)</f>
        <v>0</v>
      </c>
      <c r="O254" s="2">
        <f t="shared" si="21"/>
        <v>750665.23</v>
      </c>
    </row>
    <row r="255" spans="1:16" x14ac:dyDescent="0.3">
      <c r="A255" s="1" t="s">
        <v>243</v>
      </c>
      <c r="B255" s="2"/>
      <c r="C255" s="2">
        <f>SUM(Ashland:Windsor!C252)</f>
        <v>0</v>
      </c>
      <c r="D255" s="2">
        <f>SUM(Ashland:Windsor!D252)</f>
        <v>0</v>
      </c>
      <c r="E255" s="2">
        <f>SUM(Ashland:Windsor!E252)</f>
        <v>0</v>
      </c>
      <c r="F255" s="2">
        <f>SUM(Ashland:Windsor!F252)</f>
        <v>0</v>
      </c>
      <c r="G255" s="2">
        <f>SUM(Ashland:Windsor!G252)</f>
        <v>0</v>
      </c>
      <c r="H255" s="2">
        <f>SUM(Ashland:Windsor!H252)</f>
        <v>0</v>
      </c>
      <c r="I255" s="2">
        <f>SUM(Ashland:Windsor!I252)</f>
        <v>0</v>
      </c>
      <c r="J255" s="2">
        <f>SUM(Ashland:Windsor!J252)</f>
        <v>0</v>
      </c>
      <c r="K255" s="2">
        <f>SUM(Ashland:Windsor!K252)</f>
        <v>0</v>
      </c>
      <c r="L255" s="2">
        <f>SUM(Ashland:Windsor!L252)</f>
        <v>0</v>
      </c>
      <c r="M255" s="2">
        <f>SUM(Ashland:Windsor!M252)</f>
        <v>0</v>
      </c>
      <c r="N255" s="2">
        <f>SUM(Ashland:Windsor!N252)</f>
        <v>0</v>
      </c>
      <c r="O255" s="2">
        <f t="shared" si="21"/>
        <v>0</v>
      </c>
    </row>
    <row r="256" spans="1:16" x14ac:dyDescent="0.3">
      <c r="A256" s="1" t="s">
        <v>244</v>
      </c>
      <c r="B256" s="2"/>
      <c r="C256" s="2">
        <f>SUM(Ashland:Windsor!C253)</f>
        <v>4755.3099999999995</v>
      </c>
      <c r="D256" s="2">
        <f>SUM(Ashland:Windsor!D253)</f>
        <v>3673.2799999999997</v>
      </c>
      <c r="E256" s="2">
        <f>SUM(Ashland:Windsor!E253)</f>
        <v>5659.39</v>
      </c>
      <c r="F256" s="2">
        <f>SUM(Ashland:Windsor!F253)</f>
        <v>3651.3599999999997</v>
      </c>
      <c r="G256" s="2">
        <f>SUM(Ashland:Windsor!G253)</f>
        <v>2893.9299999999994</v>
      </c>
      <c r="H256" s="2">
        <f>SUM(Ashland:Windsor!H253)</f>
        <v>4723.6399999999994</v>
      </c>
      <c r="I256" s="2">
        <f>SUM(Ashland:Windsor!I253)</f>
        <v>0</v>
      </c>
      <c r="J256" s="2">
        <f>SUM(Ashland:Windsor!J253)</f>
        <v>0</v>
      </c>
      <c r="K256" s="2">
        <f>SUM(Ashland:Windsor!K253)</f>
        <v>0</v>
      </c>
      <c r="L256" s="2">
        <f>SUM(Ashland:Windsor!L253)</f>
        <v>0</v>
      </c>
      <c r="M256" s="2">
        <f>SUM(Ashland:Windsor!M253)</f>
        <v>0</v>
      </c>
      <c r="N256" s="2">
        <f>SUM(Ashland:Windsor!N253)</f>
        <v>0</v>
      </c>
      <c r="O256" s="2">
        <f t="shared" si="21"/>
        <v>25356.91</v>
      </c>
    </row>
    <row r="257" spans="1:16" x14ac:dyDescent="0.3">
      <c r="A257" s="1" t="s">
        <v>245</v>
      </c>
      <c r="B257" s="2"/>
      <c r="C257" s="2">
        <f>SUM(Ashland:Windsor!C254)</f>
        <v>0</v>
      </c>
      <c r="D257" s="2">
        <f>SUM(Ashland:Windsor!D254)</f>
        <v>0</v>
      </c>
      <c r="E257" s="2">
        <f>SUM(Ashland:Windsor!E254)</f>
        <v>0</v>
      </c>
      <c r="F257" s="2">
        <f>SUM(Ashland:Windsor!F254)</f>
        <v>0</v>
      </c>
      <c r="G257" s="2">
        <f>SUM(Ashland:Windsor!G254)</f>
        <v>0</v>
      </c>
      <c r="H257" s="2">
        <f>SUM(Ashland:Windsor!H254)</f>
        <v>0</v>
      </c>
      <c r="I257" s="2">
        <f>SUM(Ashland:Windsor!I254)</f>
        <v>0</v>
      </c>
      <c r="J257" s="2">
        <f>SUM(Ashland:Windsor!J254)</f>
        <v>0</v>
      </c>
      <c r="K257" s="2">
        <f>SUM(Ashland:Windsor!K254)</f>
        <v>0</v>
      </c>
      <c r="L257" s="2">
        <f>SUM(Ashland:Windsor!L254)</f>
        <v>0</v>
      </c>
      <c r="M257" s="2">
        <f>SUM(Ashland:Windsor!M254)</f>
        <v>0</v>
      </c>
      <c r="N257" s="2">
        <f>SUM(Ashland:Windsor!N254)</f>
        <v>0</v>
      </c>
      <c r="O257" s="2">
        <f t="shared" si="21"/>
        <v>0</v>
      </c>
    </row>
    <row r="258" spans="1:16" x14ac:dyDescent="0.3">
      <c r="A258" s="1" t="s">
        <v>246</v>
      </c>
      <c r="B258" s="2"/>
      <c r="C258" s="2">
        <f>SUM(Ashland:Windsor!C255)</f>
        <v>0</v>
      </c>
      <c r="D258" s="2">
        <f>SUM(Ashland:Windsor!D255)</f>
        <v>0</v>
      </c>
      <c r="E258" s="2">
        <f>SUM(Ashland:Windsor!E255)</f>
        <v>0</v>
      </c>
      <c r="F258" s="2">
        <f>SUM(Ashland:Windsor!F255)</f>
        <v>0</v>
      </c>
      <c r="G258" s="2">
        <f>SUM(Ashland:Windsor!G255)</f>
        <v>0</v>
      </c>
      <c r="H258" s="2">
        <f>SUM(Ashland:Windsor!H255)</f>
        <v>0</v>
      </c>
      <c r="I258" s="2">
        <f>SUM(Ashland:Windsor!I255)</f>
        <v>0</v>
      </c>
      <c r="J258" s="2">
        <f>SUM(Ashland:Windsor!J255)</f>
        <v>0</v>
      </c>
      <c r="K258" s="2">
        <f>SUM(Ashland:Windsor!K255)</f>
        <v>0</v>
      </c>
      <c r="L258" s="2">
        <f>SUM(Ashland:Windsor!L255)</f>
        <v>0</v>
      </c>
      <c r="M258" s="2">
        <f>SUM(Ashland:Windsor!M255)</f>
        <v>0</v>
      </c>
      <c r="N258" s="2">
        <f>SUM(Ashland:Windsor!N255)</f>
        <v>0</v>
      </c>
      <c r="O258" s="2">
        <f t="shared" si="21"/>
        <v>0</v>
      </c>
    </row>
    <row r="259" spans="1:16" x14ac:dyDescent="0.3">
      <c r="A259" s="1" t="s">
        <v>247</v>
      </c>
      <c r="B259" s="2"/>
      <c r="C259" s="2">
        <f>SUM(Ashland:Windsor!C256)</f>
        <v>0</v>
      </c>
      <c r="D259" s="2">
        <f>SUM(Ashland:Windsor!D256)</f>
        <v>0</v>
      </c>
      <c r="E259" s="2">
        <f>SUM(Ashland:Windsor!E256)</f>
        <v>0</v>
      </c>
      <c r="F259" s="2">
        <f>SUM(Ashland:Windsor!F256)</f>
        <v>0</v>
      </c>
      <c r="G259" s="2">
        <f>SUM(Ashland:Windsor!G256)</f>
        <v>0</v>
      </c>
      <c r="H259" s="2">
        <f>SUM(Ashland:Windsor!H256)</f>
        <v>0</v>
      </c>
      <c r="I259" s="2">
        <f>SUM(Ashland:Windsor!I256)</f>
        <v>0</v>
      </c>
      <c r="J259" s="2">
        <f>SUM(Ashland:Windsor!J256)</f>
        <v>0</v>
      </c>
      <c r="K259" s="2">
        <f>SUM(Ashland:Windsor!K256)</f>
        <v>0</v>
      </c>
      <c r="L259" s="2">
        <f>SUM(Ashland:Windsor!L256)</f>
        <v>0</v>
      </c>
      <c r="M259" s="2">
        <f>SUM(Ashland:Windsor!M256)</f>
        <v>0</v>
      </c>
      <c r="N259" s="2">
        <f>SUM(Ashland:Windsor!N256)</f>
        <v>0</v>
      </c>
      <c r="O259" s="2">
        <f t="shared" si="21"/>
        <v>0</v>
      </c>
    </row>
    <row r="260" spans="1:16" x14ac:dyDescent="0.3">
      <c r="A260" s="1" t="s">
        <v>248</v>
      </c>
      <c r="B260" s="2"/>
      <c r="C260" s="2">
        <f>SUM(Ashland:Windsor!C257)</f>
        <v>1704.87</v>
      </c>
      <c r="D260" s="2">
        <f>SUM(Ashland:Windsor!D257)</f>
        <v>1340</v>
      </c>
      <c r="E260" s="2">
        <f>SUM(Ashland:Windsor!E257)</f>
        <v>2944.05</v>
      </c>
      <c r="F260" s="2">
        <f>SUM(Ashland:Windsor!F257)</f>
        <v>2241.21</v>
      </c>
      <c r="G260" s="2">
        <f>SUM(Ashland:Windsor!G257)</f>
        <v>2423.75</v>
      </c>
      <c r="H260" s="2">
        <f>SUM(Ashland:Windsor!H257)</f>
        <v>1811.6</v>
      </c>
      <c r="I260" s="2">
        <f>SUM(Ashland:Windsor!I257)</f>
        <v>0</v>
      </c>
      <c r="J260" s="2">
        <f>SUM(Ashland:Windsor!J257)</f>
        <v>0</v>
      </c>
      <c r="K260" s="2">
        <f>SUM(Ashland:Windsor!K257)</f>
        <v>0</v>
      </c>
      <c r="L260" s="2">
        <f>SUM(Ashland:Windsor!L257)</f>
        <v>0</v>
      </c>
      <c r="M260" s="2">
        <f>SUM(Ashland:Windsor!M257)</f>
        <v>0</v>
      </c>
      <c r="N260" s="2">
        <f>SUM(Ashland:Windsor!N257)</f>
        <v>0</v>
      </c>
      <c r="O260" s="2">
        <f t="shared" si="21"/>
        <v>12465.480000000001</v>
      </c>
    </row>
    <row r="261" spans="1:16" x14ac:dyDescent="0.3">
      <c r="A261" s="1" t="s">
        <v>249</v>
      </c>
      <c r="B261" s="2"/>
      <c r="C261" s="2">
        <f>SUM(Ashland:Windsor!C258)</f>
        <v>0</v>
      </c>
      <c r="D261" s="2">
        <f>SUM(Ashland:Windsor!D258)</f>
        <v>0</v>
      </c>
      <c r="E261" s="2">
        <f>SUM(Ashland:Windsor!E258)</f>
        <v>0</v>
      </c>
      <c r="F261" s="2">
        <f>SUM(Ashland:Windsor!F258)</f>
        <v>0</v>
      </c>
      <c r="G261" s="2">
        <f>SUM(Ashland:Windsor!G258)</f>
        <v>0</v>
      </c>
      <c r="H261" s="2">
        <f>SUM(Ashland:Windsor!H258)</f>
        <v>0</v>
      </c>
      <c r="I261" s="2">
        <f>SUM(Ashland:Windsor!I258)</f>
        <v>0</v>
      </c>
      <c r="J261" s="2">
        <f>SUM(Ashland:Windsor!J258)</f>
        <v>0</v>
      </c>
      <c r="K261" s="2">
        <f>SUM(Ashland:Windsor!K258)</f>
        <v>0</v>
      </c>
      <c r="L261" s="2">
        <f>SUM(Ashland:Windsor!L258)</f>
        <v>0</v>
      </c>
      <c r="M261" s="2">
        <f>SUM(Ashland:Windsor!M258)</f>
        <v>0</v>
      </c>
      <c r="N261" s="2">
        <f>SUM(Ashland:Windsor!N258)</f>
        <v>0</v>
      </c>
      <c r="O261" s="2">
        <f t="shared" si="21"/>
        <v>0</v>
      </c>
    </row>
    <row r="262" spans="1:16" x14ac:dyDescent="0.3">
      <c r="A262" s="1" t="s">
        <v>250</v>
      </c>
      <c r="B262" s="2"/>
      <c r="C262" s="2">
        <f>SUM(Ashland:Windsor!C259)</f>
        <v>4509.58</v>
      </c>
      <c r="D262" s="2">
        <f>SUM(Ashland:Windsor!D259)</f>
        <v>1172</v>
      </c>
      <c r="E262" s="2">
        <f>SUM(Ashland:Windsor!E259)</f>
        <v>781.4</v>
      </c>
      <c r="F262" s="2">
        <f>SUM(Ashland:Windsor!F259)</f>
        <v>1299.76</v>
      </c>
      <c r="G262" s="2">
        <f>SUM(Ashland:Windsor!G259)</f>
        <v>566.85</v>
      </c>
      <c r="H262" s="2">
        <f>SUM(Ashland:Windsor!H259)</f>
        <v>194.4</v>
      </c>
      <c r="I262" s="2">
        <f>SUM(Ashland:Windsor!I259)</f>
        <v>0</v>
      </c>
      <c r="J262" s="2">
        <f>SUM(Ashland:Windsor!J259)</f>
        <v>0</v>
      </c>
      <c r="K262" s="2">
        <f>SUM(Ashland:Windsor!K259)</f>
        <v>0</v>
      </c>
      <c r="L262" s="2">
        <f>SUM(Ashland:Windsor!L259)</f>
        <v>0</v>
      </c>
      <c r="M262" s="2">
        <f>SUM(Ashland:Windsor!M259)</f>
        <v>0</v>
      </c>
      <c r="N262" s="2">
        <f>SUM(Ashland:Windsor!N259)</f>
        <v>0</v>
      </c>
      <c r="O262" s="2">
        <f>SUM(C262:N262)</f>
        <v>8523.99</v>
      </c>
    </row>
    <row r="263" spans="1:16" x14ac:dyDescent="0.3">
      <c r="A263" s="1" t="s">
        <v>251</v>
      </c>
      <c r="C263" s="18">
        <f>SUM(C248:C262)</f>
        <v>316636.85000000003</v>
      </c>
      <c r="D263" s="18">
        <f t="shared" ref="D263:N263" si="22">SUM(D248:D262)</f>
        <v>296245.58</v>
      </c>
      <c r="E263" s="18">
        <f t="shared" si="22"/>
        <v>359928.66000000003</v>
      </c>
      <c r="F263" s="18">
        <f t="shared" si="22"/>
        <v>262558.48999999993</v>
      </c>
      <c r="G263" s="18">
        <f t="shared" si="22"/>
        <v>289636.17</v>
      </c>
      <c r="H263" s="18">
        <f t="shared" si="22"/>
        <v>294015.37</v>
      </c>
      <c r="I263" s="18">
        <f t="shared" si="22"/>
        <v>0</v>
      </c>
      <c r="J263" s="18">
        <f t="shared" si="22"/>
        <v>0</v>
      </c>
      <c r="K263" s="18">
        <f t="shared" si="22"/>
        <v>0</v>
      </c>
      <c r="L263" s="18">
        <f t="shared" si="22"/>
        <v>0</v>
      </c>
      <c r="M263" s="18">
        <f t="shared" si="22"/>
        <v>0</v>
      </c>
      <c r="N263" s="18">
        <f t="shared" si="22"/>
        <v>0</v>
      </c>
      <c r="O263" s="18">
        <f>SUM(O248:O262)</f>
        <v>1819021.12</v>
      </c>
      <c r="P263" s="13">
        <f>+O263-O33</f>
        <v>-8774.9499999999534</v>
      </c>
    </row>
    <row r="264" spans="1:16" x14ac:dyDescent="0.3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6" x14ac:dyDescent="0.3">
      <c r="A265" s="1" t="s">
        <v>111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6" x14ac:dyDescent="0.3">
      <c r="A266" s="1" t="s">
        <v>252</v>
      </c>
      <c r="B266" s="2"/>
      <c r="C266" s="2">
        <f>SUM(Ashland:Windsor!C263)</f>
        <v>0</v>
      </c>
      <c r="D266" s="2">
        <f>SUM(Ashland:Windsor!D263)</f>
        <v>0</v>
      </c>
      <c r="E266" s="2">
        <f>SUM(Ashland:Windsor!E263)</f>
        <v>0</v>
      </c>
      <c r="F266" s="2">
        <f>SUM(Ashland:Windsor!F263)</f>
        <v>0</v>
      </c>
      <c r="G266" s="2">
        <f>SUM(Ashland:Windsor!G263)</f>
        <v>0</v>
      </c>
      <c r="H266" s="2">
        <f>SUM(Ashland:Windsor!H263)</f>
        <v>0</v>
      </c>
      <c r="I266" s="2">
        <f>SUM(Ashland:Windsor!I263)</f>
        <v>0</v>
      </c>
      <c r="J266" s="2">
        <f>SUM(Ashland:Windsor!J263)</f>
        <v>0</v>
      </c>
      <c r="K266" s="2">
        <f>SUM(Ashland:Windsor!K263)</f>
        <v>0</v>
      </c>
      <c r="L266" s="2">
        <f>SUM(Ashland:Windsor!L263)</f>
        <v>0</v>
      </c>
      <c r="M266" s="2">
        <f>SUM(Ashland:Windsor!M263)</f>
        <v>0</v>
      </c>
      <c r="N266" s="2">
        <f>SUM(Ashland:Windsor!N263)</f>
        <v>0</v>
      </c>
      <c r="O266" s="2">
        <f>SUM(C266:N266)</f>
        <v>0</v>
      </c>
    </row>
    <row r="267" spans="1:16" x14ac:dyDescent="0.3">
      <c r="A267" s="1" t="s">
        <v>253</v>
      </c>
      <c r="B267" s="2"/>
      <c r="C267" s="2">
        <f>SUM(Ashland:Windsor!C264)</f>
        <v>0</v>
      </c>
      <c r="D267" s="2">
        <f>SUM(Ashland:Windsor!D264)</f>
        <v>0</v>
      </c>
      <c r="E267" s="2">
        <f>SUM(Ashland:Windsor!E264)</f>
        <v>0</v>
      </c>
      <c r="F267" s="2">
        <f>SUM(Ashland:Windsor!F264)</f>
        <v>0</v>
      </c>
      <c r="G267" s="2">
        <f>SUM(Ashland:Windsor!G264)</f>
        <v>0</v>
      </c>
      <c r="H267" s="2">
        <f>SUM(Ashland:Windsor!H264)</f>
        <v>0</v>
      </c>
      <c r="I267" s="2">
        <f>SUM(Ashland:Windsor!I264)</f>
        <v>0</v>
      </c>
      <c r="J267" s="2">
        <f>SUM(Ashland:Windsor!J264)</f>
        <v>0</v>
      </c>
      <c r="K267" s="2">
        <f>SUM(Ashland:Windsor!K264)</f>
        <v>0</v>
      </c>
      <c r="L267" s="2">
        <f>SUM(Ashland:Windsor!L264)</f>
        <v>0</v>
      </c>
      <c r="M267" s="2">
        <f>SUM(Ashland:Windsor!M264)</f>
        <v>0</v>
      </c>
      <c r="N267" s="2">
        <f>SUM(Ashland:Windsor!N264)</f>
        <v>0</v>
      </c>
      <c r="O267" s="2">
        <f t="shared" ref="O267:O321" si="23">SUM(C267:N267)</f>
        <v>0</v>
      </c>
    </row>
    <row r="268" spans="1:16" x14ac:dyDescent="0.3">
      <c r="A268" s="1" t="s">
        <v>254</v>
      </c>
      <c r="B268" s="2"/>
      <c r="C268" s="2">
        <f>SUM(Ashland:Windsor!C265)</f>
        <v>32612</v>
      </c>
      <c r="D268" s="2">
        <f>SUM(Ashland:Windsor!D265)</f>
        <v>32296</v>
      </c>
      <c r="E268" s="2">
        <f>SUM(Ashland:Windsor!E265)</f>
        <v>34156</v>
      </c>
      <c r="F268" s="2">
        <f>SUM(Ashland:Windsor!F265)</f>
        <v>29392</v>
      </c>
      <c r="G268" s="2">
        <f>SUM(Ashland:Windsor!G265)</f>
        <v>29920</v>
      </c>
      <c r="H268" s="2">
        <f>SUM(Ashland:Windsor!H265)</f>
        <v>21685.5</v>
      </c>
      <c r="I268" s="2">
        <f>SUM(Ashland:Windsor!I265)</f>
        <v>0</v>
      </c>
      <c r="J268" s="2">
        <f>SUM(Ashland:Windsor!J265)</f>
        <v>0</v>
      </c>
      <c r="K268" s="2">
        <f>SUM(Ashland:Windsor!K265)</f>
        <v>0</v>
      </c>
      <c r="L268" s="2">
        <f>SUM(Ashland:Windsor!L265)</f>
        <v>0</v>
      </c>
      <c r="M268" s="2">
        <f>SUM(Ashland:Windsor!M265)</f>
        <v>0</v>
      </c>
      <c r="N268" s="2">
        <f>SUM(Ashland:Windsor!N265)</f>
        <v>0</v>
      </c>
      <c r="O268" s="2">
        <f t="shared" si="23"/>
        <v>180061.5</v>
      </c>
    </row>
    <row r="269" spans="1:16" x14ac:dyDescent="0.3">
      <c r="A269" s="1" t="s">
        <v>255</v>
      </c>
      <c r="B269" s="2"/>
      <c r="C269" s="2">
        <f>SUM(Ashland:Windsor!C266)</f>
        <v>0</v>
      </c>
      <c r="D269" s="2">
        <f>SUM(Ashland:Windsor!D266)</f>
        <v>0</v>
      </c>
      <c r="E269" s="2">
        <f>SUM(Ashland:Windsor!E266)</f>
        <v>0</v>
      </c>
      <c r="F269" s="2">
        <f>SUM(Ashland:Windsor!F266)</f>
        <v>0</v>
      </c>
      <c r="G269" s="2">
        <f>SUM(Ashland:Windsor!G266)</f>
        <v>13.55</v>
      </c>
      <c r="H269" s="2">
        <f>SUM(Ashland:Windsor!H266)</f>
        <v>91.34</v>
      </c>
      <c r="I269" s="2">
        <f>SUM(Ashland:Windsor!I266)</f>
        <v>0</v>
      </c>
      <c r="J269" s="2">
        <f>SUM(Ashland:Windsor!J266)</f>
        <v>0</v>
      </c>
      <c r="K269" s="2">
        <f>SUM(Ashland:Windsor!K266)</f>
        <v>0</v>
      </c>
      <c r="L269" s="2">
        <f>SUM(Ashland:Windsor!L266)</f>
        <v>0</v>
      </c>
      <c r="M269" s="2">
        <f>SUM(Ashland:Windsor!M266)</f>
        <v>0</v>
      </c>
      <c r="N269" s="2">
        <f>SUM(Ashland:Windsor!N266)</f>
        <v>0</v>
      </c>
      <c r="O269" s="2">
        <f t="shared" si="23"/>
        <v>104.89</v>
      </c>
    </row>
    <row r="270" spans="1:16" x14ac:dyDescent="0.3">
      <c r="A270" s="1" t="s">
        <v>256</v>
      </c>
      <c r="B270" s="2"/>
      <c r="C270" s="2">
        <f>SUM(Ashland:Windsor!C267)</f>
        <v>32041.119999999999</v>
      </c>
      <c r="D270" s="2">
        <f>SUM(Ashland:Windsor!D267)</f>
        <v>23336.55</v>
      </c>
      <c r="E270" s="2">
        <f>SUM(Ashland:Windsor!E267)</f>
        <v>30017.42</v>
      </c>
      <c r="F270" s="2">
        <f>SUM(Ashland:Windsor!F267)</f>
        <v>22432.229999999996</v>
      </c>
      <c r="G270" s="2">
        <f>SUM(Ashland:Windsor!G267)</f>
        <v>30105.42</v>
      </c>
      <c r="H270" s="2">
        <f>SUM(Ashland:Windsor!H267)</f>
        <v>33574.750000000007</v>
      </c>
      <c r="I270" s="2">
        <f>SUM(Ashland:Windsor!I267)</f>
        <v>0</v>
      </c>
      <c r="J270" s="2">
        <f>SUM(Ashland:Windsor!J267)</f>
        <v>0</v>
      </c>
      <c r="K270" s="2">
        <f>SUM(Ashland:Windsor!K267)</f>
        <v>0</v>
      </c>
      <c r="L270" s="2">
        <f>SUM(Ashland:Windsor!L267)</f>
        <v>0</v>
      </c>
      <c r="M270" s="2">
        <f>SUM(Ashland:Windsor!M267)</f>
        <v>0</v>
      </c>
      <c r="N270" s="2">
        <f>SUM(Ashland:Windsor!N267)</f>
        <v>0</v>
      </c>
      <c r="O270" s="2">
        <f t="shared" si="23"/>
        <v>171507.49</v>
      </c>
    </row>
    <row r="271" spans="1:16" x14ac:dyDescent="0.3">
      <c r="A271" s="1" t="s">
        <v>257</v>
      </c>
      <c r="B271" s="2"/>
      <c r="C271" s="2">
        <f>SUM(Ashland:Windsor!C268)</f>
        <v>0</v>
      </c>
      <c r="D271" s="2">
        <f>SUM(Ashland:Windsor!D268)</f>
        <v>0</v>
      </c>
      <c r="E271" s="2">
        <f>SUM(Ashland:Windsor!E268)</f>
        <v>0</v>
      </c>
      <c r="F271" s="2">
        <f>SUM(Ashland:Windsor!F268)</f>
        <v>0</v>
      </c>
      <c r="G271" s="2">
        <f>SUM(Ashland:Windsor!G268)</f>
        <v>0</v>
      </c>
      <c r="H271" s="2">
        <f>SUM(Ashland:Windsor!H268)</f>
        <v>0</v>
      </c>
      <c r="I271" s="2">
        <f>SUM(Ashland:Windsor!I268)</f>
        <v>0</v>
      </c>
      <c r="J271" s="2">
        <f>SUM(Ashland:Windsor!J268)</f>
        <v>0</v>
      </c>
      <c r="K271" s="2">
        <f>SUM(Ashland:Windsor!K268)</f>
        <v>0</v>
      </c>
      <c r="L271" s="2">
        <f>SUM(Ashland:Windsor!L268)</f>
        <v>0</v>
      </c>
      <c r="M271" s="2">
        <f>SUM(Ashland:Windsor!M268)</f>
        <v>0</v>
      </c>
      <c r="N271" s="2">
        <f>SUM(Ashland:Windsor!N268)</f>
        <v>0</v>
      </c>
      <c r="O271" s="2">
        <f t="shared" si="23"/>
        <v>0</v>
      </c>
    </row>
    <row r="272" spans="1:16" x14ac:dyDescent="0.3">
      <c r="A272" s="1" t="s">
        <v>258</v>
      </c>
      <c r="B272" s="2"/>
      <c r="C272" s="2">
        <f>SUM(Ashland:Windsor!C269)</f>
        <v>0</v>
      </c>
      <c r="D272" s="2">
        <f>SUM(Ashland:Windsor!D269)</f>
        <v>0</v>
      </c>
      <c r="E272" s="2">
        <f>SUM(Ashland:Windsor!E269)</f>
        <v>0</v>
      </c>
      <c r="F272" s="2">
        <f>SUM(Ashland:Windsor!F269)</f>
        <v>433.52</v>
      </c>
      <c r="G272" s="2">
        <f>SUM(Ashland:Windsor!G269)</f>
        <v>30.95</v>
      </c>
      <c r="H272" s="2">
        <f>SUM(Ashland:Windsor!H269)</f>
        <v>0</v>
      </c>
      <c r="I272" s="2">
        <f>SUM(Ashland:Windsor!I269)</f>
        <v>0</v>
      </c>
      <c r="J272" s="2">
        <f>SUM(Ashland:Windsor!J269)</f>
        <v>0</v>
      </c>
      <c r="K272" s="2">
        <f>SUM(Ashland:Windsor!K269)</f>
        <v>0</v>
      </c>
      <c r="L272" s="2">
        <f>SUM(Ashland:Windsor!L269)</f>
        <v>0</v>
      </c>
      <c r="M272" s="2">
        <f>SUM(Ashland:Windsor!M269)</f>
        <v>0</v>
      </c>
      <c r="N272" s="2">
        <f>SUM(Ashland:Windsor!N269)</f>
        <v>0</v>
      </c>
      <c r="O272" s="2">
        <f t="shared" si="23"/>
        <v>464.46999999999997</v>
      </c>
    </row>
    <row r="273" spans="1:15" x14ac:dyDescent="0.3">
      <c r="A273" s="1" t="s">
        <v>259</v>
      </c>
      <c r="B273" s="2"/>
      <c r="C273" s="2">
        <f>SUM(Ashland:Windsor!C270)</f>
        <v>0</v>
      </c>
      <c r="D273" s="2">
        <f>SUM(Ashland:Windsor!D270)</f>
        <v>0</v>
      </c>
      <c r="E273" s="2">
        <f>SUM(Ashland:Windsor!E270)</f>
        <v>0</v>
      </c>
      <c r="F273" s="2">
        <f>SUM(Ashland:Windsor!F270)</f>
        <v>0</v>
      </c>
      <c r="G273" s="2">
        <f>SUM(Ashland:Windsor!G270)</f>
        <v>0</v>
      </c>
      <c r="H273" s="2">
        <f>SUM(Ashland:Windsor!H270)</f>
        <v>0</v>
      </c>
      <c r="I273" s="2">
        <f>SUM(Ashland:Windsor!I270)</f>
        <v>0</v>
      </c>
      <c r="J273" s="2">
        <f>SUM(Ashland:Windsor!J270)</f>
        <v>0</v>
      </c>
      <c r="K273" s="2">
        <f>SUM(Ashland:Windsor!K270)</f>
        <v>0</v>
      </c>
      <c r="L273" s="2">
        <f>SUM(Ashland:Windsor!L270)</f>
        <v>0</v>
      </c>
      <c r="M273" s="2">
        <f>SUM(Ashland:Windsor!M270)</f>
        <v>0</v>
      </c>
      <c r="N273" s="2">
        <f>SUM(Ashland:Windsor!N270)</f>
        <v>0</v>
      </c>
      <c r="O273" s="2">
        <f t="shared" si="23"/>
        <v>0</v>
      </c>
    </row>
    <row r="274" spans="1:15" x14ac:dyDescent="0.3">
      <c r="A274" s="1" t="s">
        <v>260</v>
      </c>
      <c r="B274" s="2"/>
      <c r="C274" s="2">
        <f>SUM(Ashland:Windsor!C271)</f>
        <v>0</v>
      </c>
      <c r="D274" s="2">
        <f>SUM(Ashland:Windsor!D271)</f>
        <v>0</v>
      </c>
      <c r="E274" s="2">
        <f>SUM(Ashland:Windsor!E271)</f>
        <v>131.13</v>
      </c>
      <c r="F274" s="2">
        <f>SUM(Ashland:Windsor!F271)</f>
        <v>322.43</v>
      </c>
      <c r="G274" s="2">
        <f>SUM(Ashland:Windsor!G271)</f>
        <v>25.51</v>
      </c>
      <c r="H274" s="2">
        <f>SUM(Ashland:Windsor!H271)</f>
        <v>289.77999999999997</v>
      </c>
      <c r="I274" s="2">
        <f>SUM(Ashland:Windsor!I271)</f>
        <v>0</v>
      </c>
      <c r="J274" s="2">
        <f>SUM(Ashland:Windsor!J271)</f>
        <v>0</v>
      </c>
      <c r="K274" s="2">
        <f>SUM(Ashland:Windsor!K271)</f>
        <v>0</v>
      </c>
      <c r="L274" s="2">
        <f>SUM(Ashland:Windsor!L271)</f>
        <v>0</v>
      </c>
      <c r="M274" s="2">
        <f>SUM(Ashland:Windsor!M271)</f>
        <v>0</v>
      </c>
      <c r="N274" s="2">
        <f>SUM(Ashland:Windsor!N271)</f>
        <v>0</v>
      </c>
      <c r="O274" s="2">
        <f t="shared" si="23"/>
        <v>768.84999999999991</v>
      </c>
    </row>
    <row r="275" spans="1:15" x14ac:dyDescent="0.3">
      <c r="A275" s="1" t="s">
        <v>261</v>
      </c>
      <c r="B275" s="2"/>
      <c r="C275" s="2">
        <f>SUM(Ashland:Windsor!C272)</f>
        <v>25434.519999999997</v>
      </c>
      <c r="D275" s="2">
        <f>SUM(Ashland:Windsor!D272)</f>
        <v>32379.300000000003</v>
      </c>
      <c r="E275" s="2">
        <f>SUM(Ashland:Windsor!E272)</f>
        <v>31184.300000000003</v>
      </c>
      <c r="F275" s="2">
        <f>SUM(Ashland:Windsor!F272)</f>
        <v>23665.19</v>
      </c>
      <c r="G275" s="2">
        <f>SUM(Ashland:Windsor!G272)</f>
        <v>28921.85</v>
      </c>
      <c r="H275" s="2">
        <f>SUM(Ashland:Windsor!H272)</f>
        <v>31943.37</v>
      </c>
      <c r="I275" s="2">
        <f>SUM(Ashland:Windsor!I272)</f>
        <v>0</v>
      </c>
      <c r="J275" s="2">
        <f>SUM(Ashland:Windsor!J272)</f>
        <v>0</v>
      </c>
      <c r="K275" s="2">
        <f>SUM(Ashland:Windsor!K272)</f>
        <v>0</v>
      </c>
      <c r="L275" s="2">
        <f>SUM(Ashland:Windsor!L272)</f>
        <v>0</v>
      </c>
      <c r="M275" s="2">
        <f>SUM(Ashland:Windsor!M272)</f>
        <v>0</v>
      </c>
      <c r="N275" s="2">
        <f>SUM(Ashland:Windsor!N272)</f>
        <v>0</v>
      </c>
      <c r="O275" s="2">
        <f t="shared" si="23"/>
        <v>173528.53</v>
      </c>
    </row>
    <row r="276" spans="1:15" x14ac:dyDescent="0.3">
      <c r="A276" s="1" t="s">
        <v>262</v>
      </c>
      <c r="B276" s="2"/>
      <c r="C276" s="2">
        <f>SUM(Ashland:Windsor!C273)</f>
        <v>0</v>
      </c>
      <c r="D276" s="2">
        <f>SUM(Ashland:Windsor!D273)</f>
        <v>0</v>
      </c>
      <c r="E276" s="2">
        <f>SUM(Ashland:Windsor!E273)</f>
        <v>0</v>
      </c>
      <c r="F276" s="2">
        <f>SUM(Ashland:Windsor!F273)</f>
        <v>0</v>
      </c>
      <c r="G276" s="2">
        <f>SUM(Ashland:Windsor!G273)</f>
        <v>0</v>
      </c>
      <c r="H276" s="2">
        <f>SUM(Ashland:Windsor!H273)</f>
        <v>0</v>
      </c>
      <c r="I276" s="2">
        <f>SUM(Ashland:Windsor!I273)</f>
        <v>0</v>
      </c>
      <c r="J276" s="2">
        <f>SUM(Ashland:Windsor!J273)</f>
        <v>0</v>
      </c>
      <c r="K276" s="2">
        <f>SUM(Ashland:Windsor!K273)</f>
        <v>0</v>
      </c>
      <c r="L276" s="2">
        <f>SUM(Ashland:Windsor!L273)</f>
        <v>0</v>
      </c>
      <c r="M276" s="2">
        <f>SUM(Ashland:Windsor!M273)</f>
        <v>0</v>
      </c>
      <c r="N276" s="2">
        <f>SUM(Ashland:Windsor!N273)</f>
        <v>0</v>
      </c>
      <c r="O276" s="2">
        <f t="shared" si="23"/>
        <v>0</v>
      </c>
    </row>
    <row r="277" spans="1:15" x14ac:dyDescent="0.3">
      <c r="A277" s="1" t="s">
        <v>263</v>
      </c>
      <c r="B277" s="2"/>
      <c r="C277" s="2">
        <f>SUM(Ashland:Windsor!C274)</f>
        <v>0</v>
      </c>
      <c r="D277" s="2">
        <f>SUM(Ashland:Windsor!D274)</f>
        <v>0</v>
      </c>
      <c r="E277" s="2">
        <f>SUM(Ashland:Windsor!E274)</f>
        <v>0</v>
      </c>
      <c r="F277" s="2">
        <f>SUM(Ashland:Windsor!F274)</f>
        <v>0</v>
      </c>
      <c r="G277" s="2">
        <f>SUM(Ashland:Windsor!G274)</f>
        <v>3876.59</v>
      </c>
      <c r="H277" s="2">
        <f>SUM(Ashland:Windsor!H274)</f>
        <v>0</v>
      </c>
      <c r="I277" s="2">
        <f>SUM(Ashland:Windsor!I274)</f>
        <v>0</v>
      </c>
      <c r="J277" s="2">
        <f>SUM(Ashland:Windsor!J274)</f>
        <v>0</v>
      </c>
      <c r="K277" s="2">
        <f>SUM(Ashland:Windsor!K274)</f>
        <v>0</v>
      </c>
      <c r="L277" s="2">
        <f>SUM(Ashland:Windsor!L274)</f>
        <v>0</v>
      </c>
      <c r="M277" s="2">
        <f>SUM(Ashland:Windsor!M274)</f>
        <v>0</v>
      </c>
      <c r="N277" s="2">
        <f>SUM(Ashland:Windsor!N274)</f>
        <v>0</v>
      </c>
      <c r="O277" s="2">
        <f t="shared" si="23"/>
        <v>3876.59</v>
      </c>
    </row>
    <row r="278" spans="1:15" x14ac:dyDescent="0.3">
      <c r="A278" s="1" t="s">
        <v>264</v>
      </c>
      <c r="B278" s="2"/>
      <c r="C278" s="2">
        <f>SUM(Ashland:Windsor!C275)</f>
        <v>265.55</v>
      </c>
      <c r="D278" s="2">
        <f>SUM(Ashland:Windsor!D275)</f>
        <v>305.11</v>
      </c>
      <c r="E278" s="2">
        <f>SUM(Ashland:Windsor!E275)</f>
        <v>595.68000000000006</v>
      </c>
      <c r="F278" s="2">
        <f>SUM(Ashland:Windsor!F275)</f>
        <v>162.91999999999999</v>
      </c>
      <c r="G278" s="2">
        <f>SUM(Ashland:Windsor!G275)</f>
        <v>0</v>
      </c>
      <c r="H278" s="2">
        <f>SUM(Ashland:Windsor!H275)</f>
        <v>314.70999999999998</v>
      </c>
      <c r="I278" s="2">
        <f>SUM(Ashland:Windsor!I275)</f>
        <v>0</v>
      </c>
      <c r="J278" s="2">
        <f>SUM(Ashland:Windsor!J275)</f>
        <v>0</v>
      </c>
      <c r="K278" s="2">
        <f>SUM(Ashland:Windsor!K275)</f>
        <v>0</v>
      </c>
      <c r="L278" s="2">
        <f>SUM(Ashland:Windsor!L275)</f>
        <v>0</v>
      </c>
      <c r="M278" s="2">
        <f>SUM(Ashland:Windsor!M275)</f>
        <v>0</v>
      </c>
      <c r="N278" s="2">
        <f>SUM(Ashland:Windsor!N275)</f>
        <v>0</v>
      </c>
      <c r="O278" s="2">
        <f t="shared" si="23"/>
        <v>1643.9700000000003</v>
      </c>
    </row>
    <row r="279" spans="1:15" x14ac:dyDescent="0.3">
      <c r="A279" s="1" t="s">
        <v>265</v>
      </c>
      <c r="B279" s="2"/>
      <c r="C279" s="2">
        <f>SUM(Ashland:Windsor!C276)</f>
        <v>13372.769999999999</v>
      </c>
      <c r="D279" s="2">
        <f>SUM(Ashland:Windsor!D276)</f>
        <v>11816.73</v>
      </c>
      <c r="E279" s="2">
        <f>SUM(Ashland:Windsor!E276)</f>
        <v>16892.48</v>
      </c>
      <c r="F279" s="2">
        <f>SUM(Ashland:Windsor!F276)</f>
        <v>14302.050000000003</v>
      </c>
      <c r="G279" s="2">
        <f>SUM(Ashland:Windsor!G276)</f>
        <v>20403.730000000003</v>
      </c>
      <c r="H279" s="2">
        <f>SUM(Ashland:Windsor!H276)</f>
        <v>25145.940000000002</v>
      </c>
      <c r="I279" s="2">
        <f>SUM(Ashland:Windsor!I276)</f>
        <v>0</v>
      </c>
      <c r="J279" s="2">
        <f>SUM(Ashland:Windsor!J276)</f>
        <v>0</v>
      </c>
      <c r="K279" s="2">
        <f>SUM(Ashland:Windsor!K276)</f>
        <v>0</v>
      </c>
      <c r="L279" s="2">
        <f>SUM(Ashland:Windsor!L276)</f>
        <v>0</v>
      </c>
      <c r="M279" s="2">
        <f>SUM(Ashland:Windsor!M276)</f>
        <v>0</v>
      </c>
      <c r="N279" s="2">
        <f>SUM(Ashland:Windsor!N276)</f>
        <v>0</v>
      </c>
      <c r="O279" s="2">
        <f t="shared" si="23"/>
        <v>101933.70000000001</v>
      </c>
    </row>
    <row r="280" spans="1:15" x14ac:dyDescent="0.3">
      <c r="A280" s="1" t="s">
        <v>266</v>
      </c>
      <c r="B280" s="2"/>
      <c r="C280" s="2">
        <f>SUM(Ashland:Windsor!C277)</f>
        <v>579.02</v>
      </c>
      <c r="D280" s="2">
        <f>SUM(Ashland:Windsor!D277)</f>
        <v>968.62999999999988</v>
      </c>
      <c r="E280" s="2">
        <f>SUM(Ashland:Windsor!E277)</f>
        <v>579.19000000000005</v>
      </c>
      <c r="F280" s="2">
        <f>SUM(Ashland:Windsor!F277)</f>
        <v>781.98</v>
      </c>
      <c r="G280" s="2">
        <f>SUM(Ashland:Windsor!G277)</f>
        <v>0</v>
      </c>
      <c r="H280" s="2">
        <f>SUM(Ashland:Windsor!H277)</f>
        <v>1629.69</v>
      </c>
      <c r="I280" s="2">
        <f>SUM(Ashland:Windsor!I277)</f>
        <v>0</v>
      </c>
      <c r="J280" s="2">
        <f>SUM(Ashland:Windsor!J277)</f>
        <v>0</v>
      </c>
      <c r="K280" s="2">
        <f>SUM(Ashland:Windsor!K277)</f>
        <v>0</v>
      </c>
      <c r="L280" s="2">
        <f>SUM(Ashland:Windsor!L277)</f>
        <v>0</v>
      </c>
      <c r="M280" s="2">
        <f>SUM(Ashland:Windsor!M277)</f>
        <v>0</v>
      </c>
      <c r="N280" s="2">
        <f>SUM(Ashland:Windsor!N277)</f>
        <v>0</v>
      </c>
      <c r="O280" s="2">
        <f t="shared" si="23"/>
        <v>4538.51</v>
      </c>
    </row>
    <row r="281" spans="1:15" x14ac:dyDescent="0.3">
      <c r="A281" s="1" t="s">
        <v>267</v>
      </c>
      <c r="B281" s="2"/>
      <c r="C281" s="2">
        <f>SUM(Ashland:Windsor!C278)</f>
        <v>0</v>
      </c>
      <c r="D281" s="2">
        <f>SUM(Ashland:Windsor!D278)</f>
        <v>0</v>
      </c>
      <c r="E281" s="2">
        <f>SUM(Ashland:Windsor!E278)</f>
        <v>0</v>
      </c>
      <c r="F281" s="2">
        <f>SUM(Ashland:Windsor!F278)</f>
        <v>0</v>
      </c>
      <c r="G281" s="2">
        <f>SUM(Ashland:Windsor!G278)</f>
        <v>0</v>
      </c>
      <c r="H281" s="2">
        <f>SUM(Ashland:Windsor!H278)</f>
        <v>0</v>
      </c>
      <c r="I281" s="2">
        <f>SUM(Ashland:Windsor!I278)</f>
        <v>0</v>
      </c>
      <c r="J281" s="2">
        <f>SUM(Ashland:Windsor!J278)</f>
        <v>0</v>
      </c>
      <c r="K281" s="2">
        <f>SUM(Ashland:Windsor!K278)</f>
        <v>0</v>
      </c>
      <c r="L281" s="2">
        <f>SUM(Ashland:Windsor!L278)</f>
        <v>0</v>
      </c>
      <c r="M281" s="2">
        <f>SUM(Ashland:Windsor!M278)</f>
        <v>0</v>
      </c>
      <c r="N281" s="2">
        <f>SUM(Ashland:Windsor!N278)</f>
        <v>0</v>
      </c>
      <c r="O281" s="2">
        <f t="shared" si="23"/>
        <v>0</v>
      </c>
    </row>
    <row r="282" spans="1:15" x14ac:dyDescent="0.3">
      <c r="A282" s="1" t="s">
        <v>268</v>
      </c>
      <c r="B282" s="2"/>
      <c r="C282" s="2">
        <f>SUM(Ashland:Windsor!C279)</f>
        <v>8223.8700000000008</v>
      </c>
      <c r="D282" s="2">
        <f>SUM(Ashland:Windsor!D279)</f>
        <v>7353.7599999999993</v>
      </c>
      <c r="E282" s="2">
        <f>SUM(Ashland:Windsor!E279)</f>
        <v>7466.4000000000015</v>
      </c>
      <c r="F282" s="2">
        <f>SUM(Ashland:Windsor!F279)</f>
        <v>5352.03</v>
      </c>
      <c r="G282" s="2">
        <f>SUM(Ashland:Windsor!G279)</f>
        <v>7101.13</v>
      </c>
      <c r="H282" s="2">
        <f>SUM(Ashland:Windsor!H279)</f>
        <v>10898.09</v>
      </c>
      <c r="I282" s="2">
        <f>SUM(Ashland:Windsor!I279)</f>
        <v>0</v>
      </c>
      <c r="J282" s="2">
        <f>SUM(Ashland:Windsor!J279)</f>
        <v>0</v>
      </c>
      <c r="K282" s="2">
        <f>SUM(Ashland:Windsor!K279)</f>
        <v>0</v>
      </c>
      <c r="L282" s="2">
        <f>SUM(Ashland:Windsor!L279)</f>
        <v>0</v>
      </c>
      <c r="M282" s="2">
        <f>SUM(Ashland:Windsor!M279)</f>
        <v>0</v>
      </c>
      <c r="N282" s="2">
        <f>SUM(Ashland:Windsor!N279)</f>
        <v>0</v>
      </c>
      <c r="O282" s="2">
        <f t="shared" si="23"/>
        <v>46395.28</v>
      </c>
    </row>
    <row r="283" spans="1:15" x14ac:dyDescent="0.3">
      <c r="A283" s="1" t="s">
        <v>269</v>
      </c>
      <c r="B283" s="2"/>
      <c r="C283" s="2">
        <f>SUM(Ashland:Windsor!C280)</f>
        <v>0</v>
      </c>
      <c r="D283" s="2">
        <f>SUM(Ashland:Windsor!D280)</f>
        <v>0</v>
      </c>
      <c r="E283" s="2">
        <f>SUM(Ashland:Windsor!E280)</f>
        <v>0</v>
      </c>
      <c r="F283" s="2">
        <f>SUM(Ashland:Windsor!F280)</f>
        <v>0</v>
      </c>
      <c r="G283" s="2">
        <f>SUM(Ashland:Windsor!G280)</f>
        <v>0</v>
      </c>
      <c r="H283" s="2">
        <f>SUM(Ashland:Windsor!H280)</f>
        <v>0</v>
      </c>
      <c r="I283" s="2">
        <f>SUM(Ashland:Windsor!I280)</f>
        <v>0</v>
      </c>
      <c r="J283" s="2">
        <f>SUM(Ashland:Windsor!J280)</f>
        <v>0</v>
      </c>
      <c r="K283" s="2">
        <f>SUM(Ashland:Windsor!K280)</f>
        <v>0</v>
      </c>
      <c r="L283" s="2">
        <f>SUM(Ashland:Windsor!L280)</f>
        <v>0</v>
      </c>
      <c r="M283" s="2">
        <f>SUM(Ashland:Windsor!M280)</f>
        <v>0</v>
      </c>
      <c r="N283" s="2">
        <f>SUM(Ashland:Windsor!N280)</f>
        <v>0</v>
      </c>
      <c r="O283" s="2">
        <f t="shared" si="23"/>
        <v>0</v>
      </c>
    </row>
    <row r="284" spans="1:15" x14ac:dyDescent="0.3">
      <c r="A284" s="1" t="s">
        <v>270</v>
      </c>
      <c r="B284" s="2"/>
      <c r="C284" s="2">
        <f>SUM(Ashland:Windsor!C281)</f>
        <v>0</v>
      </c>
      <c r="D284" s="2">
        <f>SUM(Ashland:Windsor!D281)</f>
        <v>0</v>
      </c>
      <c r="E284" s="2">
        <f>SUM(Ashland:Windsor!E281)</f>
        <v>0</v>
      </c>
      <c r="F284" s="2">
        <f>SUM(Ashland:Windsor!F281)</f>
        <v>0</v>
      </c>
      <c r="G284" s="2">
        <f>SUM(Ashland:Windsor!G281)</f>
        <v>0</v>
      </c>
      <c r="H284" s="2">
        <f>SUM(Ashland:Windsor!H281)</f>
        <v>0</v>
      </c>
      <c r="I284" s="2">
        <f>SUM(Ashland:Windsor!I281)</f>
        <v>0</v>
      </c>
      <c r="J284" s="2">
        <f>SUM(Ashland:Windsor!J281)</f>
        <v>0</v>
      </c>
      <c r="K284" s="2">
        <f>SUM(Ashland:Windsor!K281)</f>
        <v>0</v>
      </c>
      <c r="L284" s="2">
        <f>SUM(Ashland:Windsor!L281)</f>
        <v>0</v>
      </c>
      <c r="M284" s="2">
        <f>SUM(Ashland:Windsor!M281)</f>
        <v>0</v>
      </c>
      <c r="N284" s="2">
        <f>SUM(Ashland:Windsor!N281)</f>
        <v>0</v>
      </c>
      <c r="O284" s="2">
        <f t="shared" si="23"/>
        <v>0</v>
      </c>
    </row>
    <row r="285" spans="1:15" x14ac:dyDescent="0.3">
      <c r="A285" s="1" t="s">
        <v>271</v>
      </c>
      <c r="B285" s="2"/>
      <c r="C285" s="2">
        <f>SUM(Ashland:Windsor!C282)</f>
        <v>0</v>
      </c>
      <c r="D285" s="2">
        <f>SUM(Ashland:Windsor!D282)</f>
        <v>0</v>
      </c>
      <c r="E285" s="2">
        <f>SUM(Ashland:Windsor!E282)</f>
        <v>0</v>
      </c>
      <c r="F285" s="2">
        <f>SUM(Ashland:Windsor!F282)</f>
        <v>0</v>
      </c>
      <c r="G285" s="2">
        <f>SUM(Ashland:Windsor!G282)</f>
        <v>0</v>
      </c>
      <c r="H285" s="2">
        <f>SUM(Ashland:Windsor!H282)</f>
        <v>0</v>
      </c>
      <c r="I285" s="2">
        <f>SUM(Ashland:Windsor!I282)</f>
        <v>0</v>
      </c>
      <c r="J285" s="2">
        <f>SUM(Ashland:Windsor!J282)</f>
        <v>0</v>
      </c>
      <c r="K285" s="2">
        <f>SUM(Ashland:Windsor!K282)</f>
        <v>0</v>
      </c>
      <c r="L285" s="2">
        <f>SUM(Ashland:Windsor!L282)</f>
        <v>0</v>
      </c>
      <c r="M285" s="2">
        <f>SUM(Ashland:Windsor!M282)</f>
        <v>0</v>
      </c>
      <c r="N285" s="2">
        <f>SUM(Ashland:Windsor!N282)</f>
        <v>0</v>
      </c>
      <c r="O285" s="2">
        <f t="shared" si="23"/>
        <v>0</v>
      </c>
    </row>
    <row r="286" spans="1:15" x14ac:dyDescent="0.3">
      <c r="A286" s="1" t="s">
        <v>272</v>
      </c>
      <c r="B286" s="2"/>
      <c r="C286" s="2">
        <f>SUM(Ashland:Windsor!C283)</f>
        <v>1902.47</v>
      </c>
      <c r="D286" s="2">
        <f>SUM(Ashland:Windsor!D283)</f>
        <v>6351.99</v>
      </c>
      <c r="E286" s="2">
        <f>SUM(Ashland:Windsor!E283)</f>
        <v>8269.5500000000011</v>
      </c>
      <c r="F286" s="2">
        <f>SUM(Ashland:Windsor!F283)</f>
        <v>1962.6399999999999</v>
      </c>
      <c r="G286" s="2">
        <f>SUM(Ashland:Windsor!G283)</f>
        <v>-3319.08</v>
      </c>
      <c r="H286" s="2">
        <f>SUM(Ashland:Windsor!H283)</f>
        <v>5913.34</v>
      </c>
      <c r="I286" s="2">
        <f>SUM(Ashland:Windsor!I283)</f>
        <v>0</v>
      </c>
      <c r="J286" s="2">
        <f>SUM(Ashland:Windsor!J283)</f>
        <v>0</v>
      </c>
      <c r="K286" s="2">
        <f>SUM(Ashland:Windsor!K283)</f>
        <v>0</v>
      </c>
      <c r="L286" s="2">
        <f>SUM(Ashland:Windsor!L283)</f>
        <v>0</v>
      </c>
      <c r="M286" s="2">
        <f>SUM(Ashland:Windsor!M283)</f>
        <v>0</v>
      </c>
      <c r="N286" s="2">
        <f>SUM(Ashland:Windsor!N283)</f>
        <v>0</v>
      </c>
      <c r="O286" s="2">
        <f t="shared" si="23"/>
        <v>21080.910000000003</v>
      </c>
    </row>
    <row r="287" spans="1:15" x14ac:dyDescent="0.3">
      <c r="A287" s="1" t="s">
        <v>273</v>
      </c>
      <c r="B287" s="2"/>
      <c r="C287" s="2">
        <f>SUM(Ashland:Windsor!C284)</f>
        <v>1436.26</v>
      </c>
      <c r="D287" s="2">
        <f>SUM(Ashland:Windsor!D284)</f>
        <v>1202.55</v>
      </c>
      <c r="E287" s="2">
        <f>SUM(Ashland:Windsor!E284)</f>
        <v>327.99999999999994</v>
      </c>
      <c r="F287" s="2">
        <f>SUM(Ashland:Windsor!F284)</f>
        <v>648</v>
      </c>
      <c r="G287" s="2">
        <f>SUM(Ashland:Windsor!G284)</f>
        <v>2134.87</v>
      </c>
      <c r="H287" s="2">
        <f>SUM(Ashland:Windsor!H284)</f>
        <v>1191.8699999999999</v>
      </c>
      <c r="I287" s="2">
        <f>SUM(Ashland:Windsor!I284)</f>
        <v>0</v>
      </c>
      <c r="J287" s="2">
        <f>SUM(Ashland:Windsor!J284)</f>
        <v>0</v>
      </c>
      <c r="K287" s="2">
        <f>SUM(Ashland:Windsor!K284)</f>
        <v>0</v>
      </c>
      <c r="L287" s="2">
        <f>SUM(Ashland:Windsor!L284)</f>
        <v>0</v>
      </c>
      <c r="M287" s="2">
        <f>SUM(Ashland:Windsor!M284)</f>
        <v>0</v>
      </c>
      <c r="N287" s="2">
        <f>SUM(Ashland:Windsor!N284)</f>
        <v>0</v>
      </c>
      <c r="O287" s="2">
        <f t="shared" si="23"/>
        <v>6941.55</v>
      </c>
    </row>
    <row r="288" spans="1:15" x14ac:dyDescent="0.3">
      <c r="A288" s="1" t="s">
        <v>274</v>
      </c>
      <c r="B288" s="2"/>
      <c r="C288" s="2">
        <f>SUM(Ashland:Windsor!C285)</f>
        <v>0</v>
      </c>
      <c r="D288" s="2">
        <f>SUM(Ashland:Windsor!D285)</f>
        <v>0</v>
      </c>
      <c r="E288" s="2">
        <f>SUM(Ashland:Windsor!E285)</f>
        <v>0</v>
      </c>
      <c r="F288" s="2">
        <f>SUM(Ashland:Windsor!F285)</f>
        <v>0</v>
      </c>
      <c r="G288" s="2">
        <f>SUM(Ashland:Windsor!G285)</f>
        <v>0</v>
      </c>
      <c r="H288" s="2">
        <f>SUM(Ashland:Windsor!H285)</f>
        <v>0</v>
      </c>
      <c r="I288" s="2">
        <f>SUM(Ashland:Windsor!I285)</f>
        <v>0</v>
      </c>
      <c r="J288" s="2">
        <f>SUM(Ashland:Windsor!J285)</f>
        <v>0</v>
      </c>
      <c r="K288" s="2">
        <f>SUM(Ashland:Windsor!K285)</f>
        <v>0</v>
      </c>
      <c r="L288" s="2">
        <f>SUM(Ashland:Windsor!L285)</f>
        <v>0</v>
      </c>
      <c r="M288" s="2">
        <f>SUM(Ashland:Windsor!M285)</f>
        <v>0</v>
      </c>
      <c r="N288" s="2">
        <f>SUM(Ashland:Windsor!N285)</f>
        <v>0</v>
      </c>
      <c r="O288" s="2">
        <f t="shared" si="23"/>
        <v>0</v>
      </c>
    </row>
    <row r="289" spans="1:15" x14ac:dyDescent="0.3">
      <c r="A289" s="1" t="s">
        <v>275</v>
      </c>
      <c r="B289" s="2"/>
      <c r="C289" s="2">
        <f>SUM(Ashland:Windsor!C286)</f>
        <v>0</v>
      </c>
      <c r="D289" s="2">
        <f>SUM(Ashland:Windsor!D286)</f>
        <v>0</v>
      </c>
      <c r="E289" s="2">
        <f>SUM(Ashland:Windsor!E286)</f>
        <v>0</v>
      </c>
      <c r="F289" s="2">
        <f>SUM(Ashland:Windsor!F286)</f>
        <v>0</v>
      </c>
      <c r="G289" s="2">
        <f>SUM(Ashland:Windsor!G286)</f>
        <v>0</v>
      </c>
      <c r="H289" s="2">
        <f>SUM(Ashland:Windsor!H286)</f>
        <v>0</v>
      </c>
      <c r="I289" s="2">
        <f>SUM(Ashland:Windsor!I286)</f>
        <v>0</v>
      </c>
      <c r="J289" s="2">
        <f>SUM(Ashland:Windsor!J286)</f>
        <v>0</v>
      </c>
      <c r="K289" s="2">
        <f>SUM(Ashland:Windsor!K286)</f>
        <v>0</v>
      </c>
      <c r="L289" s="2">
        <f>SUM(Ashland:Windsor!L286)</f>
        <v>0</v>
      </c>
      <c r="M289" s="2">
        <f>SUM(Ashland:Windsor!M286)</f>
        <v>0</v>
      </c>
      <c r="N289" s="2">
        <f>SUM(Ashland:Windsor!N286)</f>
        <v>0</v>
      </c>
      <c r="O289" s="2">
        <f t="shared" si="23"/>
        <v>0</v>
      </c>
    </row>
    <row r="290" spans="1:15" x14ac:dyDescent="0.3">
      <c r="A290" s="1" t="s">
        <v>276</v>
      </c>
      <c r="B290" s="2"/>
      <c r="C290" s="2">
        <f>SUM(Ashland:Windsor!C287)</f>
        <v>712.61</v>
      </c>
      <c r="D290" s="2">
        <f>SUM(Ashland:Windsor!D287)</f>
        <v>760.5</v>
      </c>
      <c r="E290" s="2">
        <f>SUM(Ashland:Windsor!E287)</f>
        <v>1030</v>
      </c>
      <c r="F290" s="2">
        <f>SUM(Ashland:Windsor!F287)</f>
        <v>935</v>
      </c>
      <c r="G290" s="2">
        <f>SUM(Ashland:Windsor!G287)</f>
        <v>1433.49</v>
      </c>
      <c r="H290" s="2">
        <f>SUM(Ashland:Windsor!H287)</f>
        <v>2364.4499999999998</v>
      </c>
      <c r="I290" s="2">
        <f>SUM(Ashland:Windsor!I287)</f>
        <v>0</v>
      </c>
      <c r="J290" s="2">
        <f>SUM(Ashland:Windsor!J287)</f>
        <v>0</v>
      </c>
      <c r="K290" s="2">
        <f>SUM(Ashland:Windsor!K287)</f>
        <v>0</v>
      </c>
      <c r="L290" s="2">
        <f>SUM(Ashland:Windsor!L287)</f>
        <v>0</v>
      </c>
      <c r="M290" s="2">
        <f>SUM(Ashland:Windsor!M287)</f>
        <v>0</v>
      </c>
      <c r="N290" s="2">
        <f>SUM(Ashland:Windsor!N287)</f>
        <v>0</v>
      </c>
      <c r="O290" s="2">
        <f t="shared" si="23"/>
        <v>7236.05</v>
      </c>
    </row>
    <row r="291" spans="1:15" x14ac:dyDescent="0.3">
      <c r="A291" s="1" t="s">
        <v>277</v>
      </c>
      <c r="B291" s="2"/>
      <c r="C291" s="2">
        <f>SUM(Ashland:Windsor!C288)</f>
        <v>1285.5</v>
      </c>
      <c r="D291" s="2">
        <f>SUM(Ashland:Windsor!D288)</f>
        <v>796.5</v>
      </c>
      <c r="E291" s="2">
        <f>SUM(Ashland:Windsor!E288)</f>
        <v>0</v>
      </c>
      <c r="F291" s="2">
        <f>SUM(Ashland:Windsor!F288)</f>
        <v>1592.83</v>
      </c>
      <c r="G291" s="2">
        <f>SUM(Ashland:Windsor!G288)</f>
        <v>783.75</v>
      </c>
      <c r="H291" s="2">
        <f>SUM(Ashland:Windsor!H288)</f>
        <v>1528</v>
      </c>
      <c r="I291" s="2">
        <f>SUM(Ashland:Windsor!I288)</f>
        <v>0</v>
      </c>
      <c r="J291" s="2">
        <f>SUM(Ashland:Windsor!J288)</f>
        <v>0</v>
      </c>
      <c r="K291" s="2">
        <f>SUM(Ashland:Windsor!K288)</f>
        <v>0</v>
      </c>
      <c r="L291" s="2">
        <f>SUM(Ashland:Windsor!L288)</f>
        <v>0</v>
      </c>
      <c r="M291" s="2">
        <f>SUM(Ashland:Windsor!M288)</f>
        <v>0</v>
      </c>
      <c r="N291" s="2">
        <f>SUM(Ashland:Windsor!N288)</f>
        <v>0</v>
      </c>
      <c r="O291" s="2">
        <f t="shared" si="23"/>
        <v>5986.58</v>
      </c>
    </row>
    <row r="292" spans="1:15" x14ac:dyDescent="0.3">
      <c r="A292" s="1" t="s">
        <v>278</v>
      </c>
      <c r="B292" s="2"/>
      <c r="C292" s="2">
        <f>SUM(Ashland:Windsor!C289)</f>
        <v>9823.2099999999991</v>
      </c>
      <c r="D292" s="2">
        <f>SUM(Ashland:Windsor!D289)</f>
        <v>8015.36</v>
      </c>
      <c r="E292" s="2">
        <f>SUM(Ashland:Windsor!E289)</f>
        <v>13556.34</v>
      </c>
      <c r="F292" s="2">
        <f>SUM(Ashland:Windsor!F289)</f>
        <v>16182.6</v>
      </c>
      <c r="G292" s="2">
        <f>SUM(Ashland:Windsor!G289)</f>
        <v>35040.080000000002</v>
      </c>
      <c r="H292" s="2">
        <f>SUM(Ashland:Windsor!H289)</f>
        <v>9979.0400000000009</v>
      </c>
      <c r="I292" s="2">
        <f>SUM(Ashland:Windsor!I289)</f>
        <v>0</v>
      </c>
      <c r="J292" s="2">
        <f>SUM(Ashland:Windsor!J289)</f>
        <v>0</v>
      </c>
      <c r="K292" s="2">
        <f>SUM(Ashland:Windsor!K289)</f>
        <v>0</v>
      </c>
      <c r="L292" s="2">
        <f>SUM(Ashland:Windsor!L289)</f>
        <v>0</v>
      </c>
      <c r="M292" s="2">
        <f>SUM(Ashland:Windsor!M289)</f>
        <v>0</v>
      </c>
      <c r="N292" s="2">
        <f>SUM(Ashland:Windsor!N289)</f>
        <v>0</v>
      </c>
      <c r="O292" s="2">
        <f t="shared" si="23"/>
        <v>92596.63</v>
      </c>
    </row>
    <row r="293" spans="1:15" x14ac:dyDescent="0.3">
      <c r="A293" s="1" t="s">
        <v>279</v>
      </c>
      <c r="B293" s="2"/>
      <c r="C293" s="2">
        <f>SUM(Ashland:Windsor!C290)</f>
        <v>513.87</v>
      </c>
      <c r="D293" s="2">
        <f>SUM(Ashland:Windsor!D290)</f>
        <v>1652.65</v>
      </c>
      <c r="E293" s="2">
        <f>SUM(Ashland:Windsor!E290)</f>
        <v>2288.71</v>
      </c>
      <c r="F293" s="2">
        <f>SUM(Ashland:Windsor!F290)</f>
        <v>778.6</v>
      </c>
      <c r="G293" s="2">
        <f>SUM(Ashland:Windsor!G290)</f>
        <v>1551.5699999999997</v>
      </c>
      <c r="H293" s="2">
        <f>SUM(Ashland:Windsor!H290)</f>
        <v>1724.11</v>
      </c>
      <c r="I293" s="2">
        <f>SUM(Ashland:Windsor!I290)</f>
        <v>0</v>
      </c>
      <c r="J293" s="2">
        <f>SUM(Ashland:Windsor!J290)</f>
        <v>0</v>
      </c>
      <c r="K293" s="2">
        <f>SUM(Ashland:Windsor!K290)</f>
        <v>0</v>
      </c>
      <c r="L293" s="2">
        <f>SUM(Ashland:Windsor!L290)</f>
        <v>0</v>
      </c>
      <c r="M293" s="2">
        <f>SUM(Ashland:Windsor!M290)</f>
        <v>0</v>
      </c>
      <c r="N293" s="2">
        <f>SUM(Ashland:Windsor!N290)</f>
        <v>0</v>
      </c>
      <c r="O293" s="2">
        <f t="shared" si="23"/>
        <v>8509.51</v>
      </c>
    </row>
    <row r="294" spans="1:15" x14ac:dyDescent="0.3">
      <c r="A294" s="1" t="s">
        <v>280</v>
      </c>
      <c r="B294" s="2"/>
      <c r="C294" s="2">
        <f>SUM(Ashland:Windsor!C291)</f>
        <v>21237.699999999997</v>
      </c>
      <c r="D294" s="2">
        <f>SUM(Ashland:Windsor!D291)</f>
        <v>14767.499999999996</v>
      </c>
      <c r="E294" s="2">
        <f>SUM(Ashland:Windsor!E291)</f>
        <v>23466.480000000003</v>
      </c>
      <c r="F294" s="2">
        <f>SUM(Ashland:Windsor!F291)</f>
        <v>18333.07</v>
      </c>
      <c r="G294" s="2">
        <f>SUM(Ashland:Windsor!G291)</f>
        <v>19535.239999999998</v>
      </c>
      <c r="H294" s="2">
        <f>SUM(Ashland:Windsor!H291)</f>
        <v>22289.190000000002</v>
      </c>
      <c r="I294" s="2">
        <f>SUM(Ashland:Windsor!I291)</f>
        <v>0</v>
      </c>
      <c r="J294" s="2">
        <f>SUM(Ashland:Windsor!J291)</f>
        <v>0</v>
      </c>
      <c r="K294" s="2">
        <f>SUM(Ashland:Windsor!K291)</f>
        <v>0</v>
      </c>
      <c r="L294" s="2">
        <f>SUM(Ashland:Windsor!L291)</f>
        <v>0</v>
      </c>
      <c r="M294" s="2">
        <f>SUM(Ashland:Windsor!M291)</f>
        <v>0</v>
      </c>
      <c r="N294" s="2">
        <f>SUM(Ashland:Windsor!N291)</f>
        <v>0</v>
      </c>
      <c r="O294" s="2">
        <f t="shared" si="23"/>
        <v>119629.18</v>
      </c>
    </row>
    <row r="295" spans="1:15" x14ac:dyDescent="0.3">
      <c r="A295" s="1" t="s">
        <v>281</v>
      </c>
      <c r="B295" s="2"/>
      <c r="C295" s="2">
        <f>SUM(Ashland:Windsor!C292)</f>
        <v>1490.0000000000002</v>
      </c>
      <c r="D295" s="2">
        <f>SUM(Ashland:Windsor!D292)</f>
        <v>1578.88</v>
      </c>
      <c r="E295" s="2">
        <f>SUM(Ashland:Windsor!E292)</f>
        <v>2755.39</v>
      </c>
      <c r="F295" s="2">
        <f>SUM(Ashland:Windsor!F292)</f>
        <v>2976.93</v>
      </c>
      <c r="G295" s="2">
        <f>SUM(Ashland:Windsor!G292)</f>
        <v>4466.84</v>
      </c>
      <c r="H295" s="2">
        <f>SUM(Ashland:Windsor!H292)</f>
        <v>5887.43</v>
      </c>
      <c r="I295" s="2">
        <f>SUM(Ashland:Windsor!I292)</f>
        <v>0</v>
      </c>
      <c r="J295" s="2">
        <f>SUM(Ashland:Windsor!J292)</f>
        <v>0</v>
      </c>
      <c r="K295" s="2">
        <f>SUM(Ashland:Windsor!K292)</f>
        <v>0</v>
      </c>
      <c r="L295" s="2">
        <f>SUM(Ashland:Windsor!L292)</f>
        <v>0</v>
      </c>
      <c r="M295" s="2">
        <f>SUM(Ashland:Windsor!M292)</f>
        <v>0</v>
      </c>
      <c r="N295" s="2">
        <f>SUM(Ashland:Windsor!N292)</f>
        <v>0</v>
      </c>
      <c r="O295" s="2">
        <f t="shared" si="23"/>
        <v>19155.47</v>
      </c>
    </row>
    <row r="296" spans="1:15" x14ac:dyDescent="0.3">
      <c r="A296" s="1" t="s">
        <v>282</v>
      </c>
      <c r="B296" s="2"/>
      <c r="C296" s="2">
        <f>SUM(Ashland:Windsor!C293)</f>
        <v>15885.23</v>
      </c>
      <c r="D296" s="2">
        <f>SUM(Ashland:Windsor!D293)</f>
        <v>13745.869999999999</v>
      </c>
      <c r="E296" s="2">
        <f>SUM(Ashland:Windsor!E293)</f>
        <v>23898.02</v>
      </c>
      <c r="F296" s="2">
        <f>SUM(Ashland:Windsor!F293)</f>
        <v>17579.380000000005</v>
      </c>
      <c r="G296" s="2">
        <f>SUM(Ashland:Windsor!G293)</f>
        <v>19374.95</v>
      </c>
      <c r="H296" s="2">
        <f>SUM(Ashland:Windsor!H293)</f>
        <v>15373.82</v>
      </c>
      <c r="I296" s="2">
        <f>SUM(Ashland:Windsor!I293)</f>
        <v>0</v>
      </c>
      <c r="J296" s="2">
        <f>SUM(Ashland:Windsor!J293)</f>
        <v>0</v>
      </c>
      <c r="K296" s="2">
        <f>SUM(Ashland:Windsor!K293)</f>
        <v>0</v>
      </c>
      <c r="L296" s="2">
        <f>SUM(Ashland:Windsor!L293)</f>
        <v>0</v>
      </c>
      <c r="M296" s="2">
        <f>SUM(Ashland:Windsor!M293)</f>
        <v>0</v>
      </c>
      <c r="N296" s="2">
        <f>SUM(Ashland:Windsor!N293)</f>
        <v>0</v>
      </c>
      <c r="O296" s="2">
        <f t="shared" si="23"/>
        <v>105857.26999999999</v>
      </c>
    </row>
    <row r="297" spans="1:15" x14ac:dyDescent="0.3">
      <c r="A297" s="1" t="s">
        <v>283</v>
      </c>
      <c r="B297" s="2"/>
      <c r="C297" s="2">
        <f>SUM(Ashland:Windsor!C294)</f>
        <v>0</v>
      </c>
      <c r="D297" s="2">
        <f>SUM(Ashland:Windsor!D294)</f>
        <v>0</v>
      </c>
      <c r="E297" s="2">
        <f>SUM(Ashland:Windsor!E294)</f>
        <v>0</v>
      </c>
      <c r="F297" s="2">
        <f>SUM(Ashland:Windsor!F294)</f>
        <v>0</v>
      </c>
      <c r="G297" s="2">
        <f>SUM(Ashland:Windsor!G294)</f>
        <v>0</v>
      </c>
      <c r="H297" s="2">
        <f>SUM(Ashland:Windsor!H294)</f>
        <v>0</v>
      </c>
      <c r="I297" s="2">
        <f>SUM(Ashland:Windsor!I294)</f>
        <v>0</v>
      </c>
      <c r="J297" s="2">
        <f>SUM(Ashland:Windsor!J294)</f>
        <v>0</v>
      </c>
      <c r="K297" s="2">
        <f>SUM(Ashland:Windsor!K294)</f>
        <v>0</v>
      </c>
      <c r="L297" s="2">
        <f>SUM(Ashland:Windsor!L294)</f>
        <v>0</v>
      </c>
      <c r="M297" s="2">
        <f>SUM(Ashland:Windsor!M294)</f>
        <v>0</v>
      </c>
      <c r="N297" s="2">
        <f>SUM(Ashland:Windsor!N294)</f>
        <v>0</v>
      </c>
      <c r="O297" s="2">
        <f t="shared" si="23"/>
        <v>0</v>
      </c>
    </row>
    <row r="298" spans="1:15" x14ac:dyDescent="0.3">
      <c r="A298" s="1" t="s">
        <v>284</v>
      </c>
      <c r="B298" s="2"/>
      <c r="C298" s="2">
        <f>SUM(Ashland:Windsor!C295)</f>
        <v>0</v>
      </c>
      <c r="D298" s="2">
        <f>SUM(Ashland:Windsor!D295)</f>
        <v>0</v>
      </c>
      <c r="E298" s="2">
        <f>SUM(Ashland:Windsor!E295)</f>
        <v>0</v>
      </c>
      <c r="F298" s="2">
        <f>SUM(Ashland:Windsor!F295)</f>
        <v>0</v>
      </c>
      <c r="G298" s="2">
        <f>SUM(Ashland:Windsor!G295)</f>
        <v>0</v>
      </c>
      <c r="H298" s="2">
        <f>SUM(Ashland:Windsor!H295)</f>
        <v>0</v>
      </c>
      <c r="I298" s="2">
        <f>SUM(Ashland:Windsor!I295)</f>
        <v>0</v>
      </c>
      <c r="J298" s="2">
        <f>SUM(Ashland:Windsor!J295)</f>
        <v>0</v>
      </c>
      <c r="K298" s="2">
        <f>SUM(Ashland:Windsor!K295)</f>
        <v>0</v>
      </c>
      <c r="L298" s="2">
        <f>SUM(Ashland:Windsor!L295)</f>
        <v>0</v>
      </c>
      <c r="M298" s="2">
        <f>SUM(Ashland:Windsor!M295)</f>
        <v>0</v>
      </c>
      <c r="N298" s="2">
        <f>SUM(Ashland:Windsor!N295)</f>
        <v>0</v>
      </c>
      <c r="O298" s="2">
        <f t="shared" si="23"/>
        <v>0</v>
      </c>
    </row>
    <row r="299" spans="1:15" x14ac:dyDescent="0.3">
      <c r="A299" s="1" t="s">
        <v>285</v>
      </c>
      <c r="B299" s="2"/>
      <c r="C299" s="2">
        <f>SUM(Ashland:Windsor!C296)</f>
        <v>300.31</v>
      </c>
      <c r="D299" s="2">
        <f>SUM(Ashland:Windsor!D296)</f>
        <v>40</v>
      </c>
      <c r="E299" s="2">
        <f>SUM(Ashland:Windsor!E296)</f>
        <v>308.44</v>
      </c>
      <c r="F299" s="2">
        <f>SUM(Ashland:Windsor!F296)</f>
        <v>0</v>
      </c>
      <c r="G299" s="2">
        <f>SUM(Ashland:Windsor!G296)</f>
        <v>208</v>
      </c>
      <c r="H299" s="2">
        <f>SUM(Ashland:Windsor!H296)</f>
        <v>776.23</v>
      </c>
      <c r="I299" s="2">
        <f>SUM(Ashland:Windsor!I296)</f>
        <v>0</v>
      </c>
      <c r="J299" s="2">
        <f>SUM(Ashland:Windsor!J296)</f>
        <v>0</v>
      </c>
      <c r="K299" s="2">
        <f>SUM(Ashland:Windsor!K296)</f>
        <v>0</v>
      </c>
      <c r="L299" s="2">
        <f>SUM(Ashland:Windsor!L296)</f>
        <v>0</v>
      </c>
      <c r="M299" s="2">
        <f>SUM(Ashland:Windsor!M296)</f>
        <v>0</v>
      </c>
      <c r="N299" s="2">
        <f>SUM(Ashland:Windsor!N296)</f>
        <v>0</v>
      </c>
      <c r="O299" s="2">
        <f t="shared" si="23"/>
        <v>1632.98</v>
      </c>
    </row>
    <row r="300" spans="1:15" x14ac:dyDescent="0.3">
      <c r="A300" s="1" t="s">
        <v>286</v>
      </c>
      <c r="B300" s="2"/>
      <c r="C300" s="2">
        <f>SUM(Ashland:Windsor!C297)</f>
        <v>0</v>
      </c>
      <c r="D300" s="2">
        <f>SUM(Ashland:Windsor!D297)</f>
        <v>1139.3800000000001</v>
      </c>
      <c r="E300" s="2">
        <f>SUM(Ashland:Windsor!E297)</f>
        <v>405</v>
      </c>
      <c r="F300" s="2">
        <f>SUM(Ashland:Windsor!F297)</f>
        <v>188.92000000000002</v>
      </c>
      <c r="G300" s="2">
        <f>SUM(Ashland:Windsor!G297)</f>
        <v>418.5</v>
      </c>
      <c r="H300" s="2">
        <f>SUM(Ashland:Windsor!H297)</f>
        <v>72</v>
      </c>
      <c r="I300" s="2">
        <f>SUM(Ashland:Windsor!I297)</f>
        <v>0</v>
      </c>
      <c r="J300" s="2">
        <f>SUM(Ashland:Windsor!J297)</f>
        <v>0</v>
      </c>
      <c r="K300" s="2">
        <f>SUM(Ashland:Windsor!K297)</f>
        <v>0</v>
      </c>
      <c r="L300" s="2">
        <f>SUM(Ashland:Windsor!L297)</f>
        <v>0</v>
      </c>
      <c r="M300" s="2">
        <f>SUM(Ashland:Windsor!M297)</f>
        <v>0</v>
      </c>
      <c r="N300" s="2">
        <f>SUM(Ashland:Windsor!N297)</f>
        <v>0</v>
      </c>
      <c r="O300" s="2">
        <f t="shared" si="23"/>
        <v>2223.8000000000002</v>
      </c>
    </row>
    <row r="301" spans="1:15" x14ac:dyDescent="0.3">
      <c r="A301" s="1" t="s">
        <v>287</v>
      </c>
      <c r="B301" s="2"/>
      <c r="C301" s="2">
        <f>SUM(Ashland:Windsor!C298)</f>
        <v>202</v>
      </c>
      <c r="D301" s="2">
        <f>SUM(Ashland:Windsor!D298)</f>
        <v>0</v>
      </c>
      <c r="E301" s="2">
        <f>SUM(Ashland:Windsor!E298)</f>
        <v>30.3</v>
      </c>
      <c r="F301" s="2">
        <f>SUM(Ashland:Windsor!F298)</f>
        <v>0</v>
      </c>
      <c r="G301" s="2">
        <f>SUM(Ashland:Windsor!G298)</f>
        <v>0</v>
      </c>
      <c r="H301" s="2">
        <f>SUM(Ashland:Windsor!H298)</f>
        <v>0</v>
      </c>
      <c r="I301" s="2">
        <f>SUM(Ashland:Windsor!I298)</f>
        <v>0</v>
      </c>
      <c r="J301" s="2">
        <f>SUM(Ashland:Windsor!J298)</f>
        <v>0</v>
      </c>
      <c r="K301" s="2">
        <f>SUM(Ashland:Windsor!K298)</f>
        <v>0</v>
      </c>
      <c r="L301" s="2">
        <f>SUM(Ashland:Windsor!L298)</f>
        <v>0</v>
      </c>
      <c r="M301" s="2">
        <f>SUM(Ashland:Windsor!M298)</f>
        <v>0</v>
      </c>
      <c r="N301" s="2">
        <f>SUM(Ashland:Windsor!N298)</f>
        <v>0</v>
      </c>
      <c r="O301" s="2">
        <f t="shared" si="23"/>
        <v>232.3</v>
      </c>
    </row>
    <row r="302" spans="1:15" x14ac:dyDescent="0.3">
      <c r="A302" s="1" t="s">
        <v>288</v>
      </c>
      <c r="B302" s="2"/>
      <c r="C302" s="2">
        <f>SUM(Ashland:Windsor!C299)</f>
        <v>0</v>
      </c>
      <c r="D302" s="2">
        <f>SUM(Ashland:Windsor!D299)</f>
        <v>0</v>
      </c>
      <c r="E302" s="2">
        <f>SUM(Ashland:Windsor!E299)</f>
        <v>0</v>
      </c>
      <c r="F302" s="2">
        <f>SUM(Ashland:Windsor!F299)</f>
        <v>0</v>
      </c>
      <c r="G302" s="2">
        <f>SUM(Ashland:Windsor!G299)</f>
        <v>45.45</v>
      </c>
      <c r="H302" s="2">
        <f>SUM(Ashland:Windsor!H299)</f>
        <v>0</v>
      </c>
      <c r="I302" s="2">
        <f>SUM(Ashland:Windsor!I299)</f>
        <v>0</v>
      </c>
      <c r="J302" s="2">
        <f>SUM(Ashland:Windsor!J299)</f>
        <v>0</v>
      </c>
      <c r="K302" s="2">
        <f>SUM(Ashland:Windsor!K299)</f>
        <v>0</v>
      </c>
      <c r="L302" s="2">
        <f>SUM(Ashland:Windsor!L299)</f>
        <v>0</v>
      </c>
      <c r="M302" s="2">
        <f>SUM(Ashland:Windsor!M299)</f>
        <v>0</v>
      </c>
      <c r="N302" s="2">
        <f>SUM(Ashland:Windsor!N299)</f>
        <v>0</v>
      </c>
      <c r="O302" s="2">
        <f t="shared" si="23"/>
        <v>45.45</v>
      </c>
    </row>
    <row r="303" spans="1:15" x14ac:dyDescent="0.3">
      <c r="A303" s="1" t="s">
        <v>289</v>
      </c>
      <c r="B303" s="2"/>
      <c r="C303" s="2">
        <f>SUM(Ashland:Windsor!C300)</f>
        <v>0</v>
      </c>
      <c r="D303" s="2">
        <f>SUM(Ashland:Windsor!D300)</f>
        <v>0</v>
      </c>
      <c r="E303" s="2">
        <f>SUM(Ashland:Windsor!E300)</f>
        <v>103.02</v>
      </c>
      <c r="F303" s="2">
        <f>SUM(Ashland:Windsor!F300)</f>
        <v>0</v>
      </c>
      <c r="G303" s="2">
        <f>SUM(Ashland:Windsor!G300)</f>
        <v>0</v>
      </c>
      <c r="H303" s="2">
        <f>SUM(Ashland:Windsor!H300)</f>
        <v>0</v>
      </c>
      <c r="I303" s="2">
        <f>SUM(Ashland:Windsor!I300)</f>
        <v>0</v>
      </c>
      <c r="J303" s="2">
        <f>SUM(Ashland:Windsor!J300)</f>
        <v>0</v>
      </c>
      <c r="K303" s="2">
        <f>SUM(Ashland:Windsor!K300)</f>
        <v>0</v>
      </c>
      <c r="L303" s="2">
        <f>SUM(Ashland:Windsor!L300)</f>
        <v>0</v>
      </c>
      <c r="M303" s="2">
        <f>SUM(Ashland:Windsor!M300)</f>
        <v>0</v>
      </c>
      <c r="N303" s="2">
        <f>SUM(Ashland:Windsor!N300)</f>
        <v>0</v>
      </c>
      <c r="O303" s="2">
        <f t="shared" si="23"/>
        <v>103.02</v>
      </c>
    </row>
    <row r="304" spans="1:15" x14ac:dyDescent="0.3">
      <c r="A304" s="1" t="s">
        <v>290</v>
      </c>
      <c r="B304" s="2"/>
      <c r="C304" s="2">
        <f>SUM(Ashland:Windsor!C301)</f>
        <v>11207.02</v>
      </c>
      <c r="D304" s="2">
        <f>SUM(Ashland:Windsor!D301)</f>
        <v>5387.2899999999991</v>
      </c>
      <c r="E304" s="2">
        <f>SUM(Ashland:Windsor!E301)</f>
        <v>9290.08</v>
      </c>
      <c r="F304" s="2">
        <f>SUM(Ashland:Windsor!F301)</f>
        <v>14253.12</v>
      </c>
      <c r="G304" s="2">
        <f>SUM(Ashland:Windsor!G301)</f>
        <v>9775.4500000000007</v>
      </c>
      <c r="H304" s="2">
        <f>SUM(Ashland:Windsor!H301)</f>
        <v>5570.35</v>
      </c>
      <c r="I304" s="2">
        <f>SUM(Ashland:Windsor!I301)</f>
        <v>0</v>
      </c>
      <c r="J304" s="2">
        <f>SUM(Ashland:Windsor!J301)</f>
        <v>0</v>
      </c>
      <c r="K304" s="2">
        <f>SUM(Ashland:Windsor!K301)</f>
        <v>0</v>
      </c>
      <c r="L304" s="2">
        <f>SUM(Ashland:Windsor!L301)</f>
        <v>0</v>
      </c>
      <c r="M304" s="2">
        <f>SUM(Ashland:Windsor!M301)</f>
        <v>0</v>
      </c>
      <c r="N304" s="2">
        <f>SUM(Ashland:Windsor!N301)</f>
        <v>0</v>
      </c>
      <c r="O304" s="2">
        <f t="shared" si="23"/>
        <v>55483.310000000005</v>
      </c>
    </row>
    <row r="305" spans="1:15" x14ac:dyDescent="0.3">
      <c r="A305" s="1" t="s">
        <v>291</v>
      </c>
      <c r="B305" s="2"/>
      <c r="C305" s="2">
        <f>SUM(Ashland:Windsor!C302)</f>
        <v>2748.92</v>
      </c>
      <c r="D305" s="2">
        <f>SUM(Ashland:Windsor!D302)</f>
        <v>2212.08</v>
      </c>
      <c r="E305" s="2">
        <f>SUM(Ashland:Windsor!E302)</f>
        <v>3318.13</v>
      </c>
      <c r="F305" s="2">
        <f>SUM(Ashland:Windsor!F302)</f>
        <v>5986.83</v>
      </c>
      <c r="G305" s="2">
        <f>SUM(Ashland:Windsor!G302)</f>
        <v>4918.7300000000005</v>
      </c>
      <c r="H305" s="2">
        <f>SUM(Ashland:Windsor!H302)</f>
        <v>2186.98</v>
      </c>
      <c r="I305" s="2">
        <f>SUM(Ashland:Windsor!I302)</f>
        <v>0</v>
      </c>
      <c r="J305" s="2">
        <f>SUM(Ashland:Windsor!J302)</f>
        <v>0</v>
      </c>
      <c r="K305" s="2">
        <f>SUM(Ashland:Windsor!K302)</f>
        <v>0</v>
      </c>
      <c r="L305" s="2">
        <f>SUM(Ashland:Windsor!L302)</f>
        <v>0</v>
      </c>
      <c r="M305" s="2">
        <f>SUM(Ashland:Windsor!M302)</f>
        <v>0</v>
      </c>
      <c r="N305" s="2">
        <f>SUM(Ashland:Windsor!N302)</f>
        <v>0</v>
      </c>
      <c r="O305" s="2">
        <f t="shared" si="23"/>
        <v>21371.670000000002</v>
      </c>
    </row>
    <row r="306" spans="1:15" x14ac:dyDescent="0.3">
      <c r="A306" s="1" t="s">
        <v>292</v>
      </c>
      <c r="B306" s="2"/>
      <c r="C306" s="2">
        <f>SUM(Ashland:Windsor!C303)</f>
        <v>11658.73</v>
      </c>
      <c r="D306" s="2">
        <f>SUM(Ashland:Windsor!D303)</f>
        <v>4342.0700000000006</v>
      </c>
      <c r="E306" s="2">
        <f>SUM(Ashland:Windsor!E303)</f>
        <v>8824.6999999999989</v>
      </c>
      <c r="F306" s="2">
        <f>SUM(Ashland:Windsor!F303)</f>
        <v>13137.560000000001</v>
      </c>
      <c r="G306" s="2">
        <f>SUM(Ashland:Windsor!G303)</f>
        <v>8827.5399999999991</v>
      </c>
      <c r="H306" s="2">
        <f>SUM(Ashland:Windsor!H303)</f>
        <v>5072.5999999999995</v>
      </c>
      <c r="I306" s="2">
        <f>SUM(Ashland:Windsor!I303)</f>
        <v>0</v>
      </c>
      <c r="J306" s="2">
        <f>SUM(Ashland:Windsor!J303)</f>
        <v>0</v>
      </c>
      <c r="K306" s="2">
        <f>SUM(Ashland:Windsor!K303)</f>
        <v>0</v>
      </c>
      <c r="L306" s="2">
        <f>SUM(Ashland:Windsor!L303)</f>
        <v>0</v>
      </c>
      <c r="M306" s="2">
        <f>SUM(Ashland:Windsor!M303)</f>
        <v>0</v>
      </c>
      <c r="N306" s="2">
        <f>SUM(Ashland:Windsor!N303)</f>
        <v>0</v>
      </c>
      <c r="O306" s="2">
        <f t="shared" si="23"/>
        <v>51863.199999999997</v>
      </c>
    </row>
    <row r="307" spans="1:15" x14ac:dyDescent="0.3">
      <c r="A307" s="1" t="s">
        <v>293</v>
      </c>
      <c r="B307" s="2"/>
      <c r="C307" s="2">
        <f>SUM(Ashland:Windsor!C304)</f>
        <v>15328.77</v>
      </c>
      <c r="D307" s="2">
        <f>SUM(Ashland:Windsor!D304)</f>
        <v>17647.729999999996</v>
      </c>
      <c r="E307" s="2">
        <f>SUM(Ashland:Windsor!E304)</f>
        <v>17225.550000000003</v>
      </c>
      <c r="F307" s="2">
        <f>SUM(Ashland:Windsor!F304)</f>
        <v>16978.100000000002</v>
      </c>
      <c r="G307" s="2">
        <f>SUM(Ashland:Windsor!G304)</f>
        <v>19303.550000000003</v>
      </c>
      <c r="H307" s="2">
        <f>SUM(Ashland:Windsor!H304)</f>
        <v>16211.49</v>
      </c>
      <c r="I307" s="2">
        <f>SUM(Ashland:Windsor!I304)</f>
        <v>0</v>
      </c>
      <c r="J307" s="2">
        <f>SUM(Ashland:Windsor!J304)</f>
        <v>0</v>
      </c>
      <c r="K307" s="2">
        <f>SUM(Ashland:Windsor!K304)</f>
        <v>0</v>
      </c>
      <c r="L307" s="2">
        <f>SUM(Ashland:Windsor!L304)</f>
        <v>0</v>
      </c>
      <c r="M307" s="2">
        <f>SUM(Ashland:Windsor!M304)</f>
        <v>0</v>
      </c>
      <c r="N307" s="2">
        <f>SUM(Ashland:Windsor!N304)</f>
        <v>0</v>
      </c>
      <c r="O307" s="2">
        <f t="shared" si="23"/>
        <v>102695.19000000002</v>
      </c>
    </row>
    <row r="308" spans="1:15" x14ac:dyDescent="0.3">
      <c r="A308" s="1" t="s">
        <v>294</v>
      </c>
      <c r="B308" s="2"/>
      <c r="C308" s="2">
        <f>SUM(Ashland:Windsor!C305)</f>
        <v>1358.45</v>
      </c>
      <c r="D308" s="2">
        <f>SUM(Ashland:Windsor!D305)</f>
        <v>2213.92</v>
      </c>
      <c r="E308" s="2">
        <f>SUM(Ashland:Windsor!E305)</f>
        <v>1835.17</v>
      </c>
      <c r="F308" s="2">
        <f>SUM(Ashland:Windsor!F305)</f>
        <v>1200.8899999999999</v>
      </c>
      <c r="G308" s="2">
        <f>SUM(Ashland:Windsor!G305)</f>
        <v>2430.06</v>
      </c>
      <c r="H308" s="2">
        <f>SUM(Ashland:Windsor!H305)</f>
        <v>4500.5599999999995</v>
      </c>
      <c r="I308" s="2">
        <f>SUM(Ashland:Windsor!I305)</f>
        <v>0</v>
      </c>
      <c r="J308" s="2">
        <f>SUM(Ashland:Windsor!J305)</f>
        <v>0</v>
      </c>
      <c r="K308" s="2">
        <f>SUM(Ashland:Windsor!K305)</f>
        <v>0</v>
      </c>
      <c r="L308" s="2">
        <f>SUM(Ashland:Windsor!L305)</f>
        <v>0</v>
      </c>
      <c r="M308" s="2">
        <f>SUM(Ashland:Windsor!M305)</f>
        <v>0</v>
      </c>
      <c r="N308" s="2">
        <f>SUM(Ashland:Windsor!N305)</f>
        <v>0</v>
      </c>
      <c r="O308" s="2">
        <f t="shared" si="23"/>
        <v>13539.05</v>
      </c>
    </row>
    <row r="309" spans="1:15" x14ac:dyDescent="0.3">
      <c r="A309" s="1" t="s">
        <v>295</v>
      </c>
      <c r="B309" s="2"/>
      <c r="C309" s="2">
        <f>SUM(Ashland:Windsor!C306)</f>
        <v>14511.679999999998</v>
      </c>
      <c r="D309" s="2">
        <f>SUM(Ashland:Windsor!D306)</f>
        <v>16996.28</v>
      </c>
      <c r="E309" s="2">
        <f>SUM(Ashland:Windsor!E306)</f>
        <v>16920.530000000002</v>
      </c>
      <c r="F309" s="2">
        <f>SUM(Ashland:Windsor!F306)</f>
        <v>15267.159999999998</v>
      </c>
      <c r="G309" s="2">
        <f>SUM(Ashland:Windsor!G306)</f>
        <v>21147.480000000003</v>
      </c>
      <c r="H309" s="2">
        <f>SUM(Ashland:Windsor!H306)</f>
        <v>20900.939999999999</v>
      </c>
      <c r="I309" s="2">
        <f>SUM(Ashland:Windsor!I306)</f>
        <v>0</v>
      </c>
      <c r="J309" s="2">
        <f>SUM(Ashland:Windsor!J306)</f>
        <v>0</v>
      </c>
      <c r="K309" s="2">
        <f>SUM(Ashland:Windsor!K306)</f>
        <v>0</v>
      </c>
      <c r="L309" s="2">
        <f>SUM(Ashland:Windsor!L306)</f>
        <v>0</v>
      </c>
      <c r="M309" s="2">
        <f>SUM(Ashland:Windsor!M306)</f>
        <v>0</v>
      </c>
      <c r="N309" s="2">
        <f>SUM(Ashland:Windsor!N306)</f>
        <v>0</v>
      </c>
      <c r="O309" s="2">
        <f t="shared" si="23"/>
        <v>105744.07</v>
      </c>
    </row>
    <row r="310" spans="1:15" x14ac:dyDescent="0.3">
      <c r="A310" s="1" t="s">
        <v>296</v>
      </c>
      <c r="B310" s="2"/>
      <c r="C310" s="2">
        <f>SUM(Ashland:Windsor!C307)</f>
        <v>0</v>
      </c>
      <c r="D310" s="2">
        <f>SUM(Ashland:Windsor!D307)</f>
        <v>0</v>
      </c>
      <c r="E310" s="2">
        <f>SUM(Ashland:Windsor!E307)</f>
        <v>0</v>
      </c>
      <c r="F310" s="2">
        <f>SUM(Ashland:Windsor!F307)</f>
        <v>0</v>
      </c>
      <c r="G310" s="2">
        <f>SUM(Ashland:Windsor!G307)</f>
        <v>0</v>
      </c>
      <c r="H310" s="2">
        <f>SUM(Ashland:Windsor!H307)</f>
        <v>0</v>
      </c>
      <c r="I310" s="2">
        <f>SUM(Ashland:Windsor!I307)</f>
        <v>0</v>
      </c>
      <c r="J310" s="2">
        <f>SUM(Ashland:Windsor!J307)</f>
        <v>0</v>
      </c>
      <c r="K310" s="2">
        <f>SUM(Ashland:Windsor!K307)</f>
        <v>0</v>
      </c>
      <c r="L310" s="2">
        <f>SUM(Ashland:Windsor!L307)</f>
        <v>0</v>
      </c>
      <c r="M310" s="2">
        <f>SUM(Ashland:Windsor!M307)</f>
        <v>0</v>
      </c>
      <c r="N310" s="2">
        <f>SUM(Ashland:Windsor!N307)</f>
        <v>0</v>
      </c>
      <c r="O310" s="2">
        <f t="shared" si="23"/>
        <v>0</v>
      </c>
    </row>
    <row r="311" spans="1:15" x14ac:dyDescent="0.3">
      <c r="A311" s="1" t="s">
        <v>297</v>
      </c>
      <c r="B311" s="2"/>
      <c r="C311" s="2">
        <f>SUM(Ashland:Windsor!C308)</f>
        <v>0</v>
      </c>
      <c r="D311" s="2">
        <f>SUM(Ashland:Windsor!D308)</f>
        <v>0</v>
      </c>
      <c r="E311" s="2">
        <f>SUM(Ashland:Windsor!E308)</f>
        <v>0</v>
      </c>
      <c r="F311" s="2">
        <f>SUM(Ashland:Windsor!F308)</f>
        <v>0</v>
      </c>
      <c r="G311" s="2">
        <f>SUM(Ashland:Windsor!G308)</f>
        <v>0</v>
      </c>
      <c r="H311" s="2">
        <f>SUM(Ashland:Windsor!H308)</f>
        <v>0</v>
      </c>
      <c r="I311" s="2">
        <f>SUM(Ashland:Windsor!I308)</f>
        <v>0</v>
      </c>
      <c r="J311" s="2">
        <f>SUM(Ashland:Windsor!J308)</f>
        <v>0</v>
      </c>
      <c r="K311" s="2">
        <f>SUM(Ashland:Windsor!K308)</f>
        <v>0</v>
      </c>
      <c r="L311" s="2">
        <f>SUM(Ashland:Windsor!L308)</f>
        <v>0</v>
      </c>
      <c r="M311" s="2">
        <f>SUM(Ashland:Windsor!M308)</f>
        <v>0</v>
      </c>
      <c r="N311" s="2">
        <f>SUM(Ashland:Windsor!N308)</f>
        <v>0</v>
      </c>
      <c r="O311" s="2">
        <f t="shared" si="23"/>
        <v>0</v>
      </c>
    </row>
    <row r="312" spans="1:15" x14ac:dyDescent="0.3">
      <c r="A312" s="1" t="s">
        <v>298</v>
      </c>
      <c r="B312" s="2"/>
      <c r="C312" s="2">
        <f>SUM(Ashland:Windsor!C309)</f>
        <v>0</v>
      </c>
      <c r="D312" s="2">
        <f>SUM(Ashland:Windsor!D309)</f>
        <v>0</v>
      </c>
      <c r="E312" s="2">
        <f>SUM(Ashland:Windsor!E309)</f>
        <v>0</v>
      </c>
      <c r="F312" s="2">
        <f>SUM(Ashland:Windsor!F309)</f>
        <v>0</v>
      </c>
      <c r="G312" s="2">
        <f>SUM(Ashland:Windsor!G309)</f>
        <v>0</v>
      </c>
      <c r="H312" s="2">
        <f>SUM(Ashland:Windsor!H309)</f>
        <v>0</v>
      </c>
      <c r="I312" s="2">
        <f>SUM(Ashland:Windsor!I309)</f>
        <v>0</v>
      </c>
      <c r="J312" s="2">
        <f>SUM(Ashland:Windsor!J309)</f>
        <v>0</v>
      </c>
      <c r="K312" s="2">
        <f>SUM(Ashland:Windsor!K309)</f>
        <v>0</v>
      </c>
      <c r="L312" s="2">
        <f>SUM(Ashland:Windsor!L309)</f>
        <v>0</v>
      </c>
      <c r="M312" s="2">
        <f>SUM(Ashland:Windsor!M309)</f>
        <v>0</v>
      </c>
      <c r="N312" s="2">
        <f>SUM(Ashland:Windsor!N309)</f>
        <v>0</v>
      </c>
      <c r="O312" s="2">
        <f t="shared" si="23"/>
        <v>0</v>
      </c>
    </row>
    <row r="313" spans="1:15" x14ac:dyDescent="0.3">
      <c r="A313" s="1" t="s">
        <v>299</v>
      </c>
      <c r="B313" s="2"/>
      <c r="C313" s="2">
        <f>SUM(Ashland:Windsor!C310)</f>
        <v>0</v>
      </c>
      <c r="D313" s="2">
        <f>SUM(Ashland:Windsor!D310)</f>
        <v>0</v>
      </c>
      <c r="E313" s="2">
        <f>SUM(Ashland:Windsor!E310)</f>
        <v>40.4</v>
      </c>
      <c r="F313" s="2">
        <f>SUM(Ashland:Windsor!F310)</f>
        <v>0</v>
      </c>
      <c r="G313" s="2">
        <f>SUM(Ashland:Windsor!G310)</f>
        <v>693.87</v>
      </c>
      <c r="H313" s="2">
        <f>SUM(Ashland:Windsor!H310)</f>
        <v>0</v>
      </c>
      <c r="I313" s="2">
        <f>SUM(Ashland:Windsor!I310)</f>
        <v>0</v>
      </c>
      <c r="J313" s="2">
        <f>SUM(Ashland:Windsor!J310)</f>
        <v>0</v>
      </c>
      <c r="K313" s="2">
        <f>SUM(Ashland:Windsor!K310)</f>
        <v>0</v>
      </c>
      <c r="L313" s="2">
        <f>SUM(Ashland:Windsor!L310)</f>
        <v>0</v>
      </c>
      <c r="M313" s="2">
        <f>SUM(Ashland:Windsor!M310)</f>
        <v>0</v>
      </c>
      <c r="N313" s="2">
        <f>SUM(Ashland:Windsor!N310)</f>
        <v>0</v>
      </c>
      <c r="O313" s="2">
        <f t="shared" si="23"/>
        <v>734.27</v>
      </c>
    </row>
    <row r="314" spans="1:15" x14ac:dyDescent="0.3">
      <c r="A314" s="1" t="s">
        <v>300</v>
      </c>
      <c r="B314" s="2"/>
      <c r="C314" s="2">
        <f>SUM(Ashland:Windsor!C311)</f>
        <v>0</v>
      </c>
      <c r="D314" s="2">
        <f>SUM(Ashland:Windsor!D311)</f>
        <v>0</v>
      </c>
      <c r="E314" s="2">
        <f>SUM(Ashland:Windsor!E311)</f>
        <v>0</v>
      </c>
      <c r="F314" s="2">
        <f>SUM(Ashland:Windsor!F311)</f>
        <v>0</v>
      </c>
      <c r="G314" s="2">
        <f>SUM(Ashland:Windsor!G311)</f>
        <v>0</v>
      </c>
      <c r="H314" s="2">
        <f>SUM(Ashland:Windsor!H311)</f>
        <v>0</v>
      </c>
      <c r="I314" s="2">
        <f>SUM(Ashland:Windsor!I311)</f>
        <v>0</v>
      </c>
      <c r="J314" s="2">
        <f>SUM(Ashland:Windsor!J311)</f>
        <v>0</v>
      </c>
      <c r="K314" s="2">
        <f>SUM(Ashland:Windsor!K311)</f>
        <v>0</v>
      </c>
      <c r="L314" s="2">
        <f>SUM(Ashland:Windsor!L311)</f>
        <v>0</v>
      </c>
      <c r="M314" s="2">
        <f>SUM(Ashland:Windsor!M311)</f>
        <v>0</v>
      </c>
      <c r="N314" s="2">
        <f>SUM(Ashland:Windsor!N311)</f>
        <v>0</v>
      </c>
      <c r="O314" s="2">
        <f t="shared" si="23"/>
        <v>0</v>
      </c>
    </row>
    <row r="315" spans="1:15" x14ac:dyDescent="0.3">
      <c r="A315" s="1" t="s">
        <v>301</v>
      </c>
      <c r="B315" s="2"/>
      <c r="C315" s="2">
        <f>SUM(Ashland:Windsor!C312)</f>
        <v>384.81</v>
      </c>
      <c r="D315" s="2">
        <f>SUM(Ashland:Windsor!D312)</f>
        <v>0</v>
      </c>
      <c r="E315" s="2">
        <f>SUM(Ashland:Windsor!E312)</f>
        <v>0</v>
      </c>
      <c r="F315" s="2">
        <f>SUM(Ashland:Windsor!F312)</f>
        <v>0</v>
      </c>
      <c r="G315" s="2">
        <f>SUM(Ashland:Windsor!G312)</f>
        <v>0</v>
      </c>
      <c r="H315" s="2">
        <f>SUM(Ashland:Windsor!H312)</f>
        <v>72</v>
      </c>
      <c r="I315" s="2">
        <f>SUM(Ashland:Windsor!I312)</f>
        <v>0</v>
      </c>
      <c r="J315" s="2">
        <f>SUM(Ashland:Windsor!J312)</f>
        <v>0</v>
      </c>
      <c r="K315" s="2">
        <f>SUM(Ashland:Windsor!K312)</f>
        <v>0</v>
      </c>
      <c r="L315" s="2">
        <f>SUM(Ashland:Windsor!L312)</f>
        <v>0</v>
      </c>
      <c r="M315" s="2">
        <f>SUM(Ashland:Windsor!M312)</f>
        <v>0</v>
      </c>
      <c r="N315" s="2">
        <f>SUM(Ashland:Windsor!N312)</f>
        <v>0</v>
      </c>
      <c r="O315" s="2">
        <f t="shared" si="23"/>
        <v>456.81</v>
      </c>
    </row>
    <row r="316" spans="1:15" x14ac:dyDescent="0.3">
      <c r="A316" s="1" t="s">
        <v>302</v>
      </c>
      <c r="B316" s="2"/>
      <c r="C316" s="2">
        <f>SUM(Ashland:Windsor!C313)</f>
        <v>0</v>
      </c>
      <c r="D316" s="2">
        <f>SUM(Ashland:Windsor!D313)</f>
        <v>0</v>
      </c>
      <c r="E316" s="2">
        <f>SUM(Ashland:Windsor!E313)</f>
        <v>0</v>
      </c>
      <c r="F316" s="2">
        <f>SUM(Ashland:Windsor!F313)</f>
        <v>0</v>
      </c>
      <c r="G316" s="2">
        <f>SUM(Ashland:Windsor!G313)</f>
        <v>0</v>
      </c>
      <c r="H316" s="2">
        <f>SUM(Ashland:Windsor!H313)</f>
        <v>0</v>
      </c>
      <c r="I316" s="2">
        <f>SUM(Ashland:Windsor!I313)</f>
        <v>0</v>
      </c>
      <c r="J316" s="2">
        <f>SUM(Ashland:Windsor!J313)</f>
        <v>0</v>
      </c>
      <c r="K316" s="2">
        <f>SUM(Ashland:Windsor!K313)</f>
        <v>0</v>
      </c>
      <c r="L316" s="2">
        <f>SUM(Ashland:Windsor!L313)</f>
        <v>0</v>
      </c>
      <c r="M316" s="2">
        <f>SUM(Ashland:Windsor!M313)</f>
        <v>0</v>
      </c>
      <c r="N316" s="2">
        <f>SUM(Ashland:Windsor!N313)</f>
        <v>0</v>
      </c>
      <c r="O316" s="2">
        <f t="shared" si="23"/>
        <v>0</v>
      </c>
    </row>
    <row r="317" spans="1:15" x14ac:dyDescent="0.3">
      <c r="A317" s="1" t="s">
        <v>303</v>
      </c>
      <c r="B317" s="2"/>
      <c r="C317" s="2">
        <f>SUM(Ashland:Windsor!C314)</f>
        <v>0</v>
      </c>
      <c r="D317" s="2">
        <f>SUM(Ashland:Windsor!D314)</f>
        <v>0</v>
      </c>
      <c r="E317" s="2">
        <f>SUM(Ashland:Windsor!E314)</f>
        <v>0</v>
      </c>
      <c r="F317" s="2">
        <f>SUM(Ashland:Windsor!F314)</f>
        <v>0</v>
      </c>
      <c r="G317" s="2">
        <f>SUM(Ashland:Windsor!G314)</f>
        <v>0</v>
      </c>
      <c r="H317" s="2">
        <f>SUM(Ashland:Windsor!H314)</f>
        <v>0</v>
      </c>
      <c r="I317" s="2">
        <f>SUM(Ashland:Windsor!I314)</f>
        <v>0</v>
      </c>
      <c r="J317" s="2">
        <f>SUM(Ashland:Windsor!J314)</f>
        <v>0</v>
      </c>
      <c r="K317" s="2">
        <f>SUM(Ashland:Windsor!K314)</f>
        <v>0</v>
      </c>
      <c r="L317" s="2">
        <f>SUM(Ashland:Windsor!L314)</f>
        <v>0</v>
      </c>
      <c r="M317" s="2">
        <f>SUM(Ashland:Windsor!M314)</f>
        <v>0</v>
      </c>
      <c r="N317" s="2">
        <f>SUM(Ashland:Windsor!N314)</f>
        <v>0</v>
      </c>
      <c r="O317" s="2">
        <f t="shared" si="23"/>
        <v>0</v>
      </c>
    </row>
    <row r="318" spans="1:15" x14ac:dyDescent="0.3">
      <c r="A318" s="1" t="s">
        <v>304</v>
      </c>
      <c r="B318" s="2"/>
      <c r="C318" s="2">
        <f>SUM(Ashland:Windsor!C315)</f>
        <v>0</v>
      </c>
      <c r="D318" s="2">
        <f>SUM(Ashland:Windsor!D315)</f>
        <v>0</v>
      </c>
      <c r="E318" s="2">
        <f>SUM(Ashland:Windsor!E315)</f>
        <v>0</v>
      </c>
      <c r="F318" s="2">
        <f>SUM(Ashland:Windsor!F315)</f>
        <v>0</v>
      </c>
      <c r="G318" s="2">
        <f>SUM(Ashland:Windsor!G315)</f>
        <v>0</v>
      </c>
      <c r="H318" s="2">
        <f>SUM(Ashland:Windsor!H315)</f>
        <v>0</v>
      </c>
      <c r="I318" s="2">
        <f>SUM(Ashland:Windsor!I315)</f>
        <v>0</v>
      </c>
      <c r="J318" s="2">
        <f>SUM(Ashland:Windsor!J315)</f>
        <v>0</v>
      </c>
      <c r="K318" s="2">
        <f>SUM(Ashland:Windsor!K315)</f>
        <v>0</v>
      </c>
      <c r="L318" s="2">
        <f>SUM(Ashland:Windsor!L315)</f>
        <v>0</v>
      </c>
      <c r="M318" s="2">
        <f>SUM(Ashland:Windsor!M315)</f>
        <v>0</v>
      </c>
      <c r="N318" s="2">
        <f>SUM(Ashland:Windsor!N315)</f>
        <v>0</v>
      </c>
      <c r="O318" s="2">
        <f t="shared" si="23"/>
        <v>0</v>
      </c>
    </row>
    <row r="319" spans="1:15" x14ac:dyDescent="0.3">
      <c r="A319" s="1" t="s">
        <v>305</v>
      </c>
      <c r="B319" s="2"/>
      <c r="C319" s="2">
        <f>SUM(Ashland:Windsor!C316)</f>
        <v>0</v>
      </c>
      <c r="D319" s="2">
        <f>SUM(Ashland:Windsor!D316)</f>
        <v>0</v>
      </c>
      <c r="E319" s="2">
        <f>SUM(Ashland:Windsor!E316)</f>
        <v>0</v>
      </c>
      <c r="F319" s="2">
        <f>SUM(Ashland:Windsor!F316)</f>
        <v>0</v>
      </c>
      <c r="G319" s="2">
        <f>SUM(Ashland:Windsor!G316)</f>
        <v>0</v>
      </c>
      <c r="H319" s="2">
        <f>SUM(Ashland:Windsor!H316)</f>
        <v>0</v>
      </c>
      <c r="I319" s="2">
        <f>SUM(Ashland:Windsor!I316)</f>
        <v>0</v>
      </c>
      <c r="J319" s="2">
        <f>SUM(Ashland:Windsor!J316)</f>
        <v>0</v>
      </c>
      <c r="K319" s="2">
        <f>SUM(Ashland:Windsor!K316)</f>
        <v>0</v>
      </c>
      <c r="L319" s="2">
        <f>SUM(Ashland:Windsor!L316)</f>
        <v>0</v>
      </c>
      <c r="M319" s="2">
        <f>SUM(Ashland:Windsor!M316)</f>
        <v>0</v>
      </c>
      <c r="N319" s="2">
        <f>SUM(Ashland:Windsor!N316)</f>
        <v>0</v>
      </c>
      <c r="O319" s="2">
        <f t="shared" si="23"/>
        <v>0</v>
      </c>
    </row>
    <row r="320" spans="1:15" x14ac:dyDescent="0.3">
      <c r="A320" s="1" t="s">
        <v>306</v>
      </c>
      <c r="B320" s="2"/>
      <c r="C320" s="2">
        <f>SUM(Ashland:Windsor!C317)</f>
        <v>0</v>
      </c>
      <c r="D320" s="2">
        <f>SUM(Ashland:Windsor!D317)</f>
        <v>0</v>
      </c>
      <c r="E320" s="2">
        <f>SUM(Ashland:Windsor!E317)</f>
        <v>0</v>
      </c>
      <c r="F320" s="2">
        <f>SUM(Ashland:Windsor!F317)</f>
        <v>0</v>
      </c>
      <c r="G320" s="2">
        <f>SUM(Ashland:Windsor!G317)</f>
        <v>0</v>
      </c>
      <c r="H320" s="2">
        <f>SUM(Ashland:Windsor!H317)</f>
        <v>0</v>
      </c>
      <c r="I320" s="2">
        <f>SUM(Ashland:Windsor!I317)</f>
        <v>0</v>
      </c>
      <c r="J320" s="2">
        <f>SUM(Ashland:Windsor!J317)</f>
        <v>0</v>
      </c>
      <c r="K320" s="2">
        <f>SUM(Ashland:Windsor!K317)</f>
        <v>0</v>
      </c>
      <c r="L320" s="2">
        <f>SUM(Ashland:Windsor!L317)</f>
        <v>0</v>
      </c>
      <c r="M320" s="2">
        <f>SUM(Ashland:Windsor!M317)</f>
        <v>0</v>
      </c>
      <c r="N320" s="2">
        <f>SUM(Ashland:Windsor!N317)</f>
        <v>0</v>
      </c>
      <c r="O320" s="2">
        <f t="shared" si="23"/>
        <v>0</v>
      </c>
    </row>
    <row r="321" spans="1:16" x14ac:dyDescent="0.3">
      <c r="A321" s="1" t="s">
        <v>307</v>
      </c>
      <c r="B321" s="2"/>
      <c r="C321" s="2">
        <f>SUM(Ashland:Windsor!C318)</f>
        <v>0</v>
      </c>
      <c r="D321" s="2">
        <f>SUM(Ashland:Windsor!D318)</f>
        <v>0</v>
      </c>
      <c r="E321" s="2">
        <f>SUM(Ashland:Windsor!E318)</f>
        <v>0</v>
      </c>
      <c r="F321" s="2">
        <f>SUM(Ashland:Windsor!F318)</f>
        <v>0</v>
      </c>
      <c r="G321" s="2">
        <f>SUM(Ashland:Windsor!G318)</f>
        <v>0</v>
      </c>
      <c r="H321" s="2">
        <f>SUM(Ashland:Windsor!H318)</f>
        <v>0</v>
      </c>
      <c r="I321" s="2">
        <f>SUM(Ashland:Windsor!I318)</f>
        <v>0</v>
      </c>
      <c r="J321" s="2">
        <f>SUM(Ashland:Windsor!J318)</f>
        <v>0</v>
      </c>
      <c r="K321" s="2">
        <f>SUM(Ashland:Windsor!K318)</f>
        <v>0</v>
      </c>
      <c r="L321" s="2">
        <f>SUM(Ashland:Windsor!L318)</f>
        <v>0</v>
      </c>
      <c r="M321" s="2">
        <f>SUM(Ashland:Windsor!M318)</f>
        <v>0</v>
      </c>
      <c r="N321" s="2">
        <f>SUM(Ashland:Windsor!N318)</f>
        <v>0</v>
      </c>
      <c r="O321" s="2">
        <f t="shared" si="23"/>
        <v>0</v>
      </c>
    </row>
    <row r="322" spans="1:16" x14ac:dyDescent="0.3">
      <c r="A322" s="1" t="s">
        <v>131</v>
      </c>
      <c r="C322" s="18">
        <f>SUM(C266:C321)</f>
        <v>224516.38999999998</v>
      </c>
      <c r="D322" s="18">
        <f t="shared" ref="D322:N322" si="24">SUM(D266:D321)</f>
        <v>207306.63</v>
      </c>
      <c r="E322" s="18">
        <f t="shared" si="24"/>
        <v>254916.41</v>
      </c>
      <c r="F322" s="18">
        <f t="shared" si="24"/>
        <v>224845.98</v>
      </c>
      <c r="G322" s="18">
        <f t="shared" si="24"/>
        <v>269169.07000000007</v>
      </c>
      <c r="H322" s="18">
        <f t="shared" si="24"/>
        <v>247187.57000000004</v>
      </c>
      <c r="I322" s="18">
        <f t="shared" si="24"/>
        <v>0</v>
      </c>
      <c r="J322" s="18">
        <f t="shared" si="24"/>
        <v>0</v>
      </c>
      <c r="K322" s="18">
        <f t="shared" si="24"/>
        <v>0</v>
      </c>
      <c r="L322" s="18">
        <f t="shared" si="24"/>
        <v>0</v>
      </c>
      <c r="M322" s="18">
        <f t="shared" si="24"/>
        <v>0</v>
      </c>
      <c r="N322" s="18">
        <f t="shared" si="24"/>
        <v>0</v>
      </c>
      <c r="O322" s="18">
        <f>SUM(O266:O321)</f>
        <v>1427942.0500000003</v>
      </c>
      <c r="P322" s="13">
        <f>+O322-O34</f>
        <v>0</v>
      </c>
    </row>
    <row r="323" spans="1:16" x14ac:dyDescent="0.3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6" x14ac:dyDescent="0.3">
      <c r="A324" s="1" t="s">
        <v>308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6" x14ac:dyDescent="0.3">
      <c r="A325" s="1" t="s">
        <v>309</v>
      </c>
      <c r="B325" s="2"/>
      <c r="C325" s="2">
        <f>SUM(Ashland:Windsor!C322)</f>
        <v>0</v>
      </c>
      <c r="D325" s="2">
        <f>SUM(Ashland:Windsor!D322)</f>
        <v>0</v>
      </c>
      <c r="E325" s="2">
        <f>SUM(Ashland:Windsor!E322)</f>
        <v>0</v>
      </c>
      <c r="F325" s="2">
        <f>SUM(Ashland:Windsor!F322)</f>
        <v>0</v>
      </c>
      <c r="G325" s="2">
        <f>SUM(Ashland:Windsor!G322)</f>
        <v>0</v>
      </c>
      <c r="H325" s="2">
        <f>SUM(Ashland:Windsor!H322)</f>
        <v>0</v>
      </c>
      <c r="I325" s="2">
        <f>SUM(Ashland:Windsor!I322)</f>
        <v>0</v>
      </c>
      <c r="J325" s="2">
        <f>SUM(Ashland:Windsor!J322)</f>
        <v>0</v>
      </c>
      <c r="K325" s="2">
        <f>SUM(Ashland:Windsor!K322)</f>
        <v>0</v>
      </c>
      <c r="L325" s="2">
        <f>SUM(Ashland:Windsor!L322)</f>
        <v>0</v>
      </c>
      <c r="M325" s="2">
        <f>SUM(Ashland:Windsor!M322)</f>
        <v>0</v>
      </c>
      <c r="N325" s="2">
        <f>SUM(Ashland:Windsor!N322)</f>
        <v>0</v>
      </c>
      <c r="O325" s="2">
        <f>SUM(C325:N325)</f>
        <v>0</v>
      </c>
    </row>
    <row r="326" spans="1:16" x14ac:dyDescent="0.3">
      <c r="A326" s="1" t="s">
        <v>310</v>
      </c>
      <c r="B326" s="2"/>
      <c r="C326" s="2">
        <f>SUM(Ashland:Windsor!C323)</f>
        <v>0</v>
      </c>
      <c r="D326" s="2">
        <f>SUM(Ashland:Windsor!D323)</f>
        <v>0</v>
      </c>
      <c r="E326" s="2">
        <f>SUM(Ashland:Windsor!E323)</f>
        <v>0</v>
      </c>
      <c r="F326" s="2">
        <f>SUM(Ashland:Windsor!F323)</f>
        <v>0</v>
      </c>
      <c r="G326" s="2">
        <f>SUM(Ashland:Windsor!G323)</f>
        <v>0</v>
      </c>
      <c r="H326" s="2">
        <f>SUM(Ashland:Windsor!H323)</f>
        <v>0</v>
      </c>
      <c r="I326" s="2">
        <f>SUM(Ashland:Windsor!I323)</f>
        <v>0</v>
      </c>
      <c r="J326" s="2">
        <f>SUM(Ashland:Windsor!J323)</f>
        <v>0</v>
      </c>
      <c r="K326" s="2">
        <f>SUM(Ashland:Windsor!K323)</f>
        <v>0</v>
      </c>
      <c r="L326" s="2">
        <f>SUM(Ashland:Windsor!L323)</f>
        <v>0</v>
      </c>
      <c r="M326" s="2">
        <f>SUM(Ashland:Windsor!M323)</f>
        <v>0</v>
      </c>
      <c r="N326" s="2">
        <f>SUM(Ashland:Windsor!N323)</f>
        <v>0</v>
      </c>
      <c r="O326" s="2">
        <f t="shared" ref="O326:O338" si="25">SUM(C326:N326)</f>
        <v>0</v>
      </c>
    </row>
    <row r="327" spans="1:16" x14ac:dyDescent="0.3">
      <c r="A327" s="1" t="s">
        <v>311</v>
      </c>
      <c r="B327" s="2"/>
      <c r="C327" s="2">
        <f>SUM(Ashland:Windsor!C324)</f>
        <v>27247.120000000003</v>
      </c>
      <c r="D327" s="2">
        <f>SUM(Ashland:Windsor!D324)</f>
        <v>23303.99</v>
      </c>
      <c r="E327" s="2">
        <f>SUM(Ashland:Windsor!E324)</f>
        <v>26352.75</v>
      </c>
      <c r="F327" s="2">
        <f>SUM(Ashland:Windsor!F324)</f>
        <v>23474.999999999996</v>
      </c>
      <c r="G327" s="2">
        <f>SUM(Ashland:Windsor!G324)</f>
        <v>24518.639999999996</v>
      </c>
      <c r="H327" s="2">
        <f>SUM(Ashland:Windsor!H324)</f>
        <v>21142.079999999998</v>
      </c>
      <c r="I327" s="2">
        <f>SUM(Ashland:Windsor!I324)</f>
        <v>0</v>
      </c>
      <c r="J327" s="2">
        <f>SUM(Ashland:Windsor!J324)</f>
        <v>0</v>
      </c>
      <c r="K327" s="2">
        <f>SUM(Ashland:Windsor!K324)</f>
        <v>0</v>
      </c>
      <c r="L327" s="2">
        <f>SUM(Ashland:Windsor!L324)</f>
        <v>0</v>
      </c>
      <c r="M327" s="2">
        <f>SUM(Ashland:Windsor!M324)</f>
        <v>0</v>
      </c>
      <c r="N327" s="2">
        <f>SUM(Ashland:Windsor!N324)</f>
        <v>0</v>
      </c>
      <c r="O327" s="2">
        <f t="shared" si="25"/>
        <v>146039.57999999999</v>
      </c>
    </row>
    <row r="328" spans="1:16" x14ac:dyDescent="0.3">
      <c r="A328" s="1" t="s">
        <v>312</v>
      </c>
      <c r="B328" s="2"/>
      <c r="C328" s="2">
        <f>SUM(Ashland:Windsor!C325)</f>
        <v>444.34</v>
      </c>
      <c r="D328" s="2">
        <f>SUM(Ashland:Windsor!D325)</f>
        <v>582.36</v>
      </c>
      <c r="E328" s="2">
        <f>SUM(Ashland:Windsor!E325)</f>
        <v>184.3</v>
      </c>
      <c r="F328" s="2">
        <f>SUM(Ashland:Windsor!F325)</f>
        <v>400.5</v>
      </c>
      <c r="G328" s="2">
        <f>SUM(Ashland:Windsor!G325)</f>
        <v>662.35</v>
      </c>
      <c r="H328" s="2">
        <f>SUM(Ashland:Windsor!H325)</f>
        <v>354.47999999999996</v>
      </c>
      <c r="I328" s="2">
        <f>SUM(Ashland:Windsor!I325)</f>
        <v>0</v>
      </c>
      <c r="J328" s="2">
        <f>SUM(Ashland:Windsor!J325)</f>
        <v>0</v>
      </c>
      <c r="K328" s="2">
        <f>SUM(Ashland:Windsor!K325)</f>
        <v>0</v>
      </c>
      <c r="L328" s="2">
        <f>SUM(Ashland:Windsor!L325)</f>
        <v>0</v>
      </c>
      <c r="M328" s="2">
        <f>SUM(Ashland:Windsor!M325)</f>
        <v>0</v>
      </c>
      <c r="N328" s="2">
        <f>SUM(Ashland:Windsor!N325)</f>
        <v>0</v>
      </c>
      <c r="O328" s="2">
        <f t="shared" si="25"/>
        <v>2628.33</v>
      </c>
    </row>
    <row r="329" spans="1:16" x14ac:dyDescent="0.3">
      <c r="A329" s="1" t="s">
        <v>313</v>
      </c>
      <c r="B329" s="2"/>
      <c r="C329" s="2">
        <f>SUM(Ashland:Windsor!C326)</f>
        <v>6222.2499999999991</v>
      </c>
      <c r="D329" s="2">
        <f>SUM(Ashland:Windsor!D326)</f>
        <v>3087.37</v>
      </c>
      <c r="E329" s="2">
        <f>SUM(Ashland:Windsor!E326)</f>
        <v>8078.4500000000007</v>
      </c>
      <c r="F329" s="2">
        <f>SUM(Ashland:Windsor!F326)</f>
        <v>6230.7300000000005</v>
      </c>
      <c r="G329" s="2">
        <f>SUM(Ashland:Windsor!G326)</f>
        <v>5770.8600000000006</v>
      </c>
      <c r="H329" s="2">
        <f>SUM(Ashland:Windsor!H326)</f>
        <v>4323.4400000000005</v>
      </c>
      <c r="I329" s="2">
        <f>SUM(Ashland:Windsor!I326)</f>
        <v>0</v>
      </c>
      <c r="J329" s="2">
        <f>SUM(Ashland:Windsor!J326)</f>
        <v>0</v>
      </c>
      <c r="K329" s="2">
        <f>SUM(Ashland:Windsor!K326)</f>
        <v>0</v>
      </c>
      <c r="L329" s="2">
        <f>SUM(Ashland:Windsor!L326)</f>
        <v>0</v>
      </c>
      <c r="M329" s="2">
        <f>SUM(Ashland:Windsor!M326)</f>
        <v>0</v>
      </c>
      <c r="N329" s="2">
        <f>SUM(Ashland:Windsor!N326)</f>
        <v>0</v>
      </c>
      <c r="O329" s="2">
        <f t="shared" si="25"/>
        <v>33713.1</v>
      </c>
    </row>
    <row r="330" spans="1:16" x14ac:dyDescent="0.3">
      <c r="A330" s="1" t="s">
        <v>314</v>
      </c>
      <c r="B330" s="2"/>
      <c r="C330" s="2">
        <f>SUM(Ashland:Windsor!C327)</f>
        <v>3875.8199999999997</v>
      </c>
      <c r="D330" s="2">
        <f>SUM(Ashland:Windsor!D327)</f>
        <v>1946.5600000000002</v>
      </c>
      <c r="E330" s="2">
        <f>SUM(Ashland:Windsor!E327)</f>
        <v>4375.8899999999994</v>
      </c>
      <c r="F330" s="2">
        <f>SUM(Ashland:Windsor!F327)</f>
        <v>2894.92</v>
      </c>
      <c r="G330" s="2">
        <f>SUM(Ashland:Windsor!G327)</f>
        <v>3690.5000000000005</v>
      </c>
      <c r="H330" s="2">
        <f>SUM(Ashland:Windsor!H327)</f>
        <v>2758.7999999999997</v>
      </c>
      <c r="I330" s="2">
        <f>SUM(Ashland:Windsor!I327)</f>
        <v>0</v>
      </c>
      <c r="J330" s="2">
        <f>SUM(Ashland:Windsor!J327)</f>
        <v>0</v>
      </c>
      <c r="K330" s="2">
        <f>SUM(Ashland:Windsor!K327)</f>
        <v>0</v>
      </c>
      <c r="L330" s="2">
        <f>SUM(Ashland:Windsor!L327)</f>
        <v>0</v>
      </c>
      <c r="M330" s="2">
        <f>SUM(Ashland:Windsor!M327)</f>
        <v>0</v>
      </c>
      <c r="N330" s="2">
        <f>SUM(Ashland:Windsor!N327)</f>
        <v>0</v>
      </c>
      <c r="O330" s="2">
        <f t="shared" si="25"/>
        <v>19542.490000000002</v>
      </c>
    </row>
    <row r="331" spans="1:16" x14ac:dyDescent="0.3">
      <c r="A331" s="1" t="s">
        <v>315</v>
      </c>
      <c r="B331" s="2"/>
      <c r="C331" s="2">
        <f>SUM(Ashland:Windsor!C328)</f>
        <v>4045.0399999999995</v>
      </c>
      <c r="D331" s="2">
        <f>SUM(Ashland:Windsor!D328)</f>
        <v>4827.42</v>
      </c>
      <c r="E331" s="2">
        <f>SUM(Ashland:Windsor!E328)</f>
        <v>9142.23</v>
      </c>
      <c r="F331" s="2">
        <f>SUM(Ashland:Windsor!F328)</f>
        <v>8345.41</v>
      </c>
      <c r="G331" s="2">
        <f>SUM(Ashland:Windsor!G328)</f>
        <v>5098.0300000000007</v>
      </c>
      <c r="H331" s="2">
        <f>SUM(Ashland:Windsor!H328)</f>
        <v>7637.19</v>
      </c>
      <c r="I331" s="2">
        <f>SUM(Ashland:Windsor!I328)</f>
        <v>0</v>
      </c>
      <c r="J331" s="2">
        <f>SUM(Ashland:Windsor!J328)</f>
        <v>0</v>
      </c>
      <c r="K331" s="2">
        <f>SUM(Ashland:Windsor!K328)</f>
        <v>0</v>
      </c>
      <c r="L331" s="2">
        <f>SUM(Ashland:Windsor!L328)</f>
        <v>0</v>
      </c>
      <c r="M331" s="2">
        <f>SUM(Ashland:Windsor!M328)</f>
        <v>0</v>
      </c>
      <c r="N331" s="2">
        <f>SUM(Ashland:Windsor!N328)</f>
        <v>0</v>
      </c>
      <c r="O331" s="2">
        <f t="shared" si="25"/>
        <v>39095.32</v>
      </c>
    </row>
    <row r="332" spans="1:16" x14ac:dyDescent="0.3">
      <c r="A332" s="1" t="s">
        <v>316</v>
      </c>
      <c r="B332" s="2"/>
      <c r="C332" s="2">
        <f>SUM(Ashland:Windsor!C329)</f>
        <v>0</v>
      </c>
      <c r="D332" s="2">
        <f>SUM(Ashland:Windsor!D329)</f>
        <v>0</v>
      </c>
      <c r="E332" s="2">
        <f>SUM(Ashland:Windsor!E329)</f>
        <v>0</v>
      </c>
      <c r="F332" s="2">
        <f>SUM(Ashland:Windsor!F329)</f>
        <v>0</v>
      </c>
      <c r="G332" s="2">
        <f>SUM(Ashland:Windsor!G329)</f>
        <v>0</v>
      </c>
      <c r="H332" s="2">
        <f>SUM(Ashland:Windsor!H329)</f>
        <v>0</v>
      </c>
      <c r="I332" s="2">
        <f>SUM(Ashland:Windsor!I329)</f>
        <v>0</v>
      </c>
      <c r="J332" s="2">
        <f>SUM(Ashland:Windsor!J329)</f>
        <v>0</v>
      </c>
      <c r="K332" s="2">
        <f>SUM(Ashland:Windsor!K329)</f>
        <v>0</v>
      </c>
      <c r="L332" s="2">
        <f>SUM(Ashland:Windsor!L329)</f>
        <v>0</v>
      </c>
      <c r="M332" s="2">
        <f>SUM(Ashland:Windsor!M329)</f>
        <v>0</v>
      </c>
      <c r="N332" s="2">
        <f>SUM(Ashland:Windsor!N329)</f>
        <v>0</v>
      </c>
      <c r="O332" s="2">
        <f t="shared" si="25"/>
        <v>0</v>
      </c>
    </row>
    <row r="333" spans="1:16" x14ac:dyDescent="0.3">
      <c r="A333" s="1" t="s">
        <v>317</v>
      </c>
      <c r="B333" s="2"/>
      <c r="C333" s="2">
        <f>SUM(Ashland:Windsor!C330)</f>
        <v>0</v>
      </c>
      <c r="D333" s="2">
        <f>SUM(Ashland:Windsor!D330)</f>
        <v>0</v>
      </c>
      <c r="E333" s="2">
        <f>SUM(Ashland:Windsor!E330)</f>
        <v>0</v>
      </c>
      <c r="F333" s="2">
        <f>SUM(Ashland:Windsor!F330)</f>
        <v>0</v>
      </c>
      <c r="G333" s="2">
        <f>SUM(Ashland:Windsor!G330)</f>
        <v>0</v>
      </c>
      <c r="H333" s="2">
        <f>SUM(Ashland:Windsor!H330)</f>
        <v>0</v>
      </c>
      <c r="I333" s="2">
        <f>SUM(Ashland:Windsor!I330)</f>
        <v>0</v>
      </c>
      <c r="J333" s="2">
        <f>SUM(Ashland:Windsor!J330)</f>
        <v>0</v>
      </c>
      <c r="K333" s="2">
        <f>SUM(Ashland:Windsor!K330)</f>
        <v>0</v>
      </c>
      <c r="L333" s="2">
        <f>SUM(Ashland:Windsor!L330)</f>
        <v>0</v>
      </c>
      <c r="M333" s="2">
        <f>SUM(Ashland:Windsor!M330)</f>
        <v>0</v>
      </c>
      <c r="N333" s="2">
        <f>SUM(Ashland:Windsor!N330)</f>
        <v>0</v>
      </c>
      <c r="O333" s="2">
        <f t="shared" si="25"/>
        <v>0</v>
      </c>
    </row>
    <row r="334" spans="1:16" x14ac:dyDescent="0.3">
      <c r="A334" s="1" t="s">
        <v>318</v>
      </c>
      <c r="B334" s="2"/>
      <c r="C334" s="2">
        <f>SUM(Ashland:Windsor!C331)</f>
        <v>0</v>
      </c>
      <c r="D334" s="2">
        <f>SUM(Ashland:Windsor!D331)</f>
        <v>0</v>
      </c>
      <c r="E334" s="2">
        <f>SUM(Ashland:Windsor!E331)</f>
        <v>0</v>
      </c>
      <c r="F334" s="2">
        <f>SUM(Ashland:Windsor!F331)</f>
        <v>0</v>
      </c>
      <c r="G334" s="2">
        <f>SUM(Ashland:Windsor!G331)</f>
        <v>0</v>
      </c>
      <c r="H334" s="2">
        <f>SUM(Ashland:Windsor!H331)</f>
        <v>0</v>
      </c>
      <c r="I334" s="2">
        <f>SUM(Ashland:Windsor!I331)</f>
        <v>0</v>
      </c>
      <c r="J334" s="2">
        <f>SUM(Ashland:Windsor!J331)</f>
        <v>0</v>
      </c>
      <c r="K334" s="2">
        <f>SUM(Ashland:Windsor!K331)</f>
        <v>0</v>
      </c>
      <c r="L334" s="2">
        <f>SUM(Ashland:Windsor!L331)</f>
        <v>0</v>
      </c>
      <c r="M334" s="2">
        <f>SUM(Ashland:Windsor!M331)</f>
        <v>0</v>
      </c>
      <c r="N334" s="2">
        <f>SUM(Ashland:Windsor!N331)</f>
        <v>0</v>
      </c>
      <c r="O334" s="2">
        <f t="shared" si="25"/>
        <v>0</v>
      </c>
    </row>
    <row r="335" spans="1:16" x14ac:dyDescent="0.3">
      <c r="A335" s="1" t="s">
        <v>319</v>
      </c>
      <c r="B335" s="2"/>
      <c r="C335" s="2">
        <f>SUM(Ashland:Windsor!C332)</f>
        <v>0</v>
      </c>
      <c r="D335" s="2">
        <f>SUM(Ashland:Windsor!D332)</f>
        <v>0</v>
      </c>
      <c r="E335" s="2">
        <f>SUM(Ashland:Windsor!E332)</f>
        <v>0</v>
      </c>
      <c r="F335" s="2">
        <f>SUM(Ashland:Windsor!F332)</f>
        <v>0</v>
      </c>
      <c r="G335" s="2">
        <f>SUM(Ashland:Windsor!G332)</f>
        <v>0</v>
      </c>
      <c r="H335" s="2">
        <f>SUM(Ashland:Windsor!H332)</f>
        <v>0</v>
      </c>
      <c r="I335" s="2">
        <f>SUM(Ashland:Windsor!I332)</f>
        <v>0</v>
      </c>
      <c r="J335" s="2">
        <f>SUM(Ashland:Windsor!J332)</f>
        <v>0</v>
      </c>
      <c r="K335" s="2">
        <f>SUM(Ashland:Windsor!K332)</f>
        <v>0</v>
      </c>
      <c r="L335" s="2">
        <f>SUM(Ashland:Windsor!L332)</f>
        <v>0</v>
      </c>
      <c r="M335" s="2">
        <f>SUM(Ashland:Windsor!M332)</f>
        <v>0</v>
      </c>
      <c r="N335" s="2">
        <f>SUM(Ashland:Windsor!N332)</f>
        <v>0</v>
      </c>
      <c r="O335" s="2">
        <f t="shared" si="25"/>
        <v>0</v>
      </c>
    </row>
    <row r="336" spans="1:16" x14ac:dyDescent="0.3">
      <c r="A336" s="1" t="s">
        <v>320</v>
      </c>
      <c r="B336" s="2"/>
      <c r="C336" s="2">
        <f>SUM(Ashland:Windsor!C333)</f>
        <v>170.10000000000002</v>
      </c>
      <c r="D336" s="2">
        <f>SUM(Ashland:Windsor!D333)</f>
        <v>388.8</v>
      </c>
      <c r="E336" s="2">
        <f>SUM(Ashland:Windsor!E333)</f>
        <v>0</v>
      </c>
      <c r="F336" s="2">
        <f>SUM(Ashland:Windsor!F333)</f>
        <v>2636.49</v>
      </c>
      <c r="G336" s="2">
        <f>SUM(Ashland:Windsor!G333)</f>
        <v>322.45999999999998</v>
      </c>
      <c r="H336" s="2">
        <f>SUM(Ashland:Windsor!H333)</f>
        <v>777.6</v>
      </c>
      <c r="I336" s="2">
        <f>SUM(Ashland:Windsor!I333)</f>
        <v>0</v>
      </c>
      <c r="J336" s="2">
        <f>SUM(Ashland:Windsor!J333)</f>
        <v>0</v>
      </c>
      <c r="K336" s="2">
        <f>SUM(Ashland:Windsor!K333)</f>
        <v>0</v>
      </c>
      <c r="L336" s="2">
        <f>SUM(Ashland:Windsor!L333)</f>
        <v>0</v>
      </c>
      <c r="M336" s="2">
        <f>SUM(Ashland:Windsor!M333)</f>
        <v>0</v>
      </c>
      <c r="N336" s="2">
        <f>SUM(Ashland:Windsor!N333)</f>
        <v>0</v>
      </c>
      <c r="O336" s="2">
        <f t="shared" si="25"/>
        <v>4295.45</v>
      </c>
    </row>
    <row r="337" spans="1:16" x14ac:dyDescent="0.3">
      <c r="A337" s="1" t="s">
        <v>321</v>
      </c>
      <c r="B337" s="2"/>
      <c r="C337" s="2">
        <f>SUM(Ashland:Windsor!C334)</f>
        <v>0</v>
      </c>
      <c r="D337" s="2">
        <f>SUM(Ashland:Windsor!D334)</f>
        <v>0</v>
      </c>
      <c r="E337" s="2">
        <f>SUM(Ashland:Windsor!E334)</f>
        <v>0</v>
      </c>
      <c r="F337" s="2">
        <f>SUM(Ashland:Windsor!F334)</f>
        <v>0</v>
      </c>
      <c r="G337" s="2">
        <f>SUM(Ashland:Windsor!G334)</f>
        <v>0</v>
      </c>
      <c r="H337" s="2">
        <f>SUM(Ashland:Windsor!H334)</f>
        <v>0</v>
      </c>
      <c r="I337" s="2">
        <f>SUM(Ashland:Windsor!I334)</f>
        <v>0</v>
      </c>
      <c r="J337" s="2">
        <f>SUM(Ashland:Windsor!J334)</f>
        <v>0</v>
      </c>
      <c r="K337" s="2">
        <f>SUM(Ashland:Windsor!K334)</f>
        <v>0</v>
      </c>
      <c r="L337" s="2">
        <f>SUM(Ashland:Windsor!L334)</f>
        <v>0</v>
      </c>
      <c r="M337" s="2">
        <f>SUM(Ashland:Windsor!M334)</f>
        <v>0</v>
      </c>
      <c r="N337" s="2">
        <f>SUM(Ashland:Windsor!N334)</f>
        <v>0</v>
      </c>
      <c r="O337" s="2">
        <f t="shared" si="25"/>
        <v>0</v>
      </c>
    </row>
    <row r="338" spans="1:16" x14ac:dyDescent="0.3">
      <c r="A338" s="1" t="s">
        <v>322</v>
      </c>
      <c r="B338" s="2"/>
      <c r="C338" s="2">
        <f>SUM(Ashland:Windsor!C335)</f>
        <v>1080.93</v>
      </c>
      <c r="D338" s="2">
        <f>SUM(Ashland:Windsor!D335)</f>
        <v>530.15</v>
      </c>
      <c r="E338" s="2">
        <f>SUM(Ashland:Windsor!E335)</f>
        <v>310</v>
      </c>
      <c r="F338" s="2">
        <f>SUM(Ashland:Windsor!F335)</f>
        <v>728.9</v>
      </c>
      <c r="G338" s="2">
        <f>SUM(Ashland:Windsor!G335)</f>
        <v>48.6</v>
      </c>
      <c r="H338" s="2">
        <f>SUM(Ashland:Windsor!H335)</f>
        <v>461.70000000000005</v>
      </c>
      <c r="I338" s="2">
        <f>SUM(Ashland:Windsor!I335)</f>
        <v>0</v>
      </c>
      <c r="J338" s="2">
        <f>SUM(Ashland:Windsor!J335)</f>
        <v>0</v>
      </c>
      <c r="K338" s="2">
        <f>SUM(Ashland:Windsor!K335)</f>
        <v>0</v>
      </c>
      <c r="L338" s="2">
        <f>SUM(Ashland:Windsor!L335)</f>
        <v>0</v>
      </c>
      <c r="M338" s="2">
        <f>SUM(Ashland:Windsor!M335)</f>
        <v>0</v>
      </c>
      <c r="N338" s="2">
        <f>SUM(Ashland:Windsor!N335)</f>
        <v>0</v>
      </c>
      <c r="O338" s="2">
        <f t="shared" si="25"/>
        <v>3160.2799999999997</v>
      </c>
    </row>
    <row r="339" spans="1:16" x14ac:dyDescent="0.3">
      <c r="A339" s="1" t="s">
        <v>323</v>
      </c>
      <c r="C339" s="18">
        <f>SUM(C325:C338)</f>
        <v>43085.599999999999</v>
      </c>
      <c r="D339" s="18">
        <f t="shared" ref="D339:N339" si="26">SUM(D325:D338)</f>
        <v>34666.650000000009</v>
      </c>
      <c r="E339" s="18">
        <f t="shared" si="26"/>
        <v>48443.619999999995</v>
      </c>
      <c r="F339" s="18">
        <f t="shared" si="26"/>
        <v>44711.95</v>
      </c>
      <c r="G339" s="18">
        <f t="shared" si="26"/>
        <v>40111.439999999995</v>
      </c>
      <c r="H339" s="18">
        <f t="shared" si="26"/>
        <v>37455.289999999994</v>
      </c>
      <c r="I339" s="18">
        <f t="shared" si="26"/>
        <v>0</v>
      </c>
      <c r="J339" s="18">
        <f t="shared" si="26"/>
        <v>0</v>
      </c>
      <c r="K339" s="18">
        <f t="shared" si="26"/>
        <v>0</v>
      </c>
      <c r="L339" s="18">
        <f t="shared" si="26"/>
        <v>0</v>
      </c>
      <c r="M339" s="18">
        <f t="shared" si="26"/>
        <v>0</v>
      </c>
      <c r="N339" s="18">
        <f t="shared" si="26"/>
        <v>0</v>
      </c>
      <c r="O339" s="18">
        <f>SUM(O325:O338)</f>
        <v>248474.55</v>
      </c>
      <c r="P339" s="13">
        <f>+O339-O35</f>
        <v>-1428.3399999999965</v>
      </c>
    </row>
    <row r="340" spans="1:16" x14ac:dyDescent="0.3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6" x14ac:dyDescent="0.3">
      <c r="A341" s="1" t="s">
        <v>324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6" x14ac:dyDescent="0.3">
      <c r="A342" s="1" t="s">
        <v>325</v>
      </c>
      <c r="B342" s="2"/>
      <c r="C342" s="2">
        <f>SUM(Ashland:Windsor!C339)</f>
        <v>0</v>
      </c>
      <c r="D342" s="2">
        <f>SUM(Ashland:Windsor!D339)</f>
        <v>0</v>
      </c>
      <c r="E342" s="2">
        <f>SUM(Ashland:Windsor!E339)</f>
        <v>0</v>
      </c>
      <c r="F342" s="2">
        <f>SUM(Ashland:Windsor!F339)</f>
        <v>0</v>
      </c>
      <c r="G342" s="2">
        <f>SUM(Ashland:Windsor!G339)</f>
        <v>0</v>
      </c>
      <c r="H342" s="2">
        <f>SUM(Ashland:Windsor!H339)</f>
        <v>0</v>
      </c>
      <c r="I342" s="2">
        <f>SUM(Ashland:Windsor!I339)</f>
        <v>0</v>
      </c>
      <c r="J342" s="2">
        <f>SUM(Ashland:Windsor!J339)</f>
        <v>0</v>
      </c>
      <c r="K342" s="2">
        <f>SUM(Ashland:Windsor!K339)</f>
        <v>0</v>
      </c>
      <c r="L342" s="2">
        <f>SUM(Ashland:Windsor!L339)</f>
        <v>0</v>
      </c>
      <c r="M342" s="2">
        <f>SUM(Ashland:Windsor!M339)</f>
        <v>0</v>
      </c>
      <c r="N342" s="2">
        <f>SUM(Ashland:Windsor!N339)</f>
        <v>0</v>
      </c>
      <c r="O342" s="2">
        <f>SUM(C342:N342)</f>
        <v>0</v>
      </c>
    </row>
    <row r="343" spans="1:16" x14ac:dyDescent="0.3">
      <c r="A343" s="1" t="s">
        <v>326</v>
      </c>
      <c r="B343" s="2"/>
      <c r="C343" s="2">
        <f>SUM(Ashland:Windsor!C340)</f>
        <v>0</v>
      </c>
      <c r="D343" s="2">
        <f>SUM(Ashland:Windsor!D340)</f>
        <v>0</v>
      </c>
      <c r="E343" s="2">
        <f>SUM(Ashland:Windsor!E340)</f>
        <v>0</v>
      </c>
      <c r="F343" s="2">
        <f>SUM(Ashland:Windsor!F340)</f>
        <v>0</v>
      </c>
      <c r="G343" s="2">
        <f>SUM(Ashland:Windsor!G340)</f>
        <v>0</v>
      </c>
      <c r="H343" s="2">
        <f>SUM(Ashland:Windsor!H340)</f>
        <v>0</v>
      </c>
      <c r="I343" s="2">
        <f>SUM(Ashland:Windsor!I340)</f>
        <v>0</v>
      </c>
      <c r="J343" s="2">
        <f>SUM(Ashland:Windsor!J340)</f>
        <v>0</v>
      </c>
      <c r="K343" s="2">
        <f>SUM(Ashland:Windsor!K340)</f>
        <v>0</v>
      </c>
      <c r="L343" s="2">
        <f>SUM(Ashland:Windsor!L340)</f>
        <v>0</v>
      </c>
      <c r="M343" s="2">
        <f>SUM(Ashland:Windsor!M340)</f>
        <v>0</v>
      </c>
      <c r="N343" s="2">
        <f>SUM(Ashland:Windsor!N340)</f>
        <v>0</v>
      </c>
      <c r="O343" s="2">
        <f t="shared" ref="O343:O354" si="27">SUM(C343:N343)</f>
        <v>0</v>
      </c>
    </row>
    <row r="344" spans="1:16" x14ac:dyDescent="0.3">
      <c r="A344" s="1" t="s">
        <v>327</v>
      </c>
      <c r="B344" s="2"/>
      <c r="C344" s="2">
        <f>SUM(Ashland:Windsor!C341)</f>
        <v>104112.28</v>
      </c>
      <c r="D344" s="2">
        <f>SUM(Ashland:Windsor!D341)</f>
        <v>91998.86</v>
      </c>
      <c r="E344" s="2">
        <f>SUM(Ashland:Windsor!E341)</f>
        <v>104517.14000000001</v>
      </c>
      <c r="F344" s="2">
        <f>SUM(Ashland:Windsor!F341)</f>
        <v>79929.27</v>
      </c>
      <c r="G344" s="2">
        <f>SUM(Ashland:Windsor!G341)</f>
        <v>86864.640000000014</v>
      </c>
      <c r="H344" s="2">
        <f>SUM(Ashland:Windsor!H341)</f>
        <v>77886.079999999987</v>
      </c>
      <c r="I344" s="2">
        <f>SUM(Ashland:Windsor!I341)</f>
        <v>0</v>
      </c>
      <c r="J344" s="2">
        <f>SUM(Ashland:Windsor!J341)</f>
        <v>0</v>
      </c>
      <c r="K344" s="2">
        <f>SUM(Ashland:Windsor!K341)</f>
        <v>0</v>
      </c>
      <c r="L344" s="2">
        <f>SUM(Ashland:Windsor!L341)</f>
        <v>0</v>
      </c>
      <c r="M344" s="2">
        <f>SUM(Ashland:Windsor!M341)</f>
        <v>0</v>
      </c>
      <c r="N344" s="2">
        <f>SUM(Ashland:Windsor!N341)</f>
        <v>0</v>
      </c>
      <c r="O344" s="2">
        <f t="shared" si="27"/>
        <v>545308.27</v>
      </c>
    </row>
    <row r="345" spans="1:16" x14ac:dyDescent="0.3">
      <c r="A345" s="1" t="s">
        <v>328</v>
      </c>
      <c r="B345" s="2"/>
      <c r="C345" s="2">
        <f>SUM(Ashland:Windsor!C342)</f>
        <v>13423.06</v>
      </c>
      <c r="D345" s="2">
        <f>SUM(Ashland:Windsor!D342)</f>
        <v>8183.4399999999987</v>
      </c>
      <c r="E345" s="2">
        <f>SUM(Ashland:Windsor!E342)</f>
        <v>12220.94</v>
      </c>
      <c r="F345" s="2">
        <f>SUM(Ashland:Windsor!F342)</f>
        <v>7196.47</v>
      </c>
      <c r="G345" s="2">
        <f>SUM(Ashland:Windsor!G342)</f>
        <v>8803.07</v>
      </c>
      <c r="H345" s="2">
        <f>SUM(Ashland:Windsor!H342)</f>
        <v>9712.4500000000007</v>
      </c>
      <c r="I345" s="2">
        <f>SUM(Ashland:Windsor!I342)</f>
        <v>0</v>
      </c>
      <c r="J345" s="2">
        <f>SUM(Ashland:Windsor!J342)</f>
        <v>0</v>
      </c>
      <c r="K345" s="2">
        <f>SUM(Ashland:Windsor!K342)</f>
        <v>0</v>
      </c>
      <c r="L345" s="2">
        <f>SUM(Ashland:Windsor!L342)</f>
        <v>0</v>
      </c>
      <c r="M345" s="2">
        <f>SUM(Ashland:Windsor!M342)</f>
        <v>0</v>
      </c>
      <c r="N345" s="2">
        <f>SUM(Ashland:Windsor!N342)</f>
        <v>0</v>
      </c>
      <c r="O345" s="2">
        <f t="shared" si="27"/>
        <v>59539.430000000008</v>
      </c>
    </row>
    <row r="346" spans="1:16" x14ac:dyDescent="0.3">
      <c r="A346" s="1" t="s">
        <v>329</v>
      </c>
      <c r="B346" s="2"/>
      <c r="C346" s="2">
        <f>SUM(Ashland:Windsor!C343)</f>
        <v>5962</v>
      </c>
      <c r="D346" s="2">
        <f>SUM(Ashland:Windsor!D343)</f>
        <v>2919.84</v>
      </c>
      <c r="E346" s="2">
        <f>SUM(Ashland:Windsor!E343)</f>
        <v>6687.87</v>
      </c>
      <c r="F346" s="2">
        <f>SUM(Ashland:Windsor!F343)</f>
        <v>4346.38</v>
      </c>
      <c r="G346" s="2">
        <f>SUM(Ashland:Windsor!G343)</f>
        <v>5576.8200000000006</v>
      </c>
      <c r="H346" s="2">
        <f>SUM(Ashland:Windsor!H343)</f>
        <v>3573.77</v>
      </c>
      <c r="I346" s="2">
        <f>SUM(Ashland:Windsor!I343)</f>
        <v>0</v>
      </c>
      <c r="J346" s="2">
        <f>SUM(Ashland:Windsor!J343)</f>
        <v>0</v>
      </c>
      <c r="K346" s="2">
        <f>SUM(Ashland:Windsor!K343)</f>
        <v>0</v>
      </c>
      <c r="L346" s="2">
        <f>SUM(Ashland:Windsor!L343)</f>
        <v>0</v>
      </c>
      <c r="M346" s="2">
        <f>SUM(Ashland:Windsor!M343)</f>
        <v>0</v>
      </c>
      <c r="N346" s="2">
        <f>SUM(Ashland:Windsor!N343)</f>
        <v>0</v>
      </c>
      <c r="O346" s="2">
        <f t="shared" si="27"/>
        <v>29066.68</v>
      </c>
    </row>
    <row r="347" spans="1:16" x14ac:dyDescent="0.3">
      <c r="A347" s="1" t="s">
        <v>330</v>
      </c>
      <c r="B347" s="2"/>
      <c r="C347" s="2">
        <f>SUM(Ashland:Windsor!C344)</f>
        <v>5623.4299999999994</v>
      </c>
      <c r="D347" s="2">
        <f>SUM(Ashland:Windsor!D344)</f>
        <v>3801.54</v>
      </c>
      <c r="E347" s="2">
        <f>SUM(Ashland:Windsor!E344)</f>
        <v>6292.13</v>
      </c>
      <c r="F347" s="2">
        <f>SUM(Ashland:Windsor!F344)</f>
        <v>1997.44</v>
      </c>
      <c r="G347" s="2">
        <f>SUM(Ashland:Windsor!G344)</f>
        <v>5319.72</v>
      </c>
      <c r="H347" s="2">
        <f>SUM(Ashland:Windsor!H344)</f>
        <v>4095.29</v>
      </c>
      <c r="I347" s="2">
        <f>SUM(Ashland:Windsor!I344)</f>
        <v>0</v>
      </c>
      <c r="J347" s="2">
        <f>SUM(Ashland:Windsor!J344)</f>
        <v>0</v>
      </c>
      <c r="K347" s="2">
        <f>SUM(Ashland:Windsor!K344)</f>
        <v>0</v>
      </c>
      <c r="L347" s="2">
        <f>SUM(Ashland:Windsor!L344)</f>
        <v>0</v>
      </c>
      <c r="M347" s="2">
        <f>SUM(Ashland:Windsor!M344)</f>
        <v>0</v>
      </c>
      <c r="N347" s="2">
        <f>SUM(Ashland:Windsor!N344)</f>
        <v>0</v>
      </c>
      <c r="O347" s="2">
        <f t="shared" si="27"/>
        <v>27129.55</v>
      </c>
    </row>
    <row r="348" spans="1:16" x14ac:dyDescent="0.3">
      <c r="A348" s="1" t="s">
        <v>331</v>
      </c>
      <c r="B348" s="2"/>
      <c r="C348" s="2">
        <f>SUM(Ashland:Windsor!C345)</f>
        <v>0</v>
      </c>
      <c r="D348" s="2">
        <f>SUM(Ashland:Windsor!D345)</f>
        <v>0</v>
      </c>
      <c r="E348" s="2">
        <f>SUM(Ashland:Windsor!E345)</f>
        <v>0</v>
      </c>
      <c r="F348" s="2">
        <f>SUM(Ashland:Windsor!F345)</f>
        <v>0</v>
      </c>
      <c r="G348" s="2">
        <f>SUM(Ashland:Windsor!G345)</f>
        <v>0</v>
      </c>
      <c r="H348" s="2">
        <f>SUM(Ashland:Windsor!H345)</f>
        <v>0</v>
      </c>
      <c r="I348" s="2">
        <f>SUM(Ashland:Windsor!I345)</f>
        <v>0</v>
      </c>
      <c r="J348" s="2">
        <f>SUM(Ashland:Windsor!J345)</f>
        <v>0</v>
      </c>
      <c r="K348" s="2">
        <f>SUM(Ashland:Windsor!K345)</f>
        <v>0</v>
      </c>
      <c r="L348" s="2">
        <f>SUM(Ashland:Windsor!L345)</f>
        <v>0</v>
      </c>
      <c r="M348" s="2">
        <f>SUM(Ashland:Windsor!M345)</f>
        <v>0</v>
      </c>
      <c r="N348" s="2">
        <f>SUM(Ashland:Windsor!N345)</f>
        <v>0</v>
      </c>
      <c r="O348" s="2">
        <f t="shared" si="27"/>
        <v>0</v>
      </c>
    </row>
    <row r="349" spans="1:16" x14ac:dyDescent="0.3">
      <c r="A349" s="1" t="s">
        <v>332</v>
      </c>
      <c r="B349" s="2"/>
      <c r="C349" s="2">
        <f>SUM(Ashland:Windsor!C346)</f>
        <v>0</v>
      </c>
      <c r="D349" s="2">
        <f>SUM(Ashland:Windsor!D346)</f>
        <v>0</v>
      </c>
      <c r="E349" s="2">
        <f>SUM(Ashland:Windsor!E346)</f>
        <v>0</v>
      </c>
      <c r="F349" s="2">
        <f>SUM(Ashland:Windsor!F346)</f>
        <v>0</v>
      </c>
      <c r="G349" s="2">
        <f>SUM(Ashland:Windsor!G346)</f>
        <v>0</v>
      </c>
      <c r="H349" s="2">
        <f>SUM(Ashland:Windsor!H346)</f>
        <v>0</v>
      </c>
      <c r="I349" s="2">
        <f>SUM(Ashland:Windsor!I346)</f>
        <v>0</v>
      </c>
      <c r="J349" s="2">
        <f>SUM(Ashland:Windsor!J346)</f>
        <v>0</v>
      </c>
      <c r="K349" s="2">
        <f>SUM(Ashland:Windsor!K346)</f>
        <v>0</v>
      </c>
      <c r="L349" s="2">
        <f>SUM(Ashland:Windsor!L346)</f>
        <v>0</v>
      </c>
      <c r="M349" s="2">
        <f>SUM(Ashland:Windsor!M346)</f>
        <v>0</v>
      </c>
      <c r="N349" s="2">
        <f>SUM(Ashland:Windsor!N346)</f>
        <v>0</v>
      </c>
      <c r="O349" s="2">
        <f t="shared" si="27"/>
        <v>0</v>
      </c>
    </row>
    <row r="350" spans="1:16" x14ac:dyDescent="0.3">
      <c r="A350" s="1" t="s">
        <v>333</v>
      </c>
      <c r="B350" s="2"/>
      <c r="C350" s="2">
        <f>SUM(Ashland:Windsor!C347)</f>
        <v>0</v>
      </c>
      <c r="D350" s="2">
        <f>SUM(Ashland:Windsor!D347)</f>
        <v>0</v>
      </c>
      <c r="E350" s="2">
        <f>SUM(Ashland:Windsor!E347)</f>
        <v>0</v>
      </c>
      <c r="F350" s="2">
        <f>SUM(Ashland:Windsor!F347)</f>
        <v>0</v>
      </c>
      <c r="G350" s="2">
        <f>SUM(Ashland:Windsor!G347)</f>
        <v>0</v>
      </c>
      <c r="H350" s="2">
        <f>SUM(Ashland:Windsor!H347)</f>
        <v>0</v>
      </c>
      <c r="I350" s="2">
        <f>SUM(Ashland:Windsor!I347)</f>
        <v>0</v>
      </c>
      <c r="J350" s="2">
        <f>SUM(Ashland:Windsor!J347)</f>
        <v>0</v>
      </c>
      <c r="K350" s="2">
        <f>SUM(Ashland:Windsor!K347)</f>
        <v>0</v>
      </c>
      <c r="L350" s="2">
        <f>SUM(Ashland:Windsor!L347)</f>
        <v>0</v>
      </c>
      <c r="M350" s="2">
        <f>SUM(Ashland:Windsor!M347)</f>
        <v>0</v>
      </c>
      <c r="N350" s="2">
        <f>SUM(Ashland:Windsor!N347)</f>
        <v>0</v>
      </c>
      <c r="O350" s="2">
        <f t="shared" si="27"/>
        <v>0</v>
      </c>
    </row>
    <row r="351" spans="1:16" x14ac:dyDescent="0.3">
      <c r="A351" s="1" t="s">
        <v>334</v>
      </c>
      <c r="B351" s="2"/>
      <c r="C351" s="2">
        <f>SUM(Ashland:Windsor!C348)</f>
        <v>0</v>
      </c>
      <c r="D351" s="2">
        <f>SUM(Ashland:Windsor!D348)</f>
        <v>0</v>
      </c>
      <c r="E351" s="2">
        <f>SUM(Ashland:Windsor!E348)</f>
        <v>0</v>
      </c>
      <c r="F351" s="2">
        <f>SUM(Ashland:Windsor!F348)</f>
        <v>0</v>
      </c>
      <c r="G351" s="2">
        <f>SUM(Ashland:Windsor!G348)</f>
        <v>0</v>
      </c>
      <c r="H351" s="2">
        <f>SUM(Ashland:Windsor!H348)</f>
        <v>0</v>
      </c>
      <c r="I351" s="2">
        <f>SUM(Ashland:Windsor!I348)</f>
        <v>0</v>
      </c>
      <c r="J351" s="2">
        <f>SUM(Ashland:Windsor!J348)</f>
        <v>0</v>
      </c>
      <c r="K351" s="2">
        <f>SUM(Ashland:Windsor!K348)</f>
        <v>0</v>
      </c>
      <c r="L351" s="2">
        <f>SUM(Ashland:Windsor!L348)</f>
        <v>0</v>
      </c>
      <c r="M351" s="2">
        <f>SUM(Ashland:Windsor!M348)</f>
        <v>0</v>
      </c>
      <c r="N351" s="2">
        <f>SUM(Ashland:Windsor!N348)</f>
        <v>0</v>
      </c>
      <c r="O351" s="2">
        <f t="shared" si="27"/>
        <v>0</v>
      </c>
    </row>
    <row r="352" spans="1:16" x14ac:dyDescent="0.3">
      <c r="A352" s="1" t="s">
        <v>335</v>
      </c>
      <c r="B352" s="2"/>
      <c r="C352" s="2">
        <f>SUM(Ashland:Windsor!C349)</f>
        <v>2756.03</v>
      </c>
      <c r="D352" s="2">
        <f>SUM(Ashland:Windsor!D349)</f>
        <v>1026.4000000000001</v>
      </c>
      <c r="E352" s="2">
        <f>SUM(Ashland:Windsor!E349)</f>
        <v>746.8</v>
      </c>
      <c r="F352" s="2">
        <f>SUM(Ashland:Windsor!F349)</f>
        <v>4494.26</v>
      </c>
      <c r="G352" s="2">
        <f>SUM(Ashland:Windsor!G349)</f>
        <v>2058.8700000000003</v>
      </c>
      <c r="H352" s="2">
        <f>SUM(Ashland:Windsor!H349)</f>
        <v>2792.25</v>
      </c>
      <c r="I352" s="2">
        <f>SUM(Ashland:Windsor!I349)</f>
        <v>0</v>
      </c>
      <c r="J352" s="2">
        <f>SUM(Ashland:Windsor!J349)</f>
        <v>0</v>
      </c>
      <c r="K352" s="2">
        <f>SUM(Ashland:Windsor!K349)</f>
        <v>0</v>
      </c>
      <c r="L352" s="2">
        <f>SUM(Ashland:Windsor!L349)</f>
        <v>0</v>
      </c>
      <c r="M352" s="2">
        <f>SUM(Ashland:Windsor!M349)</f>
        <v>0</v>
      </c>
      <c r="N352" s="2">
        <f>SUM(Ashland:Windsor!N349)</f>
        <v>0</v>
      </c>
      <c r="O352" s="2">
        <f t="shared" si="27"/>
        <v>13874.610000000002</v>
      </c>
    </row>
    <row r="353" spans="1:16" x14ac:dyDescent="0.3">
      <c r="A353" s="1" t="s">
        <v>336</v>
      </c>
      <c r="B353" s="2"/>
      <c r="C353" s="2">
        <f>SUM(Ashland:Windsor!C350)</f>
        <v>0</v>
      </c>
      <c r="D353" s="2">
        <f>SUM(Ashland:Windsor!D350)</f>
        <v>0</v>
      </c>
      <c r="E353" s="2">
        <f>SUM(Ashland:Windsor!E350)</f>
        <v>0</v>
      </c>
      <c r="F353" s="2">
        <f>SUM(Ashland:Windsor!F350)</f>
        <v>0</v>
      </c>
      <c r="G353" s="2">
        <f>SUM(Ashland:Windsor!G350)</f>
        <v>0</v>
      </c>
      <c r="H353" s="2">
        <f>SUM(Ashland:Windsor!H350)</f>
        <v>0</v>
      </c>
      <c r="I353" s="2">
        <f>SUM(Ashland:Windsor!I350)</f>
        <v>0</v>
      </c>
      <c r="J353" s="2">
        <f>SUM(Ashland:Windsor!J350)</f>
        <v>0</v>
      </c>
      <c r="K353" s="2">
        <f>SUM(Ashland:Windsor!K350)</f>
        <v>0</v>
      </c>
      <c r="L353" s="2">
        <f>SUM(Ashland:Windsor!L350)</f>
        <v>0</v>
      </c>
      <c r="M353" s="2">
        <f>SUM(Ashland:Windsor!M350)</f>
        <v>0</v>
      </c>
      <c r="N353" s="2">
        <f>SUM(Ashland:Windsor!N350)</f>
        <v>0</v>
      </c>
      <c r="O353" s="2">
        <f t="shared" si="27"/>
        <v>0</v>
      </c>
    </row>
    <row r="354" spans="1:16" x14ac:dyDescent="0.3">
      <c r="A354" s="1" t="s">
        <v>337</v>
      </c>
      <c r="B354" s="2"/>
      <c r="C354" s="2">
        <f>SUM(Ashland:Windsor!C351)</f>
        <v>4268.4799999999996</v>
      </c>
      <c r="D354" s="2">
        <f>SUM(Ashland:Windsor!D351)</f>
        <v>1772.9199999999998</v>
      </c>
      <c r="E354" s="2">
        <f>SUM(Ashland:Windsor!E351)</f>
        <v>751.2</v>
      </c>
      <c r="F354" s="2">
        <f>SUM(Ashland:Windsor!F351)</f>
        <v>831.83</v>
      </c>
      <c r="G354" s="2">
        <f>SUM(Ashland:Windsor!G351)</f>
        <v>548.28</v>
      </c>
      <c r="H354" s="2">
        <f>SUM(Ashland:Windsor!H351)</f>
        <v>412.15</v>
      </c>
      <c r="I354" s="2">
        <f>SUM(Ashland:Windsor!I351)</f>
        <v>0</v>
      </c>
      <c r="J354" s="2">
        <f>SUM(Ashland:Windsor!J351)</f>
        <v>0</v>
      </c>
      <c r="K354" s="2">
        <f>SUM(Ashland:Windsor!K351)</f>
        <v>0</v>
      </c>
      <c r="L354" s="2">
        <f>SUM(Ashland:Windsor!L351)</f>
        <v>0</v>
      </c>
      <c r="M354" s="2">
        <f>SUM(Ashland:Windsor!M351)</f>
        <v>0</v>
      </c>
      <c r="N354" s="2">
        <f>SUM(Ashland:Windsor!N351)</f>
        <v>0</v>
      </c>
      <c r="O354" s="2">
        <f t="shared" si="27"/>
        <v>8584.8599999999988</v>
      </c>
    </row>
    <row r="355" spans="1:16" x14ac:dyDescent="0.3">
      <c r="A355" s="1" t="s">
        <v>338</v>
      </c>
      <c r="C355" s="18">
        <f>SUM(C342:C354)</f>
        <v>136145.28</v>
      </c>
      <c r="D355" s="18">
        <f t="shared" ref="D355:N355" si="28">SUM(D342:D354)</f>
        <v>109702.99999999999</v>
      </c>
      <c r="E355" s="18">
        <f t="shared" si="28"/>
        <v>131216.08000000002</v>
      </c>
      <c r="F355" s="18">
        <f t="shared" si="28"/>
        <v>98795.650000000009</v>
      </c>
      <c r="G355" s="18">
        <f t="shared" si="28"/>
        <v>109171.40000000002</v>
      </c>
      <c r="H355" s="18">
        <f t="shared" si="28"/>
        <v>98471.989999999976</v>
      </c>
      <c r="I355" s="18">
        <f t="shared" si="28"/>
        <v>0</v>
      </c>
      <c r="J355" s="18">
        <f t="shared" si="28"/>
        <v>0</v>
      </c>
      <c r="K355" s="18">
        <f t="shared" si="28"/>
        <v>0</v>
      </c>
      <c r="L355" s="18">
        <f t="shared" si="28"/>
        <v>0</v>
      </c>
      <c r="M355" s="18">
        <f t="shared" si="28"/>
        <v>0</v>
      </c>
      <c r="N355" s="18">
        <f t="shared" si="28"/>
        <v>0</v>
      </c>
      <c r="O355" s="18">
        <f>SUM(O342:O354)</f>
        <v>683503.40000000014</v>
      </c>
      <c r="P355" s="13">
        <f>+O355-O36</f>
        <v>-9906.7999999999302</v>
      </c>
    </row>
    <row r="356" spans="1:16" x14ac:dyDescent="0.3">
      <c r="A356" s="1" t="s">
        <v>32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339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6" x14ac:dyDescent="0.3">
      <c r="A359" s="1" t="s">
        <v>340</v>
      </c>
      <c r="B359" s="2"/>
      <c r="C359" s="2">
        <f>SUM(Ashland:Windsor!C356)</f>
        <v>0</v>
      </c>
      <c r="D359" s="2">
        <f>SUM(Ashland:Windsor!D356)</f>
        <v>0</v>
      </c>
      <c r="E359" s="2">
        <f>SUM(Ashland:Windsor!E356)</f>
        <v>0</v>
      </c>
      <c r="F359" s="2">
        <f>SUM(Ashland:Windsor!F356)</f>
        <v>0</v>
      </c>
      <c r="G359" s="2">
        <f>SUM(Ashland:Windsor!G356)</f>
        <v>0</v>
      </c>
      <c r="H359" s="2">
        <f>SUM(Ashland:Windsor!H356)</f>
        <v>0</v>
      </c>
      <c r="I359" s="2">
        <f>SUM(Ashland:Windsor!I356)</f>
        <v>0</v>
      </c>
      <c r="J359" s="2">
        <f>SUM(Ashland:Windsor!J356)</f>
        <v>0</v>
      </c>
      <c r="K359" s="2">
        <f>SUM(Ashland:Windsor!K356)</f>
        <v>0</v>
      </c>
      <c r="L359" s="2">
        <f>SUM(Ashland:Windsor!L356)</f>
        <v>0</v>
      </c>
      <c r="M359" s="2">
        <f>SUM(Ashland:Windsor!M356)</f>
        <v>0</v>
      </c>
      <c r="N359" s="2">
        <f>SUM(Ashland:Windsor!N356)</f>
        <v>0</v>
      </c>
      <c r="O359" s="2">
        <f>SUM(C359:N359)</f>
        <v>0</v>
      </c>
    </row>
    <row r="360" spans="1:16" x14ac:dyDescent="0.3">
      <c r="A360" s="1" t="s">
        <v>341</v>
      </c>
      <c r="B360" s="2"/>
      <c r="C360" s="2">
        <f>SUM(Ashland:Windsor!C357)</f>
        <v>0</v>
      </c>
      <c r="D360" s="2">
        <f>SUM(Ashland:Windsor!D357)</f>
        <v>0</v>
      </c>
      <c r="E360" s="2">
        <f>SUM(Ashland:Windsor!E357)</f>
        <v>0</v>
      </c>
      <c r="F360" s="2">
        <f>SUM(Ashland:Windsor!F357)</f>
        <v>0</v>
      </c>
      <c r="G360" s="2">
        <f>SUM(Ashland:Windsor!G357)</f>
        <v>0</v>
      </c>
      <c r="H360" s="2">
        <f>SUM(Ashland:Windsor!H357)</f>
        <v>0</v>
      </c>
      <c r="I360" s="2">
        <f>SUM(Ashland:Windsor!I357)</f>
        <v>0</v>
      </c>
      <c r="J360" s="2">
        <f>SUM(Ashland:Windsor!J357)</f>
        <v>0</v>
      </c>
      <c r="K360" s="2">
        <f>SUM(Ashland:Windsor!K357)</f>
        <v>0</v>
      </c>
      <c r="L360" s="2">
        <f>SUM(Ashland:Windsor!L357)</f>
        <v>0</v>
      </c>
      <c r="M360" s="2">
        <f>SUM(Ashland:Windsor!M357)</f>
        <v>0</v>
      </c>
      <c r="N360" s="2">
        <f>SUM(Ashland:Windsor!N357)</f>
        <v>0</v>
      </c>
      <c r="O360" s="2">
        <f t="shared" ref="O360:O379" si="29">SUM(C360:N360)</f>
        <v>0</v>
      </c>
    </row>
    <row r="361" spans="1:16" x14ac:dyDescent="0.3">
      <c r="A361" s="1" t="s">
        <v>342</v>
      </c>
      <c r="B361" s="2"/>
      <c r="C361" s="2">
        <f>SUM(Ashland:Windsor!C358)</f>
        <v>30290.280000000002</v>
      </c>
      <c r="D361" s="2">
        <f>SUM(Ashland:Windsor!D358)</f>
        <v>29657.93</v>
      </c>
      <c r="E361" s="2">
        <f>SUM(Ashland:Windsor!E358)</f>
        <v>36088.770000000004</v>
      </c>
      <c r="F361" s="2">
        <f>SUM(Ashland:Windsor!F358)</f>
        <v>28091.810000000005</v>
      </c>
      <c r="G361" s="2">
        <f>SUM(Ashland:Windsor!G358)</f>
        <v>33677.149999999994</v>
      </c>
      <c r="H361" s="2">
        <f>SUM(Ashland:Windsor!H358)</f>
        <v>32009.800000000003</v>
      </c>
      <c r="I361" s="2">
        <f>SUM(Ashland:Windsor!I358)</f>
        <v>0</v>
      </c>
      <c r="J361" s="2">
        <f>SUM(Ashland:Windsor!J358)</f>
        <v>0</v>
      </c>
      <c r="K361" s="2">
        <f>SUM(Ashland:Windsor!K358)</f>
        <v>0</v>
      </c>
      <c r="L361" s="2">
        <f>SUM(Ashland:Windsor!L358)</f>
        <v>0</v>
      </c>
      <c r="M361" s="2">
        <f>SUM(Ashland:Windsor!M358)</f>
        <v>0</v>
      </c>
      <c r="N361" s="2">
        <f>SUM(Ashland:Windsor!N358)</f>
        <v>0</v>
      </c>
      <c r="O361" s="2">
        <f t="shared" si="29"/>
        <v>189815.74</v>
      </c>
    </row>
    <row r="362" spans="1:16" x14ac:dyDescent="0.3">
      <c r="A362" s="1" t="s">
        <v>343</v>
      </c>
      <c r="B362" s="2"/>
      <c r="C362" s="2">
        <f>SUM(Ashland:Windsor!C359)</f>
        <v>4560.0499999999993</v>
      </c>
      <c r="D362" s="2">
        <f>SUM(Ashland:Windsor!D359)</f>
        <v>4342.08</v>
      </c>
      <c r="E362" s="2">
        <f>SUM(Ashland:Windsor!E359)</f>
        <v>8023.22</v>
      </c>
      <c r="F362" s="2">
        <f>SUM(Ashland:Windsor!F359)</f>
        <v>3677.94</v>
      </c>
      <c r="G362" s="2">
        <f>SUM(Ashland:Windsor!G359)</f>
        <v>5063.26</v>
      </c>
      <c r="H362" s="2">
        <f>SUM(Ashland:Windsor!H359)</f>
        <v>5903.1200000000008</v>
      </c>
      <c r="I362" s="2">
        <f>SUM(Ashland:Windsor!I359)</f>
        <v>0</v>
      </c>
      <c r="J362" s="2">
        <f>SUM(Ashland:Windsor!J359)</f>
        <v>0</v>
      </c>
      <c r="K362" s="2">
        <f>SUM(Ashland:Windsor!K359)</f>
        <v>0</v>
      </c>
      <c r="L362" s="2">
        <f>SUM(Ashland:Windsor!L359)</f>
        <v>0</v>
      </c>
      <c r="M362" s="2">
        <f>SUM(Ashland:Windsor!M359)</f>
        <v>0</v>
      </c>
      <c r="N362" s="2">
        <f>SUM(Ashland:Windsor!N359)</f>
        <v>0</v>
      </c>
      <c r="O362" s="2">
        <f t="shared" si="29"/>
        <v>31569.67</v>
      </c>
    </row>
    <row r="363" spans="1:16" x14ac:dyDescent="0.3">
      <c r="A363" s="1" t="s">
        <v>344</v>
      </c>
      <c r="B363" s="2"/>
      <c r="C363" s="2">
        <f>SUM(Ashland:Windsor!C360)</f>
        <v>10841.760000000002</v>
      </c>
      <c r="D363" s="2">
        <f>SUM(Ashland:Windsor!D360)</f>
        <v>13474.38</v>
      </c>
      <c r="E363" s="2">
        <f>SUM(Ashland:Windsor!E360)</f>
        <v>8406.42</v>
      </c>
      <c r="F363" s="2">
        <f>SUM(Ashland:Windsor!F360)</f>
        <v>5578.25</v>
      </c>
      <c r="G363" s="2">
        <f>SUM(Ashland:Windsor!G360)</f>
        <v>8357.0499999999993</v>
      </c>
      <c r="H363" s="2">
        <f>SUM(Ashland:Windsor!H360)</f>
        <v>5608.3700000000008</v>
      </c>
      <c r="I363" s="2">
        <f>SUM(Ashland:Windsor!I360)</f>
        <v>0</v>
      </c>
      <c r="J363" s="2">
        <f>SUM(Ashland:Windsor!J360)</f>
        <v>0</v>
      </c>
      <c r="K363" s="2">
        <f>SUM(Ashland:Windsor!K360)</f>
        <v>0</v>
      </c>
      <c r="L363" s="2">
        <f>SUM(Ashland:Windsor!L360)</f>
        <v>0</v>
      </c>
      <c r="M363" s="2">
        <f>SUM(Ashland:Windsor!M360)</f>
        <v>0</v>
      </c>
      <c r="N363" s="2">
        <f>SUM(Ashland:Windsor!N360)</f>
        <v>0</v>
      </c>
      <c r="O363" s="2">
        <f t="shared" si="29"/>
        <v>52266.23</v>
      </c>
    </row>
    <row r="364" spans="1:16" x14ac:dyDescent="0.3">
      <c r="A364" s="1" t="s">
        <v>345</v>
      </c>
      <c r="B364" s="2"/>
      <c r="C364" s="2">
        <f>SUM(Ashland:Windsor!C361)</f>
        <v>0</v>
      </c>
      <c r="D364" s="2">
        <f>SUM(Ashland:Windsor!D361)</f>
        <v>0</v>
      </c>
      <c r="E364" s="2">
        <f>SUM(Ashland:Windsor!E361)</f>
        <v>0</v>
      </c>
      <c r="F364" s="2">
        <f>SUM(Ashland:Windsor!F361)</f>
        <v>0</v>
      </c>
      <c r="G364" s="2">
        <f>SUM(Ashland:Windsor!G361)</f>
        <v>0</v>
      </c>
      <c r="H364" s="2">
        <f>SUM(Ashland:Windsor!H361)</f>
        <v>0</v>
      </c>
      <c r="I364" s="2">
        <f>SUM(Ashland:Windsor!I361)</f>
        <v>0</v>
      </c>
      <c r="J364" s="2">
        <f>SUM(Ashland:Windsor!J361)</f>
        <v>0</v>
      </c>
      <c r="K364" s="2">
        <f>SUM(Ashland:Windsor!K361)</f>
        <v>0</v>
      </c>
      <c r="L364" s="2">
        <f>SUM(Ashland:Windsor!L361)</f>
        <v>0</v>
      </c>
      <c r="M364" s="2">
        <f>SUM(Ashland:Windsor!M361)</f>
        <v>0</v>
      </c>
      <c r="N364" s="2">
        <f>SUM(Ashland:Windsor!N361)</f>
        <v>0</v>
      </c>
      <c r="O364" s="2">
        <f t="shared" si="29"/>
        <v>0</v>
      </c>
    </row>
    <row r="365" spans="1:16" x14ac:dyDescent="0.3">
      <c r="A365" s="1" t="s">
        <v>346</v>
      </c>
      <c r="B365" s="2"/>
      <c r="C365" s="2">
        <f>SUM(Ashland:Windsor!C362)</f>
        <v>3908.7200000000003</v>
      </c>
      <c r="D365" s="2">
        <f>SUM(Ashland:Windsor!D362)</f>
        <v>1219.44</v>
      </c>
      <c r="E365" s="2">
        <f>SUM(Ashland:Windsor!E362)</f>
        <v>1339.73</v>
      </c>
      <c r="F365" s="2">
        <f>SUM(Ashland:Windsor!F362)</f>
        <v>1197.79</v>
      </c>
      <c r="G365" s="2">
        <f>SUM(Ashland:Windsor!G362)</f>
        <v>5903.4000000000005</v>
      </c>
      <c r="H365" s="2">
        <f>SUM(Ashland:Windsor!H362)</f>
        <v>1868.3600000000001</v>
      </c>
      <c r="I365" s="2">
        <f>SUM(Ashland:Windsor!I362)</f>
        <v>0</v>
      </c>
      <c r="J365" s="2">
        <f>SUM(Ashland:Windsor!J362)</f>
        <v>0</v>
      </c>
      <c r="K365" s="2">
        <f>SUM(Ashland:Windsor!K362)</f>
        <v>0</v>
      </c>
      <c r="L365" s="2">
        <f>SUM(Ashland:Windsor!L362)</f>
        <v>0</v>
      </c>
      <c r="M365" s="2">
        <f>SUM(Ashland:Windsor!M362)</f>
        <v>0</v>
      </c>
      <c r="N365" s="2">
        <f>SUM(Ashland:Windsor!N362)</f>
        <v>0</v>
      </c>
      <c r="O365" s="2">
        <f t="shared" si="29"/>
        <v>15437.44</v>
      </c>
    </row>
    <row r="366" spans="1:16" x14ac:dyDescent="0.3">
      <c r="A366" s="1" t="s">
        <v>347</v>
      </c>
      <c r="B366" s="2"/>
      <c r="C366" s="2">
        <f>SUM(Ashland:Windsor!C363)</f>
        <v>5080.1600000000008</v>
      </c>
      <c r="D366" s="2">
        <f>SUM(Ashland:Windsor!D363)</f>
        <v>13422.869999999999</v>
      </c>
      <c r="E366" s="2">
        <f>SUM(Ashland:Windsor!E363)</f>
        <v>7160.37</v>
      </c>
      <c r="F366" s="2">
        <f>SUM(Ashland:Windsor!F363)</f>
        <v>6877.2099999999991</v>
      </c>
      <c r="G366" s="2">
        <f>SUM(Ashland:Windsor!G363)</f>
        <v>7875.380000000001</v>
      </c>
      <c r="H366" s="2">
        <f>SUM(Ashland:Windsor!H363)</f>
        <v>3897.86</v>
      </c>
      <c r="I366" s="2">
        <f>SUM(Ashland:Windsor!I363)</f>
        <v>0</v>
      </c>
      <c r="J366" s="2">
        <f>SUM(Ashland:Windsor!J363)</f>
        <v>0</v>
      </c>
      <c r="K366" s="2">
        <f>SUM(Ashland:Windsor!K363)</f>
        <v>0</v>
      </c>
      <c r="L366" s="2">
        <f>SUM(Ashland:Windsor!L363)</f>
        <v>0</v>
      </c>
      <c r="M366" s="2">
        <f>SUM(Ashland:Windsor!M363)</f>
        <v>0</v>
      </c>
      <c r="N366" s="2">
        <f>SUM(Ashland:Windsor!N363)</f>
        <v>0</v>
      </c>
      <c r="O366" s="2">
        <f t="shared" si="29"/>
        <v>44313.85</v>
      </c>
    </row>
    <row r="367" spans="1:16" x14ac:dyDescent="0.3">
      <c r="A367" s="1" t="s">
        <v>348</v>
      </c>
      <c r="B367" s="2"/>
      <c r="C367" s="2">
        <f>SUM(Ashland:Windsor!C364)</f>
        <v>11680.75</v>
      </c>
      <c r="D367" s="2">
        <f>SUM(Ashland:Windsor!D364)</f>
        <v>11453.349999999999</v>
      </c>
      <c r="E367" s="2">
        <f>SUM(Ashland:Windsor!E364)</f>
        <v>10987.28</v>
      </c>
      <c r="F367" s="2">
        <f>SUM(Ashland:Windsor!F364)</f>
        <v>12230.8</v>
      </c>
      <c r="G367" s="2">
        <f>SUM(Ashland:Windsor!G364)</f>
        <v>9008.85</v>
      </c>
      <c r="H367" s="2">
        <f>SUM(Ashland:Windsor!H364)</f>
        <v>9914.119999999999</v>
      </c>
      <c r="I367" s="2">
        <f>SUM(Ashland:Windsor!I364)</f>
        <v>0</v>
      </c>
      <c r="J367" s="2">
        <f>SUM(Ashland:Windsor!J364)</f>
        <v>0</v>
      </c>
      <c r="K367" s="2">
        <f>SUM(Ashland:Windsor!K364)</f>
        <v>0</v>
      </c>
      <c r="L367" s="2">
        <f>SUM(Ashland:Windsor!L364)</f>
        <v>0</v>
      </c>
      <c r="M367" s="2">
        <f>SUM(Ashland:Windsor!M364)</f>
        <v>0</v>
      </c>
      <c r="N367" s="2">
        <f>SUM(Ashland:Windsor!N364)</f>
        <v>0</v>
      </c>
      <c r="O367" s="2">
        <f t="shared" si="29"/>
        <v>65275.149999999994</v>
      </c>
    </row>
    <row r="368" spans="1:16" x14ac:dyDescent="0.3">
      <c r="A368" s="1" t="s">
        <v>349</v>
      </c>
      <c r="B368" s="2"/>
      <c r="C368" s="2">
        <f>SUM(Ashland:Windsor!C365)</f>
        <v>7501.17</v>
      </c>
      <c r="D368" s="2">
        <f>SUM(Ashland:Windsor!D365)</f>
        <v>20455.75</v>
      </c>
      <c r="E368" s="2">
        <f>SUM(Ashland:Windsor!E365)</f>
        <v>4594.3899999999994</v>
      </c>
      <c r="F368" s="2">
        <f>SUM(Ashland:Windsor!F365)</f>
        <v>20384.82</v>
      </c>
      <c r="G368" s="2">
        <f>SUM(Ashland:Windsor!G365)</f>
        <v>24317.54</v>
      </c>
      <c r="H368" s="2">
        <f>SUM(Ashland:Windsor!H365)</f>
        <v>26616.350000000002</v>
      </c>
      <c r="I368" s="2">
        <f>SUM(Ashland:Windsor!I365)</f>
        <v>0</v>
      </c>
      <c r="J368" s="2">
        <f>SUM(Ashland:Windsor!J365)</f>
        <v>0</v>
      </c>
      <c r="K368" s="2">
        <f>SUM(Ashland:Windsor!K365)</f>
        <v>0</v>
      </c>
      <c r="L368" s="2">
        <f>SUM(Ashland:Windsor!L365)</f>
        <v>0</v>
      </c>
      <c r="M368" s="2">
        <f>SUM(Ashland:Windsor!M365)</f>
        <v>0</v>
      </c>
      <c r="N368" s="2">
        <f>SUM(Ashland:Windsor!N365)</f>
        <v>0</v>
      </c>
      <c r="O368" s="2">
        <f t="shared" si="29"/>
        <v>103870.02</v>
      </c>
    </row>
    <row r="369" spans="1:16" x14ac:dyDescent="0.3">
      <c r="A369" s="1" t="s">
        <v>350</v>
      </c>
      <c r="B369" s="2"/>
      <c r="C369" s="2">
        <f>SUM(Ashland:Windsor!C366)</f>
        <v>33759.909999999996</v>
      </c>
      <c r="D369" s="2">
        <f>SUM(Ashland:Windsor!D366)</f>
        <v>48917.62</v>
      </c>
      <c r="E369" s="2">
        <f>SUM(Ashland:Windsor!E366)</f>
        <v>43400.600000000006</v>
      </c>
      <c r="F369" s="2">
        <f>SUM(Ashland:Windsor!F366)</f>
        <v>42387.17</v>
      </c>
      <c r="G369" s="2">
        <f>SUM(Ashland:Windsor!G366)</f>
        <v>57092.41</v>
      </c>
      <c r="H369" s="2">
        <f>SUM(Ashland:Windsor!H366)</f>
        <v>36598.259999999995</v>
      </c>
      <c r="I369" s="2">
        <f>SUM(Ashland:Windsor!I366)</f>
        <v>0</v>
      </c>
      <c r="J369" s="2">
        <f>SUM(Ashland:Windsor!J366)</f>
        <v>0</v>
      </c>
      <c r="K369" s="2">
        <f>SUM(Ashland:Windsor!K366)</f>
        <v>0</v>
      </c>
      <c r="L369" s="2">
        <f>SUM(Ashland:Windsor!L366)</f>
        <v>0</v>
      </c>
      <c r="M369" s="2">
        <f>SUM(Ashland:Windsor!M366)</f>
        <v>0</v>
      </c>
      <c r="N369" s="2">
        <f>SUM(Ashland:Windsor!N366)</f>
        <v>0</v>
      </c>
      <c r="O369" s="2">
        <f t="shared" si="29"/>
        <v>262155.96999999997</v>
      </c>
    </row>
    <row r="370" spans="1:16" x14ac:dyDescent="0.3">
      <c r="A370" s="1" t="s">
        <v>351</v>
      </c>
      <c r="B370" s="2"/>
      <c r="C370" s="2">
        <f>SUM(Ashland:Windsor!C367)</f>
        <v>0</v>
      </c>
      <c r="D370" s="2">
        <f>SUM(Ashland:Windsor!D367)</f>
        <v>0</v>
      </c>
      <c r="E370" s="2">
        <f>SUM(Ashland:Windsor!E367)</f>
        <v>0</v>
      </c>
      <c r="F370" s="2">
        <f>SUM(Ashland:Windsor!F367)</f>
        <v>0</v>
      </c>
      <c r="G370" s="2">
        <f>SUM(Ashland:Windsor!G367)</f>
        <v>0</v>
      </c>
      <c r="H370" s="2">
        <f>SUM(Ashland:Windsor!H367)</f>
        <v>0</v>
      </c>
      <c r="I370" s="2">
        <f>SUM(Ashland:Windsor!I367)</f>
        <v>0</v>
      </c>
      <c r="J370" s="2">
        <f>SUM(Ashland:Windsor!J367)</f>
        <v>0</v>
      </c>
      <c r="K370" s="2">
        <f>SUM(Ashland:Windsor!K367)</f>
        <v>0</v>
      </c>
      <c r="L370" s="2">
        <f>SUM(Ashland:Windsor!L367)</f>
        <v>0</v>
      </c>
      <c r="M370" s="2">
        <f>SUM(Ashland:Windsor!M367)</f>
        <v>0</v>
      </c>
      <c r="N370" s="2">
        <f>SUM(Ashland:Windsor!N367)</f>
        <v>0</v>
      </c>
      <c r="O370" s="2">
        <f t="shared" si="29"/>
        <v>0</v>
      </c>
    </row>
    <row r="371" spans="1:16" x14ac:dyDescent="0.3">
      <c r="A371" s="1" t="s">
        <v>352</v>
      </c>
      <c r="B371" s="2"/>
      <c r="C371" s="2">
        <f>SUM(Ashland:Windsor!C368)</f>
        <v>-16.3</v>
      </c>
      <c r="D371" s="2">
        <f>SUM(Ashland:Windsor!D368)</f>
        <v>0</v>
      </c>
      <c r="E371" s="2">
        <f>SUM(Ashland:Windsor!E368)</f>
        <v>0</v>
      </c>
      <c r="F371" s="2">
        <f>SUM(Ashland:Windsor!F368)</f>
        <v>0</v>
      </c>
      <c r="G371" s="2">
        <f>SUM(Ashland:Windsor!G368)</f>
        <v>0</v>
      </c>
      <c r="H371" s="2">
        <f>SUM(Ashland:Windsor!H368)</f>
        <v>0</v>
      </c>
      <c r="I371" s="2">
        <f>SUM(Ashland:Windsor!I368)</f>
        <v>0</v>
      </c>
      <c r="J371" s="2">
        <f>SUM(Ashland:Windsor!J368)</f>
        <v>0</v>
      </c>
      <c r="K371" s="2">
        <f>SUM(Ashland:Windsor!K368)</f>
        <v>0</v>
      </c>
      <c r="L371" s="2">
        <f>SUM(Ashland:Windsor!L368)</f>
        <v>0</v>
      </c>
      <c r="M371" s="2">
        <f>SUM(Ashland:Windsor!M368)</f>
        <v>0</v>
      </c>
      <c r="N371" s="2">
        <f>SUM(Ashland:Windsor!N368)</f>
        <v>0</v>
      </c>
      <c r="O371" s="2">
        <f t="shared" si="29"/>
        <v>-16.3</v>
      </c>
    </row>
    <row r="372" spans="1:16" x14ac:dyDescent="0.3">
      <c r="A372" s="1" t="s">
        <v>353</v>
      </c>
      <c r="B372" s="2"/>
      <c r="C372" s="2">
        <f>SUM(Ashland:Windsor!C369)</f>
        <v>0</v>
      </c>
      <c r="D372" s="2">
        <f>SUM(Ashland:Windsor!D369)</f>
        <v>0</v>
      </c>
      <c r="E372" s="2">
        <f>SUM(Ashland:Windsor!E369)</f>
        <v>0</v>
      </c>
      <c r="F372" s="2">
        <f>SUM(Ashland:Windsor!F369)</f>
        <v>0</v>
      </c>
      <c r="G372" s="2">
        <f>SUM(Ashland:Windsor!G369)</f>
        <v>822.9</v>
      </c>
      <c r="H372" s="2">
        <f>SUM(Ashland:Windsor!H369)</f>
        <v>0</v>
      </c>
      <c r="I372" s="2">
        <f>SUM(Ashland:Windsor!I369)</f>
        <v>0</v>
      </c>
      <c r="J372" s="2">
        <f>SUM(Ashland:Windsor!J369)</f>
        <v>0</v>
      </c>
      <c r="K372" s="2">
        <f>SUM(Ashland:Windsor!K369)</f>
        <v>0</v>
      </c>
      <c r="L372" s="2">
        <f>SUM(Ashland:Windsor!L369)</f>
        <v>0</v>
      </c>
      <c r="M372" s="2">
        <f>SUM(Ashland:Windsor!M369)</f>
        <v>0</v>
      </c>
      <c r="N372" s="2">
        <f>SUM(Ashland:Windsor!N369)</f>
        <v>0</v>
      </c>
      <c r="O372" s="2">
        <f t="shared" si="29"/>
        <v>822.9</v>
      </c>
    </row>
    <row r="373" spans="1:16" x14ac:dyDescent="0.3">
      <c r="A373" s="1" t="s">
        <v>354</v>
      </c>
      <c r="B373" s="2"/>
      <c r="C373" s="2">
        <f>SUM(Ashland:Windsor!C370)</f>
        <v>1166</v>
      </c>
      <c r="D373" s="2">
        <f>SUM(Ashland:Windsor!D370)</f>
        <v>429.68</v>
      </c>
      <c r="E373" s="2">
        <f>SUM(Ashland:Windsor!E370)</f>
        <v>346</v>
      </c>
      <c r="F373" s="2">
        <f>SUM(Ashland:Windsor!F370)</f>
        <v>1130.9299999999998</v>
      </c>
      <c r="G373" s="2">
        <f>SUM(Ashland:Windsor!G370)</f>
        <v>292</v>
      </c>
      <c r="H373" s="2">
        <f>SUM(Ashland:Windsor!H370)</f>
        <v>741.16</v>
      </c>
      <c r="I373" s="2">
        <f>SUM(Ashland:Windsor!I370)</f>
        <v>0</v>
      </c>
      <c r="J373" s="2">
        <f>SUM(Ashland:Windsor!J370)</f>
        <v>0</v>
      </c>
      <c r="K373" s="2">
        <f>SUM(Ashland:Windsor!K370)</f>
        <v>0</v>
      </c>
      <c r="L373" s="2">
        <f>SUM(Ashland:Windsor!L370)</f>
        <v>0</v>
      </c>
      <c r="M373" s="2">
        <f>SUM(Ashland:Windsor!M370)</f>
        <v>0</v>
      </c>
      <c r="N373" s="2">
        <f>SUM(Ashland:Windsor!N370)</f>
        <v>0</v>
      </c>
      <c r="O373" s="2">
        <f t="shared" si="29"/>
        <v>4105.7699999999995</v>
      </c>
    </row>
    <row r="374" spans="1:16" x14ac:dyDescent="0.3">
      <c r="A374" s="1" t="s">
        <v>355</v>
      </c>
      <c r="B374" s="2"/>
      <c r="C374" s="2">
        <f>SUM(Ashland:Windsor!C371)</f>
        <v>0</v>
      </c>
      <c r="D374" s="2">
        <f>SUM(Ashland:Windsor!D371)</f>
        <v>0</v>
      </c>
      <c r="E374" s="2">
        <f>SUM(Ashland:Windsor!E371)</f>
        <v>0</v>
      </c>
      <c r="F374" s="2">
        <f>SUM(Ashland:Windsor!F371)</f>
        <v>0</v>
      </c>
      <c r="G374" s="2">
        <f>SUM(Ashland:Windsor!G371)</f>
        <v>0</v>
      </c>
      <c r="H374" s="2">
        <f>SUM(Ashland:Windsor!H371)</f>
        <v>0</v>
      </c>
      <c r="I374" s="2">
        <f>SUM(Ashland:Windsor!I371)</f>
        <v>0</v>
      </c>
      <c r="J374" s="2">
        <f>SUM(Ashland:Windsor!J371)</f>
        <v>0</v>
      </c>
      <c r="K374" s="2">
        <f>SUM(Ashland:Windsor!K371)</f>
        <v>0</v>
      </c>
      <c r="L374" s="2">
        <f>SUM(Ashland:Windsor!L371)</f>
        <v>0</v>
      </c>
      <c r="M374" s="2">
        <f>SUM(Ashland:Windsor!M371)</f>
        <v>0</v>
      </c>
      <c r="N374" s="2">
        <f>SUM(Ashland:Windsor!N371)</f>
        <v>0</v>
      </c>
      <c r="O374" s="2">
        <f t="shared" si="29"/>
        <v>0</v>
      </c>
    </row>
    <row r="375" spans="1:16" x14ac:dyDescent="0.3">
      <c r="A375" s="1" t="s">
        <v>356</v>
      </c>
      <c r="B375" s="2"/>
      <c r="C375" s="2">
        <f>SUM(Ashland:Windsor!C372)</f>
        <v>504.5</v>
      </c>
      <c r="D375" s="2">
        <f>SUM(Ashland:Windsor!D372)</f>
        <v>0</v>
      </c>
      <c r="E375" s="2">
        <f>SUM(Ashland:Windsor!E372)</f>
        <v>407.84000000000003</v>
      </c>
      <c r="F375" s="2">
        <f>SUM(Ashland:Windsor!F372)</f>
        <v>162</v>
      </c>
      <c r="G375" s="2">
        <f>SUM(Ashland:Windsor!G372)</f>
        <v>54.92</v>
      </c>
      <c r="H375" s="2">
        <f>SUM(Ashland:Windsor!H372)</f>
        <v>486</v>
      </c>
      <c r="I375" s="2">
        <f>SUM(Ashland:Windsor!I372)</f>
        <v>0</v>
      </c>
      <c r="J375" s="2">
        <f>SUM(Ashland:Windsor!J372)</f>
        <v>0</v>
      </c>
      <c r="K375" s="2">
        <f>SUM(Ashland:Windsor!K372)</f>
        <v>0</v>
      </c>
      <c r="L375" s="2">
        <f>SUM(Ashland:Windsor!L372)</f>
        <v>0</v>
      </c>
      <c r="M375" s="2">
        <f>SUM(Ashland:Windsor!M372)</f>
        <v>0</v>
      </c>
      <c r="N375" s="2">
        <f>SUM(Ashland:Windsor!N372)</f>
        <v>0</v>
      </c>
      <c r="O375" s="2">
        <f t="shared" si="29"/>
        <v>1615.2600000000002</v>
      </c>
    </row>
    <row r="376" spans="1:16" x14ac:dyDescent="0.3">
      <c r="A376" s="1" t="s">
        <v>357</v>
      </c>
      <c r="B376" s="2"/>
      <c r="C376" s="2">
        <f>SUM(Ashland:Windsor!C373)</f>
        <v>987.8599999999999</v>
      </c>
      <c r="D376" s="2">
        <f>SUM(Ashland:Windsor!D373)</f>
        <v>779.18</v>
      </c>
      <c r="E376" s="2">
        <f>SUM(Ashland:Windsor!E373)</f>
        <v>764.39</v>
      </c>
      <c r="F376" s="2">
        <f>SUM(Ashland:Windsor!F373)</f>
        <v>783.31000000000006</v>
      </c>
      <c r="G376" s="2">
        <f>SUM(Ashland:Windsor!G373)</f>
        <v>726.45</v>
      </c>
      <c r="H376" s="2">
        <f>SUM(Ashland:Windsor!H373)</f>
        <v>597.91999999999996</v>
      </c>
      <c r="I376" s="2">
        <f>SUM(Ashland:Windsor!I373)</f>
        <v>0</v>
      </c>
      <c r="J376" s="2">
        <f>SUM(Ashland:Windsor!J373)</f>
        <v>0</v>
      </c>
      <c r="K376" s="2">
        <f>SUM(Ashland:Windsor!K373)</f>
        <v>0</v>
      </c>
      <c r="L376" s="2">
        <f>SUM(Ashland:Windsor!L373)</f>
        <v>0</v>
      </c>
      <c r="M376" s="2">
        <f>SUM(Ashland:Windsor!M373)</f>
        <v>0</v>
      </c>
      <c r="N376" s="2">
        <f>SUM(Ashland:Windsor!N373)</f>
        <v>0</v>
      </c>
      <c r="O376" s="2">
        <f t="shared" si="29"/>
        <v>4639.1099999999997</v>
      </c>
    </row>
    <row r="377" spans="1:16" x14ac:dyDescent="0.3">
      <c r="A377" s="1" t="s">
        <v>358</v>
      </c>
      <c r="B377" s="2"/>
      <c r="C377" s="2">
        <f>SUM(Ashland:Windsor!C374)</f>
        <v>792</v>
      </c>
      <c r="D377" s="2">
        <f>SUM(Ashland:Windsor!D374)</f>
        <v>0</v>
      </c>
      <c r="E377" s="2">
        <f>SUM(Ashland:Windsor!E374)</f>
        <v>110</v>
      </c>
      <c r="F377" s="2">
        <f>SUM(Ashland:Windsor!F374)</f>
        <v>90</v>
      </c>
      <c r="G377" s="2">
        <f>SUM(Ashland:Windsor!G374)</f>
        <v>393</v>
      </c>
      <c r="H377" s="2">
        <f>SUM(Ashland:Windsor!H374)</f>
        <v>393</v>
      </c>
      <c r="I377" s="2">
        <f>SUM(Ashland:Windsor!I374)</f>
        <v>0</v>
      </c>
      <c r="J377" s="2">
        <f>SUM(Ashland:Windsor!J374)</f>
        <v>0</v>
      </c>
      <c r="K377" s="2">
        <f>SUM(Ashland:Windsor!K374)</f>
        <v>0</v>
      </c>
      <c r="L377" s="2">
        <f>SUM(Ashland:Windsor!L374)</f>
        <v>0</v>
      </c>
      <c r="M377" s="2">
        <f>SUM(Ashland:Windsor!M374)</f>
        <v>0</v>
      </c>
      <c r="N377" s="2">
        <f>SUM(Ashland:Windsor!N374)</f>
        <v>0</v>
      </c>
      <c r="O377" s="2">
        <f t="shared" si="29"/>
        <v>1778</v>
      </c>
    </row>
    <row r="378" spans="1:16" x14ac:dyDescent="0.3">
      <c r="A378" s="1" t="s">
        <v>359</v>
      </c>
      <c r="B378" s="2"/>
      <c r="C378" s="2">
        <f>SUM(Ashland:Windsor!C375)</f>
        <v>0</v>
      </c>
      <c r="D378" s="2">
        <f>SUM(Ashland:Windsor!D375)</f>
        <v>0</v>
      </c>
      <c r="E378" s="2">
        <f>SUM(Ashland:Windsor!E375)</f>
        <v>0</v>
      </c>
      <c r="F378" s="2">
        <f>SUM(Ashland:Windsor!F375)</f>
        <v>0</v>
      </c>
      <c r="G378" s="2">
        <f>SUM(Ashland:Windsor!G375)</f>
        <v>0</v>
      </c>
      <c r="H378" s="2">
        <f>SUM(Ashland:Windsor!H375)</f>
        <v>0</v>
      </c>
      <c r="I378" s="2">
        <f>SUM(Ashland:Windsor!I375)</f>
        <v>0</v>
      </c>
      <c r="J378" s="2">
        <f>SUM(Ashland:Windsor!J375)</f>
        <v>0</v>
      </c>
      <c r="K378" s="2">
        <f>SUM(Ashland:Windsor!K375)</f>
        <v>0</v>
      </c>
      <c r="L378" s="2">
        <f>SUM(Ashland:Windsor!L375)</f>
        <v>0</v>
      </c>
      <c r="M378" s="2">
        <f>SUM(Ashland:Windsor!M375)</f>
        <v>0</v>
      </c>
      <c r="N378" s="2">
        <f>SUM(Ashland:Windsor!N375)</f>
        <v>0</v>
      </c>
      <c r="O378" s="2">
        <f t="shared" si="29"/>
        <v>0</v>
      </c>
    </row>
    <row r="379" spans="1:16" x14ac:dyDescent="0.3">
      <c r="A379" s="1" t="s">
        <v>360</v>
      </c>
      <c r="B379" s="2"/>
      <c r="C379" s="2">
        <f>SUM(Ashland:Windsor!C376)</f>
        <v>41075.040000000001</v>
      </c>
      <c r="D379" s="2">
        <f>SUM(Ashland:Windsor!D376)</f>
        <v>46213.69</v>
      </c>
      <c r="E379" s="2">
        <f>SUM(Ashland:Windsor!E376)</f>
        <v>51067.17</v>
      </c>
      <c r="F379" s="2">
        <f>SUM(Ashland:Windsor!F376)</f>
        <v>45121.64</v>
      </c>
      <c r="G379" s="2">
        <f>SUM(Ashland:Windsor!G376)</f>
        <v>35976.020000000004</v>
      </c>
      <c r="H379" s="2">
        <f>SUM(Ashland:Windsor!H376)</f>
        <v>36111.780000000006</v>
      </c>
      <c r="I379" s="2">
        <f>SUM(Ashland:Windsor!I376)</f>
        <v>0</v>
      </c>
      <c r="J379" s="2">
        <f>SUM(Ashland:Windsor!J376)</f>
        <v>0</v>
      </c>
      <c r="K379" s="2">
        <f>SUM(Ashland:Windsor!K376)</f>
        <v>0</v>
      </c>
      <c r="L379" s="2">
        <f>SUM(Ashland:Windsor!L376)</f>
        <v>0</v>
      </c>
      <c r="M379" s="2">
        <f>SUM(Ashland:Windsor!M376)</f>
        <v>0</v>
      </c>
      <c r="N379" s="2">
        <f>SUM(Ashland:Windsor!N376)</f>
        <v>0</v>
      </c>
      <c r="O379" s="2">
        <f t="shared" si="29"/>
        <v>255565.34000000005</v>
      </c>
    </row>
    <row r="380" spans="1:16" x14ac:dyDescent="0.3">
      <c r="A380" s="1" t="s">
        <v>361</v>
      </c>
      <c r="C380" s="18">
        <f>SUM(C359:C379)</f>
        <v>152131.9</v>
      </c>
      <c r="D380" s="18">
        <f t="shared" ref="D380:N380" si="30">SUM(D359:D379)</f>
        <v>190365.96999999997</v>
      </c>
      <c r="E380" s="18">
        <f t="shared" si="30"/>
        <v>172696.18</v>
      </c>
      <c r="F380" s="18">
        <f t="shared" si="30"/>
        <v>167713.66999999998</v>
      </c>
      <c r="G380" s="18">
        <f t="shared" si="30"/>
        <v>189560.33000000002</v>
      </c>
      <c r="H380" s="18">
        <f t="shared" si="30"/>
        <v>160746.1</v>
      </c>
      <c r="I380" s="18">
        <f t="shared" si="30"/>
        <v>0</v>
      </c>
      <c r="J380" s="18">
        <f t="shared" si="30"/>
        <v>0</v>
      </c>
      <c r="K380" s="18">
        <f t="shared" si="30"/>
        <v>0</v>
      </c>
      <c r="L380" s="18">
        <f t="shared" si="30"/>
        <v>0</v>
      </c>
      <c r="M380" s="18">
        <f t="shared" si="30"/>
        <v>0</v>
      </c>
      <c r="N380" s="18">
        <f t="shared" si="30"/>
        <v>0</v>
      </c>
      <c r="O380" s="18">
        <f>SUM(O359:O379)</f>
        <v>1033214.15</v>
      </c>
      <c r="P380" s="13">
        <f>+O380-O37</f>
        <v>-285471.78999999992</v>
      </c>
    </row>
    <row r="381" spans="1:16" x14ac:dyDescent="0.3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6" x14ac:dyDescent="0.3">
      <c r="A382" s="1" t="s">
        <v>362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6" x14ac:dyDescent="0.3">
      <c r="A383" s="1" t="s">
        <v>363</v>
      </c>
      <c r="B383" s="2"/>
      <c r="C383" s="2">
        <f>SUM(Ashland:Windsor!C380)</f>
        <v>0</v>
      </c>
      <c r="D383" s="2">
        <f>SUM(Ashland:Windsor!D380)</f>
        <v>0</v>
      </c>
      <c r="E383" s="2">
        <f>SUM(Ashland:Windsor!E380)</f>
        <v>0</v>
      </c>
      <c r="F383" s="2">
        <f>SUM(Ashland:Windsor!F380)</f>
        <v>0</v>
      </c>
      <c r="G383" s="2">
        <f>SUM(Ashland:Windsor!G380)</f>
        <v>0</v>
      </c>
      <c r="H383" s="2">
        <f>SUM(Ashland:Windsor!H380)</f>
        <v>0</v>
      </c>
      <c r="I383" s="2">
        <f>SUM(Ashland:Windsor!I380)</f>
        <v>0</v>
      </c>
      <c r="J383" s="2">
        <f>SUM(Ashland:Windsor!J380)</f>
        <v>0</v>
      </c>
      <c r="K383" s="2">
        <f>SUM(Ashland:Windsor!K380)</f>
        <v>0</v>
      </c>
      <c r="L383" s="2">
        <f>SUM(Ashland:Windsor!L380)</f>
        <v>0</v>
      </c>
      <c r="M383" s="2">
        <f>SUM(Ashland:Windsor!M380)</f>
        <v>0</v>
      </c>
      <c r="N383" s="2">
        <f>SUM(Ashland:Windsor!N380)</f>
        <v>0</v>
      </c>
      <c r="O383" s="2">
        <f>SUM(C383:N383)</f>
        <v>0</v>
      </c>
    </row>
    <row r="384" spans="1:16" x14ac:dyDescent="0.3">
      <c r="A384" s="1" t="s">
        <v>364</v>
      </c>
      <c r="B384" s="2"/>
      <c r="C384" s="2">
        <f>SUM(Ashland:Windsor!C381)</f>
        <v>0</v>
      </c>
      <c r="D384" s="2">
        <f>SUM(Ashland:Windsor!D381)</f>
        <v>0</v>
      </c>
      <c r="E384" s="2">
        <f>SUM(Ashland:Windsor!E381)</f>
        <v>0</v>
      </c>
      <c r="F384" s="2">
        <f>SUM(Ashland:Windsor!F381)</f>
        <v>0</v>
      </c>
      <c r="G384" s="2">
        <f>SUM(Ashland:Windsor!G381)</f>
        <v>0</v>
      </c>
      <c r="H384" s="2">
        <f>SUM(Ashland:Windsor!H381)</f>
        <v>0</v>
      </c>
      <c r="I384" s="2">
        <f>SUM(Ashland:Windsor!I381)</f>
        <v>0</v>
      </c>
      <c r="J384" s="2">
        <f>SUM(Ashland:Windsor!J381)</f>
        <v>0</v>
      </c>
      <c r="K384" s="2">
        <f>SUM(Ashland:Windsor!K381)</f>
        <v>0</v>
      </c>
      <c r="L384" s="2">
        <f>SUM(Ashland:Windsor!L381)</f>
        <v>0</v>
      </c>
      <c r="M384" s="2">
        <f>SUM(Ashland:Windsor!M381)</f>
        <v>0</v>
      </c>
      <c r="N384" s="2">
        <f>SUM(Ashland:Windsor!N381)</f>
        <v>0</v>
      </c>
      <c r="O384" s="2">
        <f t="shared" ref="O384:O440" si="31">SUM(C384:N384)</f>
        <v>0</v>
      </c>
    </row>
    <row r="385" spans="1:15" x14ac:dyDescent="0.3">
      <c r="A385" s="1" t="s">
        <v>365</v>
      </c>
      <c r="B385" s="2"/>
      <c r="C385" s="2">
        <f>SUM(Ashland:Windsor!C382)</f>
        <v>71317.84</v>
      </c>
      <c r="D385" s="2">
        <f>SUM(Ashland:Windsor!D382)</f>
        <v>72370.06</v>
      </c>
      <c r="E385" s="2">
        <f>SUM(Ashland:Windsor!E382)</f>
        <v>69614.94</v>
      </c>
      <c r="F385" s="2">
        <f>SUM(Ashland:Windsor!F382)</f>
        <v>59397.21</v>
      </c>
      <c r="G385" s="2">
        <f>SUM(Ashland:Windsor!G382)</f>
        <v>56176.200000000004</v>
      </c>
      <c r="H385" s="2">
        <f>SUM(Ashland:Windsor!H382)</f>
        <v>55053.840000000004</v>
      </c>
      <c r="I385" s="2">
        <f>SUM(Ashland:Windsor!I382)</f>
        <v>0</v>
      </c>
      <c r="J385" s="2">
        <f>SUM(Ashland:Windsor!J382)</f>
        <v>0</v>
      </c>
      <c r="K385" s="2">
        <f>SUM(Ashland:Windsor!K382)</f>
        <v>0</v>
      </c>
      <c r="L385" s="2">
        <f>SUM(Ashland:Windsor!L382)</f>
        <v>0</v>
      </c>
      <c r="M385" s="2">
        <f>SUM(Ashland:Windsor!M382)</f>
        <v>0</v>
      </c>
      <c r="N385" s="2">
        <f>SUM(Ashland:Windsor!N382)</f>
        <v>0</v>
      </c>
      <c r="O385" s="2">
        <f t="shared" si="31"/>
        <v>383930.09</v>
      </c>
    </row>
    <row r="386" spans="1:15" x14ac:dyDescent="0.3">
      <c r="A386" s="1" t="s">
        <v>366</v>
      </c>
      <c r="B386" s="2"/>
      <c r="C386" s="2">
        <f>SUM(Ashland:Windsor!C383)</f>
        <v>32221.799999999996</v>
      </c>
      <c r="D386" s="2">
        <f>SUM(Ashland:Windsor!D383)</f>
        <v>31584.449999999997</v>
      </c>
      <c r="E386" s="2">
        <f>SUM(Ashland:Windsor!E383)</f>
        <v>38469.079999999994</v>
      </c>
      <c r="F386" s="2">
        <f>SUM(Ashland:Windsor!F383)</f>
        <v>28974.61</v>
      </c>
      <c r="G386" s="2">
        <f>SUM(Ashland:Windsor!G383)</f>
        <v>25930.519999999997</v>
      </c>
      <c r="H386" s="2">
        <f>SUM(Ashland:Windsor!H383)</f>
        <v>25731.010000000002</v>
      </c>
      <c r="I386" s="2">
        <f>SUM(Ashland:Windsor!I383)</f>
        <v>0</v>
      </c>
      <c r="J386" s="2">
        <f>SUM(Ashland:Windsor!J383)</f>
        <v>0</v>
      </c>
      <c r="K386" s="2">
        <f>SUM(Ashland:Windsor!K383)</f>
        <v>0</v>
      </c>
      <c r="L386" s="2">
        <f>SUM(Ashland:Windsor!L383)</f>
        <v>0</v>
      </c>
      <c r="M386" s="2">
        <f>SUM(Ashland:Windsor!M383)</f>
        <v>0</v>
      </c>
      <c r="N386" s="2">
        <f>SUM(Ashland:Windsor!N383)</f>
        <v>0</v>
      </c>
      <c r="O386" s="2">
        <f t="shared" si="31"/>
        <v>182911.47</v>
      </c>
    </row>
    <row r="387" spans="1:15" x14ac:dyDescent="0.3">
      <c r="A387" s="1" t="s">
        <v>367</v>
      </c>
      <c r="B387" s="2"/>
      <c r="C387" s="2">
        <f>SUM(Ashland:Windsor!C384)</f>
        <v>9765.6899999999987</v>
      </c>
      <c r="D387" s="2">
        <f>SUM(Ashland:Windsor!D384)</f>
        <v>9158.9699999999993</v>
      </c>
      <c r="E387" s="2">
        <f>SUM(Ashland:Windsor!E384)</f>
        <v>12602.4</v>
      </c>
      <c r="F387" s="2">
        <f>SUM(Ashland:Windsor!F384)</f>
        <v>7806.08</v>
      </c>
      <c r="G387" s="2">
        <f>SUM(Ashland:Windsor!G384)</f>
        <v>6259.22</v>
      </c>
      <c r="H387" s="2">
        <f>SUM(Ashland:Windsor!H384)</f>
        <v>6957.97</v>
      </c>
      <c r="I387" s="2">
        <f>SUM(Ashland:Windsor!I384)</f>
        <v>0</v>
      </c>
      <c r="J387" s="2">
        <f>SUM(Ashland:Windsor!J384)</f>
        <v>0</v>
      </c>
      <c r="K387" s="2">
        <f>SUM(Ashland:Windsor!K384)</f>
        <v>0</v>
      </c>
      <c r="L387" s="2">
        <f>SUM(Ashland:Windsor!L384)</f>
        <v>0</v>
      </c>
      <c r="M387" s="2">
        <f>SUM(Ashland:Windsor!M384)</f>
        <v>0</v>
      </c>
      <c r="N387" s="2">
        <f>SUM(Ashland:Windsor!N384)</f>
        <v>0</v>
      </c>
      <c r="O387" s="2">
        <f t="shared" si="31"/>
        <v>52550.33</v>
      </c>
    </row>
    <row r="388" spans="1:15" x14ac:dyDescent="0.3">
      <c r="A388" s="1" t="s">
        <v>368</v>
      </c>
      <c r="B388" s="2"/>
      <c r="C388" s="2">
        <f>SUM(Ashland:Windsor!C385)</f>
        <v>317.54000000000002</v>
      </c>
      <c r="D388" s="2">
        <f>SUM(Ashland:Windsor!D385)</f>
        <v>478.83</v>
      </c>
      <c r="E388" s="2">
        <f>SUM(Ashland:Windsor!E385)</f>
        <v>342.87</v>
      </c>
      <c r="F388" s="2">
        <f>SUM(Ashland:Windsor!F385)</f>
        <v>254.04</v>
      </c>
      <c r="G388" s="2">
        <f>SUM(Ashland:Windsor!G385)</f>
        <v>322.65999999999997</v>
      </c>
      <c r="H388" s="2">
        <f>SUM(Ashland:Windsor!H385)</f>
        <v>106.26</v>
      </c>
      <c r="I388" s="2">
        <f>SUM(Ashland:Windsor!I385)</f>
        <v>0</v>
      </c>
      <c r="J388" s="2">
        <f>SUM(Ashland:Windsor!J385)</f>
        <v>0</v>
      </c>
      <c r="K388" s="2">
        <f>SUM(Ashland:Windsor!K385)</f>
        <v>0</v>
      </c>
      <c r="L388" s="2">
        <f>SUM(Ashland:Windsor!L385)</f>
        <v>0</v>
      </c>
      <c r="M388" s="2">
        <f>SUM(Ashland:Windsor!M385)</f>
        <v>0</v>
      </c>
      <c r="N388" s="2">
        <f>SUM(Ashland:Windsor!N385)</f>
        <v>0</v>
      </c>
      <c r="O388" s="2">
        <f t="shared" si="31"/>
        <v>1822.2</v>
      </c>
    </row>
    <row r="389" spans="1:15" x14ac:dyDescent="0.3">
      <c r="A389" s="1" t="s">
        <v>369</v>
      </c>
      <c r="B389" s="2"/>
      <c r="C389" s="2">
        <f>SUM(Ashland:Windsor!C386)</f>
        <v>5752.84</v>
      </c>
      <c r="D389" s="2">
        <f>SUM(Ashland:Windsor!D386)</f>
        <v>5037.84</v>
      </c>
      <c r="E389" s="2">
        <f>SUM(Ashland:Windsor!E386)</f>
        <v>4626.46</v>
      </c>
      <c r="F389" s="2">
        <f>SUM(Ashland:Windsor!F386)</f>
        <v>7814.24</v>
      </c>
      <c r="G389" s="2">
        <f>SUM(Ashland:Windsor!G386)</f>
        <v>9518.86</v>
      </c>
      <c r="H389" s="2">
        <f>SUM(Ashland:Windsor!H386)</f>
        <v>7430.7800000000007</v>
      </c>
      <c r="I389" s="2">
        <f>SUM(Ashland:Windsor!I386)</f>
        <v>0</v>
      </c>
      <c r="J389" s="2">
        <f>SUM(Ashland:Windsor!J386)</f>
        <v>0</v>
      </c>
      <c r="K389" s="2">
        <f>SUM(Ashland:Windsor!K386)</f>
        <v>0</v>
      </c>
      <c r="L389" s="2">
        <f>SUM(Ashland:Windsor!L386)</f>
        <v>0</v>
      </c>
      <c r="M389" s="2">
        <f>SUM(Ashland:Windsor!M386)</f>
        <v>0</v>
      </c>
      <c r="N389" s="2">
        <f>SUM(Ashland:Windsor!N386)</f>
        <v>0</v>
      </c>
      <c r="O389" s="2">
        <f t="shared" si="31"/>
        <v>40181.019999999997</v>
      </c>
    </row>
    <row r="390" spans="1:15" x14ac:dyDescent="0.3">
      <c r="A390" s="1" t="s">
        <v>370</v>
      </c>
      <c r="B390" s="2"/>
      <c r="C390" s="2">
        <f>SUM(Ashland:Windsor!C387)</f>
        <v>0</v>
      </c>
      <c r="D390" s="2">
        <f>SUM(Ashland:Windsor!D387)</f>
        <v>0</v>
      </c>
      <c r="E390" s="2">
        <f>SUM(Ashland:Windsor!E387)</f>
        <v>0</v>
      </c>
      <c r="F390" s="2">
        <f>SUM(Ashland:Windsor!F387)</f>
        <v>0</v>
      </c>
      <c r="G390" s="2">
        <f>SUM(Ashland:Windsor!G387)</f>
        <v>0</v>
      </c>
      <c r="H390" s="2">
        <f>SUM(Ashland:Windsor!H387)</f>
        <v>0</v>
      </c>
      <c r="I390" s="2">
        <f>SUM(Ashland:Windsor!I387)</f>
        <v>0</v>
      </c>
      <c r="J390" s="2">
        <f>SUM(Ashland:Windsor!J387)</f>
        <v>0</v>
      </c>
      <c r="K390" s="2">
        <f>SUM(Ashland:Windsor!K387)</f>
        <v>0</v>
      </c>
      <c r="L390" s="2">
        <f>SUM(Ashland:Windsor!L387)</f>
        <v>0</v>
      </c>
      <c r="M390" s="2">
        <f>SUM(Ashland:Windsor!M387)</f>
        <v>0</v>
      </c>
      <c r="N390" s="2">
        <f>SUM(Ashland:Windsor!N387)</f>
        <v>0</v>
      </c>
      <c r="O390" s="2">
        <f t="shared" si="31"/>
        <v>0</v>
      </c>
    </row>
    <row r="391" spans="1:15" x14ac:dyDescent="0.3">
      <c r="A391" s="1" t="s">
        <v>371</v>
      </c>
      <c r="B391" s="2"/>
      <c r="C391" s="2">
        <f>SUM(Ashland:Windsor!C388)</f>
        <v>0</v>
      </c>
      <c r="D391" s="2">
        <f>SUM(Ashland:Windsor!D388)</f>
        <v>0</v>
      </c>
      <c r="E391" s="2">
        <f>SUM(Ashland:Windsor!E388)</f>
        <v>0</v>
      </c>
      <c r="F391" s="2">
        <f>SUM(Ashland:Windsor!F388)</f>
        <v>0</v>
      </c>
      <c r="G391" s="2">
        <f>SUM(Ashland:Windsor!G388)</f>
        <v>0</v>
      </c>
      <c r="H391" s="2">
        <f>SUM(Ashland:Windsor!H388)</f>
        <v>0</v>
      </c>
      <c r="I391" s="2">
        <f>SUM(Ashland:Windsor!I388)</f>
        <v>0</v>
      </c>
      <c r="J391" s="2">
        <f>SUM(Ashland:Windsor!J388)</f>
        <v>0</v>
      </c>
      <c r="K391" s="2">
        <f>SUM(Ashland:Windsor!K388)</f>
        <v>0</v>
      </c>
      <c r="L391" s="2">
        <f>SUM(Ashland:Windsor!L388)</f>
        <v>0</v>
      </c>
      <c r="M391" s="2">
        <f>SUM(Ashland:Windsor!M388)</f>
        <v>0</v>
      </c>
      <c r="N391" s="2">
        <f>SUM(Ashland:Windsor!N388)</f>
        <v>0</v>
      </c>
      <c r="O391" s="2">
        <f t="shared" si="31"/>
        <v>0</v>
      </c>
    </row>
    <row r="392" spans="1:15" x14ac:dyDescent="0.3">
      <c r="A392" s="1" t="s">
        <v>372</v>
      </c>
      <c r="B392" s="2"/>
      <c r="C392" s="2">
        <f>SUM(Ashland:Windsor!C389)</f>
        <v>0</v>
      </c>
      <c r="D392" s="2">
        <f>SUM(Ashland:Windsor!D389)</f>
        <v>0</v>
      </c>
      <c r="E392" s="2">
        <f>SUM(Ashland:Windsor!E389)</f>
        <v>0</v>
      </c>
      <c r="F392" s="2">
        <f>SUM(Ashland:Windsor!F389)</f>
        <v>0</v>
      </c>
      <c r="G392" s="2">
        <f>SUM(Ashland:Windsor!G389)</f>
        <v>0</v>
      </c>
      <c r="H392" s="2">
        <f>SUM(Ashland:Windsor!H389)</f>
        <v>0</v>
      </c>
      <c r="I392" s="2">
        <f>SUM(Ashland:Windsor!I389)</f>
        <v>0</v>
      </c>
      <c r="J392" s="2">
        <f>SUM(Ashland:Windsor!J389)</f>
        <v>0</v>
      </c>
      <c r="K392" s="2">
        <f>SUM(Ashland:Windsor!K389)</f>
        <v>0</v>
      </c>
      <c r="L392" s="2">
        <f>SUM(Ashland:Windsor!L389)</f>
        <v>0</v>
      </c>
      <c r="M392" s="2">
        <f>SUM(Ashland:Windsor!M389)</f>
        <v>0</v>
      </c>
      <c r="N392" s="2">
        <f>SUM(Ashland:Windsor!N389)</f>
        <v>0</v>
      </c>
      <c r="O392" s="2">
        <f t="shared" si="31"/>
        <v>0</v>
      </c>
    </row>
    <row r="393" spans="1:15" x14ac:dyDescent="0.3">
      <c r="A393" s="1" t="s">
        <v>373</v>
      </c>
      <c r="B393" s="2"/>
      <c r="C393" s="2">
        <f>SUM(Ashland:Windsor!C390)</f>
        <v>1638</v>
      </c>
      <c r="D393" s="2">
        <f>SUM(Ashland:Windsor!D390)</f>
        <v>-270</v>
      </c>
      <c r="E393" s="2">
        <f>SUM(Ashland:Windsor!E390)</f>
        <v>-1116</v>
      </c>
      <c r="F393" s="2">
        <f>SUM(Ashland:Windsor!F390)</f>
        <v>-450</v>
      </c>
      <c r="G393" s="2">
        <f>SUM(Ashland:Windsor!G390)</f>
        <v>0</v>
      </c>
      <c r="H393" s="2">
        <f>SUM(Ashland:Windsor!H390)</f>
        <v>0</v>
      </c>
      <c r="I393" s="2">
        <f>SUM(Ashland:Windsor!I390)</f>
        <v>0</v>
      </c>
      <c r="J393" s="2">
        <f>SUM(Ashland:Windsor!J390)</f>
        <v>0</v>
      </c>
      <c r="K393" s="2">
        <f>SUM(Ashland:Windsor!K390)</f>
        <v>0</v>
      </c>
      <c r="L393" s="2">
        <f>SUM(Ashland:Windsor!L390)</f>
        <v>0</v>
      </c>
      <c r="M393" s="2">
        <f>SUM(Ashland:Windsor!M390)</f>
        <v>0</v>
      </c>
      <c r="N393" s="2">
        <f>SUM(Ashland:Windsor!N390)</f>
        <v>0</v>
      </c>
      <c r="O393" s="2">
        <f t="shared" si="31"/>
        <v>-198</v>
      </c>
    </row>
    <row r="394" spans="1:15" x14ac:dyDescent="0.3">
      <c r="A394" s="1" t="s">
        <v>374</v>
      </c>
      <c r="B394" s="2"/>
      <c r="C394" s="2">
        <f>SUM(Ashland:Windsor!C391)</f>
        <v>934</v>
      </c>
      <c r="D394" s="2">
        <f>SUM(Ashland:Windsor!D391)</f>
        <v>934</v>
      </c>
      <c r="E394" s="2">
        <f>SUM(Ashland:Windsor!E391)</f>
        <v>934</v>
      </c>
      <c r="F394" s="2">
        <f>SUM(Ashland:Windsor!F391)</f>
        <v>778</v>
      </c>
      <c r="G394" s="2">
        <f>SUM(Ashland:Windsor!G391)</f>
        <v>778</v>
      </c>
      <c r="H394" s="2">
        <f>SUM(Ashland:Windsor!H391)</f>
        <v>778</v>
      </c>
      <c r="I394" s="2">
        <f>SUM(Ashland:Windsor!I391)</f>
        <v>0</v>
      </c>
      <c r="J394" s="2">
        <f>SUM(Ashland:Windsor!J391)</f>
        <v>0</v>
      </c>
      <c r="K394" s="2">
        <f>SUM(Ashland:Windsor!K391)</f>
        <v>0</v>
      </c>
      <c r="L394" s="2">
        <f>SUM(Ashland:Windsor!L391)</f>
        <v>0</v>
      </c>
      <c r="M394" s="2">
        <f>SUM(Ashland:Windsor!M391)</f>
        <v>0</v>
      </c>
      <c r="N394" s="2">
        <f>SUM(Ashland:Windsor!N391)</f>
        <v>0</v>
      </c>
      <c r="O394" s="2">
        <f t="shared" si="31"/>
        <v>5136</v>
      </c>
    </row>
    <row r="395" spans="1:15" x14ac:dyDescent="0.3">
      <c r="A395" s="1" t="s">
        <v>375</v>
      </c>
      <c r="B395" s="2"/>
      <c r="C395" s="2">
        <f>SUM(Ashland:Windsor!C392)</f>
        <v>0</v>
      </c>
      <c r="D395" s="2">
        <f>SUM(Ashland:Windsor!D392)</f>
        <v>0</v>
      </c>
      <c r="E395" s="2">
        <f>SUM(Ashland:Windsor!E392)</f>
        <v>0</v>
      </c>
      <c r="F395" s="2">
        <f>SUM(Ashland:Windsor!F392)</f>
        <v>0</v>
      </c>
      <c r="G395" s="2">
        <f>SUM(Ashland:Windsor!G392)</f>
        <v>0</v>
      </c>
      <c r="H395" s="2">
        <f>SUM(Ashland:Windsor!H392)</f>
        <v>0</v>
      </c>
      <c r="I395" s="2">
        <f>SUM(Ashland:Windsor!I392)</f>
        <v>0</v>
      </c>
      <c r="J395" s="2">
        <f>SUM(Ashland:Windsor!J392)</f>
        <v>0</v>
      </c>
      <c r="K395" s="2">
        <f>SUM(Ashland:Windsor!K392)</f>
        <v>0</v>
      </c>
      <c r="L395" s="2">
        <f>SUM(Ashland:Windsor!L392)</f>
        <v>0</v>
      </c>
      <c r="M395" s="2">
        <f>SUM(Ashland:Windsor!M392)</f>
        <v>0</v>
      </c>
      <c r="N395" s="2">
        <f>SUM(Ashland:Windsor!N392)</f>
        <v>0</v>
      </c>
      <c r="O395" s="2">
        <f t="shared" si="31"/>
        <v>0</v>
      </c>
    </row>
    <row r="396" spans="1:15" x14ac:dyDescent="0.3">
      <c r="A396" s="1" t="s">
        <v>376</v>
      </c>
      <c r="B396" s="2"/>
      <c r="C396" s="2">
        <f>SUM(Ashland:Windsor!C393)</f>
        <v>1789.1000000000001</v>
      </c>
      <c r="D396" s="2">
        <f>SUM(Ashland:Windsor!D393)</f>
        <v>1672.7199999999998</v>
      </c>
      <c r="E396" s="2">
        <f>SUM(Ashland:Windsor!E393)</f>
        <v>3252.6</v>
      </c>
      <c r="F396" s="2">
        <f>SUM(Ashland:Windsor!F393)</f>
        <v>4737.25</v>
      </c>
      <c r="G396" s="2">
        <f>SUM(Ashland:Windsor!G393)</f>
        <v>3491.2200000000003</v>
      </c>
      <c r="H396" s="2">
        <f>SUM(Ashland:Windsor!H393)</f>
        <v>3996.2400000000002</v>
      </c>
      <c r="I396" s="2">
        <f>SUM(Ashland:Windsor!I393)</f>
        <v>0</v>
      </c>
      <c r="J396" s="2">
        <f>SUM(Ashland:Windsor!J393)</f>
        <v>0</v>
      </c>
      <c r="K396" s="2">
        <f>SUM(Ashland:Windsor!K393)</f>
        <v>0</v>
      </c>
      <c r="L396" s="2">
        <f>SUM(Ashland:Windsor!L393)</f>
        <v>0</v>
      </c>
      <c r="M396" s="2">
        <f>SUM(Ashland:Windsor!M393)</f>
        <v>0</v>
      </c>
      <c r="N396" s="2">
        <f>SUM(Ashland:Windsor!N393)</f>
        <v>0</v>
      </c>
      <c r="O396" s="2">
        <f t="shared" si="31"/>
        <v>18939.13</v>
      </c>
    </row>
    <row r="397" spans="1:15" x14ac:dyDescent="0.3">
      <c r="A397" s="1" t="s">
        <v>377</v>
      </c>
      <c r="B397" s="2"/>
      <c r="C397" s="2">
        <f>SUM(Ashland:Windsor!C394)</f>
        <v>0</v>
      </c>
      <c r="D397" s="2">
        <f>SUM(Ashland:Windsor!D394)</f>
        <v>0</v>
      </c>
      <c r="E397" s="2">
        <f>SUM(Ashland:Windsor!E394)</f>
        <v>0</v>
      </c>
      <c r="F397" s="2">
        <f>SUM(Ashland:Windsor!F394)</f>
        <v>0</v>
      </c>
      <c r="G397" s="2">
        <f>SUM(Ashland:Windsor!G394)</f>
        <v>0</v>
      </c>
      <c r="H397" s="2">
        <f>SUM(Ashland:Windsor!H394)</f>
        <v>0</v>
      </c>
      <c r="I397" s="2">
        <f>SUM(Ashland:Windsor!I394)</f>
        <v>0</v>
      </c>
      <c r="J397" s="2">
        <f>SUM(Ashland:Windsor!J394)</f>
        <v>0</v>
      </c>
      <c r="K397" s="2">
        <f>SUM(Ashland:Windsor!K394)</f>
        <v>0</v>
      </c>
      <c r="L397" s="2">
        <f>SUM(Ashland:Windsor!L394)</f>
        <v>0</v>
      </c>
      <c r="M397" s="2">
        <f>SUM(Ashland:Windsor!M394)</f>
        <v>0</v>
      </c>
      <c r="N397" s="2">
        <f>SUM(Ashland:Windsor!N394)</f>
        <v>0</v>
      </c>
      <c r="O397" s="2">
        <f t="shared" si="31"/>
        <v>0</v>
      </c>
    </row>
    <row r="398" spans="1:15" x14ac:dyDescent="0.3">
      <c r="A398" s="1" t="s">
        <v>378</v>
      </c>
      <c r="B398" s="2"/>
      <c r="C398" s="2">
        <f>SUM(Ashland:Windsor!C395)</f>
        <v>1782.32</v>
      </c>
      <c r="D398" s="2">
        <f>SUM(Ashland:Windsor!D395)</f>
        <v>737.04</v>
      </c>
      <c r="E398" s="2">
        <f>SUM(Ashland:Windsor!E395)</f>
        <v>846</v>
      </c>
      <c r="F398" s="2">
        <f>SUM(Ashland:Windsor!F395)</f>
        <v>924.74</v>
      </c>
      <c r="G398" s="2">
        <f>SUM(Ashland:Windsor!G395)</f>
        <v>433.84000000000003</v>
      </c>
      <c r="H398" s="2">
        <f>SUM(Ashland:Windsor!H395)</f>
        <v>746.85</v>
      </c>
      <c r="I398" s="2">
        <f>SUM(Ashland:Windsor!I395)</f>
        <v>0</v>
      </c>
      <c r="J398" s="2">
        <f>SUM(Ashland:Windsor!J395)</f>
        <v>0</v>
      </c>
      <c r="K398" s="2">
        <f>SUM(Ashland:Windsor!K395)</f>
        <v>0</v>
      </c>
      <c r="L398" s="2">
        <f>SUM(Ashland:Windsor!L395)</f>
        <v>0</v>
      </c>
      <c r="M398" s="2">
        <f>SUM(Ashland:Windsor!M395)</f>
        <v>0</v>
      </c>
      <c r="N398" s="2">
        <f>SUM(Ashland:Windsor!N395)</f>
        <v>0</v>
      </c>
      <c r="O398" s="2">
        <f t="shared" si="31"/>
        <v>5470.79</v>
      </c>
    </row>
    <row r="399" spans="1:15" x14ac:dyDescent="0.3">
      <c r="A399" s="1" t="s">
        <v>379</v>
      </c>
      <c r="B399" s="2"/>
      <c r="C399" s="2">
        <f>SUM(Ashland:Windsor!C396)</f>
        <v>4078.13</v>
      </c>
      <c r="D399" s="2">
        <f>SUM(Ashland:Windsor!D396)</f>
        <v>1180.3699999999999</v>
      </c>
      <c r="E399" s="2">
        <f>SUM(Ashland:Windsor!E396)</f>
        <v>4305.09</v>
      </c>
      <c r="F399" s="2">
        <f>SUM(Ashland:Windsor!F396)</f>
        <v>2623.4900000000002</v>
      </c>
      <c r="G399" s="2">
        <f>SUM(Ashland:Windsor!G396)</f>
        <v>2781.51</v>
      </c>
      <c r="H399" s="2">
        <f>SUM(Ashland:Windsor!H396)</f>
        <v>2896.3900000000003</v>
      </c>
      <c r="I399" s="2">
        <f>SUM(Ashland:Windsor!I396)</f>
        <v>0</v>
      </c>
      <c r="J399" s="2">
        <f>SUM(Ashland:Windsor!J396)</f>
        <v>0</v>
      </c>
      <c r="K399" s="2">
        <f>SUM(Ashland:Windsor!K396)</f>
        <v>0</v>
      </c>
      <c r="L399" s="2">
        <f>SUM(Ashland:Windsor!L396)</f>
        <v>0</v>
      </c>
      <c r="M399" s="2">
        <f>SUM(Ashland:Windsor!M396)</f>
        <v>0</v>
      </c>
      <c r="N399" s="2">
        <f>SUM(Ashland:Windsor!N396)</f>
        <v>0</v>
      </c>
      <c r="O399" s="2">
        <f t="shared" si="31"/>
        <v>17864.98</v>
      </c>
    </row>
    <row r="400" spans="1:15" x14ac:dyDescent="0.3">
      <c r="A400" s="1" t="s">
        <v>380</v>
      </c>
      <c r="B400" s="2"/>
      <c r="C400" s="2">
        <f>SUM(Ashland:Windsor!C397)</f>
        <v>0</v>
      </c>
      <c r="D400" s="2">
        <f>SUM(Ashland:Windsor!D397)</f>
        <v>0</v>
      </c>
      <c r="E400" s="2">
        <f>SUM(Ashland:Windsor!E397)</f>
        <v>0</v>
      </c>
      <c r="F400" s="2">
        <f>SUM(Ashland:Windsor!F397)</f>
        <v>0</v>
      </c>
      <c r="G400" s="2">
        <f>SUM(Ashland:Windsor!G397)</f>
        <v>0</v>
      </c>
      <c r="H400" s="2">
        <f>SUM(Ashland:Windsor!H397)</f>
        <v>0</v>
      </c>
      <c r="I400" s="2">
        <f>SUM(Ashland:Windsor!I397)</f>
        <v>0</v>
      </c>
      <c r="J400" s="2">
        <f>SUM(Ashland:Windsor!J397)</f>
        <v>0</v>
      </c>
      <c r="K400" s="2">
        <f>SUM(Ashland:Windsor!K397)</f>
        <v>0</v>
      </c>
      <c r="L400" s="2">
        <f>SUM(Ashland:Windsor!L397)</f>
        <v>0</v>
      </c>
      <c r="M400" s="2">
        <f>SUM(Ashland:Windsor!M397)</f>
        <v>0</v>
      </c>
      <c r="N400" s="2">
        <f>SUM(Ashland:Windsor!N397)</f>
        <v>0</v>
      </c>
      <c r="O400" s="2">
        <f t="shared" si="31"/>
        <v>0</v>
      </c>
    </row>
    <row r="401" spans="1:15" x14ac:dyDescent="0.3">
      <c r="A401" s="1" t="s">
        <v>381</v>
      </c>
      <c r="B401" s="2"/>
      <c r="C401" s="2">
        <f>SUM(Ashland:Windsor!C398)</f>
        <v>0</v>
      </c>
      <c r="D401" s="2">
        <f>SUM(Ashland:Windsor!D398)</f>
        <v>0</v>
      </c>
      <c r="E401" s="2">
        <f>SUM(Ashland:Windsor!E398)</f>
        <v>0</v>
      </c>
      <c r="F401" s="2">
        <f>SUM(Ashland:Windsor!F398)</f>
        <v>0</v>
      </c>
      <c r="G401" s="2">
        <f>SUM(Ashland:Windsor!G398)</f>
        <v>0</v>
      </c>
      <c r="H401" s="2">
        <f>SUM(Ashland:Windsor!H398)</f>
        <v>0</v>
      </c>
      <c r="I401" s="2">
        <f>SUM(Ashland:Windsor!I398)</f>
        <v>0</v>
      </c>
      <c r="J401" s="2">
        <f>SUM(Ashland:Windsor!J398)</f>
        <v>0</v>
      </c>
      <c r="K401" s="2">
        <f>SUM(Ashland:Windsor!K398)</f>
        <v>0</v>
      </c>
      <c r="L401" s="2">
        <f>SUM(Ashland:Windsor!L398)</f>
        <v>0</v>
      </c>
      <c r="M401" s="2">
        <f>SUM(Ashland:Windsor!M398)</f>
        <v>0</v>
      </c>
      <c r="N401" s="2">
        <f>SUM(Ashland:Windsor!N398)</f>
        <v>0</v>
      </c>
      <c r="O401" s="2">
        <f t="shared" si="31"/>
        <v>0</v>
      </c>
    </row>
    <row r="402" spans="1:15" x14ac:dyDescent="0.3">
      <c r="A402" s="1" t="s">
        <v>382</v>
      </c>
      <c r="B402" s="2"/>
      <c r="C402" s="2">
        <f>SUM(Ashland:Windsor!C399)</f>
        <v>0</v>
      </c>
      <c r="D402" s="2">
        <f>SUM(Ashland:Windsor!D399)</f>
        <v>0</v>
      </c>
      <c r="E402" s="2">
        <f>SUM(Ashland:Windsor!E399)</f>
        <v>0</v>
      </c>
      <c r="F402" s="2">
        <f>SUM(Ashland:Windsor!F399)</f>
        <v>0</v>
      </c>
      <c r="G402" s="2">
        <f>SUM(Ashland:Windsor!G399)</f>
        <v>0</v>
      </c>
      <c r="H402" s="2">
        <f>SUM(Ashland:Windsor!H399)</f>
        <v>0</v>
      </c>
      <c r="I402" s="2">
        <f>SUM(Ashland:Windsor!I399)</f>
        <v>0</v>
      </c>
      <c r="J402" s="2">
        <f>SUM(Ashland:Windsor!J399)</f>
        <v>0</v>
      </c>
      <c r="K402" s="2">
        <f>SUM(Ashland:Windsor!K399)</f>
        <v>0</v>
      </c>
      <c r="L402" s="2">
        <f>SUM(Ashland:Windsor!L399)</f>
        <v>0</v>
      </c>
      <c r="M402" s="2">
        <f>SUM(Ashland:Windsor!M399)</f>
        <v>0</v>
      </c>
      <c r="N402" s="2">
        <f>SUM(Ashland:Windsor!N399)</f>
        <v>0</v>
      </c>
      <c r="O402" s="2">
        <f t="shared" si="31"/>
        <v>0</v>
      </c>
    </row>
    <row r="403" spans="1:15" x14ac:dyDescent="0.3">
      <c r="A403" s="1" t="s">
        <v>383</v>
      </c>
      <c r="B403" s="2"/>
      <c r="C403" s="2">
        <f>SUM(Ashland:Windsor!C400)</f>
        <v>8178.54</v>
      </c>
      <c r="D403" s="2">
        <f>SUM(Ashland:Windsor!D400)</f>
        <v>15399.279999999999</v>
      </c>
      <c r="E403" s="2">
        <f>SUM(Ashland:Windsor!E400)</f>
        <v>6774.51</v>
      </c>
      <c r="F403" s="2">
        <f>SUM(Ashland:Windsor!F400)</f>
        <v>241.45</v>
      </c>
      <c r="G403" s="2">
        <f>SUM(Ashland:Windsor!G400)</f>
        <v>1662.38</v>
      </c>
      <c r="H403" s="2">
        <f>SUM(Ashland:Windsor!H400)</f>
        <v>19196.2</v>
      </c>
      <c r="I403" s="2">
        <f>SUM(Ashland:Windsor!I400)</f>
        <v>0</v>
      </c>
      <c r="J403" s="2">
        <f>SUM(Ashland:Windsor!J400)</f>
        <v>0</v>
      </c>
      <c r="K403" s="2">
        <f>SUM(Ashland:Windsor!K400)</f>
        <v>0</v>
      </c>
      <c r="L403" s="2">
        <f>SUM(Ashland:Windsor!L400)</f>
        <v>0</v>
      </c>
      <c r="M403" s="2">
        <f>SUM(Ashland:Windsor!M400)</f>
        <v>0</v>
      </c>
      <c r="N403" s="2">
        <f>SUM(Ashland:Windsor!N400)</f>
        <v>0</v>
      </c>
      <c r="O403" s="2">
        <f t="shared" si="31"/>
        <v>51452.36</v>
      </c>
    </row>
    <row r="404" spans="1:15" x14ac:dyDescent="0.3">
      <c r="A404" s="1" t="s">
        <v>384</v>
      </c>
      <c r="B404" s="2"/>
      <c r="C404" s="2">
        <f>SUM(Ashland:Windsor!C401)</f>
        <v>0</v>
      </c>
      <c r="D404" s="2">
        <f>SUM(Ashland:Windsor!D401)</f>
        <v>0</v>
      </c>
      <c r="E404" s="2">
        <f>SUM(Ashland:Windsor!E401)</f>
        <v>0</v>
      </c>
      <c r="F404" s="2">
        <f>SUM(Ashland:Windsor!F401)</f>
        <v>0</v>
      </c>
      <c r="G404" s="2">
        <f>SUM(Ashland:Windsor!G401)</f>
        <v>0</v>
      </c>
      <c r="H404" s="2">
        <f>SUM(Ashland:Windsor!H401)</f>
        <v>0</v>
      </c>
      <c r="I404" s="2">
        <f>SUM(Ashland:Windsor!I401)</f>
        <v>0</v>
      </c>
      <c r="J404" s="2">
        <f>SUM(Ashland:Windsor!J401)</f>
        <v>0</v>
      </c>
      <c r="K404" s="2">
        <f>SUM(Ashland:Windsor!K401)</f>
        <v>0</v>
      </c>
      <c r="L404" s="2">
        <f>SUM(Ashland:Windsor!L401)</f>
        <v>0</v>
      </c>
      <c r="M404" s="2">
        <f>SUM(Ashland:Windsor!M401)</f>
        <v>0</v>
      </c>
      <c r="N404" s="2">
        <f>SUM(Ashland:Windsor!N401)</f>
        <v>0</v>
      </c>
      <c r="O404" s="2">
        <f t="shared" si="31"/>
        <v>0</v>
      </c>
    </row>
    <row r="405" spans="1:15" x14ac:dyDescent="0.3">
      <c r="A405" s="1" t="s">
        <v>385</v>
      </c>
      <c r="B405" s="2"/>
      <c r="C405" s="2">
        <f>SUM(Ashland:Windsor!C402)</f>
        <v>660</v>
      </c>
      <c r="D405" s="2">
        <f>SUM(Ashland:Windsor!D402)</f>
        <v>660</v>
      </c>
      <c r="E405" s="2">
        <f>SUM(Ashland:Windsor!E402)</f>
        <v>660</v>
      </c>
      <c r="F405" s="2">
        <f>SUM(Ashland:Windsor!F402)</f>
        <v>540</v>
      </c>
      <c r="G405" s="2">
        <f>SUM(Ashland:Windsor!G402)</f>
        <v>540</v>
      </c>
      <c r="H405" s="2">
        <f>SUM(Ashland:Windsor!H402)</f>
        <v>540</v>
      </c>
      <c r="I405" s="2">
        <f>SUM(Ashland:Windsor!I402)</f>
        <v>0</v>
      </c>
      <c r="J405" s="2">
        <f>SUM(Ashland:Windsor!J402)</f>
        <v>0</v>
      </c>
      <c r="K405" s="2">
        <f>SUM(Ashland:Windsor!K402)</f>
        <v>0</v>
      </c>
      <c r="L405" s="2">
        <f>SUM(Ashland:Windsor!L402)</f>
        <v>0</v>
      </c>
      <c r="M405" s="2">
        <f>SUM(Ashland:Windsor!M402)</f>
        <v>0</v>
      </c>
      <c r="N405" s="2">
        <f>SUM(Ashland:Windsor!N402)</f>
        <v>0</v>
      </c>
      <c r="O405" s="2">
        <f t="shared" si="31"/>
        <v>3600</v>
      </c>
    </row>
    <row r="406" spans="1:15" x14ac:dyDescent="0.3">
      <c r="A406" s="1" t="s">
        <v>386</v>
      </c>
      <c r="B406" s="2"/>
      <c r="C406" s="2">
        <f>SUM(Ashland:Windsor!C403)</f>
        <v>1237.75</v>
      </c>
      <c r="D406" s="2">
        <f>SUM(Ashland:Windsor!D403)</f>
        <v>1237.75</v>
      </c>
      <c r="E406" s="2">
        <f>SUM(Ashland:Windsor!E403)</f>
        <v>1237.75</v>
      </c>
      <c r="F406" s="2">
        <f>SUM(Ashland:Windsor!F403)</f>
        <v>1237.75</v>
      </c>
      <c r="G406" s="2">
        <f>SUM(Ashland:Windsor!G403)</f>
        <v>1237.75</v>
      </c>
      <c r="H406" s="2">
        <f>SUM(Ashland:Windsor!H403)</f>
        <v>1237.75</v>
      </c>
      <c r="I406" s="2">
        <f>SUM(Ashland:Windsor!I403)</f>
        <v>0</v>
      </c>
      <c r="J406" s="2">
        <f>SUM(Ashland:Windsor!J403)</f>
        <v>0</v>
      </c>
      <c r="K406" s="2">
        <f>SUM(Ashland:Windsor!K403)</f>
        <v>0</v>
      </c>
      <c r="L406" s="2">
        <f>SUM(Ashland:Windsor!L403)</f>
        <v>0</v>
      </c>
      <c r="M406" s="2">
        <f>SUM(Ashland:Windsor!M403)</f>
        <v>0</v>
      </c>
      <c r="N406" s="2">
        <f>SUM(Ashland:Windsor!N403)</f>
        <v>0</v>
      </c>
      <c r="O406" s="2">
        <f t="shared" si="31"/>
        <v>7426.5</v>
      </c>
    </row>
    <row r="407" spans="1:15" x14ac:dyDescent="0.3">
      <c r="A407" s="1" t="s">
        <v>387</v>
      </c>
      <c r="B407" s="2"/>
      <c r="C407" s="2">
        <f>SUM(Ashland:Windsor!C404)</f>
        <v>0</v>
      </c>
      <c r="D407" s="2">
        <f>SUM(Ashland:Windsor!D404)</f>
        <v>0</v>
      </c>
      <c r="E407" s="2">
        <f>SUM(Ashland:Windsor!E404)</f>
        <v>0</v>
      </c>
      <c r="F407" s="2">
        <f>SUM(Ashland:Windsor!F404)</f>
        <v>0</v>
      </c>
      <c r="G407" s="2">
        <f>SUM(Ashland:Windsor!G404)</f>
        <v>0</v>
      </c>
      <c r="H407" s="2">
        <f>SUM(Ashland:Windsor!H404)</f>
        <v>0</v>
      </c>
      <c r="I407" s="2">
        <f>SUM(Ashland:Windsor!I404)</f>
        <v>0</v>
      </c>
      <c r="J407" s="2">
        <f>SUM(Ashland:Windsor!J404)</f>
        <v>0</v>
      </c>
      <c r="K407" s="2">
        <f>SUM(Ashland:Windsor!K404)</f>
        <v>0</v>
      </c>
      <c r="L407" s="2">
        <f>SUM(Ashland:Windsor!L404)</f>
        <v>0</v>
      </c>
      <c r="M407" s="2">
        <f>SUM(Ashland:Windsor!M404)</f>
        <v>0</v>
      </c>
      <c r="N407" s="2">
        <f>SUM(Ashland:Windsor!N404)</f>
        <v>0</v>
      </c>
      <c r="O407" s="2">
        <f t="shared" si="31"/>
        <v>0</v>
      </c>
    </row>
    <row r="408" spans="1:15" x14ac:dyDescent="0.3">
      <c r="A408" s="1" t="s">
        <v>388</v>
      </c>
      <c r="B408" s="2"/>
      <c r="C408" s="2">
        <f>SUM(Ashland:Windsor!C405)</f>
        <v>0</v>
      </c>
      <c r="D408" s="2">
        <f>SUM(Ashland:Windsor!D405)</f>
        <v>0</v>
      </c>
      <c r="E408" s="2">
        <f>SUM(Ashland:Windsor!E405)</f>
        <v>0</v>
      </c>
      <c r="F408" s="2">
        <f>SUM(Ashland:Windsor!F405)</f>
        <v>0</v>
      </c>
      <c r="G408" s="2">
        <f>SUM(Ashland:Windsor!G405)</f>
        <v>0</v>
      </c>
      <c r="H408" s="2">
        <f>SUM(Ashland:Windsor!H405)</f>
        <v>0</v>
      </c>
      <c r="I408" s="2">
        <f>SUM(Ashland:Windsor!I405)</f>
        <v>0</v>
      </c>
      <c r="J408" s="2">
        <f>SUM(Ashland:Windsor!J405)</f>
        <v>0</v>
      </c>
      <c r="K408" s="2">
        <f>SUM(Ashland:Windsor!K405)</f>
        <v>0</v>
      </c>
      <c r="L408" s="2">
        <f>SUM(Ashland:Windsor!L405)</f>
        <v>0</v>
      </c>
      <c r="M408" s="2">
        <f>SUM(Ashland:Windsor!M405)</f>
        <v>0</v>
      </c>
      <c r="N408" s="2">
        <f>SUM(Ashland:Windsor!N405)</f>
        <v>0</v>
      </c>
      <c r="O408" s="2">
        <f t="shared" si="31"/>
        <v>0</v>
      </c>
    </row>
    <row r="409" spans="1:15" x14ac:dyDescent="0.3">
      <c r="A409" s="1" t="s">
        <v>389</v>
      </c>
      <c r="B409" s="2"/>
      <c r="C409" s="2">
        <f>SUM(Ashland:Windsor!C406)</f>
        <v>5005</v>
      </c>
      <c r="D409" s="2">
        <f>SUM(Ashland:Windsor!D406)</f>
        <v>5005</v>
      </c>
      <c r="E409" s="2">
        <f>SUM(Ashland:Windsor!E406)</f>
        <v>16555</v>
      </c>
      <c r="F409" s="2">
        <f>SUM(Ashland:Windsor!F406)</f>
        <v>4095</v>
      </c>
      <c r="G409" s="2">
        <f>SUM(Ashland:Windsor!G406)</f>
        <v>4095</v>
      </c>
      <c r="H409" s="2">
        <f>SUM(Ashland:Windsor!H406)</f>
        <v>4095</v>
      </c>
      <c r="I409" s="2">
        <f>SUM(Ashland:Windsor!I406)</f>
        <v>0</v>
      </c>
      <c r="J409" s="2">
        <f>SUM(Ashland:Windsor!J406)</f>
        <v>0</v>
      </c>
      <c r="K409" s="2">
        <f>SUM(Ashland:Windsor!K406)</f>
        <v>0</v>
      </c>
      <c r="L409" s="2">
        <f>SUM(Ashland:Windsor!L406)</f>
        <v>0</v>
      </c>
      <c r="M409" s="2">
        <f>SUM(Ashland:Windsor!M406)</f>
        <v>0</v>
      </c>
      <c r="N409" s="2">
        <f>SUM(Ashland:Windsor!N406)</f>
        <v>0</v>
      </c>
      <c r="O409" s="2">
        <f t="shared" si="31"/>
        <v>38850</v>
      </c>
    </row>
    <row r="410" spans="1:15" x14ac:dyDescent="0.3">
      <c r="A410" s="1" t="s">
        <v>390</v>
      </c>
      <c r="B410" s="2"/>
      <c r="C410" s="2">
        <f>SUM(Ashland:Windsor!C407)</f>
        <v>870</v>
      </c>
      <c r="D410" s="2">
        <f>SUM(Ashland:Windsor!D407)</f>
        <v>201.63</v>
      </c>
      <c r="E410" s="2">
        <f>SUM(Ashland:Windsor!E407)</f>
        <v>392.5</v>
      </c>
      <c r="F410" s="2">
        <f>SUM(Ashland:Windsor!F407)</f>
        <v>868.61</v>
      </c>
      <c r="G410" s="2">
        <f>SUM(Ashland:Windsor!G407)</f>
        <v>1678.94</v>
      </c>
      <c r="H410" s="2">
        <f>SUM(Ashland:Windsor!H407)</f>
        <v>102</v>
      </c>
      <c r="I410" s="2">
        <f>SUM(Ashland:Windsor!I407)</f>
        <v>0</v>
      </c>
      <c r="J410" s="2">
        <f>SUM(Ashland:Windsor!J407)</f>
        <v>0</v>
      </c>
      <c r="K410" s="2">
        <f>SUM(Ashland:Windsor!K407)</f>
        <v>0</v>
      </c>
      <c r="L410" s="2">
        <f>SUM(Ashland:Windsor!L407)</f>
        <v>0</v>
      </c>
      <c r="M410" s="2">
        <f>SUM(Ashland:Windsor!M407)</f>
        <v>0</v>
      </c>
      <c r="N410" s="2">
        <f>SUM(Ashland:Windsor!N407)</f>
        <v>0</v>
      </c>
      <c r="O410" s="2">
        <f t="shared" si="31"/>
        <v>4113.68</v>
      </c>
    </row>
    <row r="411" spans="1:15" x14ac:dyDescent="0.3">
      <c r="A411" s="1" t="s">
        <v>391</v>
      </c>
      <c r="B411" s="2"/>
      <c r="C411" s="2">
        <f>SUM(Ashland:Windsor!C408)</f>
        <v>2676.21</v>
      </c>
      <c r="D411" s="2">
        <f>SUM(Ashland:Windsor!D408)</f>
        <v>3060.8899999999994</v>
      </c>
      <c r="E411" s="2">
        <f>SUM(Ashland:Windsor!E408)</f>
        <v>2874.2400000000007</v>
      </c>
      <c r="F411" s="2">
        <f>SUM(Ashland:Windsor!F408)</f>
        <v>2940.9999999999995</v>
      </c>
      <c r="G411" s="2">
        <f>SUM(Ashland:Windsor!G408)</f>
        <v>2033.34</v>
      </c>
      <c r="H411" s="2">
        <f>SUM(Ashland:Windsor!H408)</f>
        <v>5590.9000000000015</v>
      </c>
      <c r="I411" s="2">
        <f>SUM(Ashland:Windsor!I408)</f>
        <v>0</v>
      </c>
      <c r="J411" s="2">
        <f>SUM(Ashland:Windsor!J408)</f>
        <v>0</v>
      </c>
      <c r="K411" s="2">
        <f>SUM(Ashland:Windsor!K408)</f>
        <v>0</v>
      </c>
      <c r="L411" s="2">
        <f>SUM(Ashland:Windsor!L408)</f>
        <v>0</v>
      </c>
      <c r="M411" s="2">
        <f>SUM(Ashland:Windsor!M408)</f>
        <v>0</v>
      </c>
      <c r="N411" s="2">
        <f>SUM(Ashland:Windsor!N408)</f>
        <v>0</v>
      </c>
      <c r="O411" s="2">
        <f t="shared" si="31"/>
        <v>19176.580000000002</v>
      </c>
    </row>
    <row r="412" spans="1:15" x14ac:dyDescent="0.3">
      <c r="A412" s="1" t="s">
        <v>392</v>
      </c>
      <c r="B412" s="2"/>
      <c r="C412" s="2">
        <f>SUM(Ashland:Windsor!C409)</f>
        <v>5129.05</v>
      </c>
      <c r="D412" s="2">
        <f>SUM(Ashland:Windsor!D409)</f>
        <v>7292.35</v>
      </c>
      <c r="E412" s="2">
        <f>SUM(Ashland:Windsor!E409)</f>
        <v>7434.2999999999993</v>
      </c>
      <c r="F412" s="2">
        <f>SUM(Ashland:Windsor!F409)</f>
        <v>5690.66</v>
      </c>
      <c r="G412" s="2">
        <f>SUM(Ashland:Windsor!G409)</f>
        <v>7294.88</v>
      </c>
      <c r="H412" s="2">
        <f>SUM(Ashland:Windsor!H409)</f>
        <v>6662.869999999999</v>
      </c>
      <c r="I412" s="2">
        <f>SUM(Ashland:Windsor!I409)</f>
        <v>0</v>
      </c>
      <c r="J412" s="2">
        <f>SUM(Ashland:Windsor!J409)</f>
        <v>0</v>
      </c>
      <c r="K412" s="2">
        <f>SUM(Ashland:Windsor!K409)</f>
        <v>0</v>
      </c>
      <c r="L412" s="2">
        <f>SUM(Ashland:Windsor!L409)</f>
        <v>0</v>
      </c>
      <c r="M412" s="2">
        <f>SUM(Ashland:Windsor!M409)</f>
        <v>0</v>
      </c>
      <c r="N412" s="2">
        <f>SUM(Ashland:Windsor!N409)</f>
        <v>0</v>
      </c>
      <c r="O412" s="2">
        <f t="shared" si="31"/>
        <v>39504.11</v>
      </c>
    </row>
    <row r="413" spans="1:15" x14ac:dyDescent="0.3">
      <c r="A413" s="1" t="s">
        <v>393</v>
      </c>
      <c r="B413" s="2"/>
      <c r="C413" s="2">
        <f>SUM(Ashland:Windsor!C410)</f>
        <v>1388.52</v>
      </c>
      <c r="D413" s="2">
        <f>SUM(Ashland:Windsor!D410)</f>
        <v>2101.29</v>
      </c>
      <c r="E413" s="2">
        <f>SUM(Ashland:Windsor!E410)</f>
        <v>2121.0400000000004</v>
      </c>
      <c r="F413" s="2">
        <f>SUM(Ashland:Windsor!F410)</f>
        <v>2010.4299999999998</v>
      </c>
      <c r="G413" s="2">
        <f>SUM(Ashland:Windsor!G410)</f>
        <v>2312.21</v>
      </c>
      <c r="H413" s="2">
        <f>SUM(Ashland:Windsor!H410)</f>
        <v>1694.16</v>
      </c>
      <c r="I413" s="2">
        <f>SUM(Ashland:Windsor!I410)</f>
        <v>0</v>
      </c>
      <c r="J413" s="2">
        <f>SUM(Ashland:Windsor!J410)</f>
        <v>0</v>
      </c>
      <c r="K413" s="2">
        <f>SUM(Ashland:Windsor!K410)</f>
        <v>0</v>
      </c>
      <c r="L413" s="2">
        <f>SUM(Ashland:Windsor!L410)</f>
        <v>0</v>
      </c>
      <c r="M413" s="2">
        <f>SUM(Ashland:Windsor!M410)</f>
        <v>0</v>
      </c>
      <c r="N413" s="2">
        <f>SUM(Ashland:Windsor!N410)</f>
        <v>0</v>
      </c>
      <c r="O413" s="2">
        <f t="shared" si="31"/>
        <v>11627.650000000001</v>
      </c>
    </row>
    <row r="414" spans="1:15" x14ac:dyDescent="0.3">
      <c r="A414" s="1" t="s">
        <v>394</v>
      </c>
      <c r="B414" s="2"/>
      <c r="C414" s="2">
        <f>SUM(Ashland:Windsor!C411)</f>
        <v>0</v>
      </c>
      <c r="D414" s="2">
        <f>SUM(Ashland:Windsor!D411)</f>
        <v>0</v>
      </c>
      <c r="E414" s="2">
        <f>SUM(Ashland:Windsor!E411)</f>
        <v>0</v>
      </c>
      <c r="F414" s="2">
        <f>SUM(Ashland:Windsor!F411)</f>
        <v>112.65</v>
      </c>
      <c r="G414" s="2">
        <f>SUM(Ashland:Windsor!G411)</f>
        <v>304.31</v>
      </c>
      <c r="H414" s="2">
        <f>SUM(Ashland:Windsor!H411)</f>
        <v>0</v>
      </c>
      <c r="I414" s="2">
        <f>SUM(Ashland:Windsor!I411)</f>
        <v>0</v>
      </c>
      <c r="J414" s="2">
        <f>SUM(Ashland:Windsor!J411)</f>
        <v>0</v>
      </c>
      <c r="K414" s="2">
        <f>SUM(Ashland:Windsor!K411)</f>
        <v>0</v>
      </c>
      <c r="L414" s="2">
        <f>SUM(Ashland:Windsor!L411)</f>
        <v>0</v>
      </c>
      <c r="M414" s="2">
        <f>SUM(Ashland:Windsor!M411)</f>
        <v>0</v>
      </c>
      <c r="N414" s="2">
        <f>SUM(Ashland:Windsor!N411)</f>
        <v>0</v>
      </c>
      <c r="O414" s="2">
        <f t="shared" si="31"/>
        <v>416.96000000000004</v>
      </c>
    </row>
    <row r="415" spans="1:15" x14ac:dyDescent="0.3">
      <c r="A415" s="1" t="s">
        <v>395</v>
      </c>
      <c r="B415" s="2"/>
      <c r="C415" s="2">
        <f>SUM(Ashland:Windsor!C412)</f>
        <v>1662.86</v>
      </c>
      <c r="D415" s="2">
        <f>SUM(Ashland:Windsor!D412)</f>
        <v>1829.2900000000002</v>
      </c>
      <c r="E415" s="2">
        <f>SUM(Ashland:Windsor!E412)</f>
        <v>1679.1600000000003</v>
      </c>
      <c r="F415" s="2">
        <f>SUM(Ashland:Windsor!F412)</f>
        <v>1624.4100000000003</v>
      </c>
      <c r="G415" s="2">
        <f>SUM(Ashland:Windsor!G412)</f>
        <v>4002.86</v>
      </c>
      <c r="H415" s="2">
        <f>SUM(Ashland:Windsor!H412)</f>
        <v>2987.4700000000003</v>
      </c>
      <c r="I415" s="2">
        <f>SUM(Ashland:Windsor!I412)</f>
        <v>0</v>
      </c>
      <c r="J415" s="2">
        <f>SUM(Ashland:Windsor!J412)</f>
        <v>0</v>
      </c>
      <c r="K415" s="2">
        <f>SUM(Ashland:Windsor!K412)</f>
        <v>0</v>
      </c>
      <c r="L415" s="2">
        <f>SUM(Ashland:Windsor!L412)</f>
        <v>0</v>
      </c>
      <c r="M415" s="2">
        <f>SUM(Ashland:Windsor!M412)</f>
        <v>0</v>
      </c>
      <c r="N415" s="2">
        <f>SUM(Ashland:Windsor!N412)</f>
        <v>0</v>
      </c>
      <c r="O415" s="2">
        <f t="shared" si="31"/>
        <v>13786.050000000003</v>
      </c>
    </row>
    <row r="416" spans="1:15" x14ac:dyDescent="0.3">
      <c r="A416" s="1" t="s">
        <v>396</v>
      </c>
      <c r="B416" s="2"/>
      <c r="C416" s="2">
        <f>SUM(Ashland:Windsor!C413)</f>
        <v>2527.4300000000003</v>
      </c>
      <c r="D416" s="2">
        <f>SUM(Ashland:Windsor!D413)</f>
        <v>3370.34</v>
      </c>
      <c r="E416" s="2">
        <f>SUM(Ashland:Windsor!E413)</f>
        <v>2527.4300000000003</v>
      </c>
      <c r="F416" s="2">
        <f>SUM(Ashland:Windsor!F413)</f>
        <v>2754.88</v>
      </c>
      <c r="G416" s="2">
        <f>SUM(Ashland:Windsor!G413)</f>
        <v>3370.34</v>
      </c>
      <c r="H416" s="2">
        <f>SUM(Ashland:Windsor!H413)</f>
        <v>3370.34</v>
      </c>
      <c r="I416" s="2">
        <f>SUM(Ashland:Windsor!I413)</f>
        <v>0</v>
      </c>
      <c r="J416" s="2">
        <f>SUM(Ashland:Windsor!J413)</f>
        <v>0</v>
      </c>
      <c r="K416" s="2">
        <f>SUM(Ashland:Windsor!K413)</f>
        <v>0</v>
      </c>
      <c r="L416" s="2">
        <f>SUM(Ashland:Windsor!L413)</f>
        <v>0</v>
      </c>
      <c r="M416" s="2">
        <f>SUM(Ashland:Windsor!M413)</f>
        <v>0</v>
      </c>
      <c r="N416" s="2">
        <f>SUM(Ashland:Windsor!N413)</f>
        <v>0</v>
      </c>
      <c r="O416" s="2">
        <f t="shared" si="31"/>
        <v>17920.760000000002</v>
      </c>
    </row>
    <row r="417" spans="1:15" x14ac:dyDescent="0.3">
      <c r="A417" s="1" t="s">
        <v>397</v>
      </c>
      <c r="B417" s="2"/>
      <c r="C417" s="2">
        <f>SUM(Ashland:Windsor!C414)</f>
        <v>0</v>
      </c>
      <c r="D417" s="2">
        <f>SUM(Ashland:Windsor!D414)</f>
        <v>0</v>
      </c>
      <c r="E417" s="2">
        <f>SUM(Ashland:Windsor!E414)</f>
        <v>0</v>
      </c>
      <c r="F417" s="2">
        <f>SUM(Ashland:Windsor!F414)</f>
        <v>0</v>
      </c>
      <c r="G417" s="2">
        <f>SUM(Ashland:Windsor!G414)</f>
        <v>0</v>
      </c>
      <c r="H417" s="2">
        <f>SUM(Ashland:Windsor!H414)</f>
        <v>0</v>
      </c>
      <c r="I417" s="2">
        <f>SUM(Ashland:Windsor!I414)</f>
        <v>0</v>
      </c>
      <c r="J417" s="2">
        <f>SUM(Ashland:Windsor!J414)</f>
        <v>0</v>
      </c>
      <c r="K417" s="2">
        <f>SUM(Ashland:Windsor!K414)</f>
        <v>0</v>
      </c>
      <c r="L417" s="2">
        <f>SUM(Ashland:Windsor!L414)</f>
        <v>0</v>
      </c>
      <c r="M417" s="2">
        <f>SUM(Ashland:Windsor!M414)</f>
        <v>0</v>
      </c>
      <c r="N417" s="2">
        <f>SUM(Ashland:Windsor!N414)</f>
        <v>0</v>
      </c>
      <c r="O417" s="2">
        <f t="shared" si="31"/>
        <v>0</v>
      </c>
    </row>
    <row r="418" spans="1:15" x14ac:dyDescent="0.3">
      <c r="A418" s="1" t="s">
        <v>398</v>
      </c>
      <c r="B418" s="2"/>
      <c r="C418" s="2">
        <f>SUM(Ashland:Windsor!C415)</f>
        <v>11185.54</v>
      </c>
      <c r="D418" s="2">
        <f>SUM(Ashland:Windsor!D415)</f>
        <v>11694.01</v>
      </c>
      <c r="E418" s="2">
        <f>SUM(Ashland:Windsor!E415)</f>
        <v>13876.21</v>
      </c>
      <c r="F418" s="2">
        <f>SUM(Ashland:Windsor!F415)</f>
        <v>11185.54</v>
      </c>
      <c r="G418" s="2">
        <f>SUM(Ashland:Windsor!G415)</f>
        <v>12859.269999999999</v>
      </c>
      <c r="H418" s="2">
        <f>SUM(Ashland:Windsor!H415)</f>
        <v>10556.710000000001</v>
      </c>
      <c r="I418" s="2">
        <f>SUM(Ashland:Windsor!I415)</f>
        <v>0</v>
      </c>
      <c r="J418" s="2">
        <f>SUM(Ashland:Windsor!J415)</f>
        <v>0</v>
      </c>
      <c r="K418" s="2">
        <f>SUM(Ashland:Windsor!K415)</f>
        <v>0</v>
      </c>
      <c r="L418" s="2">
        <f>SUM(Ashland:Windsor!L415)</f>
        <v>0</v>
      </c>
      <c r="M418" s="2">
        <f>SUM(Ashland:Windsor!M415)</f>
        <v>0</v>
      </c>
      <c r="N418" s="2">
        <f>SUM(Ashland:Windsor!N415)</f>
        <v>0</v>
      </c>
      <c r="O418" s="2">
        <f t="shared" si="31"/>
        <v>71357.279999999999</v>
      </c>
    </row>
    <row r="419" spans="1:15" x14ac:dyDescent="0.3">
      <c r="A419" s="1" t="s">
        <v>399</v>
      </c>
      <c r="B419" s="2"/>
      <c r="C419" s="2">
        <f>SUM(Ashland:Windsor!C416)</f>
        <v>8181.6</v>
      </c>
      <c r="D419" s="2">
        <f>SUM(Ashland:Windsor!D416)</f>
        <v>8181.6</v>
      </c>
      <c r="E419" s="2">
        <f>SUM(Ashland:Windsor!E416)</f>
        <v>8181.59</v>
      </c>
      <c r="F419" s="2">
        <f>SUM(Ashland:Windsor!F416)</f>
        <v>9006.59</v>
      </c>
      <c r="G419" s="2">
        <f>SUM(Ashland:Windsor!G416)</f>
        <v>8181.5999999999995</v>
      </c>
      <c r="H419" s="2">
        <f>SUM(Ashland:Windsor!H416)</f>
        <v>8265.1299999999992</v>
      </c>
      <c r="I419" s="2">
        <f>SUM(Ashland:Windsor!I416)</f>
        <v>0</v>
      </c>
      <c r="J419" s="2">
        <f>SUM(Ashland:Windsor!J416)</f>
        <v>0</v>
      </c>
      <c r="K419" s="2">
        <f>SUM(Ashland:Windsor!K416)</f>
        <v>0</v>
      </c>
      <c r="L419" s="2">
        <f>SUM(Ashland:Windsor!L416)</f>
        <v>0</v>
      </c>
      <c r="M419" s="2">
        <f>SUM(Ashland:Windsor!M416)</f>
        <v>0</v>
      </c>
      <c r="N419" s="2">
        <f>SUM(Ashland:Windsor!N416)</f>
        <v>0</v>
      </c>
      <c r="O419" s="2">
        <f t="shared" si="31"/>
        <v>49998.11</v>
      </c>
    </row>
    <row r="420" spans="1:15" x14ac:dyDescent="0.3">
      <c r="A420" s="1" t="s">
        <v>400</v>
      </c>
      <c r="B420" s="2"/>
      <c r="C420" s="2">
        <f>SUM(Ashland:Windsor!C417)</f>
        <v>1726.6799999999998</v>
      </c>
      <c r="D420" s="2">
        <f>SUM(Ashland:Windsor!D417)</f>
        <v>1726.6799999999998</v>
      </c>
      <c r="E420" s="2">
        <f>SUM(Ashland:Windsor!E417)</f>
        <v>1726.6799999999998</v>
      </c>
      <c r="F420" s="2">
        <f>SUM(Ashland:Windsor!F417)</f>
        <v>3400.4099999999989</v>
      </c>
      <c r="G420" s="2">
        <f>SUM(Ashland:Windsor!G417)</f>
        <v>1726.6799999999998</v>
      </c>
      <c r="H420" s="2">
        <f>SUM(Ashland:Windsor!H417)</f>
        <v>1473.0199999999995</v>
      </c>
      <c r="I420" s="2">
        <f>SUM(Ashland:Windsor!I417)</f>
        <v>0</v>
      </c>
      <c r="J420" s="2">
        <f>SUM(Ashland:Windsor!J417)</f>
        <v>0</v>
      </c>
      <c r="K420" s="2">
        <f>SUM(Ashland:Windsor!K417)</f>
        <v>0</v>
      </c>
      <c r="L420" s="2">
        <f>SUM(Ashland:Windsor!L417)</f>
        <v>0</v>
      </c>
      <c r="M420" s="2">
        <f>SUM(Ashland:Windsor!M417)</f>
        <v>0</v>
      </c>
      <c r="N420" s="2">
        <f>SUM(Ashland:Windsor!N417)</f>
        <v>0</v>
      </c>
      <c r="O420" s="2">
        <f t="shared" si="31"/>
        <v>11780.149999999998</v>
      </c>
    </row>
    <row r="421" spans="1:15" x14ac:dyDescent="0.3">
      <c r="A421" s="1" t="s">
        <v>401</v>
      </c>
      <c r="B421" s="2"/>
      <c r="C421" s="2">
        <f>SUM(Ashland:Windsor!C418)</f>
        <v>0</v>
      </c>
      <c r="D421" s="2">
        <f>SUM(Ashland:Windsor!D418)</f>
        <v>0</v>
      </c>
      <c r="E421" s="2">
        <f>SUM(Ashland:Windsor!E418)</f>
        <v>0</v>
      </c>
      <c r="F421" s="2">
        <f>SUM(Ashland:Windsor!F418)</f>
        <v>0</v>
      </c>
      <c r="G421" s="2">
        <f>SUM(Ashland:Windsor!G418)</f>
        <v>0</v>
      </c>
      <c r="H421" s="2">
        <f>SUM(Ashland:Windsor!H418)</f>
        <v>0</v>
      </c>
      <c r="I421" s="2">
        <f>SUM(Ashland:Windsor!I418)</f>
        <v>0</v>
      </c>
      <c r="J421" s="2">
        <f>SUM(Ashland:Windsor!J418)</f>
        <v>0</v>
      </c>
      <c r="K421" s="2">
        <f>SUM(Ashland:Windsor!K418)</f>
        <v>0</v>
      </c>
      <c r="L421" s="2">
        <f>SUM(Ashland:Windsor!L418)</f>
        <v>0</v>
      </c>
      <c r="M421" s="2">
        <f>SUM(Ashland:Windsor!M418)</f>
        <v>0</v>
      </c>
      <c r="N421" s="2">
        <f>SUM(Ashland:Windsor!N418)</f>
        <v>0</v>
      </c>
      <c r="O421" s="2">
        <f t="shared" si="31"/>
        <v>0</v>
      </c>
    </row>
    <row r="422" spans="1:15" x14ac:dyDescent="0.3">
      <c r="A422" s="1" t="s">
        <v>402</v>
      </c>
      <c r="B422" s="2"/>
      <c r="C422" s="2">
        <f>SUM(Ashland:Windsor!C419)</f>
        <v>49685.39</v>
      </c>
      <c r="D422" s="2">
        <f>SUM(Ashland:Windsor!D419)</f>
        <v>44551.270000000004</v>
      </c>
      <c r="E422" s="2">
        <f>SUM(Ashland:Windsor!E419)</f>
        <v>46324.520000000011</v>
      </c>
      <c r="F422" s="2">
        <f>SUM(Ashland:Windsor!F419)</f>
        <v>37102.29</v>
      </c>
      <c r="G422" s="2">
        <f>SUM(Ashland:Windsor!G419)</f>
        <v>42504.83</v>
      </c>
      <c r="H422" s="2">
        <f>SUM(Ashland:Windsor!H419)</f>
        <v>40703.25</v>
      </c>
      <c r="I422" s="2">
        <f>SUM(Ashland:Windsor!I419)</f>
        <v>0</v>
      </c>
      <c r="J422" s="2">
        <f>SUM(Ashland:Windsor!J419)</f>
        <v>0</v>
      </c>
      <c r="K422" s="2">
        <f>SUM(Ashland:Windsor!K419)</f>
        <v>0</v>
      </c>
      <c r="L422" s="2">
        <f>SUM(Ashland:Windsor!L419)</f>
        <v>0</v>
      </c>
      <c r="M422" s="2">
        <f>SUM(Ashland:Windsor!M419)</f>
        <v>0</v>
      </c>
      <c r="N422" s="2">
        <f>SUM(Ashland:Windsor!N419)</f>
        <v>0</v>
      </c>
      <c r="O422" s="2">
        <f t="shared" si="31"/>
        <v>260871.55000000005</v>
      </c>
    </row>
    <row r="423" spans="1:15" x14ac:dyDescent="0.3">
      <c r="A423" s="1" t="s">
        <v>403</v>
      </c>
      <c r="B423" s="2"/>
      <c r="C423" s="2">
        <f>SUM(Ashland:Windsor!C420)</f>
        <v>2039.0199999999998</v>
      </c>
      <c r="D423" s="2">
        <f>SUM(Ashland:Windsor!D420)</f>
        <v>2090.88</v>
      </c>
      <c r="E423" s="2">
        <f>SUM(Ashland:Windsor!E420)</f>
        <v>1917.6000000000004</v>
      </c>
      <c r="F423" s="2">
        <f>SUM(Ashland:Windsor!F420)</f>
        <v>2445.1000000000004</v>
      </c>
      <c r="G423" s="2">
        <f>SUM(Ashland:Windsor!G420)</f>
        <v>1685.4299999999998</v>
      </c>
      <c r="H423" s="2">
        <f>SUM(Ashland:Windsor!H420)</f>
        <v>1336.9099999999999</v>
      </c>
      <c r="I423" s="2">
        <f>SUM(Ashland:Windsor!I420)</f>
        <v>0</v>
      </c>
      <c r="J423" s="2">
        <f>SUM(Ashland:Windsor!J420)</f>
        <v>0</v>
      </c>
      <c r="K423" s="2">
        <f>SUM(Ashland:Windsor!K420)</f>
        <v>0</v>
      </c>
      <c r="L423" s="2">
        <f>SUM(Ashland:Windsor!L420)</f>
        <v>0</v>
      </c>
      <c r="M423" s="2">
        <f>SUM(Ashland:Windsor!M420)</f>
        <v>0</v>
      </c>
      <c r="N423" s="2">
        <f>SUM(Ashland:Windsor!N420)</f>
        <v>0</v>
      </c>
      <c r="O423" s="2">
        <f t="shared" si="31"/>
        <v>11514.94</v>
      </c>
    </row>
    <row r="424" spans="1:15" x14ac:dyDescent="0.3">
      <c r="A424" s="1" t="s">
        <v>404</v>
      </c>
      <c r="B424" s="2"/>
      <c r="C424" s="2">
        <f>SUM(Ashland:Windsor!C421)</f>
        <v>8153.5</v>
      </c>
      <c r="D424" s="2">
        <f>SUM(Ashland:Windsor!D421)</f>
        <v>13181.3</v>
      </c>
      <c r="E424" s="2">
        <f>SUM(Ashland:Windsor!E421)</f>
        <v>9731.33</v>
      </c>
      <c r="F424" s="2">
        <f>SUM(Ashland:Windsor!F421)</f>
        <v>6344.9</v>
      </c>
      <c r="G424" s="2">
        <f>SUM(Ashland:Windsor!G421)</f>
        <v>7401.4299999999994</v>
      </c>
      <c r="H424" s="2">
        <f>SUM(Ashland:Windsor!H421)</f>
        <v>6184.84</v>
      </c>
      <c r="I424" s="2">
        <f>SUM(Ashland:Windsor!I421)</f>
        <v>0</v>
      </c>
      <c r="J424" s="2">
        <f>SUM(Ashland:Windsor!J421)</f>
        <v>0</v>
      </c>
      <c r="K424" s="2">
        <f>SUM(Ashland:Windsor!K421)</f>
        <v>0</v>
      </c>
      <c r="L424" s="2">
        <f>SUM(Ashland:Windsor!L421)</f>
        <v>0</v>
      </c>
      <c r="M424" s="2">
        <f>SUM(Ashland:Windsor!M421)</f>
        <v>0</v>
      </c>
      <c r="N424" s="2">
        <f>SUM(Ashland:Windsor!N421)</f>
        <v>0</v>
      </c>
      <c r="O424" s="2">
        <f t="shared" si="31"/>
        <v>50997.3</v>
      </c>
    </row>
    <row r="425" spans="1:15" x14ac:dyDescent="0.3">
      <c r="A425" s="1" t="s">
        <v>405</v>
      </c>
      <c r="B425" s="2"/>
      <c r="C425" s="2">
        <f>SUM(Ashland:Windsor!C422)</f>
        <v>155254.97999999998</v>
      </c>
      <c r="D425" s="2">
        <f>SUM(Ashland:Windsor!D422)</f>
        <v>141254.57</v>
      </c>
      <c r="E425" s="2">
        <f>SUM(Ashland:Windsor!E422)</f>
        <v>155547.20000000001</v>
      </c>
      <c r="F425" s="2">
        <f>SUM(Ashland:Windsor!F422)</f>
        <v>133018.37999999998</v>
      </c>
      <c r="G425" s="2">
        <f>SUM(Ashland:Windsor!G422)</f>
        <v>136863.5</v>
      </c>
      <c r="H425" s="2">
        <f>SUM(Ashland:Windsor!H422)</f>
        <v>134011.11000000002</v>
      </c>
      <c r="I425" s="2">
        <f>SUM(Ashland:Windsor!I422)</f>
        <v>0</v>
      </c>
      <c r="J425" s="2">
        <f>SUM(Ashland:Windsor!J422)</f>
        <v>0</v>
      </c>
      <c r="K425" s="2">
        <f>SUM(Ashland:Windsor!K422)</f>
        <v>0</v>
      </c>
      <c r="L425" s="2">
        <f>SUM(Ashland:Windsor!L422)</f>
        <v>0</v>
      </c>
      <c r="M425" s="2">
        <f>SUM(Ashland:Windsor!M422)</f>
        <v>0</v>
      </c>
      <c r="N425" s="2">
        <f>SUM(Ashland:Windsor!N422)</f>
        <v>0</v>
      </c>
      <c r="O425" s="2">
        <f t="shared" si="31"/>
        <v>855949.74</v>
      </c>
    </row>
    <row r="426" spans="1:15" x14ac:dyDescent="0.3">
      <c r="A426" s="1" t="s">
        <v>406</v>
      </c>
      <c r="B426" s="2"/>
      <c r="C426" s="2">
        <f>SUM(Ashland:Windsor!C423)</f>
        <v>273</v>
      </c>
      <c r="D426" s="2">
        <f>SUM(Ashland:Windsor!D423)</f>
        <v>0</v>
      </c>
      <c r="E426" s="2">
        <f>SUM(Ashland:Windsor!E423)</f>
        <v>174.95</v>
      </c>
      <c r="F426" s="2">
        <f>SUM(Ashland:Windsor!F423)</f>
        <v>103.16</v>
      </c>
      <c r="G426" s="2">
        <f>SUM(Ashland:Windsor!G423)</f>
        <v>0</v>
      </c>
      <c r="H426" s="2">
        <f>SUM(Ashland:Windsor!H423)</f>
        <v>336.25</v>
      </c>
      <c r="I426" s="2">
        <f>SUM(Ashland:Windsor!I423)</f>
        <v>0</v>
      </c>
      <c r="J426" s="2">
        <f>SUM(Ashland:Windsor!J423)</f>
        <v>0</v>
      </c>
      <c r="K426" s="2">
        <f>SUM(Ashland:Windsor!K423)</f>
        <v>0</v>
      </c>
      <c r="L426" s="2">
        <f>SUM(Ashland:Windsor!L423)</f>
        <v>0</v>
      </c>
      <c r="M426" s="2">
        <f>SUM(Ashland:Windsor!M423)</f>
        <v>0</v>
      </c>
      <c r="N426" s="2">
        <f>SUM(Ashland:Windsor!N423)</f>
        <v>0</v>
      </c>
      <c r="O426" s="2">
        <f t="shared" si="31"/>
        <v>887.36</v>
      </c>
    </row>
    <row r="427" spans="1:15" x14ac:dyDescent="0.3">
      <c r="A427" s="1" t="s">
        <v>407</v>
      </c>
      <c r="B427" s="2"/>
      <c r="C427" s="2">
        <f>SUM(Ashland:Windsor!C424)</f>
        <v>9750</v>
      </c>
      <c r="D427" s="2">
        <f>SUM(Ashland:Windsor!D424)</f>
        <v>0</v>
      </c>
      <c r="E427" s="2">
        <f>SUM(Ashland:Windsor!E424)</f>
        <v>0</v>
      </c>
      <c r="F427" s="2">
        <f>SUM(Ashland:Windsor!F424)</f>
        <v>0</v>
      </c>
      <c r="G427" s="2">
        <f>SUM(Ashland:Windsor!G424)</f>
        <v>0</v>
      </c>
      <c r="H427" s="2">
        <f>SUM(Ashland:Windsor!H424)</f>
        <v>0</v>
      </c>
      <c r="I427" s="2">
        <f>SUM(Ashland:Windsor!I424)</f>
        <v>0</v>
      </c>
      <c r="J427" s="2">
        <f>SUM(Ashland:Windsor!J424)</f>
        <v>0</v>
      </c>
      <c r="K427" s="2">
        <f>SUM(Ashland:Windsor!K424)</f>
        <v>0</v>
      </c>
      <c r="L427" s="2">
        <f>SUM(Ashland:Windsor!L424)</f>
        <v>0</v>
      </c>
      <c r="M427" s="2">
        <f>SUM(Ashland:Windsor!M424)</f>
        <v>0</v>
      </c>
      <c r="N427" s="2">
        <f>SUM(Ashland:Windsor!N424)</f>
        <v>0</v>
      </c>
      <c r="O427" s="2">
        <f t="shared" si="31"/>
        <v>9750</v>
      </c>
    </row>
    <row r="428" spans="1:15" x14ac:dyDescent="0.3">
      <c r="A428" s="1" t="s">
        <v>408</v>
      </c>
      <c r="B428" s="2"/>
      <c r="C428" s="2">
        <f>SUM(Ashland:Windsor!C425)</f>
        <v>1401</v>
      </c>
      <c r="D428" s="2">
        <f>SUM(Ashland:Windsor!D425)</f>
        <v>30</v>
      </c>
      <c r="E428" s="2">
        <f>SUM(Ashland:Windsor!E425)</f>
        <v>3108.22</v>
      </c>
      <c r="F428" s="2">
        <f>SUM(Ashland:Windsor!F425)</f>
        <v>200</v>
      </c>
      <c r="G428" s="2">
        <f>SUM(Ashland:Windsor!G425)</f>
        <v>451.5</v>
      </c>
      <c r="H428" s="2">
        <f>SUM(Ashland:Windsor!H425)</f>
        <v>1620.5</v>
      </c>
      <c r="I428" s="2">
        <f>SUM(Ashland:Windsor!I425)</f>
        <v>0</v>
      </c>
      <c r="J428" s="2">
        <f>SUM(Ashland:Windsor!J425)</f>
        <v>0</v>
      </c>
      <c r="K428" s="2">
        <f>SUM(Ashland:Windsor!K425)</f>
        <v>0</v>
      </c>
      <c r="L428" s="2">
        <f>SUM(Ashland:Windsor!L425)</f>
        <v>0</v>
      </c>
      <c r="M428" s="2">
        <f>SUM(Ashland:Windsor!M425)</f>
        <v>0</v>
      </c>
      <c r="N428" s="2">
        <f>SUM(Ashland:Windsor!N425)</f>
        <v>0</v>
      </c>
      <c r="O428" s="2">
        <f t="shared" si="31"/>
        <v>6811.2199999999993</v>
      </c>
    </row>
    <row r="429" spans="1:15" x14ac:dyDescent="0.3">
      <c r="A429" s="1" t="s">
        <v>409</v>
      </c>
      <c r="B429" s="2"/>
      <c r="C429" s="2">
        <f>SUM(Ashland:Windsor!C426)</f>
        <v>124860.45999999999</v>
      </c>
      <c r="D429" s="2">
        <f>SUM(Ashland:Windsor!D426)</f>
        <v>109019.06999999999</v>
      </c>
      <c r="E429" s="2">
        <f>SUM(Ashland:Windsor!E426)</f>
        <v>123501.91</v>
      </c>
      <c r="F429" s="2">
        <f>SUM(Ashland:Windsor!F426)</f>
        <v>105401.19</v>
      </c>
      <c r="G429" s="2">
        <f>SUM(Ashland:Windsor!G426)</f>
        <v>89030.399999999994</v>
      </c>
      <c r="H429" s="2">
        <f>SUM(Ashland:Windsor!H426)</f>
        <v>101206.70999999999</v>
      </c>
      <c r="I429" s="2">
        <f>SUM(Ashland:Windsor!I426)</f>
        <v>0</v>
      </c>
      <c r="J429" s="2">
        <f>SUM(Ashland:Windsor!J426)</f>
        <v>0</v>
      </c>
      <c r="K429" s="2">
        <f>SUM(Ashland:Windsor!K426)</f>
        <v>0</v>
      </c>
      <c r="L429" s="2">
        <f>SUM(Ashland:Windsor!L426)</f>
        <v>0</v>
      </c>
      <c r="M429" s="2">
        <f>SUM(Ashland:Windsor!M426)</f>
        <v>0</v>
      </c>
      <c r="N429" s="2">
        <f>SUM(Ashland:Windsor!N426)</f>
        <v>0</v>
      </c>
      <c r="O429" s="2">
        <f t="shared" si="31"/>
        <v>653019.73999999987</v>
      </c>
    </row>
    <row r="430" spans="1:15" x14ac:dyDescent="0.3">
      <c r="A430" s="1" t="s">
        <v>410</v>
      </c>
      <c r="B430" s="2"/>
      <c r="C430" s="2">
        <f>SUM(Ashland:Windsor!C427)</f>
        <v>0</v>
      </c>
      <c r="D430" s="2">
        <f>SUM(Ashland:Windsor!D427)</f>
        <v>0</v>
      </c>
      <c r="E430" s="2">
        <f>SUM(Ashland:Windsor!E427)</f>
        <v>0</v>
      </c>
      <c r="F430" s="2">
        <f>SUM(Ashland:Windsor!F427)</f>
        <v>0</v>
      </c>
      <c r="G430" s="2">
        <f>SUM(Ashland:Windsor!G427)</f>
        <v>0</v>
      </c>
      <c r="H430" s="2">
        <f>SUM(Ashland:Windsor!H427)</f>
        <v>0</v>
      </c>
      <c r="I430" s="2">
        <f>SUM(Ashland:Windsor!I427)</f>
        <v>0</v>
      </c>
      <c r="J430" s="2">
        <f>SUM(Ashland:Windsor!J427)</f>
        <v>0</v>
      </c>
      <c r="K430" s="2">
        <f>SUM(Ashland:Windsor!K427)</f>
        <v>0</v>
      </c>
      <c r="L430" s="2">
        <f>SUM(Ashland:Windsor!L427)</f>
        <v>0</v>
      </c>
      <c r="M430" s="2">
        <f>SUM(Ashland:Windsor!M427)</f>
        <v>0</v>
      </c>
      <c r="N430" s="2">
        <f>SUM(Ashland:Windsor!N427)</f>
        <v>0</v>
      </c>
      <c r="O430" s="2">
        <f t="shared" si="31"/>
        <v>0</v>
      </c>
    </row>
    <row r="431" spans="1:15" x14ac:dyDescent="0.3">
      <c r="A431" s="1" t="s">
        <v>411</v>
      </c>
      <c r="B431" s="2"/>
      <c r="C431" s="2">
        <f>SUM(Ashland:Windsor!C428)</f>
        <v>336.94000000000005</v>
      </c>
      <c r="D431" s="2">
        <f>SUM(Ashland:Windsor!D428)</f>
        <v>78.199999999999989</v>
      </c>
      <c r="E431" s="2">
        <f>SUM(Ashland:Windsor!E428)</f>
        <v>148.34</v>
      </c>
      <c r="F431" s="2">
        <f>SUM(Ashland:Windsor!F428)</f>
        <v>203.35</v>
      </c>
      <c r="G431" s="2">
        <f>SUM(Ashland:Windsor!G428)</f>
        <v>366.38</v>
      </c>
      <c r="H431" s="2">
        <f>SUM(Ashland:Windsor!H428)</f>
        <v>188.69</v>
      </c>
      <c r="I431" s="2">
        <f>SUM(Ashland:Windsor!I428)</f>
        <v>0</v>
      </c>
      <c r="J431" s="2">
        <f>SUM(Ashland:Windsor!J428)</f>
        <v>0</v>
      </c>
      <c r="K431" s="2">
        <f>SUM(Ashland:Windsor!K428)</f>
        <v>0</v>
      </c>
      <c r="L431" s="2">
        <f>SUM(Ashland:Windsor!L428)</f>
        <v>0</v>
      </c>
      <c r="M431" s="2">
        <f>SUM(Ashland:Windsor!M428)</f>
        <v>0</v>
      </c>
      <c r="N431" s="2">
        <f>SUM(Ashland:Windsor!N428)</f>
        <v>0</v>
      </c>
      <c r="O431" s="2">
        <f t="shared" si="31"/>
        <v>1321.9</v>
      </c>
    </row>
    <row r="432" spans="1:15" x14ac:dyDescent="0.3">
      <c r="A432" s="1" t="s">
        <v>412</v>
      </c>
      <c r="B432" s="2"/>
      <c r="C432" s="2">
        <f>SUM(Ashland:Windsor!C429)</f>
        <v>0</v>
      </c>
      <c r="D432" s="2">
        <f>SUM(Ashland:Windsor!D429)</f>
        <v>0</v>
      </c>
      <c r="E432" s="2">
        <f>SUM(Ashland:Windsor!E429)</f>
        <v>0</v>
      </c>
      <c r="F432" s="2">
        <f>SUM(Ashland:Windsor!F429)</f>
        <v>0</v>
      </c>
      <c r="G432" s="2">
        <f>SUM(Ashland:Windsor!G429)</f>
        <v>0</v>
      </c>
      <c r="H432" s="2">
        <f>SUM(Ashland:Windsor!H429)</f>
        <v>0</v>
      </c>
      <c r="I432" s="2">
        <f>SUM(Ashland:Windsor!I429)</f>
        <v>0</v>
      </c>
      <c r="J432" s="2">
        <f>SUM(Ashland:Windsor!J429)</f>
        <v>0</v>
      </c>
      <c r="K432" s="2">
        <f>SUM(Ashland:Windsor!K429)</f>
        <v>0</v>
      </c>
      <c r="L432" s="2">
        <f>SUM(Ashland:Windsor!L429)</f>
        <v>0</v>
      </c>
      <c r="M432" s="2">
        <f>SUM(Ashland:Windsor!M429)</f>
        <v>0</v>
      </c>
      <c r="N432" s="2">
        <f>SUM(Ashland:Windsor!N429)</f>
        <v>0</v>
      </c>
      <c r="O432" s="2">
        <f t="shared" si="31"/>
        <v>0</v>
      </c>
    </row>
    <row r="433" spans="1:16" x14ac:dyDescent="0.3">
      <c r="A433" s="1" t="s">
        <v>413</v>
      </c>
      <c r="B433" s="2"/>
      <c r="C433" s="2">
        <f>SUM(Ashland:Windsor!C430)</f>
        <v>-237.5</v>
      </c>
      <c r="D433" s="2">
        <f>SUM(Ashland:Windsor!D430)</f>
        <v>715.22</v>
      </c>
      <c r="E433" s="2">
        <f>SUM(Ashland:Windsor!E430)</f>
        <v>1776.81</v>
      </c>
      <c r="F433" s="2">
        <f>SUM(Ashland:Windsor!F430)</f>
        <v>312.93</v>
      </c>
      <c r="G433" s="2">
        <f>SUM(Ashland:Windsor!G430)</f>
        <v>627.5</v>
      </c>
      <c r="H433" s="2">
        <f>SUM(Ashland:Windsor!H430)</f>
        <v>233.52</v>
      </c>
      <c r="I433" s="2">
        <f>SUM(Ashland:Windsor!I430)</f>
        <v>0</v>
      </c>
      <c r="J433" s="2">
        <f>SUM(Ashland:Windsor!J430)</f>
        <v>0</v>
      </c>
      <c r="K433" s="2">
        <f>SUM(Ashland:Windsor!K430)</f>
        <v>0</v>
      </c>
      <c r="L433" s="2">
        <f>SUM(Ashland:Windsor!L430)</f>
        <v>0</v>
      </c>
      <c r="M433" s="2">
        <f>SUM(Ashland:Windsor!M430)</f>
        <v>0</v>
      </c>
      <c r="N433" s="2">
        <f>SUM(Ashland:Windsor!N430)</f>
        <v>0</v>
      </c>
      <c r="O433" s="2">
        <f t="shared" si="31"/>
        <v>3428.4799999999996</v>
      </c>
    </row>
    <row r="434" spans="1:16" x14ac:dyDescent="0.3">
      <c r="A434" s="1" t="s">
        <v>414</v>
      </c>
      <c r="B434" s="2"/>
      <c r="C434" s="2">
        <f>SUM(Ashland:Windsor!C431)</f>
        <v>0</v>
      </c>
      <c r="D434" s="2">
        <f>SUM(Ashland:Windsor!D431)</f>
        <v>0</v>
      </c>
      <c r="E434" s="2">
        <f>SUM(Ashland:Windsor!E431)</f>
        <v>0</v>
      </c>
      <c r="F434" s="2">
        <f>SUM(Ashland:Windsor!F431)</f>
        <v>0</v>
      </c>
      <c r="G434" s="2">
        <f>SUM(Ashland:Windsor!G431)</f>
        <v>0</v>
      </c>
      <c r="H434" s="2">
        <f>SUM(Ashland:Windsor!H431)</f>
        <v>5000</v>
      </c>
      <c r="I434" s="2">
        <f>SUM(Ashland:Windsor!I431)</f>
        <v>0</v>
      </c>
      <c r="J434" s="2">
        <f>SUM(Ashland:Windsor!J431)</f>
        <v>0</v>
      </c>
      <c r="K434" s="2">
        <f>SUM(Ashland:Windsor!K431)</f>
        <v>0</v>
      </c>
      <c r="L434" s="2">
        <f>SUM(Ashland:Windsor!L431)</f>
        <v>0</v>
      </c>
      <c r="M434" s="2">
        <f>SUM(Ashland:Windsor!M431)</f>
        <v>0</v>
      </c>
      <c r="N434" s="2">
        <f>SUM(Ashland:Windsor!N431)</f>
        <v>0</v>
      </c>
      <c r="O434" s="2">
        <f t="shared" si="31"/>
        <v>5000</v>
      </c>
    </row>
    <row r="435" spans="1:16" x14ac:dyDescent="0.3">
      <c r="A435" s="1" t="s">
        <v>415</v>
      </c>
      <c r="B435" s="2"/>
      <c r="C435" s="2">
        <f>SUM(Ashland:Windsor!C432)</f>
        <v>10157.17</v>
      </c>
      <c r="D435" s="2">
        <f>SUM(Ashland:Windsor!D432)</f>
        <v>11453.910000000002</v>
      </c>
      <c r="E435" s="2">
        <f>SUM(Ashland:Windsor!E432)</f>
        <v>7483.6699999999992</v>
      </c>
      <c r="F435" s="2">
        <f>SUM(Ashland:Windsor!F432)</f>
        <v>5181.91</v>
      </c>
      <c r="G435" s="2">
        <f>SUM(Ashland:Windsor!G432)</f>
        <v>8208.43</v>
      </c>
      <c r="H435" s="2">
        <f>SUM(Ashland:Windsor!H432)</f>
        <v>5562.26</v>
      </c>
      <c r="I435" s="2">
        <f>SUM(Ashland:Windsor!I432)</f>
        <v>0</v>
      </c>
      <c r="J435" s="2">
        <f>SUM(Ashland:Windsor!J432)</f>
        <v>0</v>
      </c>
      <c r="K435" s="2">
        <f>SUM(Ashland:Windsor!K432)</f>
        <v>0</v>
      </c>
      <c r="L435" s="2">
        <f>SUM(Ashland:Windsor!L432)</f>
        <v>0</v>
      </c>
      <c r="M435" s="2">
        <f>SUM(Ashland:Windsor!M432)</f>
        <v>0</v>
      </c>
      <c r="N435" s="2">
        <f>SUM(Ashland:Windsor!N432)</f>
        <v>0</v>
      </c>
      <c r="O435" s="2">
        <f t="shared" si="31"/>
        <v>48047.350000000006</v>
      </c>
    </row>
    <row r="436" spans="1:16" x14ac:dyDescent="0.3">
      <c r="A436" s="1" t="s">
        <v>416</v>
      </c>
      <c r="B436" s="2"/>
      <c r="C436" s="2">
        <f>SUM(Ashland:Windsor!C433)</f>
        <v>208500</v>
      </c>
      <c r="D436" s="2">
        <f>SUM(Ashland:Windsor!D433)</f>
        <v>208500</v>
      </c>
      <c r="E436" s="2">
        <f>SUM(Ashland:Windsor!E433)</f>
        <v>208500</v>
      </c>
      <c r="F436" s="2">
        <f>SUM(Ashland:Windsor!F433)</f>
        <v>209149.25</v>
      </c>
      <c r="G436" s="2">
        <f>SUM(Ashland:Windsor!G433)</f>
        <v>178239</v>
      </c>
      <c r="H436" s="2">
        <f>SUM(Ashland:Windsor!H433)</f>
        <v>178239</v>
      </c>
      <c r="I436" s="2">
        <f>SUM(Ashland:Windsor!I433)</f>
        <v>0</v>
      </c>
      <c r="J436" s="2">
        <f>SUM(Ashland:Windsor!J433)</f>
        <v>0</v>
      </c>
      <c r="K436" s="2">
        <f>SUM(Ashland:Windsor!K433)</f>
        <v>0</v>
      </c>
      <c r="L436" s="2">
        <f>SUM(Ashland:Windsor!L433)</f>
        <v>0</v>
      </c>
      <c r="M436" s="2">
        <f>SUM(Ashland:Windsor!M433)</f>
        <v>0</v>
      </c>
      <c r="N436" s="2">
        <f>SUM(Ashland:Windsor!N433)</f>
        <v>0</v>
      </c>
      <c r="O436" s="2">
        <f t="shared" si="31"/>
        <v>1191127.25</v>
      </c>
    </row>
    <row r="437" spans="1:16" x14ac:dyDescent="0.3">
      <c r="A437" s="1" t="s">
        <v>417</v>
      </c>
      <c r="B437" s="2"/>
      <c r="C437" s="2">
        <f>SUM(Ashland:Windsor!C434)</f>
        <v>16099.27</v>
      </c>
      <c r="D437" s="2">
        <f>SUM(Ashland:Windsor!D434)</f>
        <v>14647.51</v>
      </c>
      <c r="E437" s="2">
        <f>SUM(Ashland:Windsor!E434)</f>
        <v>14468.16</v>
      </c>
      <c r="F437" s="2">
        <f>SUM(Ashland:Windsor!F434)</f>
        <v>14410.759999999998</v>
      </c>
      <c r="G437" s="2">
        <f>SUM(Ashland:Windsor!G434)</f>
        <v>10001.030000000001</v>
      </c>
      <c r="H437" s="2">
        <f>SUM(Ashland:Windsor!H434)</f>
        <v>10200.530000000002</v>
      </c>
      <c r="I437" s="2">
        <f>SUM(Ashland:Windsor!I434)</f>
        <v>0</v>
      </c>
      <c r="J437" s="2">
        <f>SUM(Ashland:Windsor!J434)</f>
        <v>0</v>
      </c>
      <c r="K437" s="2">
        <f>SUM(Ashland:Windsor!K434)</f>
        <v>0</v>
      </c>
      <c r="L437" s="2">
        <f>SUM(Ashland:Windsor!L434)</f>
        <v>0</v>
      </c>
      <c r="M437" s="2">
        <f>SUM(Ashland:Windsor!M434)</f>
        <v>0</v>
      </c>
      <c r="N437" s="2">
        <f>SUM(Ashland:Windsor!N434)</f>
        <v>0</v>
      </c>
      <c r="O437" s="2">
        <f t="shared" si="31"/>
        <v>79827.259999999995</v>
      </c>
    </row>
    <row r="438" spans="1:16" x14ac:dyDescent="0.3">
      <c r="A438" s="1" t="s">
        <v>418</v>
      </c>
      <c r="B438" s="2"/>
      <c r="C438" s="2">
        <f>SUM(Ashland:Windsor!C435)</f>
        <v>0</v>
      </c>
      <c r="D438" s="2">
        <f>SUM(Ashland:Windsor!D435)</f>
        <v>0</v>
      </c>
      <c r="E438" s="2">
        <f>SUM(Ashland:Windsor!E435)</f>
        <v>0</v>
      </c>
      <c r="F438" s="2">
        <f>SUM(Ashland:Windsor!F435)</f>
        <v>0</v>
      </c>
      <c r="G438" s="2">
        <f>SUM(Ashland:Windsor!G435)</f>
        <v>0</v>
      </c>
      <c r="H438" s="2">
        <f>SUM(Ashland:Windsor!H435)</f>
        <v>0</v>
      </c>
      <c r="I438" s="2">
        <f>SUM(Ashland:Windsor!I435)</f>
        <v>0</v>
      </c>
      <c r="J438" s="2">
        <f>SUM(Ashland:Windsor!J435)</f>
        <v>0</v>
      </c>
      <c r="K438" s="2">
        <f>SUM(Ashland:Windsor!K435)</f>
        <v>0</v>
      </c>
      <c r="L438" s="2">
        <f>SUM(Ashland:Windsor!L435)</f>
        <v>0</v>
      </c>
      <c r="M438" s="2">
        <f>SUM(Ashland:Windsor!M435)</f>
        <v>0</v>
      </c>
      <c r="N438" s="2">
        <f>SUM(Ashland:Windsor!N435)</f>
        <v>0</v>
      </c>
      <c r="O438" s="2">
        <f t="shared" si="31"/>
        <v>0</v>
      </c>
    </row>
    <row r="439" spans="1:16" x14ac:dyDescent="0.3">
      <c r="A439" s="1" t="s">
        <v>419</v>
      </c>
      <c r="B439" s="2"/>
      <c r="C439" s="2">
        <f>SUM(Ashland:Windsor!C436)</f>
        <v>5242.04</v>
      </c>
      <c r="D439" s="2">
        <f>SUM(Ashland:Windsor!D436)</f>
        <v>3614.8199999999997</v>
      </c>
      <c r="E439" s="2">
        <f>SUM(Ashland:Windsor!E436)</f>
        <v>3808.93</v>
      </c>
      <c r="F439" s="2">
        <f>SUM(Ashland:Windsor!F436)</f>
        <v>6470.579999999999</v>
      </c>
      <c r="G439" s="2">
        <f>SUM(Ashland:Windsor!G436)</f>
        <v>3552.39</v>
      </c>
      <c r="H439" s="2">
        <f>SUM(Ashland:Windsor!H436)</f>
        <v>4572.78</v>
      </c>
      <c r="I439" s="2">
        <f>SUM(Ashland:Windsor!I436)</f>
        <v>0</v>
      </c>
      <c r="J439" s="2">
        <f>SUM(Ashland:Windsor!J436)</f>
        <v>0</v>
      </c>
      <c r="K439" s="2">
        <f>SUM(Ashland:Windsor!K436)</f>
        <v>0</v>
      </c>
      <c r="L439" s="2">
        <f>SUM(Ashland:Windsor!L436)</f>
        <v>0</v>
      </c>
      <c r="M439" s="2">
        <f>SUM(Ashland:Windsor!M436)</f>
        <v>0</v>
      </c>
      <c r="N439" s="2">
        <f>SUM(Ashland:Windsor!N436)</f>
        <v>0</v>
      </c>
      <c r="O439" s="2">
        <f t="shared" si="31"/>
        <v>27261.539999999997</v>
      </c>
    </row>
    <row r="440" spans="1:16" x14ac:dyDescent="0.3">
      <c r="A440" s="1" t="s">
        <v>420</v>
      </c>
      <c r="B440" s="2"/>
      <c r="C440" s="2">
        <f>SUM(Ashland:Windsor!C437)</f>
        <v>0</v>
      </c>
      <c r="D440" s="2">
        <f>SUM(Ashland:Windsor!D437)</f>
        <v>0</v>
      </c>
      <c r="E440" s="2">
        <f>SUM(Ashland:Windsor!E437)</f>
        <v>0</v>
      </c>
      <c r="F440" s="2">
        <f>SUM(Ashland:Windsor!F437)</f>
        <v>0</v>
      </c>
      <c r="G440" s="2">
        <f>SUM(Ashland:Windsor!G437)</f>
        <v>0</v>
      </c>
      <c r="H440" s="2">
        <f>SUM(Ashland:Windsor!H437)</f>
        <v>0</v>
      </c>
      <c r="I440" s="2">
        <f>SUM(Ashland:Windsor!I437)</f>
        <v>0</v>
      </c>
      <c r="J440" s="2">
        <f>SUM(Ashland:Windsor!J437)</f>
        <v>0</v>
      </c>
      <c r="K440" s="2">
        <f>SUM(Ashland:Windsor!K437)</f>
        <v>0</v>
      </c>
      <c r="L440" s="2">
        <f>SUM(Ashland:Windsor!L437)</f>
        <v>0</v>
      </c>
      <c r="M440" s="2">
        <f>SUM(Ashland:Windsor!M437)</f>
        <v>0</v>
      </c>
      <c r="N440" s="2">
        <f>SUM(Ashland:Windsor!N437)</f>
        <v>0</v>
      </c>
      <c r="O440" s="2">
        <f t="shared" si="31"/>
        <v>0</v>
      </c>
    </row>
    <row r="441" spans="1:16" x14ac:dyDescent="0.3">
      <c r="A441" s="1" t="s">
        <v>421</v>
      </c>
      <c r="C441" s="18">
        <f>SUM(C383:C440)</f>
        <v>771541.71</v>
      </c>
      <c r="D441" s="18">
        <f t="shared" ref="D441:N441" si="32">SUM(D383:D440)</f>
        <v>733781.14</v>
      </c>
      <c r="E441" s="18">
        <f t="shared" si="32"/>
        <v>776409.49000000011</v>
      </c>
      <c r="F441" s="18">
        <f t="shared" si="32"/>
        <v>678912.83999999985</v>
      </c>
      <c r="G441" s="18">
        <f t="shared" si="32"/>
        <v>635923.41</v>
      </c>
      <c r="H441" s="18">
        <f t="shared" si="32"/>
        <v>658865.24</v>
      </c>
      <c r="I441" s="18">
        <f t="shared" si="32"/>
        <v>0</v>
      </c>
      <c r="J441" s="18">
        <f t="shared" si="32"/>
        <v>0</v>
      </c>
      <c r="K441" s="18">
        <f t="shared" si="32"/>
        <v>0</v>
      </c>
      <c r="L441" s="18">
        <f t="shared" si="32"/>
        <v>0</v>
      </c>
      <c r="M441" s="18">
        <f t="shared" si="32"/>
        <v>0</v>
      </c>
      <c r="N441" s="18">
        <f t="shared" si="32"/>
        <v>0</v>
      </c>
      <c r="O441" s="18">
        <f>SUM(O383:O440)</f>
        <v>4255433.83</v>
      </c>
      <c r="P441" s="13">
        <f>+O441-O38</f>
        <v>-205403.5</v>
      </c>
    </row>
    <row r="442" spans="1:16" x14ac:dyDescent="0.3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</row>
    <row r="443" spans="1:16" x14ac:dyDescent="0.3">
      <c r="A443" s="1" t="s">
        <v>422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6" x14ac:dyDescent="0.3">
      <c r="A444" s="1" t="s">
        <v>423</v>
      </c>
      <c r="B444" s="2"/>
      <c r="C444" s="2">
        <f>SUM(Ashland:Windsor!C441)</f>
        <v>0</v>
      </c>
      <c r="D444" s="2">
        <f>SUM(Ashland:Windsor!D441)</f>
        <v>0</v>
      </c>
      <c r="E444" s="2">
        <f>SUM(Ashland:Windsor!E441)</f>
        <v>0</v>
      </c>
      <c r="F444" s="2">
        <f>SUM(Ashland:Windsor!F441)</f>
        <v>0</v>
      </c>
      <c r="G444" s="2">
        <f>SUM(Ashland:Windsor!G441)</f>
        <v>0</v>
      </c>
      <c r="H444" s="2">
        <f>SUM(Ashland:Windsor!H441)</f>
        <v>0</v>
      </c>
      <c r="I444" s="2">
        <f>SUM(Ashland:Windsor!I441)</f>
        <v>0</v>
      </c>
      <c r="J444" s="2">
        <f>SUM(Ashland:Windsor!J441)</f>
        <v>0</v>
      </c>
      <c r="K444" s="2">
        <f>SUM(Ashland:Windsor!K441)</f>
        <v>0</v>
      </c>
      <c r="L444" s="2">
        <f>SUM(Ashland:Windsor!L441)</f>
        <v>0</v>
      </c>
      <c r="M444" s="2">
        <f>SUM(Ashland:Windsor!M441)</f>
        <v>0</v>
      </c>
      <c r="N444" s="2">
        <f>SUM(Ashland:Windsor!N441)</f>
        <v>0</v>
      </c>
      <c r="O444" s="2">
        <f>SUM(C444:N444)</f>
        <v>0</v>
      </c>
    </row>
    <row r="445" spans="1:16" x14ac:dyDescent="0.3">
      <c r="A445" s="1" t="s">
        <v>424</v>
      </c>
      <c r="B445" s="2"/>
      <c r="C445" s="2">
        <f>SUM(Ashland:Windsor!C442)</f>
        <v>0</v>
      </c>
      <c r="D445" s="2">
        <f>SUM(Ashland:Windsor!D442)</f>
        <v>0</v>
      </c>
      <c r="E445" s="2">
        <f>SUM(Ashland:Windsor!E442)</f>
        <v>0</v>
      </c>
      <c r="F445" s="2">
        <f>SUM(Ashland:Windsor!F442)</f>
        <v>0</v>
      </c>
      <c r="G445" s="2">
        <f>SUM(Ashland:Windsor!G442)</f>
        <v>0</v>
      </c>
      <c r="H445" s="2">
        <f>SUM(Ashland:Windsor!H442)</f>
        <v>0</v>
      </c>
      <c r="I445" s="2">
        <f>SUM(Ashland:Windsor!I442)</f>
        <v>0</v>
      </c>
      <c r="J445" s="2">
        <f>SUM(Ashland:Windsor!J442)</f>
        <v>0</v>
      </c>
      <c r="K445" s="2">
        <f>SUM(Ashland:Windsor!K442)</f>
        <v>0</v>
      </c>
      <c r="L445" s="2">
        <f>SUM(Ashland:Windsor!L442)</f>
        <v>0</v>
      </c>
      <c r="M445" s="2">
        <f>SUM(Ashland:Windsor!M442)</f>
        <v>0</v>
      </c>
      <c r="N445" s="2">
        <f>SUM(Ashland:Windsor!N442)</f>
        <v>0</v>
      </c>
      <c r="O445" s="2">
        <f t="shared" ref="O445:O453" si="33">SUM(C445:N445)</f>
        <v>0</v>
      </c>
    </row>
    <row r="446" spans="1:16" x14ac:dyDescent="0.3">
      <c r="A446" s="1" t="s">
        <v>425</v>
      </c>
      <c r="B446" s="2"/>
      <c r="C446" s="2">
        <f>SUM(Ashland:Windsor!C443)</f>
        <v>84419.450000000012</v>
      </c>
      <c r="D446" s="2">
        <f>SUM(Ashland:Windsor!D443)</f>
        <v>76641.450000000012</v>
      </c>
      <c r="E446" s="2">
        <f>SUM(Ashland:Windsor!E443)</f>
        <v>84581.78</v>
      </c>
      <c r="F446" s="2">
        <f>SUM(Ashland:Windsor!F443)</f>
        <v>72399.100000000006</v>
      </c>
      <c r="G446" s="2">
        <f>SUM(Ashland:Windsor!G443)</f>
        <v>74535.290000000008</v>
      </c>
      <c r="H446" s="2">
        <f>SUM(Ashland:Windsor!H443)</f>
        <v>72950.62000000001</v>
      </c>
      <c r="I446" s="2">
        <f>SUM(Ashland:Windsor!I443)</f>
        <v>0</v>
      </c>
      <c r="J446" s="2">
        <f>SUM(Ashland:Windsor!J443)</f>
        <v>0</v>
      </c>
      <c r="K446" s="2">
        <f>SUM(Ashland:Windsor!K443)</f>
        <v>0</v>
      </c>
      <c r="L446" s="2">
        <f>SUM(Ashland:Windsor!L443)</f>
        <v>0</v>
      </c>
      <c r="M446" s="2">
        <f>SUM(Ashland:Windsor!M443)</f>
        <v>0</v>
      </c>
      <c r="N446" s="2">
        <f>SUM(Ashland:Windsor!N443)</f>
        <v>0</v>
      </c>
      <c r="O446" s="2">
        <f t="shared" si="33"/>
        <v>465527.69000000006</v>
      </c>
    </row>
    <row r="447" spans="1:16" x14ac:dyDescent="0.3">
      <c r="A447" s="1" t="s">
        <v>426</v>
      </c>
      <c r="B447" s="2"/>
      <c r="C447" s="2">
        <f>SUM(Ashland:Windsor!C444)</f>
        <v>0</v>
      </c>
      <c r="D447" s="2">
        <f>SUM(Ashland:Windsor!D444)</f>
        <v>10624.46</v>
      </c>
      <c r="E447" s="2">
        <f>SUM(Ashland:Windsor!E444)</f>
        <v>-5312.23</v>
      </c>
      <c r="F447" s="2">
        <f>SUM(Ashland:Windsor!F444)</f>
        <v>-5312.23</v>
      </c>
      <c r="G447" s="2">
        <f>SUM(Ashland:Windsor!G444)</f>
        <v>0</v>
      </c>
      <c r="H447" s="2">
        <f>SUM(Ashland:Windsor!H444)</f>
        <v>0</v>
      </c>
      <c r="I447" s="2">
        <f>SUM(Ashland:Windsor!I444)</f>
        <v>0</v>
      </c>
      <c r="J447" s="2">
        <f>SUM(Ashland:Windsor!J444)</f>
        <v>0</v>
      </c>
      <c r="K447" s="2">
        <f>SUM(Ashland:Windsor!K444)</f>
        <v>0</v>
      </c>
      <c r="L447" s="2">
        <f>SUM(Ashland:Windsor!L444)</f>
        <v>0</v>
      </c>
      <c r="M447" s="2">
        <f>SUM(Ashland:Windsor!M444)</f>
        <v>0</v>
      </c>
      <c r="N447" s="2">
        <f>SUM(Ashland:Windsor!N444)</f>
        <v>0</v>
      </c>
      <c r="O447" s="2">
        <f t="shared" si="33"/>
        <v>0</v>
      </c>
    </row>
    <row r="448" spans="1:16" x14ac:dyDescent="0.3">
      <c r="A448" s="1" t="s">
        <v>427</v>
      </c>
      <c r="B448" s="2"/>
      <c r="C448" s="2">
        <f>SUM(Ashland:Windsor!C445)</f>
        <v>17507.850000000002</v>
      </c>
      <c r="D448" s="2">
        <f>SUM(Ashland:Windsor!D445)</f>
        <v>18781.11</v>
      </c>
      <c r="E448" s="2">
        <f>SUM(Ashland:Windsor!E445)</f>
        <v>17507.850000000002</v>
      </c>
      <c r="F448" s="2">
        <f>SUM(Ashland:Windsor!F445)</f>
        <v>18781.11</v>
      </c>
      <c r="G448" s="2">
        <f>SUM(Ashland:Windsor!G445)</f>
        <v>18781.11</v>
      </c>
      <c r="H448" s="2">
        <f>SUM(Ashland:Windsor!H445)</f>
        <v>18781.11</v>
      </c>
      <c r="I448" s="2">
        <f>SUM(Ashland:Windsor!I445)</f>
        <v>0</v>
      </c>
      <c r="J448" s="2">
        <f>SUM(Ashland:Windsor!J445)</f>
        <v>0</v>
      </c>
      <c r="K448" s="2">
        <f>SUM(Ashland:Windsor!K445)</f>
        <v>0</v>
      </c>
      <c r="L448" s="2">
        <f>SUM(Ashland:Windsor!L445)</f>
        <v>0</v>
      </c>
      <c r="M448" s="2">
        <f>SUM(Ashland:Windsor!M445)</f>
        <v>0</v>
      </c>
      <c r="N448" s="2">
        <f>SUM(Ashland:Windsor!N445)</f>
        <v>0</v>
      </c>
      <c r="O448" s="2">
        <f t="shared" si="33"/>
        <v>110140.14000000001</v>
      </c>
    </row>
    <row r="449" spans="1:16" x14ac:dyDescent="0.3">
      <c r="A449" s="1" t="s">
        <v>428</v>
      </c>
      <c r="B449" s="2"/>
      <c r="C449" s="2">
        <f>SUM(Ashland:Windsor!C446)</f>
        <v>516353.22</v>
      </c>
      <c r="D449" s="2">
        <f>SUM(Ashland:Windsor!D446)</f>
        <v>513296.47999999986</v>
      </c>
      <c r="E449" s="2">
        <f>SUM(Ashland:Windsor!E446)</f>
        <v>560244.80000000005</v>
      </c>
      <c r="F449" s="2">
        <f>SUM(Ashland:Windsor!F446)</f>
        <v>536268.64</v>
      </c>
      <c r="G449" s="2">
        <f>SUM(Ashland:Windsor!G446)</f>
        <v>536268.64</v>
      </c>
      <c r="H449" s="2">
        <f>SUM(Ashland:Windsor!H446)</f>
        <v>538393.64</v>
      </c>
      <c r="I449" s="2">
        <f>SUM(Ashland:Windsor!I446)</f>
        <v>0</v>
      </c>
      <c r="J449" s="2">
        <f>SUM(Ashland:Windsor!J446)</f>
        <v>0</v>
      </c>
      <c r="K449" s="2">
        <f>SUM(Ashland:Windsor!K446)</f>
        <v>0</v>
      </c>
      <c r="L449" s="2">
        <f>SUM(Ashland:Windsor!L446)</f>
        <v>0</v>
      </c>
      <c r="M449" s="2">
        <f>SUM(Ashland:Windsor!M446)</f>
        <v>0</v>
      </c>
      <c r="N449" s="2">
        <f>SUM(Ashland:Windsor!N446)</f>
        <v>0</v>
      </c>
      <c r="O449" s="2">
        <f t="shared" si="33"/>
        <v>3200825.4200000004</v>
      </c>
    </row>
    <row r="450" spans="1:16" x14ac:dyDescent="0.3">
      <c r="A450" s="1" t="s">
        <v>429</v>
      </c>
      <c r="B450" s="2"/>
      <c r="C450" s="2">
        <f>SUM(Ashland:Windsor!C447)</f>
        <v>32977.200000000004</v>
      </c>
      <c r="D450" s="2">
        <f>SUM(Ashland:Windsor!D447)</f>
        <v>41784.310000000005</v>
      </c>
      <c r="E450" s="2">
        <f>SUM(Ashland:Windsor!E447)</f>
        <v>34094.890000000007</v>
      </c>
      <c r="F450" s="2">
        <f>SUM(Ashland:Windsor!F447)</f>
        <v>31065.119999999999</v>
      </c>
      <c r="G450" s="2">
        <f>SUM(Ashland:Windsor!G447)</f>
        <v>38906.520000000004</v>
      </c>
      <c r="H450" s="2">
        <f>SUM(Ashland:Windsor!H447)</f>
        <v>27540.940000000002</v>
      </c>
      <c r="I450" s="2">
        <f>SUM(Ashland:Windsor!I447)</f>
        <v>0</v>
      </c>
      <c r="J450" s="2">
        <f>SUM(Ashland:Windsor!J447)</f>
        <v>0</v>
      </c>
      <c r="K450" s="2">
        <f>SUM(Ashland:Windsor!K447)</f>
        <v>0</v>
      </c>
      <c r="L450" s="2">
        <f>SUM(Ashland:Windsor!L447)</f>
        <v>0</v>
      </c>
      <c r="M450" s="2">
        <f>SUM(Ashland:Windsor!M447)</f>
        <v>0</v>
      </c>
      <c r="N450" s="2">
        <f>SUM(Ashland:Windsor!N447)</f>
        <v>0</v>
      </c>
      <c r="O450" s="2">
        <f t="shared" si="33"/>
        <v>206368.98000000004</v>
      </c>
    </row>
    <row r="451" spans="1:16" x14ac:dyDescent="0.3">
      <c r="A451" s="1" t="s">
        <v>430</v>
      </c>
      <c r="B451" s="2"/>
      <c r="C451" s="2">
        <f>SUM(Ashland:Windsor!C448)</f>
        <v>0</v>
      </c>
      <c r="D451" s="2">
        <f>SUM(Ashland:Windsor!D448)</f>
        <v>0</v>
      </c>
      <c r="E451" s="2">
        <f>SUM(Ashland:Windsor!E448)</f>
        <v>0</v>
      </c>
      <c r="F451" s="2">
        <f>SUM(Ashland:Windsor!F448)</f>
        <v>0</v>
      </c>
      <c r="G451" s="2">
        <f>SUM(Ashland:Windsor!G448)</f>
        <v>0</v>
      </c>
      <c r="H451" s="2">
        <f>SUM(Ashland:Windsor!H448)</f>
        <v>0</v>
      </c>
      <c r="I451" s="2">
        <f>SUM(Ashland:Windsor!I448)</f>
        <v>0</v>
      </c>
      <c r="J451" s="2">
        <f>SUM(Ashland:Windsor!J448)</f>
        <v>0</v>
      </c>
      <c r="K451" s="2">
        <f>SUM(Ashland:Windsor!K448)</f>
        <v>0</v>
      </c>
      <c r="L451" s="2">
        <f>SUM(Ashland:Windsor!L448)</f>
        <v>0</v>
      </c>
      <c r="M451" s="2">
        <f>SUM(Ashland:Windsor!M448)</f>
        <v>0</v>
      </c>
      <c r="N451" s="2">
        <f>SUM(Ashland:Windsor!N448)</f>
        <v>0</v>
      </c>
      <c r="O451" s="2">
        <f t="shared" si="33"/>
        <v>0</v>
      </c>
    </row>
    <row r="452" spans="1:16" x14ac:dyDescent="0.3">
      <c r="A452" s="1" t="s">
        <v>431</v>
      </c>
      <c r="B452" s="2"/>
      <c r="C452" s="2">
        <f>SUM(Ashland:Windsor!C449)</f>
        <v>0</v>
      </c>
      <c r="D452" s="2">
        <f>SUM(Ashland:Windsor!D449)</f>
        <v>0</v>
      </c>
      <c r="E452" s="2">
        <f>SUM(Ashland:Windsor!E449)</f>
        <v>0</v>
      </c>
      <c r="F452" s="2">
        <f>SUM(Ashland:Windsor!F449)</f>
        <v>0</v>
      </c>
      <c r="G452" s="2">
        <f>SUM(Ashland:Windsor!G449)</f>
        <v>0</v>
      </c>
      <c r="H452" s="2">
        <f>SUM(Ashland:Windsor!H449)</f>
        <v>0</v>
      </c>
      <c r="I452" s="2">
        <f>SUM(Ashland:Windsor!I449)</f>
        <v>0</v>
      </c>
      <c r="J452" s="2">
        <f>SUM(Ashland:Windsor!J449)</f>
        <v>0</v>
      </c>
      <c r="K452" s="2">
        <f>SUM(Ashland:Windsor!K449)</f>
        <v>0</v>
      </c>
      <c r="L452" s="2">
        <f>SUM(Ashland:Windsor!L449)</f>
        <v>0</v>
      </c>
      <c r="M452" s="2">
        <f>SUM(Ashland:Windsor!M449)</f>
        <v>0</v>
      </c>
      <c r="N452" s="2">
        <f>SUM(Ashland:Windsor!N449)</f>
        <v>0</v>
      </c>
      <c r="O452" s="2">
        <f t="shared" si="33"/>
        <v>0</v>
      </c>
    </row>
    <row r="453" spans="1:16" x14ac:dyDescent="0.3">
      <c r="A453" s="1" t="s">
        <v>432</v>
      </c>
      <c r="B453" s="2"/>
      <c r="C453" s="2">
        <f>SUM(Ashland:Windsor!C450)</f>
        <v>0</v>
      </c>
      <c r="D453" s="2">
        <f>SUM(Ashland:Windsor!D450)</f>
        <v>0</v>
      </c>
      <c r="E453" s="2">
        <f>SUM(Ashland:Windsor!E450)</f>
        <v>0</v>
      </c>
      <c r="F453" s="2">
        <f>SUM(Ashland:Windsor!F450)</f>
        <v>0</v>
      </c>
      <c r="G453" s="2">
        <f>SUM(Ashland:Windsor!G450)</f>
        <v>0</v>
      </c>
      <c r="H453" s="2">
        <f>SUM(Ashland:Windsor!H450)</f>
        <v>0</v>
      </c>
      <c r="I453" s="2">
        <f>SUM(Ashland:Windsor!I450)</f>
        <v>0</v>
      </c>
      <c r="J453" s="2">
        <f>SUM(Ashland:Windsor!J450)</f>
        <v>0</v>
      </c>
      <c r="K453" s="2">
        <f>SUM(Ashland:Windsor!K450)</f>
        <v>0</v>
      </c>
      <c r="L453" s="2">
        <f>SUM(Ashland:Windsor!L450)</f>
        <v>0</v>
      </c>
      <c r="M453" s="2">
        <f>SUM(Ashland:Windsor!M450)</f>
        <v>0</v>
      </c>
      <c r="N453" s="2">
        <f>SUM(Ashland:Windsor!N450)</f>
        <v>0</v>
      </c>
      <c r="O453" s="2">
        <f t="shared" si="33"/>
        <v>0</v>
      </c>
    </row>
    <row r="454" spans="1:16" x14ac:dyDescent="0.3">
      <c r="A454" s="1" t="s">
        <v>433</v>
      </c>
      <c r="C454" s="18">
        <f>SUM(C444:C453)</f>
        <v>651257.72</v>
      </c>
      <c r="D454" s="18">
        <f t="shared" ref="D454:N454" si="34">SUM(D444:D453)</f>
        <v>661127.80999999994</v>
      </c>
      <c r="E454" s="18">
        <f t="shared" si="34"/>
        <v>691117.09000000008</v>
      </c>
      <c r="F454" s="18">
        <f t="shared" si="34"/>
        <v>653201.74</v>
      </c>
      <c r="G454" s="18">
        <f t="shared" si="34"/>
        <v>668491.56000000006</v>
      </c>
      <c r="H454" s="18">
        <f t="shared" si="34"/>
        <v>657666.31000000006</v>
      </c>
      <c r="I454" s="18">
        <f t="shared" si="34"/>
        <v>0</v>
      </c>
      <c r="J454" s="18">
        <f t="shared" si="34"/>
        <v>0</v>
      </c>
      <c r="K454" s="18">
        <f t="shared" si="34"/>
        <v>0</v>
      </c>
      <c r="L454" s="18">
        <f t="shared" si="34"/>
        <v>0</v>
      </c>
      <c r="M454" s="18">
        <f t="shared" si="34"/>
        <v>0</v>
      </c>
      <c r="N454" s="18">
        <f t="shared" si="34"/>
        <v>0</v>
      </c>
      <c r="O454" s="18">
        <f>SUM(O444:O453)</f>
        <v>3982862.2300000004</v>
      </c>
      <c r="P454" s="13">
        <f>+O454-O39</f>
        <v>-130470.29999999935</v>
      </c>
    </row>
    <row r="455" spans="1:16" x14ac:dyDescent="0.3">
      <c r="A455" s="1" t="s">
        <v>32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6" ht="18" thickBot="1" x14ac:dyDescent="0.35">
      <c r="A456" s="8" t="s">
        <v>46</v>
      </c>
      <c r="B456" s="8"/>
      <c r="C456" s="16">
        <f>+C454+C441+C380+C355+C339+C322+C263+C245</f>
        <v>3617838.9299999992</v>
      </c>
      <c r="D456" s="16">
        <f t="shared" ref="D456:O456" si="35">+D454+D441+D380+D355+D339+D322+D263+D245</f>
        <v>3391726.8899999997</v>
      </c>
      <c r="E456" s="16">
        <f t="shared" si="35"/>
        <v>3775675.3599999994</v>
      </c>
      <c r="F456" s="16">
        <f t="shared" si="35"/>
        <v>3288548.169999999</v>
      </c>
      <c r="G456" s="16">
        <f t="shared" si="35"/>
        <v>3373328.2300000004</v>
      </c>
      <c r="H456" s="16">
        <f t="shared" si="35"/>
        <v>3334964.0600000005</v>
      </c>
      <c r="I456" s="16">
        <f t="shared" si="35"/>
        <v>0</v>
      </c>
      <c r="J456" s="16">
        <f t="shared" si="35"/>
        <v>0</v>
      </c>
      <c r="K456" s="16">
        <f t="shared" si="35"/>
        <v>0</v>
      </c>
      <c r="L456" s="16">
        <f t="shared" si="35"/>
        <v>0</v>
      </c>
      <c r="M456" s="16">
        <f t="shared" si="35"/>
        <v>0</v>
      </c>
      <c r="N456" s="16">
        <f t="shared" si="35"/>
        <v>0</v>
      </c>
      <c r="O456" s="16">
        <f t="shared" si="35"/>
        <v>20782081.640000004</v>
      </c>
      <c r="P456" s="15">
        <f>+O456-O40</f>
        <v>-641455.67999999598</v>
      </c>
    </row>
    <row r="457" spans="1:16" ht="18" thickTop="1" x14ac:dyDescent="0.3">
      <c r="C457" s="20">
        <f>SUM(Ashland:Windsor!C453)</f>
        <v>673476.39</v>
      </c>
      <c r="D457" s="20">
        <f>SUM(Ashland:Windsor!D453)</f>
        <v>682483.66</v>
      </c>
      <c r="E457" s="20">
        <f>SUM(Ashland:Windsor!E453)</f>
        <v>713476.94</v>
      </c>
      <c r="F457" s="20">
        <f>SUM(Ashland:Windsor!F453)</f>
        <v>675420.40999999992</v>
      </c>
      <c r="G457" s="20">
        <f>SUM(Ashland:Windsor!G453)</f>
        <v>690715.14999999991</v>
      </c>
      <c r="H457" s="20">
        <f>SUM(Ashland:Windsor!H453)</f>
        <v>677759.98</v>
      </c>
      <c r="I457" s="20">
        <f>SUM(Ashland:Windsor!I453)</f>
        <v>0</v>
      </c>
      <c r="J457" s="20">
        <f>SUM(Ashland:Windsor!J453)</f>
        <v>0</v>
      </c>
      <c r="K457" s="20">
        <f>SUM(Ashland:Windsor!K453)</f>
        <v>0</v>
      </c>
      <c r="L457" s="20">
        <f>SUM(Ashland:Windsor!L453)</f>
        <v>0</v>
      </c>
      <c r="M457" s="20">
        <f>SUM(Ashland:Windsor!M453)</f>
        <v>0</v>
      </c>
      <c r="N457" s="20">
        <f>SUM(Ashland:Windsor!N453)</f>
        <v>0</v>
      </c>
      <c r="O457" s="20">
        <f>SUM(Ashland:Windsor!O453)</f>
        <v>4113332.53</v>
      </c>
    </row>
    <row r="458" spans="1:16" x14ac:dyDescent="0.3">
      <c r="C458" s="15">
        <f>+C457-C456</f>
        <v>-2944362.5399999991</v>
      </c>
      <c r="D458" s="15">
        <f t="shared" ref="D458:O458" si="36">+D457-D456</f>
        <v>-2709243.2299999995</v>
      </c>
      <c r="E458" s="15">
        <f t="shared" si="36"/>
        <v>-3062198.4199999995</v>
      </c>
      <c r="F458" s="15">
        <f t="shared" si="36"/>
        <v>-2613127.7599999988</v>
      </c>
      <c r="G458" s="15">
        <f t="shared" si="36"/>
        <v>-2682613.0800000005</v>
      </c>
      <c r="H458" s="15">
        <f t="shared" si="36"/>
        <v>-2657204.0800000005</v>
      </c>
      <c r="I458" s="15">
        <f t="shared" si="36"/>
        <v>0</v>
      </c>
      <c r="J458" s="15">
        <f t="shared" si="36"/>
        <v>0</v>
      </c>
      <c r="K458" s="15">
        <f t="shared" si="36"/>
        <v>0</v>
      </c>
      <c r="L458" s="15">
        <f t="shared" si="36"/>
        <v>0</v>
      </c>
      <c r="M458" s="15">
        <f t="shared" si="36"/>
        <v>0</v>
      </c>
      <c r="N458" s="15">
        <f t="shared" si="36"/>
        <v>0</v>
      </c>
      <c r="O458" s="15">
        <f t="shared" si="36"/>
        <v>-16668749.110000005</v>
      </c>
    </row>
  </sheetData>
  <printOptions horizontalCentered="1"/>
  <pageMargins left="0" right="0" top="0" bottom="0" header="0" footer="0"/>
  <pageSetup scale="32" orientation="landscape" r:id="rId1"/>
  <rowBreaks count="4" manualBreakCount="4">
    <brk id="44" max="14" man="1"/>
    <brk id="151" max="14" man="1"/>
    <brk id="263" max="14" man="1"/>
    <brk id="35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434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98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45.41935483870968</v>
      </c>
      <c r="D8" s="9">
        <v>47.178571428571431</v>
      </c>
      <c r="E8" s="9">
        <v>46.806451612903224</v>
      </c>
      <c r="F8" s="9">
        <v>3</v>
      </c>
      <c r="G8" s="9" t="e">
        <v>#DIV/0!</v>
      </c>
      <c r="H8" s="9" t="e">
        <v>#DIV/0!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162</v>
      </c>
      <c r="D11" s="2">
        <v>0</v>
      </c>
      <c r="E11" s="2">
        <v>133</v>
      </c>
      <c r="F11" s="2">
        <v>0</v>
      </c>
      <c r="G11" s="2">
        <v>0</v>
      </c>
      <c r="H11" s="2">
        <v>17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312</v>
      </c>
    </row>
    <row r="12" spans="1:15" x14ac:dyDescent="0.3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1" t="s">
        <v>21</v>
      </c>
      <c r="C13" s="2">
        <v>1208</v>
      </c>
      <c r="D13" s="2">
        <v>1097</v>
      </c>
      <c r="E13" s="2">
        <v>1286</v>
      </c>
      <c r="F13" s="2">
        <v>24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3615</v>
      </c>
    </row>
    <row r="14" spans="1:15" x14ac:dyDescent="0.3">
      <c r="A14" s="1" t="s">
        <v>22</v>
      </c>
      <c r="C14" s="2">
        <v>-34</v>
      </c>
      <c r="D14" s="2">
        <v>168</v>
      </c>
      <c r="E14" s="2">
        <v>-25</v>
      </c>
      <c r="F14" s="2">
        <v>0</v>
      </c>
      <c r="G14" s="2">
        <v>0</v>
      </c>
      <c r="H14" s="2">
        <v>-17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92</v>
      </c>
    </row>
    <row r="15" spans="1:15" x14ac:dyDescent="0.3">
      <c r="A15" s="1" t="s">
        <v>23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</v>
      </c>
    </row>
    <row r="16" spans="1:15" x14ac:dyDescent="0.3">
      <c r="A16" s="1" t="s">
        <v>24</v>
      </c>
      <c r="C16" s="2">
        <v>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</v>
      </c>
    </row>
    <row r="17" spans="1:18" x14ac:dyDescent="0.3">
      <c r="A17" s="1" t="s">
        <v>25</v>
      </c>
      <c r="C17" s="2">
        <v>68</v>
      </c>
      <c r="D17" s="2">
        <v>56</v>
      </c>
      <c r="E17" s="2">
        <v>55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179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1408</v>
      </c>
      <c r="D23" s="12">
        <v>1321</v>
      </c>
      <c r="E23" s="12">
        <v>1451</v>
      </c>
      <c r="F23" s="12">
        <v>24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4204</v>
      </c>
      <c r="P23" s="13">
        <v>4204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269121.64999999997</v>
      </c>
      <c r="D26" s="2">
        <v>253154.13</v>
      </c>
      <c r="E26" s="2">
        <v>305458.18</v>
      </c>
      <c r="F26" s="2">
        <v>24800.399999999998</v>
      </c>
      <c r="G26" s="2">
        <v>12517.22</v>
      </c>
      <c r="H26" s="2">
        <v>12308.3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877359.88</v>
      </c>
      <c r="P26" s="13"/>
    </row>
    <row r="27" spans="1:18" x14ac:dyDescent="0.3">
      <c r="A27" s="1" t="s">
        <v>35</v>
      </c>
      <c r="C27" s="2">
        <v>-122.13</v>
      </c>
      <c r="D27" s="2">
        <v>0</v>
      </c>
      <c r="E27" s="2">
        <v>0</v>
      </c>
      <c r="F27" s="2">
        <v>-15.62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-137.75</v>
      </c>
      <c r="P27" s="13"/>
    </row>
    <row r="28" spans="1:18" x14ac:dyDescent="0.3">
      <c r="A28" s="1" t="s">
        <v>36</v>
      </c>
      <c r="C28" s="2">
        <v>-9942.83</v>
      </c>
      <c r="D28" s="2">
        <v>-12297.13</v>
      </c>
      <c r="E28" s="2">
        <v>-10867.13</v>
      </c>
      <c r="F28" s="2">
        <v>-8836.32</v>
      </c>
      <c r="G28" s="2">
        <v>-10260.4</v>
      </c>
      <c r="H28" s="2">
        <v>-9822.1299999999992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-62025.939999999995</v>
      </c>
      <c r="P28" s="13"/>
    </row>
    <row r="29" spans="1:18" ht="18" thickBot="1" x14ac:dyDescent="0.35">
      <c r="A29" s="1" t="s">
        <v>37</v>
      </c>
      <c r="C29" s="14">
        <v>259056.68999999997</v>
      </c>
      <c r="D29" s="14">
        <v>240857</v>
      </c>
      <c r="E29" s="14">
        <v>294591.05</v>
      </c>
      <c r="F29" s="14">
        <v>15948.46</v>
      </c>
      <c r="G29" s="14">
        <v>2256.8199999999997</v>
      </c>
      <c r="H29" s="14">
        <v>2486.17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815196.19000000006</v>
      </c>
      <c r="P29" s="13">
        <v>815196.19000000006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122144.10999999999</v>
      </c>
      <c r="D32" s="2">
        <v>89770.489999999991</v>
      </c>
      <c r="E32" s="2">
        <v>132451.83000000002</v>
      </c>
      <c r="F32" s="2">
        <v>36562.539999999994</v>
      </c>
      <c r="G32" s="2">
        <v>333.74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381262.70999999996</v>
      </c>
      <c r="P32" s="13"/>
    </row>
    <row r="33" spans="1:18" x14ac:dyDescent="0.3">
      <c r="A33" s="1" t="s">
        <v>40</v>
      </c>
      <c r="C33" s="2">
        <v>24933.11</v>
      </c>
      <c r="D33" s="2">
        <v>22433.93</v>
      </c>
      <c r="E33" s="2">
        <v>29020.120000000006</v>
      </c>
      <c r="F33" s="2">
        <v>6117.59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82504.75</v>
      </c>
      <c r="P33" s="13"/>
    </row>
    <row r="34" spans="1:18" x14ac:dyDescent="0.3">
      <c r="A34" s="1" t="s">
        <v>35</v>
      </c>
      <c r="C34" s="2">
        <v>8108.1900000000005</v>
      </c>
      <c r="D34" s="2">
        <v>3240.94</v>
      </c>
      <c r="E34" s="2">
        <v>2956</v>
      </c>
      <c r="F34" s="2">
        <v>0</v>
      </c>
      <c r="G34" s="2">
        <v>241.79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14546.920000000002</v>
      </c>
      <c r="P34" s="13"/>
    </row>
    <row r="35" spans="1:18" x14ac:dyDescent="0.3">
      <c r="A35" s="1" t="s">
        <v>41</v>
      </c>
      <c r="C35" s="2">
        <v>4564.68</v>
      </c>
      <c r="D35" s="2">
        <v>3141.75</v>
      </c>
      <c r="E35" s="2">
        <v>4463.04</v>
      </c>
      <c r="F35" s="2">
        <v>2829.92</v>
      </c>
      <c r="G35" s="2">
        <v>835.3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15834.69</v>
      </c>
      <c r="P35" s="13"/>
    </row>
    <row r="36" spans="1:18" x14ac:dyDescent="0.3">
      <c r="A36" s="1" t="s">
        <v>42</v>
      </c>
      <c r="C36" s="2">
        <v>14354.85</v>
      </c>
      <c r="D36" s="2">
        <v>10798.579999999998</v>
      </c>
      <c r="E36" s="2">
        <v>14112.450000000003</v>
      </c>
      <c r="F36" s="2">
        <v>6136.47</v>
      </c>
      <c r="G36" s="2">
        <v>523.84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45926.19</v>
      </c>
      <c r="P36" s="13"/>
    </row>
    <row r="37" spans="1:18" x14ac:dyDescent="0.3">
      <c r="A37" s="1" t="s">
        <v>43</v>
      </c>
      <c r="C37" s="2">
        <v>14132.329999999998</v>
      </c>
      <c r="D37" s="2">
        <v>35741.660000000003</v>
      </c>
      <c r="E37" s="2">
        <v>23223</v>
      </c>
      <c r="F37" s="2">
        <v>33018.93</v>
      </c>
      <c r="G37" s="2">
        <v>37199.520000000004</v>
      </c>
      <c r="H37" s="2">
        <v>20249.240000000002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163564.68</v>
      </c>
      <c r="P37" s="13"/>
    </row>
    <row r="38" spans="1:18" x14ac:dyDescent="0.3">
      <c r="A38" s="1" t="s">
        <v>44</v>
      </c>
      <c r="C38" s="2">
        <v>68230.100000000006</v>
      </c>
      <c r="D38" s="2">
        <v>68294.78</v>
      </c>
      <c r="E38" s="2">
        <v>74927.459999999992</v>
      </c>
      <c r="F38" s="2">
        <v>40093.89</v>
      </c>
      <c r="G38" s="2">
        <v>84339.38</v>
      </c>
      <c r="H38" s="2">
        <v>2949.57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338835.18</v>
      </c>
      <c r="P38" s="13"/>
    </row>
    <row r="39" spans="1:18" x14ac:dyDescent="0.3">
      <c r="A39" s="1" t="s">
        <v>45</v>
      </c>
      <c r="C39" s="2">
        <v>59735.93</v>
      </c>
      <c r="D39" s="2">
        <v>58730.9</v>
      </c>
      <c r="E39" s="2">
        <v>62002.049999999996</v>
      </c>
      <c r="F39" s="2">
        <v>55014.21</v>
      </c>
      <c r="G39" s="2">
        <v>53793.279999999992</v>
      </c>
      <c r="H39" s="2">
        <v>52695.669999999991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341972.04</v>
      </c>
      <c r="P39" s="13"/>
    </row>
    <row r="40" spans="1:18" ht="18" thickBot="1" x14ac:dyDescent="0.35">
      <c r="A40" s="1" t="s">
        <v>46</v>
      </c>
      <c r="C40" s="14">
        <v>316203.3</v>
      </c>
      <c r="D40" s="14">
        <v>292153.02999999997</v>
      </c>
      <c r="E40" s="14">
        <v>343155.95</v>
      </c>
      <c r="F40" s="14">
        <v>179773.55</v>
      </c>
      <c r="G40" s="14">
        <v>177266.85</v>
      </c>
      <c r="H40" s="14">
        <v>75894.48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1384447.16</v>
      </c>
      <c r="P40" s="13">
        <v>1384447.16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-57146.610000000015</v>
      </c>
      <c r="D41" s="16">
        <v>-51296.02999999997</v>
      </c>
      <c r="E41" s="16">
        <v>-48564.900000000023</v>
      </c>
      <c r="F41" s="16">
        <v>-163825.09</v>
      </c>
      <c r="G41" s="16">
        <v>-175010.03</v>
      </c>
      <c r="H41" s="16">
        <v>-73408.31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-569250.96999999986</v>
      </c>
      <c r="P41" s="13">
        <v>-569250.96999999986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12787.779999999986</v>
      </c>
      <c r="D43" s="2">
        <v>16666.11000000003</v>
      </c>
      <c r="E43" s="2">
        <v>25861.14999999998</v>
      </c>
      <c r="F43" s="2">
        <v>-111129.42000000001</v>
      </c>
      <c r="G43" s="2">
        <v>-122314.36000000002</v>
      </c>
      <c r="H43" s="4">
        <v>-20712.64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-198841.37999999983</v>
      </c>
      <c r="P43" s="1">
        <v>-198841.37999999986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434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219976.8</v>
      </c>
      <c r="D50" s="2">
        <v>200310</v>
      </c>
      <c r="E50" s="2">
        <v>259802.38</v>
      </c>
      <c r="F50" s="2">
        <v>4370.3999999999996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684459.58</v>
      </c>
    </row>
    <row r="51" spans="1:15" x14ac:dyDescent="0.3">
      <c r="A51" s="1" t="s">
        <v>51</v>
      </c>
      <c r="B51" s="17"/>
      <c r="C51" s="2">
        <v>-5573.7</v>
      </c>
      <c r="D51" s="2">
        <v>30046.5</v>
      </c>
      <c r="E51" s="2">
        <v>-1274.7</v>
      </c>
      <c r="F51" s="2">
        <v>0</v>
      </c>
      <c r="G51" s="2">
        <v>0</v>
      </c>
      <c r="H51" s="2">
        <v>-3095.7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20102.399999999998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884.24</v>
      </c>
      <c r="G59" s="2">
        <v>37.22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921.46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1600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1600</v>
      </c>
    </row>
    <row r="64" spans="1:15" x14ac:dyDescent="0.3">
      <c r="A64" s="1" t="s">
        <v>64</v>
      </c>
      <c r="B64" s="17"/>
      <c r="C64" s="2">
        <v>271.56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271.56</v>
      </c>
    </row>
    <row r="65" spans="1:15" x14ac:dyDescent="0.3">
      <c r="A65" s="1" t="s">
        <v>65</v>
      </c>
      <c r="B65" s="17"/>
      <c r="C65" s="2">
        <v>100.74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100.74</v>
      </c>
    </row>
    <row r="66" spans="1:15" x14ac:dyDescent="0.3">
      <c r="A66" s="1" t="s">
        <v>66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">
      <c r="A67" s="1" t="s">
        <v>67</v>
      </c>
      <c r="B67" s="17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649.89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649.89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12600</v>
      </c>
      <c r="D77" s="2">
        <v>12600</v>
      </c>
      <c r="E77" s="2">
        <v>12600</v>
      </c>
      <c r="F77" s="2">
        <v>18840</v>
      </c>
      <c r="G77" s="2">
        <v>12480</v>
      </c>
      <c r="H77" s="2">
        <v>12480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81600</v>
      </c>
    </row>
    <row r="78" spans="1:15" x14ac:dyDescent="0.3">
      <c r="A78" s="1" t="s">
        <v>78</v>
      </c>
      <c r="B78" s="17"/>
      <c r="C78" s="2">
        <v>-750.63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-750.63</v>
      </c>
    </row>
    <row r="79" spans="1:15" x14ac:dyDescent="0.3">
      <c r="A79" s="1" t="s">
        <v>79</v>
      </c>
      <c r="B79" s="17"/>
      <c r="C79" s="2">
        <v>0.19</v>
      </c>
      <c r="D79" s="2">
        <v>0.03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0.22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27864</v>
      </c>
      <c r="D82" s="2">
        <v>0</v>
      </c>
      <c r="E82" s="2">
        <v>-65</v>
      </c>
      <c r="F82" s="2">
        <v>0</v>
      </c>
      <c r="G82" s="2">
        <v>0</v>
      </c>
      <c r="H82" s="2">
        <v>2924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30723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1" t="s">
        <v>442</v>
      </c>
      <c r="B84" s="17"/>
      <c r="C84" s="2">
        <v>0</v>
      </c>
      <c r="D84" s="2">
        <v>0</v>
      </c>
      <c r="E84" s="2">
        <v>0</v>
      </c>
      <c r="F84" s="2">
        <v>-884.24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-884.24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">
      <c r="A86" s="1" t="s">
        <v>470</v>
      </c>
      <c r="B86" s="17"/>
      <c r="C86" s="2">
        <v>0</v>
      </c>
      <c r="D86" s="2">
        <v>0</v>
      </c>
      <c r="E86" s="2">
        <v>24380</v>
      </c>
      <c r="F86" s="2">
        <v>1590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25970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12382.8</v>
      </c>
      <c r="D95" s="2">
        <v>10197.6</v>
      </c>
      <c r="E95" s="2">
        <v>10015.5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32595.9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269121.64999999997</v>
      </c>
      <c r="D111" s="2">
        <v>253154.13</v>
      </c>
      <c r="E111" s="2">
        <v>305458.18</v>
      </c>
      <c r="F111" s="2">
        <v>24800.399999999998</v>
      </c>
      <c r="G111" s="2">
        <v>12517.22</v>
      </c>
      <c r="H111" s="2">
        <v>12308.3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877359.88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x14ac:dyDescent="0.3">
      <c r="A115" s="1" t="s">
        <v>113</v>
      </c>
      <c r="B115" s="2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3">
      <c r="A116" s="1" t="s">
        <v>114</v>
      </c>
      <c r="B116" s="2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3">
      <c r="A123" s="1" t="s">
        <v>121</v>
      </c>
      <c r="B123" s="2"/>
      <c r="C123" s="2">
        <v>-122.13</v>
      </c>
      <c r="D123" s="2">
        <v>0</v>
      </c>
      <c r="E123" s="2">
        <v>0</v>
      </c>
      <c r="F123" s="2">
        <v>-15.62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-137.75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">
      <c r="A127" s="1" t="s">
        <v>451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6" x14ac:dyDescent="0.3">
      <c r="A130" s="1" t="s">
        <v>128</v>
      </c>
      <c r="B130" s="2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6" x14ac:dyDescent="0.3">
      <c r="A131" s="1" t="s">
        <v>129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3"/>
    </row>
    <row r="132" spans="1:16" x14ac:dyDescent="0.3">
      <c r="A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6" x14ac:dyDescent="0.3">
      <c r="A133" s="1" t="s">
        <v>131</v>
      </c>
      <c r="C133" s="2">
        <v>-122.13</v>
      </c>
      <c r="D133" s="2">
        <v>0</v>
      </c>
      <c r="E133" s="2">
        <v>0</v>
      </c>
      <c r="F133" s="2">
        <v>-15.62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-137.75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6</v>
      </c>
      <c r="D138" s="2">
        <v>30</v>
      </c>
      <c r="E138" s="2">
        <v>33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69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-10472.129999999999</v>
      </c>
      <c r="D142" s="2">
        <v>-10472.129999999999</v>
      </c>
      <c r="E142" s="2">
        <v>-10472.129999999999</v>
      </c>
      <c r="F142" s="2">
        <v>-10472.129999999999</v>
      </c>
      <c r="G142" s="2">
        <v>-10472.129999999999</v>
      </c>
      <c r="H142" s="2">
        <v>-10472.129999999999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-62832.779999999992</v>
      </c>
    </row>
    <row r="143" spans="1:16" x14ac:dyDescent="0.3">
      <c r="A143" s="1" t="s">
        <v>465</v>
      </c>
      <c r="B143" s="2"/>
      <c r="C143" s="2">
        <v>0</v>
      </c>
      <c r="D143" s="2">
        <v>-1855</v>
      </c>
      <c r="E143" s="2">
        <v>-778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-2633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523.29999999999995</v>
      </c>
      <c r="D145" s="2">
        <v>0</v>
      </c>
      <c r="E145" s="2">
        <v>350</v>
      </c>
      <c r="F145" s="2">
        <v>1635.81</v>
      </c>
      <c r="G145" s="2">
        <v>211.73</v>
      </c>
      <c r="H145" s="2">
        <v>650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3370.8399999999997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-9942.83</v>
      </c>
      <c r="D148" s="16">
        <v>-12297.13</v>
      </c>
      <c r="E148" s="16">
        <v>-10867.13</v>
      </c>
      <c r="F148" s="16">
        <v>-8836.32</v>
      </c>
      <c r="G148" s="16">
        <v>-10260.4</v>
      </c>
      <c r="H148" s="16">
        <v>-9822.1299999999992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-62025.939999999995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259056.68999999997</v>
      </c>
      <c r="D150" s="2">
        <v>240857</v>
      </c>
      <c r="E150" s="2">
        <v>294591.05</v>
      </c>
      <c r="F150" s="2">
        <v>15948.459999999997</v>
      </c>
      <c r="G150" s="2">
        <v>2256.8199999999997</v>
      </c>
      <c r="H150" s="4">
        <v>2486.17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815196.19000000006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434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3000</v>
      </c>
      <c r="D157" s="2">
        <v>1500</v>
      </c>
      <c r="E157" s="2">
        <v>3000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7500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332.5</v>
      </c>
      <c r="D162" s="2">
        <v>374.5</v>
      </c>
      <c r="E162" s="2">
        <v>420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1127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3040.52</v>
      </c>
      <c r="D167" s="2">
        <v>3710</v>
      </c>
      <c r="E167" s="2">
        <v>5179.93</v>
      </c>
      <c r="F167" s="2">
        <v>1352.16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13282.61</v>
      </c>
    </row>
    <row r="168" spans="1:15" x14ac:dyDescent="0.3">
      <c r="A168" s="1" t="s">
        <v>158</v>
      </c>
      <c r="B168" s="2"/>
      <c r="C168" s="2">
        <v>110.89</v>
      </c>
      <c r="D168" s="2">
        <v>708.95</v>
      </c>
      <c r="E168" s="2">
        <v>18</v>
      </c>
      <c r="F168" s="2">
        <v>10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847.84</v>
      </c>
    </row>
    <row r="169" spans="1:15" x14ac:dyDescent="0.3">
      <c r="A169" s="1" t="s">
        <v>159</v>
      </c>
      <c r="B169" s="2"/>
      <c r="C169" s="2">
        <v>346.36</v>
      </c>
      <c r="D169" s="2">
        <v>150.49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496.85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0</v>
      </c>
      <c r="F173" s="2">
        <v>722.21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722.21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573.75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573.75</v>
      </c>
    </row>
    <row r="176" spans="1:15" x14ac:dyDescent="0.3">
      <c r="A176" s="1" t="s">
        <v>166</v>
      </c>
      <c r="B176" s="2"/>
      <c r="C176" s="2">
        <v>-0.01</v>
      </c>
      <c r="D176" s="2">
        <v>-0.01</v>
      </c>
      <c r="E176" s="2">
        <v>-96.62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-96.64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2189.0500000000002</v>
      </c>
      <c r="D178" s="2">
        <v>2514.8000000000002</v>
      </c>
      <c r="E178" s="2">
        <v>2791.94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7495.7900000000009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">
      <c r="A186" s="1" t="s">
        <v>176</v>
      </c>
      <c r="B186" s="2"/>
      <c r="C186" s="2">
        <v>0</v>
      </c>
      <c r="D186" s="2">
        <v>23.52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23.52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0</v>
      </c>
      <c r="D188" s="2">
        <v>3833.33</v>
      </c>
      <c r="E188" s="2">
        <v>7666.66</v>
      </c>
      <c r="F188" s="2">
        <v>3933.33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15433.32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1166.32</v>
      </c>
      <c r="D192" s="2">
        <v>459.39</v>
      </c>
      <c r="E192" s="2">
        <v>284.98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1910.69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16813.88</v>
      </c>
      <c r="D194" s="2">
        <v>17392.22</v>
      </c>
      <c r="E194" s="2">
        <v>26501.88</v>
      </c>
      <c r="F194" s="2">
        <v>6717.95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67425.930000000008</v>
      </c>
    </row>
    <row r="195" spans="1:15" x14ac:dyDescent="0.3">
      <c r="A195" s="1" t="s">
        <v>459</v>
      </c>
      <c r="B195" s="2"/>
      <c r="C195" s="2">
        <v>9372.7900000000009</v>
      </c>
      <c r="D195" s="2">
        <v>5818.37</v>
      </c>
      <c r="E195" s="2">
        <v>5517</v>
      </c>
      <c r="F195" s="2">
        <v>7534.12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28242.28</v>
      </c>
    </row>
    <row r="196" spans="1:15" x14ac:dyDescent="0.3">
      <c r="A196" s="1" t="s">
        <v>186</v>
      </c>
      <c r="B196" s="2"/>
      <c r="C196" s="2">
        <v>23280.12</v>
      </c>
      <c r="D196" s="2">
        <v>20641.560000000001</v>
      </c>
      <c r="E196" s="2">
        <v>19399.650000000001</v>
      </c>
      <c r="F196" s="2">
        <v>2722.81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66044.14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5030.3</v>
      </c>
      <c r="D200" s="2">
        <v>4221.8500000000004</v>
      </c>
      <c r="E200" s="2">
        <v>5169.8599999999997</v>
      </c>
      <c r="F200" s="2">
        <v>1019.94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15441.950000000003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4014.18</v>
      </c>
      <c r="D204" s="2">
        <v>928.92</v>
      </c>
      <c r="E204" s="2">
        <v>592.63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5535.73</v>
      </c>
    </row>
    <row r="205" spans="1:15" x14ac:dyDescent="0.3">
      <c r="A205" s="1" t="s">
        <v>195</v>
      </c>
      <c r="B205" s="2"/>
      <c r="C205" s="2">
        <v>1007.16</v>
      </c>
      <c r="D205" s="2">
        <v>116.4</v>
      </c>
      <c r="E205" s="2">
        <v>1738.15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2861.71</v>
      </c>
    </row>
    <row r="206" spans="1:15" x14ac:dyDescent="0.3">
      <c r="A206" s="1" t="s">
        <v>196</v>
      </c>
      <c r="B206" s="2"/>
      <c r="C206" s="2">
        <v>60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60</v>
      </c>
    </row>
    <row r="207" spans="1:15" x14ac:dyDescent="0.3">
      <c r="A207" s="1" t="s">
        <v>197</v>
      </c>
      <c r="B207" s="2"/>
      <c r="C207" s="2">
        <v>340</v>
      </c>
      <c r="D207" s="2">
        <v>0</v>
      </c>
      <c r="E207" s="2">
        <v>546</v>
      </c>
      <c r="F207" s="2">
        <v>216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1102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128.77000000000001</v>
      </c>
      <c r="D209" s="2">
        <v>2272.9899999999998</v>
      </c>
      <c r="E209" s="2">
        <v>1239.4100000000001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3641.17</v>
      </c>
    </row>
    <row r="210" spans="1:15" x14ac:dyDescent="0.3">
      <c r="A210" s="1" t="s">
        <v>200</v>
      </c>
      <c r="B210" s="2"/>
      <c r="C210" s="2">
        <v>47</v>
      </c>
      <c r="D210" s="2">
        <v>47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94</v>
      </c>
    </row>
    <row r="211" spans="1:15" x14ac:dyDescent="0.3">
      <c r="A211" s="1" t="s">
        <v>201</v>
      </c>
      <c r="B211" s="2"/>
      <c r="C211" s="2">
        <v>47447.040000000001</v>
      </c>
      <c r="D211" s="2">
        <v>23531.73</v>
      </c>
      <c r="E211" s="2">
        <v>49488.72</v>
      </c>
      <c r="F211" s="2">
        <v>8933.15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129400.64</v>
      </c>
    </row>
    <row r="212" spans="1:15" x14ac:dyDescent="0.3">
      <c r="A212" s="1" t="s">
        <v>202</v>
      </c>
      <c r="B212" s="2"/>
      <c r="C212" s="2">
        <v>0</v>
      </c>
      <c r="D212" s="2">
        <v>286.42</v>
      </c>
      <c r="E212" s="2">
        <v>427.1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713.52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1586.16</v>
      </c>
      <c r="D215" s="2">
        <v>641.89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2228.0500000000002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0</v>
      </c>
      <c r="D221" s="2">
        <v>109.2</v>
      </c>
      <c r="E221" s="2">
        <v>0</v>
      </c>
      <c r="F221" s="2">
        <v>1475.56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1584.76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1335.2</v>
      </c>
      <c r="D225" s="2">
        <v>218.4</v>
      </c>
      <c r="E225" s="2">
        <v>218.4</v>
      </c>
      <c r="F225" s="2">
        <v>1351.56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3123.5600000000004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1178.8699999999999</v>
      </c>
      <c r="D227" s="2">
        <v>-795.85</v>
      </c>
      <c r="E227" s="2">
        <v>1358.25</v>
      </c>
      <c r="F227" s="2">
        <v>0</v>
      </c>
      <c r="G227" s="2">
        <v>333.74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2075.0100000000002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317.01</v>
      </c>
      <c r="D229" s="2">
        <v>1064.42</v>
      </c>
      <c r="E229" s="2">
        <v>989.89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2371.3200000000002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122144.10999999999</v>
      </c>
      <c r="D244" s="2">
        <v>89770.489999999991</v>
      </c>
      <c r="E244" s="2">
        <v>132451.83000000002</v>
      </c>
      <c r="F244" s="2">
        <v>36562.539999999994</v>
      </c>
      <c r="G244" s="2">
        <v>333.74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381262.71000000008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13958.32</v>
      </c>
      <c r="D247" s="2">
        <v>11841.2</v>
      </c>
      <c r="E247" s="2">
        <v>14714.62</v>
      </c>
      <c r="F247" s="2">
        <v>3421.02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43935.159999999996</v>
      </c>
    </row>
    <row r="248" spans="1:16" x14ac:dyDescent="0.3">
      <c r="A248" s="1" t="s">
        <v>237</v>
      </c>
      <c r="B248" s="2"/>
      <c r="C248" s="2">
        <v>639.39</v>
      </c>
      <c r="D248" s="2">
        <v>390</v>
      </c>
      <c r="E248" s="2">
        <v>120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1149.3899999999999</v>
      </c>
    </row>
    <row r="249" spans="1:16" x14ac:dyDescent="0.3">
      <c r="A249" s="1" t="s">
        <v>238</v>
      </c>
      <c r="B249" s="2"/>
      <c r="C249" s="2">
        <v>91.27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91.27</v>
      </c>
    </row>
    <row r="250" spans="1:16" x14ac:dyDescent="0.3">
      <c r="A250" s="1" t="s">
        <v>239</v>
      </c>
      <c r="B250" s="2"/>
      <c r="C250" s="2">
        <v>828.81</v>
      </c>
      <c r="D250" s="2">
        <v>991.87</v>
      </c>
      <c r="E250" s="2">
        <v>689.59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2510.27</v>
      </c>
    </row>
    <row r="251" spans="1:16" x14ac:dyDescent="0.3">
      <c r="A251" s="1" t="s">
        <v>240</v>
      </c>
      <c r="B251" s="2"/>
      <c r="C251" s="2">
        <v>9138.08</v>
      </c>
      <c r="D251" s="2">
        <v>8636.74</v>
      </c>
      <c r="E251" s="2">
        <v>12656.7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30431.52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49.24</v>
      </c>
      <c r="D253" s="2">
        <v>574.12</v>
      </c>
      <c r="E253" s="2">
        <v>644.80999999999995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1268.17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194.4</v>
      </c>
      <c r="F257" s="2">
        <v>1688.41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1882.8100000000002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228</v>
      </c>
      <c r="D259" s="2">
        <v>0</v>
      </c>
      <c r="E259" s="2">
        <v>0</v>
      </c>
      <c r="F259" s="2">
        <v>1008.16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1236.1599999999999</v>
      </c>
    </row>
    <row r="260" spans="1:16" x14ac:dyDescent="0.3">
      <c r="A260" s="1" t="s">
        <v>249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24933.11</v>
      </c>
      <c r="D262" s="2">
        <v>22433.93</v>
      </c>
      <c r="E262" s="2">
        <v>29020.120000000006</v>
      </c>
      <c r="F262" s="2">
        <v>6117.59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82504.749999999985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2860</v>
      </c>
      <c r="D265" s="2">
        <v>2768</v>
      </c>
      <c r="E265" s="2">
        <v>2956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8584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5157.5600000000004</v>
      </c>
      <c r="D267" s="2">
        <v>-5285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-127.4399999999996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0</v>
      </c>
      <c r="D272" s="2">
        <v>5285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5285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30.26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30.26</v>
      </c>
    </row>
    <row r="284" spans="1:15" x14ac:dyDescent="0.3">
      <c r="A284" s="1" t="s">
        <v>271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241.79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241.79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256.94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256.94</v>
      </c>
    </row>
    <row r="291" spans="1:15" x14ac:dyDescent="0.3">
      <c r="A291" s="1" t="s">
        <v>278</v>
      </c>
      <c r="B291" s="2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5" x14ac:dyDescent="0.3">
      <c r="A292" s="1" t="s">
        <v>279</v>
      </c>
      <c r="B292" s="2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3">
      <c r="A293" s="1" t="s">
        <v>280</v>
      </c>
      <c r="B293" s="2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60.37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60.37</v>
      </c>
    </row>
    <row r="297" spans="1:15" x14ac:dyDescent="0.3">
      <c r="A297" s="1" t="s">
        <v>284</v>
      </c>
      <c r="B297" s="2"/>
      <c r="C297" s="2">
        <v>0</v>
      </c>
      <c r="D297" s="2">
        <v>216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216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3">
      <c r="A304" s="1" t="s">
        <v>460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3">
      <c r="A306" s="1" t="s">
        <v>462</v>
      </c>
      <c r="B306" s="2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8108.1900000000005</v>
      </c>
      <c r="D321" s="2">
        <v>3240.94</v>
      </c>
      <c r="E321" s="2">
        <v>2956</v>
      </c>
      <c r="F321" s="2">
        <v>0</v>
      </c>
      <c r="G321" s="2">
        <v>241.79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14546.920000000004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3468.13</v>
      </c>
      <c r="D324" s="2">
        <v>2938.15</v>
      </c>
      <c r="E324" s="2">
        <v>3119.7</v>
      </c>
      <c r="F324" s="2">
        <v>746.34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10272.32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448.88</v>
      </c>
      <c r="D326" s="2">
        <v>0</v>
      </c>
      <c r="E326" s="2">
        <v>482.67</v>
      </c>
      <c r="F326" s="2">
        <v>0</v>
      </c>
      <c r="G326" s="2">
        <v>486.08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1417.6299999999999</v>
      </c>
    </row>
    <row r="327" spans="1:16" x14ac:dyDescent="0.3">
      <c r="A327" s="1" t="s">
        <v>312</v>
      </c>
      <c r="B327" s="2"/>
      <c r="C327" s="2">
        <v>286.44</v>
      </c>
      <c r="D327" s="2">
        <v>0</v>
      </c>
      <c r="E327" s="2">
        <v>308</v>
      </c>
      <c r="F327" s="2">
        <v>0</v>
      </c>
      <c r="G327" s="2">
        <v>349.22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943.66000000000008</v>
      </c>
    </row>
    <row r="328" spans="1:16" x14ac:dyDescent="0.3">
      <c r="A328" s="1" t="s">
        <v>313</v>
      </c>
      <c r="B328" s="2"/>
      <c r="C328" s="2">
        <v>259.68</v>
      </c>
      <c r="D328" s="2">
        <v>203.6</v>
      </c>
      <c r="E328" s="2">
        <v>552.66999999999996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1015.9499999999999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1433.66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1433.66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101.55</v>
      </c>
      <c r="D335" s="2">
        <v>0</v>
      </c>
      <c r="E335" s="2">
        <v>0</v>
      </c>
      <c r="F335" s="2">
        <v>649.91999999999996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751.46999999999991</v>
      </c>
    </row>
    <row r="336" spans="1:16" x14ac:dyDescent="0.3">
      <c r="A336" s="1" t="s">
        <v>321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4564.68</v>
      </c>
      <c r="D338" s="2">
        <v>3141.75</v>
      </c>
      <c r="E338" s="2">
        <v>4463.04</v>
      </c>
      <c r="F338" s="2">
        <v>2829.92</v>
      </c>
      <c r="G338" s="2">
        <v>835.3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15834.689999999999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11602.38</v>
      </c>
      <c r="D341" s="2">
        <v>10140.299999999999</v>
      </c>
      <c r="E341" s="2">
        <v>11931.77</v>
      </c>
      <c r="F341" s="2">
        <v>3266.78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36941.229999999996</v>
      </c>
    </row>
    <row r="342" spans="1:16" x14ac:dyDescent="0.3">
      <c r="A342" s="1" t="s">
        <v>326</v>
      </c>
      <c r="B342" s="2"/>
      <c r="C342" s="2">
        <v>546.85</v>
      </c>
      <c r="D342" s="2">
        <v>363.33</v>
      </c>
      <c r="E342" s="2">
        <v>716.18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1626.3600000000001</v>
      </c>
    </row>
    <row r="343" spans="1:16" x14ac:dyDescent="0.3">
      <c r="A343" s="1" t="s">
        <v>327</v>
      </c>
      <c r="B343" s="2"/>
      <c r="C343" s="2">
        <v>429.66</v>
      </c>
      <c r="D343" s="2">
        <v>0</v>
      </c>
      <c r="E343" s="2">
        <v>462</v>
      </c>
      <c r="F343" s="2">
        <v>0</v>
      </c>
      <c r="G343" s="2">
        <v>523.84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1415.5</v>
      </c>
    </row>
    <row r="344" spans="1:16" x14ac:dyDescent="0.3">
      <c r="A344" s="1" t="s">
        <v>328</v>
      </c>
      <c r="B344" s="2"/>
      <c r="C344" s="2">
        <v>541.59</v>
      </c>
      <c r="D344" s="2">
        <v>150.56</v>
      </c>
      <c r="E344" s="2">
        <v>699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1391.15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97.2</v>
      </c>
      <c r="F349" s="2">
        <v>2387.06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2484.2599999999998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1234.3800000000001</v>
      </c>
      <c r="D351" s="2">
        <v>144.4</v>
      </c>
      <c r="E351" s="2">
        <v>247.2</v>
      </c>
      <c r="F351" s="2">
        <v>482.63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2108.61</v>
      </c>
    </row>
    <row r="352" spans="1:16" x14ac:dyDescent="0.3">
      <c r="A352" s="1" t="s">
        <v>336</v>
      </c>
      <c r="C352" s="18">
        <v>-0.01</v>
      </c>
      <c r="D352" s="18">
        <v>-0.01</v>
      </c>
      <c r="E352" s="18">
        <v>-40.9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-40.92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14354.85</v>
      </c>
      <c r="D354" s="2">
        <v>10798.579999999998</v>
      </c>
      <c r="E354" s="2">
        <v>14112.450000000003</v>
      </c>
      <c r="F354" s="2">
        <v>6136.47</v>
      </c>
      <c r="G354" s="2">
        <v>523.84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45926.19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2955.29</v>
      </c>
      <c r="D358" s="2">
        <v>2483.2600000000002</v>
      </c>
      <c r="E358" s="2">
        <v>3438.7</v>
      </c>
      <c r="F358" s="2">
        <v>1317.25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10194.5</v>
      </c>
    </row>
    <row r="359" spans="1:16" x14ac:dyDescent="0.3">
      <c r="A359" s="1" t="s">
        <v>341</v>
      </c>
      <c r="B359" s="2"/>
      <c r="C359" s="2">
        <v>0</v>
      </c>
      <c r="D359" s="2">
        <v>0</v>
      </c>
      <c r="E359" s="2">
        <v>1027.18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1027.18</v>
      </c>
    </row>
    <row r="360" spans="1:16" x14ac:dyDescent="0.3">
      <c r="A360" s="1" t="s">
        <v>342</v>
      </c>
      <c r="B360" s="2"/>
      <c r="C360" s="2">
        <v>413.23</v>
      </c>
      <c r="D360" s="2">
        <v>476.12</v>
      </c>
      <c r="E360" s="2">
        <v>1730.77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2620.12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1317.9</v>
      </c>
      <c r="D362" s="2">
        <v>0</v>
      </c>
      <c r="E362" s="2">
        <v>0</v>
      </c>
      <c r="F362" s="2">
        <v>263.58</v>
      </c>
      <c r="G362" s="2">
        <v>527.16</v>
      </c>
      <c r="H362" s="2">
        <v>263.58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2372.2199999999998</v>
      </c>
    </row>
    <row r="363" spans="1:16" x14ac:dyDescent="0.3">
      <c r="A363" s="1" t="s">
        <v>345</v>
      </c>
      <c r="B363" s="2"/>
      <c r="C363" s="2">
        <v>0</v>
      </c>
      <c r="D363" s="2">
        <v>4855.7299999999996</v>
      </c>
      <c r="E363" s="2">
        <v>2424.48</v>
      </c>
      <c r="F363" s="2">
        <v>0</v>
      </c>
      <c r="G363" s="2">
        <v>5219.63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12499.84</v>
      </c>
    </row>
    <row r="364" spans="1:16" x14ac:dyDescent="0.3">
      <c r="A364" s="1" t="s">
        <v>346</v>
      </c>
      <c r="B364" s="2"/>
      <c r="C364" s="2">
        <v>0</v>
      </c>
      <c r="D364" s="2">
        <v>1860.26</v>
      </c>
      <c r="E364" s="2">
        <v>972.72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2832.98</v>
      </c>
    </row>
    <row r="365" spans="1:16" x14ac:dyDescent="0.3">
      <c r="A365" s="1" t="s">
        <v>347</v>
      </c>
      <c r="B365" s="2"/>
      <c r="C365" s="2">
        <v>0</v>
      </c>
      <c r="D365" s="2">
        <v>7787.1</v>
      </c>
      <c r="E365" s="2">
        <v>350</v>
      </c>
      <c r="F365" s="2">
        <v>11942</v>
      </c>
      <c r="G365" s="2">
        <v>18816</v>
      </c>
      <c r="H365" s="2">
        <v>15388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54283.1</v>
      </c>
    </row>
    <row r="366" spans="1:16" x14ac:dyDescent="0.3">
      <c r="A366" s="1" t="s">
        <v>348</v>
      </c>
      <c r="B366" s="2"/>
      <c r="C366" s="2">
        <v>2202.5</v>
      </c>
      <c r="D366" s="2">
        <v>10127.92</v>
      </c>
      <c r="E366" s="2">
        <v>5730.76</v>
      </c>
      <c r="F366" s="2">
        <v>650</v>
      </c>
      <c r="G366" s="2">
        <v>6571.59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25282.77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882.93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882.93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152</v>
      </c>
      <c r="F372" s="2">
        <v>38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190</v>
      </c>
    </row>
    <row r="373" spans="1:16" x14ac:dyDescent="0.3">
      <c r="A373" s="1" t="s">
        <v>355</v>
      </c>
      <c r="B373" s="2"/>
      <c r="C373" s="2">
        <v>35.65</v>
      </c>
      <c r="D373" s="2">
        <v>35.65</v>
      </c>
      <c r="E373" s="2">
        <v>-125.96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-54.66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4698.8900000000003</v>
      </c>
      <c r="D376" s="2">
        <v>5090.08</v>
      </c>
      <c r="E376" s="2">
        <v>4707.6400000000003</v>
      </c>
      <c r="F376" s="2">
        <v>4524.92</v>
      </c>
      <c r="G376" s="2">
        <v>2344.75</v>
      </c>
      <c r="H376" s="2">
        <v>1139.77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22506.05</v>
      </c>
    </row>
    <row r="377" spans="1:16" x14ac:dyDescent="0.3">
      <c r="A377" s="1" t="s">
        <v>359</v>
      </c>
      <c r="C377" s="18">
        <v>490.98</v>
      </c>
      <c r="D377" s="18">
        <v>723.3</v>
      </c>
      <c r="E377" s="18">
        <v>512.47</v>
      </c>
      <c r="F377" s="18">
        <v>403.52</v>
      </c>
      <c r="G377" s="18">
        <v>93.58</v>
      </c>
      <c r="H377" s="18">
        <v>164.08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2387.9299999999998</v>
      </c>
      <c r="P377" s="13"/>
    </row>
    <row r="378" spans="1:16" x14ac:dyDescent="0.3">
      <c r="A378" s="1" t="s">
        <v>360</v>
      </c>
      <c r="C378" s="10">
        <v>2017.89</v>
      </c>
      <c r="D378" s="10">
        <v>2302.2399999999998</v>
      </c>
      <c r="E378" s="10">
        <v>2302.2399999999998</v>
      </c>
      <c r="F378" s="10">
        <v>12996.73</v>
      </c>
      <c r="G378" s="10">
        <v>3626.81</v>
      </c>
      <c r="H378" s="10">
        <v>3293.81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26539.72</v>
      </c>
    </row>
    <row r="379" spans="1:16" x14ac:dyDescent="0.3">
      <c r="A379" s="1" t="s">
        <v>361</v>
      </c>
      <c r="C379" s="2">
        <v>14132.329999999998</v>
      </c>
      <c r="D379" s="2">
        <v>35741.660000000003</v>
      </c>
      <c r="E379" s="2">
        <v>23223</v>
      </c>
      <c r="F379" s="2">
        <v>33018.93</v>
      </c>
      <c r="G379" s="2">
        <v>37199.520000000004</v>
      </c>
      <c r="H379" s="2">
        <v>20249.240000000002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163564.68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9609.2800000000007</v>
      </c>
      <c r="D382" s="2">
        <v>8840</v>
      </c>
      <c r="E382" s="2">
        <v>8840</v>
      </c>
      <c r="F382" s="2">
        <v>1632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28921.279999999999</v>
      </c>
    </row>
    <row r="383" spans="1:16" x14ac:dyDescent="0.3">
      <c r="A383" s="1" t="s">
        <v>364</v>
      </c>
      <c r="B383" s="2"/>
      <c r="C383" s="2">
        <v>848.03</v>
      </c>
      <c r="D383" s="2">
        <v>2441.35</v>
      </c>
      <c r="E383" s="2">
        <v>3172.98</v>
      </c>
      <c r="F383" s="2">
        <v>1139.93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7602.2900000000009</v>
      </c>
    </row>
    <row r="384" spans="1:16" x14ac:dyDescent="0.3">
      <c r="A384" s="1" t="s">
        <v>365</v>
      </c>
      <c r="B384" s="2"/>
      <c r="C384" s="2">
        <v>2140.41</v>
      </c>
      <c r="D384" s="2">
        <v>4095.16</v>
      </c>
      <c r="E384" s="2">
        <v>4887.24</v>
      </c>
      <c r="F384" s="2">
        <v>1266.1600000000001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12388.97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1638</v>
      </c>
      <c r="D390" s="2">
        <v>-270</v>
      </c>
      <c r="E390" s="2">
        <v>-1116</v>
      </c>
      <c r="F390" s="2">
        <v>-450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-198</v>
      </c>
    </row>
    <row r="391" spans="1:15" x14ac:dyDescent="0.3">
      <c r="A391" s="1" t="s">
        <v>372</v>
      </c>
      <c r="B391" s="2"/>
      <c r="C391" s="2">
        <v>96</v>
      </c>
      <c r="D391" s="2">
        <v>96</v>
      </c>
      <c r="E391" s="2">
        <v>96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288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76</v>
      </c>
      <c r="E393" s="2">
        <v>0</v>
      </c>
      <c r="F393" s="2">
        <v>9.06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85.06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289.75</v>
      </c>
      <c r="D395" s="2">
        <v>228</v>
      </c>
      <c r="E395" s="2">
        <v>0</v>
      </c>
      <c r="F395" s="2">
        <v>276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793.75</v>
      </c>
    </row>
    <row r="396" spans="1:15" x14ac:dyDescent="0.3">
      <c r="A396" s="1" t="s">
        <v>377</v>
      </c>
      <c r="B396" s="2"/>
      <c r="C396" s="2">
        <v>-324.52</v>
      </c>
      <c r="D396" s="2">
        <v>238.38</v>
      </c>
      <c r="E396" s="2">
        <v>-162.46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-248.6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180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2415</v>
      </c>
    </row>
    <row r="407" spans="1:15" x14ac:dyDescent="0.3">
      <c r="A407" s="1" t="s">
        <v>388</v>
      </c>
      <c r="B407" s="2"/>
      <c r="C407" s="2">
        <v>0</v>
      </c>
      <c r="D407" s="2">
        <v>93.63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93.63</v>
      </c>
    </row>
    <row r="408" spans="1:15" x14ac:dyDescent="0.3">
      <c r="A408" s="1" t="s">
        <v>389</v>
      </c>
      <c r="B408" s="2"/>
      <c r="C408" s="2">
        <v>243.3</v>
      </c>
      <c r="D408" s="2">
        <v>257.58999999999997</v>
      </c>
      <c r="E408" s="2">
        <v>261.29000000000002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762.18000000000006</v>
      </c>
    </row>
    <row r="409" spans="1:15" x14ac:dyDescent="0.3">
      <c r="A409" s="1" t="s">
        <v>390</v>
      </c>
      <c r="B409" s="2"/>
      <c r="C409" s="2">
        <v>652.24</v>
      </c>
      <c r="D409" s="2">
        <v>641.65</v>
      </c>
      <c r="E409" s="2">
        <v>652.76</v>
      </c>
      <c r="F409" s="2">
        <v>0</v>
      </c>
      <c r="G409" s="2">
        <v>755.97</v>
      </c>
      <c r="H409" s="2">
        <v>749.99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3452.6099999999997</v>
      </c>
    </row>
    <row r="410" spans="1:15" x14ac:dyDescent="0.3">
      <c r="A410" s="1" t="s">
        <v>391</v>
      </c>
      <c r="B410" s="2"/>
      <c r="C410" s="2">
        <v>470.59</v>
      </c>
      <c r="D410" s="2">
        <v>570.28</v>
      </c>
      <c r="E410" s="2">
        <v>455.01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1495.8799999999999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968.27</v>
      </c>
      <c r="D415" s="2">
        <v>1476.74</v>
      </c>
      <c r="E415" s="2">
        <v>3658.94</v>
      </c>
      <c r="F415" s="2">
        <v>968.27</v>
      </c>
      <c r="G415" s="2">
        <v>2642</v>
      </c>
      <c r="H415" s="2">
        <v>968.27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10682.490000000002</v>
      </c>
    </row>
    <row r="416" spans="1:15" x14ac:dyDescent="0.3">
      <c r="A416" s="1" t="s">
        <v>397</v>
      </c>
      <c r="B416" s="2"/>
      <c r="C416" s="2">
        <v>882</v>
      </c>
      <c r="D416" s="2">
        <v>882</v>
      </c>
      <c r="E416" s="2">
        <v>882</v>
      </c>
      <c r="F416" s="2">
        <v>882</v>
      </c>
      <c r="G416" s="2">
        <v>882</v>
      </c>
      <c r="H416" s="2">
        <v>882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5292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1817.62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2537.0699999999997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3263.1</v>
      </c>
      <c r="D419" s="2">
        <v>3150.42</v>
      </c>
      <c r="E419" s="2">
        <v>3302.35</v>
      </c>
      <c r="F419" s="2">
        <v>1476.4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11192.27</v>
      </c>
    </row>
    <row r="420" spans="1:15" x14ac:dyDescent="0.3">
      <c r="A420" s="1" t="s">
        <v>401</v>
      </c>
      <c r="B420" s="2"/>
      <c r="C420" s="2">
        <v>219.32</v>
      </c>
      <c r="D420" s="2">
        <v>195.41</v>
      </c>
      <c r="E420" s="2">
        <v>219.56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634.29</v>
      </c>
    </row>
    <row r="421" spans="1:15" x14ac:dyDescent="0.3">
      <c r="A421" s="1" t="s">
        <v>402</v>
      </c>
      <c r="B421" s="2"/>
      <c r="C421" s="2">
        <v>608.76</v>
      </c>
      <c r="D421" s="2">
        <v>750.03</v>
      </c>
      <c r="E421" s="2">
        <v>1241.22</v>
      </c>
      <c r="F421" s="2">
        <v>30</v>
      </c>
      <c r="G421" s="2">
        <v>165.19</v>
      </c>
      <c r="H421" s="2">
        <v>25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2820.2000000000003</v>
      </c>
    </row>
    <row r="422" spans="1:15" x14ac:dyDescent="0.3">
      <c r="A422" s="1" t="s">
        <v>403</v>
      </c>
      <c r="B422" s="2"/>
      <c r="C422" s="2">
        <v>12509.84</v>
      </c>
      <c r="D422" s="2">
        <v>11183.13</v>
      </c>
      <c r="E422" s="2">
        <v>12732.89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36425.86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0</v>
      </c>
      <c r="F425" s="2">
        <v>0</v>
      </c>
      <c r="G425" s="2">
        <v>300.5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300.5</v>
      </c>
    </row>
    <row r="426" spans="1:15" x14ac:dyDescent="0.3">
      <c r="A426" s="1" t="s">
        <v>407</v>
      </c>
      <c r="B426" s="2"/>
      <c r="C426" s="2">
        <v>9610.27</v>
      </c>
      <c r="D426" s="2">
        <v>8779.2900000000009</v>
      </c>
      <c r="E426" s="2">
        <v>10233.030000000001</v>
      </c>
      <c r="F426" s="2">
        <v>3867.18</v>
      </c>
      <c r="G426" s="2">
        <v>-8175.73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24314.040000000005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105.69</v>
      </c>
      <c r="F430" s="2">
        <v>308.93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414.62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174.51</v>
      </c>
      <c r="D432" s="2">
        <v>274.66000000000003</v>
      </c>
      <c r="E432" s="2">
        <v>193.53</v>
      </c>
      <c r="F432" s="2">
        <v>278.76</v>
      </c>
      <c r="G432" s="2">
        <v>325.17</v>
      </c>
      <c r="H432" s="2">
        <v>0.25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1246.8800000000001</v>
      </c>
    </row>
    <row r="433" spans="1:16" x14ac:dyDescent="0.3">
      <c r="A433" s="1" t="s">
        <v>414</v>
      </c>
      <c r="B433" s="2"/>
      <c r="C433" s="2">
        <v>21447</v>
      </c>
      <c r="D433" s="2">
        <v>21447</v>
      </c>
      <c r="E433" s="2">
        <v>21447</v>
      </c>
      <c r="F433" s="2">
        <v>21447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85788</v>
      </c>
    </row>
    <row r="434" spans="1:16" x14ac:dyDescent="0.3">
      <c r="A434" s="1" t="s">
        <v>415</v>
      </c>
      <c r="B434" s="2"/>
      <c r="C434" s="2">
        <v>2057.06</v>
      </c>
      <c r="D434" s="2">
        <v>1831.3</v>
      </c>
      <c r="E434" s="2">
        <v>1935.5</v>
      </c>
      <c r="F434" s="2">
        <v>2528.42</v>
      </c>
      <c r="G434" s="2">
        <v>37.22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8389.4999999999982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168</v>
      </c>
      <c r="D436" s="2">
        <v>180.04</v>
      </c>
      <c r="E436" s="2">
        <v>180.04</v>
      </c>
      <c r="F436" s="2">
        <v>2616.16</v>
      </c>
      <c r="G436" s="2">
        <v>180.17</v>
      </c>
      <c r="H436" s="2">
        <v>180.17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3504.58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177.83</v>
      </c>
      <c r="E439" s="19">
        <v>0</v>
      </c>
      <c r="F439" s="19">
        <v>0</v>
      </c>
      <c r="G439" s="19">
        <v>87083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87260.83</v>
      </c>
    </row>
    <row r="440" spans="1:16" x14ac:dyDescent="0.3">
      <c r="A440" s="1" t="s">
        <v>421</v>
      </c>
      <c r="C440" s="2">
        <v>68230.100000000006</v>
      </c>
      <c r="D440" s="2">
        <v>68294.78</v>
      </c>
      <c r="E440" s="2">
        <v>74927.459999999992</v>
      </c>
      <c r="F440" s="2">
        <v>40093.89</v>
      </c>
      <c r="G440" s="2">
        <v>84339.38</v>
      </c>
      <c r="H440" s="2">
        <v>2949.57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338835.18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6755.47</v>
      </c>
      <c r="D443" s="2">
        <v>6018.41</v>
      </c>
      <c r="E443" s="2">
        <v>6879.38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19653.260000000002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2810.68</v>
      </c>
      <c r="D445" s="2">
        <v>2810.68</v>
      </c>
      <c r="E445" s="2">
        <v>2810.68</v>
      </c>
      <c r="F445" s="2">
        <v>2810.68</v>
      </c>
      <c r="G445" s="2">
        <v>2810.68</v>
      </c>
      <c r="H445" s="2">
        <v>2810.68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16864.079999999998</v>
      </c>
    </row>
    <row r="446" spans="1:16" x14ac:dyDescent="0.3">
      <c r="A446" s="1" t="s">
        <v>426</v>
      </c>
      <c r="B446" s="2"/>
      <c r="C446" s="2">
        <v>42625.4</v>
      </c>
      <c r="D446" s="2">
        <v>42625.4</v>
      </c>
      <c r="E446" s="2">
        <v>46678.58</v>
      </c>
      <c r="F446" s="2">
        <v>44651.99</v>
      </c>
      <c r="G446" s="2">
        <v>44651.99</v>
      </c>
      <c r="H446" s="2">
        <v>44651.99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265885.34999999998</v>
      </c>
    </row>
    <row r="447" spans="1:16" x14ac:dyDescent="0.3">
      <c r="A447" s="1" t="s">
        <v>427</v>
      </c>
      <c r="B447" s="2"/>
      <c r="C447" s="2">
        <v>2311.38</v>
      </c>
      <c r="D447" s="2">
        <v>1951.89</v>
      </c>
      <c r="E447" s="2">
        <v>308.89</v>
      </c>
      <c r="F447" s="2">
        <v>2318.54</v>
      </c>
      <c r="G447" s="2">
        <v>1097.6099999999999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7988.31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5233</v>
      </c>
      <c r="D451" s="18">
        <v>5233</v>
      </c>
      <c r="E451" s="18">
        <v>5233</v>
      </c>
      <c r="F451" s="18">
        <v>5141.4799999999996</v>
      </c>
      <c r="G451" s="18">
        <v>5141.4799999999996</v>
      </c>
      <c r="H451" s="18">
        <v>5141.4799999999996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31123.439999999999</v>
      </c>
      <c r="P451" s="13"/>
    </row>
    <row r="452" spans="1:16" x14ac:dyDescent="0.3">
      <c r="A452" s="1" t="s">
        <v>432</v>
      </c>
      <c r="C452" s="2">
        <v>0</v>
      </c>
      <c r="D452" s="2">
        <v>91.52</v>
      </c>
      <c r="E452" s="2">
        <v>91.52</v>
      </c>
      <c r="F452" s="2">
        <v>91.52</v>
      </c>
      <c r="G452" s="2">
        <v>91.52</v>
      </c>
      <c r="H452" s="2">
        <v>91.52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457.59999999999997</v>
      </c>
    </row>
    <row r="453" spans="1:16" ht="18" thickBot="1" x14ac:dyDescent="0.35">
      <c r="A453" s="8" t="s">
        <v>433</v>
      </c>
      <c r="B453" s="8"/>
      <c r="C453" s="16">
        <v>59735.93</v>
      </c>
      <c r="D453" s="16">
        <v>58730.9</v>
      </c>
      <c r="E453" s="16">
        <v>62002.049999999996</v>
      </c>
      <c r="F453" s="16">
        <v>55014.21</v>
      </c>
      <c r="G453" s="16">
        <v>53793.279999999992</v>
      </c>
      <c r="H453" s="16">
        <v>52695.669999999991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341972.03999999992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316203.3</v>
      </c>
      <c r="D455" s="1">
        <v>292153.02999999997</v>
      </c>
      <c r="E455" s="1">
        <v>343155.95</v>
      </c>
      <c r="F455" s="1">
        <v>179773.55</v>
      </c>
      <c r="G455" s="1">
        <v>177266.84999999998</v>
      </c>
      <c r="H455" s="1">
        <v>75894.48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1384447.16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435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46.935483870967744</v>
      </c>
      <c r="D8" s="9">
        <v>47.214285714285715</v>
      </c>
      <c r="E8" s="9">
        <v>43.774193548387096</v>
      </c>
      <c r="F8" s="9">
        <v>38.133333333333333</v>
      </c>
      <c r="G8" s="9">
        <v>37.322580645161288</v>
      </c>
      <c r="H8" s="9">
        <v>37.233333333333334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129</v>
      </c>
      <c r="D11" s="2">
        <v>48</v>
      </c>
      <c r="E11" s="2">
        <v>106</v>
      </c>
      <c r="F11" s="2">
        <v>60</v>
      </c>
      <c r="G11" s="2">
        <v>62</v>
      </c>
      <c r="H11" s="2">
        <v>60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465</v>
      </c>
    </row>
    <row r="12" spans="1:15" x14ac:dyDescent="0.3">
      <c r="A12" s="1" t="s">
        <v>20</v>
      </c>
      <c r="C12" s="2">
        <v>0</v>
      </c>
      <c r="D12" s="2">
        <v>0</v>
      </c>
      <c r="E12" s="2">
        <v>24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24</v>
      </c>
    </row>
    <row r="13" spans="1:15" x14ac:dyDescent="0.3">
      <c r="A13" s="1" t="s">
        <v>21</v>
      </c>
      <c r="C13" s="2">
        <v>756</v>
      </c>
      <c r="D13" s="2">
        <v>751</v>
      </c>
      <c r="E13" s="2">
        <v>738</v>
      </c>
      <c r="F13" s="2">
        <v>623</v>
      </c>
      <c r="G13" s="2">
        <v>618</v>
      </c>
      <c r="H13" s="2">
        <v>675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4161</v>
      </c>
    </row>
    <row r="14" spans="1:15" x14ac:dyDescent="0.3">
      <c r="A14" s="1" t="s">
        <v>22</v>
      </c>
      <c r="C14" s="2">
        <v>31</v>
      </c>
      <c r="D14" s="2">
        <v>55</v>
      </c>
      <c r="E14" s="2">
        <v>-5</v>
      </c>
      <c r="F14" s="2">
        <v>37</v>
      </c>
      <c r="G14" s="2">
        <v>46</v>
      </c>
      <c r="H14" s="2">
        <v>22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186</v>
      </c>
    </row>
    <row r="15" spans="1:15" x14ac:dyDescent="0.3">
      <c r="A15" s="1" t="s">
        <v>23</v>
      </c>
      <c r="C15" s="2">
        <v>1</v>
      </c>
      <c r="D15" s="2">
        <v>6</v>
      </c>
      <c r="E15" s="2">
        <v>4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15</v>
      </c>
    </row>
    <row r="16" spans="1:15" x14ac:dyDescent="0.3">
      <c r="A16" s="1" t="s">
        <v>24</v>
      </c>
      <c r="C16" s="2">
        <v>304</v>
      </c>
      <c r="D16" s="2">
        <v>251</v>
      </c>
      <c r="E16" s="2">
        <v>269</v>
      </c>
      <c r="F16" s="2">
        <v>150</v>
      </c>
      <c r="G16" s="2">
        <v>162</v>
      </c>
      <c r="H16" s="2">
        <v>114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1250</v>
      </c>
    </row>
    <row r="17" spans="1:18" x14ac:dyDescent="0.3">
      <c r="A17" s="1" t="s">
        <v>25</v>
      </c>
      <c r="C17" s="2">
        <v>234</v>
      </c>
      <c r="D17" s="2">
        <v>211</v>
      </c>
      <c r="E17" s="2">
        <v>221</v>
      </c>
      <c r="F17" s="2">
        <v>272</v>
      </c>
      <c r="G17" s="2">
        <v>267</v>
      </c>
      <c r="H17" s="2">
        <v>246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1451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1455</v>
      </c>
      <c r="D23" s="12">
        <v>1322</v>
      </c>
      <c r="E23" s="12">
        <v>1357</v>
      </c>
      <c r="F23" s="12">
        <v>1144</v>
      </c>
      <c r="G23" s="12">
        <v>1157</v>
      </c>
      <c r="H23" s="12">
        <v>1117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7552</v>
      </c>
      <c r="P23" s="13">
        <v>7552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317464.37000000005</v>
      </c>
      <c r="D26" s="2">
        <v>284512.44</v>
      </c>
      <c r="E26" s="2">
        <v>320367.8</v>
      </c>
      <c r="F26" s="2">
        <v>239801.72999999998</v>
      </c>
      <c r="G26" s="2">
        <v>246116.09</v>
      </c>
      <c r="H26" s="2">
        <v>232434.63000000003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1640697.0600000003</v>
      </c>
      <c r="P26" s="13"/>
    </row>
    <row r="27" spans="1:18" x14ac:dyDescent="0.3">
      <c r="A27" s="1" t="s">
        <v>35</v>
      </c>
      <c r="C27" s="2">
        <v>9023.3300000000017</v>
      </c>
      <c r="D27" s="2">
        <v>13865</v>
      </c>
      <c r="E27" s="2">
        <v>16580.849999999999</v>
      </c>
      <c r="F27" s="2">
        <v>12886.7</v>
      </c>
      <c r="G27" s="2">
        <v>11293.740000000002</v>
      </c>
      <c r="H27" s="2">
        <v>7520.7800000000007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71170.400000000009</v>
      </c>
      <c r="P27" s="13"/>
    </row>
    <row r="28" spans="1:18" x14ac:dyDescent="0.3">
      <c r="A28" s="1" t="s">
        <v>36</v>
      </c>
      <c r="C28" s="2">
        <v>-19286.45</v>
      </c>
      <c r="D28" s="2">
        <v>-12846.52</v>
      </c>
      <c r="E28" s="2">
        <v>-15657.45</v>
      </c>
      <c r="F28" s="2">
        <v>-13848.45</v>
      </c>
      <c r="G28" s="2">
        <v>-19700.22</v>
      </c>
      <c r="H28" s="2">
        <v>-7971.95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-89311.039999999994</v>
      </c>
      <c r="P28" s="13"/>
    </row>
    <row r="29" spans="1:18" ht="18" thickBot="1" x14ac:dyDescent="0.35">
      <c r="A29" s="1" t="s">
        <v>37</v>
      </c>
      <c r="C29" s="14">
        <v>307201.25000000006</v>
      </c>
      <c r="D29" s="14">
        <v>285530.92</v>
      </c>
      <c r="E29" s="14">
        <v>321291.19999999995</v>
      </c>
      <c r="F29" s="14">
        <v>238839.97999999998</v>
      </c>
      <c r="G29" s="14">
        <v>237709.61</v>
      </c>
      <c r="H29" s="14">
        <v>231983.46000000002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1622556.4200000002</v>
      </c>
      <c r="P29" s="13">
        <v>1622556.4200000002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111478.43000000001</v>
      </c>
      <c r="D32" s="2">
        <v>99019.54</v>
      </c>
      <c r="E32" s="2">
        <v>107632.99999999999</v>
      </c>
      <c r="F32" s="2">
        <v>95426.11</v>
      </c>
      <c r="G32" s="2">
        <v>100597.07000000002</v>
      </c>
      <c r="H32" s="2">
        <v>95351.439999999988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609505.59</v>
      </c>
      <c r="P32" s="13"/>
    </row>
    <row r="33" spans="1:18" x14ac:dyDescent="0.3">
      <c r="A33" s="1" t="s">
        <v>40</v>
      </c>
      <c r="C33" s="2">
        <v>29563.200000000004</v>
      </c>
      <c r="D33" s="2">
        <v>23940.66</v>
      </c>
      <c r="E33" s="2">
        <v>25326.030000000006</v>
      </c>
      <c r="F33" s="2">
        <v>23388.39</v>
      </c>
      <c r="G33" s="2">
        <v>27195.999999999993</v>
      </c>
      <c r="H33" s="2">
        <v>23150.560000000005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152564.84</v>
      </c>
      <c r="P33" s="13"/>
    </row>
    <row r="34" spans="1:18" x14ac:dyDescent="0.3">
      <c r="A34" s="1" t="s">
        <v>35</v>
      </c>
      <c r="C34" s="2">
        <v>34577.969999999987</v>
      </c>
      <c r="D34" s="2">
        <v>27946.44</v>
      </c>
      <c r="E34" s="2">
        <v>36344.620000000003</v>
      </c>
      <c r="F34" s="2">
        <v>24915.5</v>
      </c>
      <c r="G34" s="2">
        <v>26657.680000000008</v>
      </c>
      <c r="H34" s="2">
        <v>25307.699999999993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175749.91</v>
      </c>
      <c r="P34" s="13"/>
    </row>
    <row r="35" spans="1:18" x14ac:dyDescent="0.3">
      <c r="A35" s="1" t="s">
        <v>41</v>
      </c>
      <c r="C35" s="2">
        <v>2578.5899999999997</v>
      </c>
      <c r="D35" s="2">
        <v>1483.28</v>
      </c>
      <c r="E35" s="2">
        <v>1424.8999999999999</v>
      </c>
      <c r="F35" s="2">
        <v>935.9</v>
      </c>
      <c r="G35" s="2">
        <v>1416.98</v>
      </c>
      <c r="H35" s="2">
        <v>1035.44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8875.09</v>
      </c>
      <c r="P35" s="13"/>
    </row>
    <row r="36" spans="1:18" x14ac:dyDescent="0.3">
      <c r="A36" s="1" t="s">
        <v>42</v>
      </c>
      <c r="C36" s="2">
        <v>17889.829999999998</v>
      </c>
      <c r="D36" s="2">
        <v>13869.399999999998</v>
      </c>
      <c r="E36" s="2">
        <v>13221.029999999999</v>
      </c>
      <c r="F36" s="2">
        <v>9917.2099999999991</v>
      </c>
      <c r="G36" s="2">
        <v>13267.16</v>
      </c>
      <c r="H36" s="2">
        <v>10074.39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78239.01999999999</v>
      </c>
      <c r="P36" s="13"/>
    </row>
    <row r="37" spans="1:18" x14ac:dyDescent="0.3">
      <c r="A37" s="1" t="s">
        <v>43</v>
      </c>
      <c r="C37" s="2">
        <v>16369.580000000002</v>
      </c>
      <c r="D37" s="2">
        <v>18999.270000000004</v>
      </c>
      <c r="E37" s="2">
        <v>19730.780000000002</v>
      </c>
      <c r="F37" s="2">
        <v>13753.519999999999</v>
      </c>
      <c r="G37" s="2">
        <v>16950.62</v>
      </c>
      <c r="H37" s="2">
        <v>15646.91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101450.68000000001</v>
      </c>
      <c r="P37" s="13"/>
    </row>
    <row r="38" spans="1:18" x14ac:dyDescent="0.3">
      <c r="A38" s="1" t="s">
        <v>44</v>
      </c>
      <c r="C38" s="2">
        <v>70777.790000000008</v>
      </c>
      <c r="D38" s="2">
        <v>65116.87</v>
      </c>
      <c r="E38" s="2">
        <v>67383.680000000008</v>
      </c>
      <c r="F38" s="2">
        <v>60846.23</v>
      </c>
      <c r="G38" s="2">
        <v>81053.950000000012</v>
      </c>
      <c r="H38" s="2">
        <v>58457.14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403635.66000000003</v>
      </c>
      <c r="P38" s="13"/>
    </row>
    <row r="39" spans="1:18" x14ac:dyDescent="0.3">
      <c r="A39" s="1" t="s">
        <v>45</v>
      </c>
      <c r="C39" s="2">
        <v>83023.48</v>
      </c>
      <c r="D39" s="2">
        <v>82469.929999999993</v>
      </c>
      <c r="E39" s="2">
        <v>91301.440000000002</v>
      </c>
      <c r="F39" s="2">
        <v>84037.45</v>
      </c>
      <c r="G39" s="2">
        <v>84579.91</v>
      </c>
      <c r="H39" s="2">
        <v>83268.310000000012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508680.51999999996</v>
      </c>
      <c r="P39" s="13"/>
    </row>
    <row r="40" spans="1:18" ht="18" thickBot="1" x14ac:dyDescent="0.35">
      <c r="A40" s="1" t="s">
        <v>46</v>
      </c>
      <c r="C40" s="14">
        <v>366258.87</v>
      </c>
      <c r="D40" s="14">
        <v>332845.38999999996</v>
      </c>
      <c r="E40" s="14">
        <v>362365.48</v>
      </c>
      <c r="F40" s="14">
        <v>313220.31</v>
      </c>
      <c r="G40" s="14">
        <v>351719.37</v>
      </c>
      <c r="H40" s="14">
        <v>312291.88999999996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2038701.31</v>
      </c>
      <c r="P40" s="13">
        <v>2038701.31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-59057.619999999937</v>
      </c>
      <c r="D41" s="16">
        <v>-47314.469999999972</v>
      </c>
      <c r="E41" s="16">
        <v>-41074.280000000028</v>
      </c>
      <c r="F41" s="16">
        <v>-74380.330000000016</v>
      </c>
      <c r="G41" s="16">
        <v>-114009.76000000001</v>
      </c>
      <c r="H41" s="16">
        <v>-80308.429999999935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-416144.8899999999</v>
      </c>
      <c r="P41" s="13">
        <v>-416144.8899999999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37446.780000000057</v>
      </c>
      <c r="D43" s="2">
        <v>46748.210000000021</v>
      </c>
      <c r="E43" s="2">
        <v>61045.529999999977</v>
      </c>
      <c r="F43" s="2">
        <v>19427.259999999984</v>
      </c>
      <c r="G43" s="2">
        <v>-19828.710000000006</v>
      </c>
      <c r="H43" s="4">
        <v>12423.520000000064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157262.59000000014</v>
      </c>
      <c r="P43" s="1">
        <v>157262.59000000017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435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123890.62</v>
      </c>
      <c r="D50" s="2">
        <v>123726.96</v>
      </c>
      <c r="E50" s="2">
        <v>134855.84</v>
      </c>
      <c r="F50" s="2">
        <v>102287.5</v>
      </c>
      <c r="G50" s="2">
        <v>101469.2</v>
      </c>
      <c r="H50" s="2">
        <v>110470.5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696700.62</v>
      </c>
    </row>
    <row r="51" spans="1:15" x14ac:dyDescent="0.3">
      <c r="A51" s="1" t="s">
        <v>51</v>
      </c>
      <c r="B51" s="17"/>
      <c r="C51" s="2">
        <v>5073.46</v>
      </c>
      <c r="D51" s="2">
        <v>8847.82</v>
      </c>
      <c r="E51" s="2">
        <v>-30093.08</v>
      </c>
      <c r="F51" s="2">
        <v>6873.72</v>
      </c>
      <c r="G51" s="2">
        <v>7528.36</v>
      </c>
      <c r="H51" s="2">
        <v>3600.52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1830.7999999999979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15792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15792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2468.86</v>
      </c>
      <c r="F59" s="2">
        <v>-2468.86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122000</v>
      </c>
      <c r="D63" s="2">
        <v>66400</v>
      </c>
      <c r="E63" s="2">
        <v>102800</v>
      </c>
      <c r="F63" s="2">
        <v>60000</v>
      </c>
      <c r="G63" s="2">
        <v>64800</v>
      </c>
      <c r="H63" s="2">
        <v>45600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461600</v>
      </c>
    </row>
    <row r="64" spans="1:15" x14ac:dyDescent="0.3">
      <c r="A64" s="1" t="s">
        <v>64</v>
      </c>
      <c r="B64" s="17"/>
      <c r="C64" s="2">
        <v>21075.47</v>
      </c>
      <c r="D64" s="2">
        <v>10894.76</v>
      </c>
      <c r="E64" s="2">
        <v>22314.53</v>
      </c>
      <c r="F64" s="2">
        <v>13827.15</v>
      </c>
      <c r="G64" s="2">
        <v>13007.34</v>
      </c>
      <c r="H64" s="2">
        <v>9781.93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90901.18</v>
      </c>
    </row>
    <row r="65" spans="1:15" x14ac:dyDescent="0.3">
      <c r="A65" s="1" t="s">
        <v>65</v>
      </c>
      <c r="B65" s="17"/>
      <c r="C65" s="2">
        <v>28257.02</v>
      </c>
      <c r="D65" s="2">
        <v>-7418.48</v>
      </c>
      <c r="E65" s="2">
        <v>27313.69</v>
      </c>
      <c r="F65" s="2">
        <v>19257.03</v>
      </c>
      <c r="G65" s="2">
        <v>20295.7</v>
      </c>
      <c r="H65" s="2">
        <v>14943.97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102648.93</v>
      </c>
    </row>
    <row r="66" spans="1:15" x14ac:dyDescent="0.3">
      <c r="A66" s="1" t="s">
        <v>66</v>
      </c>
      <c r="B66" s="17"/>
      <c r="C66" s="2">
        <v>25880.2</v>
      </c>
      <c r="D66" s="2">
        <v>-6928.87</v>
      </c>
      <c r="E66" s="2">
        <v>27573.98</v>
      </c>
      <c r="F66" s="2">
        <v>17396.55</v>
      </c>
      <c r="G66" s="2">
        <v>17891.189999999999</v>
      </c>
      <c r="H66" s="2">
        <v>15037.94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96850.99</v>
      </c>
    </row>
    <row r="67" spans="1:15" x14ac:dyDescent="0.3">
      <c r="A67" s="1" t="s">
        <v>67</v>
      </c>
      <c r="B67" s="17"/>
      <c r="C67" s="2">
        <v>12792.54</v>
      </c>
      <c r="D67" s="2">
        <v>1751.7</v>
      </c>
      <c r="E67" s="2">
        <v>3409.72</v>
      </c>
      <c r="F67" s="2">
        <v>121.35</v>
      </c>
      <c r="G67" s="2">
        <v>1356.96</v>
      </c>
      <c r="H67" s="2">
        <v>3902.26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23334.53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0</v>
      </c>
      <c r="D69" s="2">
        <v>-139.24</v>
      </c>
      <c r="E69" s="2">
        <v>4623.05</v>
      </c>
      <c r="F69" s="2">
        <v>0</v>
      </c>
      <c r="G69" s="2">
        <v>2536.69</v>
      </c>
      <c r="H69" s="2">
        <v>3392.41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10412.91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-137.07</v>
      </c>
      <c r="E72" s="2">
        <v>0</v>
      </c>
      <c r="F72" s="2">
        <v>0</v>
      </c>
      <c r="G72" s="2">
        <v>167.56</v>
      </c>
      <c r="H72" s="2">
        <v>175.76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206.25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288</v>
      </c>
      <c r="G73" s="2">
        <v>346.5</v>
      </c>
      <c r="H73" s="2">
        <v>346.5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981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10480</v>
      </c>
      <c r="D77" s="2">
        <v>10480</v>
      </c>
      <c r="E77" s="2">
        <v>15720</v>
      </c>
      <c r="F77" s="2">
        <v>10430</v>
      </c>
      <c r="G77" s="2">
        <v>10380</v>
      </c>
      <c r="H77" s="2">
        <v>10380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67870</v>
      </c>
    </row>
    <row r="78" spans="1:15" x14ac:dyDescent="0.3">
      <c r="A78" s="1" t="s">
        <v>78</v>
      </c>
      <c r="B78" s="17"/>
      <c r="C78" s="2">
        <v>-66929.759999999995</v>
      </c>
      <c r="D78" s="2">
        <v>12871.96</v>
      </c>
      <c r="E78" s="2">
        <v>-62920.44</v>
      </c>
      <c r="F78" s="2">
        <v>-37062.93</v>
      </c>
      <c r="G78" s="2">
        <v>-42594.6</v>
      </c>
      <c r="H78" s="2">
        <v>-37798.839999999997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-234434.61</v>
      </c>
    </row>
    <row r="79" spans="1:15" x14ac:dyDescent="0.3">
      <c r="A79" s="1" t="s">
        <v>79</v>
      </c>
      <c r="B79" s="17"/>
      <c r="C79" s="2">
        <v>-0.24</v>
      </c>
      <c r="D79" s="2">
        <v>762.31</v>
      </c>
      <c r="E79" s="2">
        <v>0</v>
      </c>
      <c r="F79" s="2">
        <v>0.2</v>
      </c>
      <c r="G79" s="2">
        <v>-0.09</v>
      </c>
      <c r="H79" s="2">
        <v>5.35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767.53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-474.42</v>
      </c>
      <c r="H80" s="2">
        <v>-649.03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-1123.45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-664</v>
      </c>
      <c r="D82" s="2">
        <v>13818</v>
      </c>
      <c r="E82" s="2">
        <v>31606</v>
      </c>
      <c r="F82" s="2">
        <v>10482</v>
      </c>
      <c r="G82" s="2">
        <v>11222</v>
      </c>
      <c r="H82" s="2">
        <v>11100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77564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18621.66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18621.66</v>
      </c>
    </row>
    <row r="84" spans="1:15" x14ac:dyDescent="0.3">
      <c r="A84" s="1" t="s">
        <v>442</v>
      </c>
      <c r="B84" s="17"/>
      <c r="C84" s="2">
        <v>-5108.51</v>
      </c>
      <c r="D84" s="2">
        <v>-3918.21</v>
      </c>
      <c r="E84" s="2">
        <v>-17527.77</v>
      </c>
      <c r="F84" s="2">
        <v>-8385.7000000000007</v>
      </c>
      <c r="G84" s="2">
        <v>-6150.06</v>
      </c>
      <c r="H84" s="2">
        <v>-1505.2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-42595.45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652.32000000000005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652.32000000000005</v>
      </c>
    </row>
    <row r="86" spans="1:15" x14ac:dyDescent="0.3">
      <c r="A86" s="1" t="s">
        <v>470</v>
      </c>
      <c r="B86" s="17"/>
      <c r="C86" s="2">
        <v>3180</v>
      </c>
      <c r="D86" s="2">
        <v>3180</v>
      </c>
      <c r="E86" s="2">
        <v>3180</v>
      </c>
      <c r="F86" s="2">
        <v>2650</v>
      </c>
      <c r="G86" s="2">
        <v>1060</v>
      </c>
      <c r="H86" s="2">
        <v>3710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16960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38061.82</v>
      </c>
      <c r="D95" s="2">
        <v>34528.800000000003</v>
      </c>
      <c r="E95" s="2">
        <v>35772.720000000001</v>
      </c>
      <c r="F95" s="2">
        <v>44105.72</v>
      </c>
      <c r="G95" s="2">
        <v>43273.760000000002</v>
      </c>
      <c r="H95" s="2">
        <v>39940.559999999998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235683.38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-3.28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-3.28</v>
      </c>
    </row>
    <row r="98" spans="1:16" x14ac:dyDescent="0.3">
      <c r="A98" s="1" t="s">
        <v>97</v>
      </c>
      <c r="B98" s="17"/>
      <c r="C98" s="2">
        <v>-524.25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-524.25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317464.37000000005</v>
      </c>
      <c r="D111" s="2">
        <v>284512.44</v>
      </c>
      <c r="E111" s="2">
        <v>320367.79999999993</v>
      </c>
      <c r="F111" s="2">
        <v>239801.72999999998</v>
      </c>
      <c r="G111" s="2">
        <v>246116.09</v>
      </c>
      <c r="H111" s="2">
        <v>232434.63000000003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1640697.0599999998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3458.9</v>
      </c>
      <c r="D114" s="2">
        <v>9001.89</v>
      </c>
      <c r="E114" s="2">
        <v>1286.3599999999999</v>
      </c>
      <c r="F114" s="2">
        <v>5507.68</v>
      </c>
      <c r="G114" s="2">
        <v>6772.25</v>
      </c>
      <c r="H114" s="2">
        <v>6436.58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32463.660000000003</v>
      </c>
    </row>
    <row r="115" spans="1:15" x14ac:dyDescent="0.3">
      <c r="A115" s="1" t="s">
        <v>113</v>
      </c>
      <c r="B115" s="2"/>
      <c r="C115" s="2">
        <v>2300.13</v>
      </c>
      <c r="D115" s="2">
        <v>9398.7900000000009</v>
      </c>
      <c r="E115" s="2">
        <v>1323.63</v>
      </c>
      <c r="F115" s="2">
        <v>2950.2</v>
      </c>
      <c r="G115" s="2">
        <v>2433.02</v>
      </c>
      <c r="H115" s="2">
        <v>2711.28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21117.050000000003</v>
      </c>
    </row>
    <row r="116" spans="1:15" x14ac:dyDescent="0.3">
      <c r="A116" s="1" t="s">
        <v>114</v>
      </c>
      <c r="B116" s="2"/>
      <c r="C116" s="2">
        <v>727.5</v>
      </c>
      <c r="D116" s="2">
        <v>0</v>
      </c>
      <c r="E116" s="2">
        <v>0</v>
      </c>
      <c r="F116" s="2">
        <v>0</v>
      </c>
      <c r="G116" s="2">
        <v>606.45000000000005</v>
      </c>
      <c r="H116" s="2">
        <v>3031.45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4365.3999999999996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-2884.06</v>
      </c>
      <c r="D122" s="2">
        <v>-8354.26</v>
      </c>
      <c r="E122" s="2">
        <v>-1210.6099999999999</v>
      </c>
      <c r="F122" s="2">
        <v>-3956.87</v>
      </c>
      <c r="G122" s="2">
        <v>-4690.18</v>
      </c>
      <c r="H122" s="2">
        <v>-5340.56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-26436.54</v>
      </c>
    </row>
    <row r="123" spans="1:15" x14ac:dyDescent="0.3">
      <c r="A123" s="1" t="s">
        <v>121</v>
      </c>
      <c r="B123" s="2"/>
      <c r="C123" s="2">
        <v>0</v>
      </c>
      <c r="D123" s="2">
        <v>-373.15</v>
      </c>
      <c r="E123" s="2">
        <v>1.1299999999999999</v>
      </c>
      <c r="F123" s="2">
        <v>-0.01</v>
      </c>
      <c r="G123" s="2">
        <v>-1.1299999999999999</v>
      </c>
      <c r="H123" s="2">
        <v>13.3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-359.85999999999996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-21.6</v>
      </c>
      <c r="H124" s="2">
        <v>-40.380000000000003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-61.980000000000004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">
      <c r="A127" s="1" t="s">
        <v>451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-1039.98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-1039.98</v>
      </c>
    </row>
    <row r="130" spans="1:16" x14ac:dyDescent="0.3">
      <c r="A130" s="1" t="s">
        <v>128</v>
      </c>
      <c r="B130" s="2"/>
      <c r="C130" s="2">
        <v>2959.2</v>
      </c>
      <c r="D130" s="2">
        <v>2505.56</v>
      </c>
      <c r="E130" s="2">
        <v>5336.63</v>
      </c>
      <c r="F130" s="2">
        <v>3090.85</v>
      </c>
      <c r="G130" s="2">
        <v>2926.17</v>
      </c>
      <c r="H130" s="2">
        <v>234.39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17052.8</v>
      </c>
    </row>
    <row r="131" spans="1:16" x14ac:dyDescent="0.3">
      <c r="A131" s="1" t="s">
        <v>129</v>
      </c>
      <c r="C131" s="18">
        <v>1491.56</v>
      </c>
      <c r="D131" s="18">
        <v>2656.27</v>
      </c>
      <c r="E131" s="18">
        <v>5428.83</v>
      </c>
      <c r="F131" s="18">
        <v>3233.5</v>
      </c>
      <c r="G131" s="18">
        <v>3268.76</v>
      </c>
      <c r="H131" s="18">
        <v>745.66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16824.580000000002</v>
      </c>
      <c r="P131" s="13"/>
    </row>
    <row r="132" spans="1:16" x14ac:dyDescent="0.3">
      <c r="A132" s="1" t="s">
        <v>130</v>
      </c>
      <c r="C132" s="2">
        <v>970.1</v>
      </c>
      <c r="D132" s="2">
        <v>-970.1</v>
      </c>
      <c r="E132" s="2">
        <v>4414.88</v>
      </c>
      <c r="F132" s="2">
        <v>2061.35</v>
      </c>
      <c r="G132" s="2">
        <v>0</v>
      </c>
      <c r="H132" s="2">
        <v>769.04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7245.2699999999995</v>
      </c>
    </row>
    <row r="133" spans="1:16" x14ac:dyDescent="0.3">
      <c r="A133" s="1" t="s">
        <v>131</v>
      </c>
      <c r="C133" s="2">
        <v>9023.33</v>
      </c>
      <c r="D133" s="2">
        <v>13865</v>
      </c>
      <c r="E133" s="2">
        <v>16580.850000000002</v>
      </c>
      <c r="F133" s="2">
        <v>12886.7</v>
      </c>
      <c r="G133" s="2">
        <v>11293.740000000002</v>
      </c>
      <c r="H133" s="2">
        <v>7520.7800000000007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71170.400000000009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508</v>
      </c>
      <c r="D138" s="2">
        <v>440</v>
      </c>
      <c r="E138" s="2">
        <v>280</v>
      </c>
      <c r="F138" s="2">
        <v>260</v>
      </c>
      <c r="G138" s="2">
        <v>376</v>
      </c>
      <c r="H138" s="2">
        <v>496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2360</v>
      </c>
    </row>
    <row r="139" spans="1:16" x14ac:dyDescent="0.3">
      <c r="A139" s="1" t="s">
        <v>136</v>
      </c>
      <c r="B139" s="2"/>
      <c r="C139" s="2">
        <v>0</v>
      </c>
      <c r="D139" s="2">
        <v>15.43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15.43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35.200000000000003</v>
      </c>
      <c r="D141" s="2">
        <v>35.200000000000003</v>
      </c>
      <c r="E141" s="2">
        <v>35.200000000000003</v>
      </c>
      <c r="F141" s="2">
        <v>35.200000000000003</v>
      </c>
      <c r="G141" s="2">
        <v>35.200000000000003</v>
      </c>
      <c r="H141" s="2">
        <v>35.200000000000003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211.2</v>
      </c>
    </row>
    <row r="142" spans="1:16" x14ac:dyDescent="0.3">
      <c r="A142" s="1" t="s">
        <v>139</v>
      </c>
      <c r="B142" s="2"/>
      <c r="C142" s="2">
        <v>-723.15</v>
      </c>
      <c r="D142" s="2">
        <v>-723.15</v>
      </c>
      <c r="E142" s="2">
        <v>-723.15</v>
      </c>
      <c r="F142" s="2">
        <v>-723.15</v>
      </c>
      <c r="G142" s="2">
        <v>-723.15</v>
      </c>
      <c r="H142" s="2">
        <v>-723.15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-4338.8999999999996</v>
      </c>
    </row>
    <row r="143" spans="1:16" x14ac:dyDescent="0.3">
      <c r="A143" s="1" t="s">
        <v>465</v>
      </c>
      <c r="B143" s="2"/>
      <c r="C143" s="2">
        <v>-19106.5</v>
      </c>
      <c r="D143" s="2">
        <v>-12614</v>
      </c>
      <c r="E143" s="2">
        <v>-15365.5</v>
      </c>
      <c r="F143" s="2">
        <v>-13420.5</v>
      </c>
      <c r="G143" s="2">
        <v>-21395</v>
      </c>
      <c r="H143" s="2">
        <v>-7780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-89681.5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0</v>
      </c>
      <c r="E145" s="2">
        <v>116</v>
      </c>
      <c r="F145" s="2">
        <v>0</v>
      </c>
      <c r="G145" s="2">
        <v>2006.73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2122.73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-19286.45</v>
      </c>
      <c r="D148" s="16">
        <v>-12846.52</v>
      </c>
      <c r="E148" s="16">
        <v>-15657.45</v>
      </c>
      <c r="F148" s="16">
        <v>-13848.45</v>
      </c>
      <c r="G148" s="16">
        <v>-19700.22</v>
      </c>
      <c r="H148" s="16">
        <v>-7971.95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-89311.040000000008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307201.25000000006</v>
      </c>
      <c r="D150" s="2">
        <v>285530.92</v>
      </c>
      <c r="E150" s="2">
        <v>321291.19999999995</v>
      </c>
      <c r="F150" s="2">
        <v>238839.97999999998</v>
      </c>
      <c r="G150" s="2">
        <v>237709.61</v>
      </c>
      <c r="H150" s="4">
        <v>231983.46000000002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1622556.42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435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1000</v>
      </c>
      <c r="D157" s="2">
        <v>1000</v>
      </c>
      <c r="E157" s="2">
        <v>1000</v>
      </c>
      <c r="F157" s="2">
        <v>1000</v>
      </c>
      <c r="G157" s="2">
        <v>1000</v>
      </c>
      <c r="H157" s="2">
        <v>1000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6000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364</v>
      </c>
      <c r="D162" s="2">
        <v>367.5</v>
      </c>
      <c r="E162" s="2">
        <v>329</v>
      </c>
      <c r="F162" s="2">
        <v>332.5</v>
      </c>
      <c r="G162" s="2">
        <v>294</v>
      </c>
      <c r="H162" s="2">
        <v>390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2077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1327.17</v>
      </c>
      <c r="D167" s="2">
        <v>1231.5999999999999</v>
      </c>
      <c r="E167" s="2">
        <v>1378.2</v>
      </c>
      <c r="F167" s="2">
        <v>1518.13</v>
      </c>
      <c r="G167" s="2">
        <v>1378.21</v>
      </c>
      <c r="H167" s="2">
        <v>1356.14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8189.4500000000007</v>
      </c>
    </row>
    <row r="168" spans="1:15" x14ac:dyDescent="0.3">
      <c r="A168" s="1" t="s">
        <v>158</v>
      </c>
      <c r="B168" s="2"/>
      <c r="C168" s="2">
        <v>148.88999999999999</v>
      </c>
      <c r="D168" s="2">
        <v>188.46</v>
      </c>
      <c r="E168" s="2">
        <v>128.05000000000001</v>
      </c>
      <c r="F168" s="2">
        <v>76.62</v>
      </c>
      <c r="G168" s="2">
        <v>164.26</v>
      </c>
      <c r="H168" s="2">
        <v>143.33000000000001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849.61</v>
      </c>
    </row>
    <row r="169" spans="1:15" x14ac:dyDescent="0.3">
      <c r="A169" s="1" t="s">
        <v>159</v>
      </c>
      <c r="B169" s="2"/>
      <c r="C169" s="2">
        <v>33.9</v>
      </c>
      <c r="D169" s="2">
        <v>20.39</v>
      </c>
      <c r="E169" s="2">
        <v>-13.7</v>
      </c>
      <c r="F169" s="2">
        <v>72.14</v>
      </c>
      <c r="G169" s="2">
        <v>141.12</v>
      </c>
      <c r="H169" s="2">
        <v>21.65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275.5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583.20000000000005</v>
      </c>
      <c r="H173" s="2">
        <v>206.14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789.34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388.8</v>
      </c>
      <c r="D175" s="2">
        <v>0</v>
      </c>
      <c r="E175" s="2">
        <v>0</v>
      </c>
      <c r="F175" s="2">
        <v>97.2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486</v>
      </c>
    </row>
    <row r="176" spans="1:15" x14ac:dyDescent="0.3">
      <c r="A176" s="1" t="s">
        <v>166</v>
      </c>
      <c r="B176" s="2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2055.65</v>
      </c>
      <c r="D178" s="2">
        <v>1744.58</v>
      </c>
      <c r="E178" s="2">
        <v>2654.42</v>
      </c>
      <c r="F178" s="2">
        <v>2315.38</v>
      </c>
      <c r="G178" s="2">
        <v>1796.33</v>
      </c>
      <c r="H178" s="2">
        <v>1580.97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12147.329999999998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236.32</v>
      </c>
      <c r="D183" s="2">
        <v>369.25</v>
      </c>
      <c r="E183" s="2">
        <v>0</v>
      </c>
      <c r="F183" s="2">
        <v>0</v>
      </c>
      <c r="G183" s="2">
        <v>590.79999999999995</v>
      </c>
      <c r="H183" s="2">
        <v>472.64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1669.0099999999998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118.16</v>
      </c>
      <c r="D185" s="2">
        <v>59.08</v>
      </c>
      <c r="E185" s="2">
        <v>0</v>
      </c>
      <c r="F185" s="2">
        <v>59.08</v>
      </c>
      <c r="G185" s="2">
        <v>88.62</v>
      </c>
      <c r="H185" s="2">
        <v>376.64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701.57999999999993</v>
      </c>
    </row>
    <row r="186" spans="1:15" x14ac:dyDescent="0.3">
      <c r="A186" s="1" t="s">
        <v>176</v>
      </c>
      <c r="B186" s="2"/>
      <c r="C186" s="2">
        <v>238.37</v>
      </c>
      <c r="D186" s="2">
        <v>238.37</v>
      </c>
      <c r="E186" s="2">
        <v>238.37</v>
      </c>
      <c r="F186" s="2">
        <v>238.37</v>
      </c>
      <c r="G186" s="2">
        <v>-252.34</v>
      </c>
      <c r="H186" s="2">
        <v>250.69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951.82999999999993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5546.68</v>
      </c>
      <c r="D188" s="2">
        <v>7546.68</v>
      </c>
      <c r="E188" s="2">
        <v>5546.68</v>
      </c>
      <c r="F188" s="2">
        <v>5546.68</v>
      </c>
      <c r="G188" s="2">
        <v>8546.68</v>
      </c>
      <c r="H188" s="2">
        <v>5786.68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38520.080000000002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">
      <c r="A191" s="1" t="s">
        <v>181</v>
      </c>
      <c r="B191" s="2"/>
      <c r="C191" s="2">
        <v>357.26</v>
      </c>
      <c r="D191" s="2">
        <v>1279.77</v>
      </c>
      <c r="E191" s="2">
        <v>3901.2</v>
      </c>
      <c r="F191" s="2">
        <v>3590.07</v>
      </c>
      <c r="G191" s="2">
        <v>3594.59</v>
      </c>
      <c r="H191" s="2">
        <v>4027.48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16750.37</v>
      </c>
    </row>
    <row r="192" spans="1:15" x14ac:dyDescent="0.3">
      <c r="A192" s="1" t="s">
        <v>182</v>
      </c>
      <c r="B192" s="2"/>
      <c r="C192" s="2">
        <v>10638.16</v>
      </c>
      <c r="D192" s="2">
        <v>9995.2000000000007</v>
      </c>
      <c r="E192" s="2">
        <v>11636.06</v>
      </c>
      <c r="F192" s="2">
        <v>12053.26</v>
      </c>
      <c r="G192" s="2">
        <v>17657.21</v>
      </c>
      <c r="H192" s="2">
        <v>16418.34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78398.23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11266.67</v>
      </c>
      <c r="D194" s="2">
        <v>10402.64</v>
      </c>
      <c r="E194" s="2">
        <v>13546.78</v>
      </c>
      <c r="F194" s="2">
        <v>15309.04</v>
      </c>
      <c r="G194" s="2">
        <v>7718.3</v>
      </c>
      <c r="H194" s="2">
        <v>5959.43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64202.86</v>
      </c>
    </row>
    <row r="195" spans="1:15" x14ac:dyDescent="0.3">
      <c r="A195" s="1" t="s">
        <v>459</v>
      </c>
      <c r="B195" s="2"/>
      <c r="C195" s="2">
        <v>3205.43</v>
      </c>
      <c r="D195" s="2">
        <v>3443.45</v>
      </c>
      <c r="E195" s="2">
        <v>4131.2299999999996</v>
      </c>
      <c r="F195" s="2">
        <v>3724.36</v>
      </c>
      <c r="G195" s="2">
        <v>3527.6</v>
      </c>
      <c r="H195" s="2">
        <v>4062.84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22094.91</v>
      </c>
    </row>
    <row r="196" spans="1:15" x14ac:dyDescent="0.3">
      <c r="A196" s="1" t="s">
        <v>186</v>
      </c>
      <c r="B196" s="2"/>
      <c r="C196" s="2">
        <v>39634.120000000003</v>
      </c>
      <c r="D196" s="2">
        <v>36966.639999999999</v>
      </c>
      <c r="E196" s="2">
        <v>37515.629999999997</v>
      </c>
      <c r="F196" s="2">
        <v>31522.7</v>
      </c>
      <c r="G196" s="2">
        <v>29023.69</v>
      </c>
      <c r="H196" s="2">
        <v>38093.120000000003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212755.90000000002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9387.2900000000009</v>
      </c>
      <c r="D200" s="2">
        <v>5998.69</v>
      </c>
      <c r="E200" s="2">
        <v>6364.85</v>
      </c>
      <c r="F200" s="2">
        <v>6075.24</v>
      </c>
      <c r="G200" s="2">
        <v>10282.049999999999</v>
      </c>
      <c r="H200" s="2">
        <v>8178.81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46286.929999999993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2715.86</v>
      </c>
      <c r="D202" s="2">
        <v>2882.04</v>
      </c>
      <c r="E202" s="2">
        <v>3592.66</v>
      </c>
      <c r="F202" s="2">
        <v>2163</v>
      </c>
      <c r="G202" s="2">
        <v>3841.19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15194.75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8657.52</v>
      </c>
      <c r="D204" s="2">
        <v>3057.85</v>
      </c>
      <c r="E204" s="2">
        <v>3699.33</v>
      </c>
      <c r="F204" s="2">
        <v>3769.21</v>
      </c>
      <c r="G204" s="2">
        <v>2483.4899999999998</v>
      </c>
      <c r="H204" s="2">
        <v>50.95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21718.350000000002</v>
      </c>
    </row>
    <row r="205" spans="1:15" x14ac:dyDescent="0.3">
      <c r="A205" s="1" t="s">
        <v>195</v>
      </c>
      <c r="B205" s="2"/>
      <c r="C205" s="2">
        <v>3373.56</v>
      </c>
      <c r="D205" s="2">
        <v>866.29</v>
      </c>
      <c r="E205" s="2">
        <v>5792.37</v>
      </c>
      <c r="F205" s="2">
        <v>737.95</v>
      </c>
      <c r="G205" s="2">
        <v>1126.04</v>
      </c>
      <c r="H205" s="2">
        <v>3538.6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15434.810000000003</v>
      </c>
    </row>
    <row r="206" spans="1:15" x14ac:dyDescent="0.3">
      <c r="A206" s="1" t="s">
        <v>196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3">
      <c r="A207" s="1" t="s">
        <v>197</v>
      </c>
      <c r="B207" s="2"/>
      <c r="C207" s="2">
        <v>653.5</v>
      </c>
      <c r="D207" s="2">
        <v>549.5</v>
      </c>
      <c r="E207" s="2">
        <v>1303.5</v>
      </c>
      <c r="F207" s="2">
        <v>0</v>
      </c>
      <c r="G207" s="2">
        <v>579.5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3086</v>
      </c>
    </row>
    <row r="208" spans="1:15" x14ac:dyDescent="0.3">
      <c r="A208" s="1" t="s">
        <v>198</v>
      </c>
      <c r="B208" s="2"/>
      <c r="C208" s="2">
        <v>102.75</v>
      </c>
      <c r="D208" s="2">
        <v>0</v>
      </c>
      <c r="E208" s="2">
        <v>0</v>
      </c>
      <c r="F208" s="2">
        <v>0</v>
      </c>
      <c r="G208" s="2">
        <v>83.65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186.4</v>
      </c>
    </row>
    <row r="209" spans="1:15" x14ac:dyDescent="0.3">
      <c r="A209" s="1" t="s">
        <v>199</v>
      </c>
      <c r="B209" s="2"/>
      <c r="C209" s="2">
        <v>300.49</v>
      </c>
      <c r="D209" s="2">
        <v>-5.42</v>
      </c>
      <c r="E209" s="2">
        <v>-67.010000000000005</v>
      </c>
      <c r="F209" s="2">
        <v>-225.07</v>
      </c>
      <c r="G209" s="2">
        <v>11.88</v>
      </c>
      <c r="H209" s="2">
        <v>411.67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426.54</v>
      </c>
    </row>
    <row r="210" spans="1:15" x14ac:dyDescent="0.3">
      <c r="A210" s="1" t="s">
        <v>200</v>
      </c>
      <c r="B210" s="2"/>
      <c r="C210" s="2">
        <v>267</v>
      </c>
      <c r="D210" s="2">
        <v>1661.04</v>
      </c>
      <c r="E210" s="2">
        <v>325</v>
      </c>
      <c r="F210" s="2">
        <v>285.52</v>
      </c>
      <c r="G210" s="2">
        <v>521.02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3059.58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258.23</v>
      </c>
      <c r="F213" s="2">
        <v>0</v>
      </c>
      <c r="G213" s="2">
        <v>0</v>
      </c>
      <c r="H213" s="2">
        <v>188.67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446.9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5548.96</v>
      </c>
      <c r="D215" s="2">
        <v>4780.47</v>
      </c>
      <c r="E215" s="2">
        <v>612.47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10941.9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1170</v>
      </c>
      <c r="D221" s="2">
        <v>457.6</v>
      </c>
      <c r="E221" s="2">
        <v>457.4</v>
      </c>
      <c r="F221" s="2">
        <v>2628.5</v>
      </c>
      <c r="G221" s="2">
        <v>2594.52</v>
      </c>
      <c r="H221" s="2">
        <v>112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7420.02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314.39999999999998</v>
      </c>
      <c r="D225" s="2">
        <v>802.4</v>
      </c>
      <c r="E225" s="2">
        <v>351</v>
      </c>
      <c r="F225" s="2">
        <v>206.7</v>
      </c>
      <c r="G225" s="2">
        <v>970.8</v>
      </c>
      <c r="H225" s="2">
        <v>340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2985.3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2427.52</v>
      </c>
      <c r="D227" s="2">
        <v>3115.47</v>
      </c>
      <c r="E227" s="2">
        <v>2951.28</v>
      </c>
      <c r="F227" s="2">
        <v>2329.5300000000002</v>
      </c>
      <c r="G227" s="2">
        <v>2250.66</v>
      </c>
      <c r="H227" s="2">
        <v>2384.65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15459.11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111478.43000000001</v>
      </c>
      <c r="D244" s="2">
        <v>99019.54</v>
      </c>
      <c r="E244" s="2">
        <v>107632.99999999999</v>
      </c>
      <c r="F244" s="2">
        <v>95426.11</v>
      </c>
      <c r="G244" s="2">
        <v>100597.07000000002</v>
      </c>
      <c r="H244" s="2">
        <v>95351.439999999988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609505.59000000008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14148.58</v>
      </c>
      <c r="D247" s="2">
        <v>13189.96</v>
      </c>
      <c r="E247" s="2">
        <v>13975.27</v>
      </c>
      <c r="F247" s="2">
        <v>13261.34</v>
      </c>
      <c r="G247" s="2">
        <v>14200.48</v>
      </c>
      <c r="H247" s="2">
        <v>11953.78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80729.409999999989</v>
      </c>
    </row>
    <row r="248" spans="1:16" x14ac:dyDescent="0.3">
      <c r="A248" s="1" t="s">
        <v>237</v>
      </c>
      <c r="B248" s="2"/>
      <c r="C248" s="2">
        <v>120</v>
      </c>
      <c r="D248" s="2">
        <v>120</v>
      </c>
      <c r="E248" s="2">
        <v>120</v>
      </c>
      <c r="F248" s="2">
        <v>120</v>
      </c>
      <c r="G248" s="2">
        <v>120</v>
      </c>
      <c r="H248" s="2">
        <v>120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720</v>
      </c>
    </row>
    <row r="249" spans="1:16" x14ac:dyDescent="0.3">
      <c r="A249" s="1" t="s">
        <v>238</v>
      </c>
      <c r="B249" s="2"/>
      <c r="C249" s="2">
        <v>0</v>
      </c>
      <c r="D249" s="2">
        <v>237.45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237.45</v>
      </c>
    </row>
    <row r="250" spans="1:16" x14ac:dyDescent="0.3">
      <c r="A250" s="1" t="s">
        <v>239</v>
      </c>
      <c r="B250" s="2"/>
      <c r="C250" s="2">
        <v>2666.37</v>
      </c>
      <c r="D250" s="2">
        <v>728.25</v>
      </c>
      <c r="E250" s="2">
        <v>326.25</v>
      </c>
      <c r="F250" s="2">
        <v>262.92</v>
      </c>
      <c r="G250" s="2">
        <v>441.92</v>
      </c>
      <c r="H250" s="2">
        <v>493.88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4919.59</v>
      </c>
    </row>
    <row r="251" spans="1:16" x14ac:dyDescent="0.3">
      <c r="A251" s="1" t="s">
        <v>240</v>
      </c>
      <c r="B251" s="2"/>
      <c r="C251" s="2">
        <v>11102.04</v>
      </c>
      <c r="D251" s="2">
        <v>8956.48</v>
      </c>
      <c r="E251" s="2">
        <v>9239.7800000000007</v>
      </c>
      <c r="F251" s="2">
        <v>8896.35</v>
      </c>
      <c r="G251" s="2">
        <v>11473.23</v>
      </c>
      <c r="H251" s="2">
        <v>8721.52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58389.400000000009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1107.8499999999999</v>
      </c>
      <c r="D253" s="2">
        <v>335.69</v>
      </c>
      <c r="E253" s="2">
        <v>283.45</v>
      </c>
      <c r="F253" s="2">
        <v>136.47999999999999</v>
      </c>
      <c r="G253" s="2">
        <v>216.76</v>
      </c>
      <c r="H253" s="2">
        <v>1401.29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3481.52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194.4</v>
      </c>
      <c r="D257" s="2">
        <v>337.2</v>
      </c>
      <c r="E257" s="2">
        <v>1151.25</v>
      </c>
      <c r="F257" s="2">
        <v>0</v>
      </c>
      <c r="G257" s="2">
        <v>60.75</v>
      </c>
      <c r="H257" s="2">
        <v>194.4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1938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188.33</v>
      </c>
      <c r="D259" s="2">
        <v>0</v>
      </c>
      <c r="E259" s="2">
        <v>194.4</v>
      </c>
      <c r="F259" s="2">
        <v>291.60000000000002</v>
      </c>
      <c r="G259" s="2">
        <v>470.85</v>
      </c>
      <c r="H259" s="2">
        <v>194.4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1339.5800000000002</v>
      </c>
    </row>
    <row r="260" spans="1:16" x14ac:dyDescent="0.3">
      <c r="A260" s="1" t="s">
        <v>249</v>
      </c>
      <c r="C260" s="18">
        <v>35.630000000000003</v>
      </c>
      <c r="D260" s="18">
        <v>35.630000000000003</v>
      </c>
      <c r="E260" s="18">
        <v>35.630000000000003</v>
      </c>
      <c r="F260" s="18">
        <v>419.7</v>
      </c>
      <c r="G260" s="18">
        <v>212.01</v>
      </c>
      <c r="H260" s="18">
        <v>71.290000000000006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809.89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29563.200000000004</v>
      </c>
      <c r="D262" s="2">
        <v>23940.66</v>
      </c>
      <c r="E262" s="2">
        <v>25326.030000000006</v>
      </c>
      <c r="F262" s="2">
        <v>23388.39</v>
      </c>
      <c r="G262" s="2">
        <v>27195.999999999993</v>
      </c>
      <c r="H262" s="2">
        <v>23150.560000000005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152564.83999999997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1106</v>
      </c>
      <c r="D265" s="2">
        <v>2734</v>
      </c>
      <c r="E265" s="2">
        <v>2710</v>
      </c>
      <c r="F265" s="2">
        <v>2300</v>
      </c>
      <c r="G265" s="2">
        <v>2318</v>
      </c>
      <c r="H265" s="2">
        <v>1675.5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12843.5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13.55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13.55</v>
      </c>
    </row>
    <row r="267" spans="1:16" x14ac:dyDescent="0.3">
      <c r="A267" s="1" t="s">
        <v>254</v>
      </c>
      <c r="B267" s="2"/>
      <c r="C267" s="2">
        <v>11682.73</v>
      </c>
      <c r="D267" s="2">
        <v>9114.16</v>
      </c>
      <c r="E267" s="2">
        <v>11449.15</v>
      </c>
      <c r="F267" s="2">
        <v>6831.46</v>
      </c>
      <c r="G267" s="2">
        <v>6821.66</v>
      </c>
      <c r="H267" s="2">
        <v>4592.1400000000003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50491.3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10440.16</v>
      </c>
      <c r="D272" s="2">
        <v>9422.68</v>
      </c>
      <c r="E272" s="2">
        <v>11586.99</v>
      </c>
      <c r="F272" s="2">
        <v>6382.83</v>
      </c>
      <c r="G272" s="2">
        <v>6549.23</v>
      </c>
      <c r="H272" s="2">
        <v>4383.32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48765.21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206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206</v>
      </c>
    </row>
    <row r="276" spans="1:15" x14ac:dyDescent="0.3">
      <c r="A276" s="1" t="s">
        <v>263</v>
      </c>
      <c r="B276" s="2"/>
      <c r="C276" s="2">
        <v>5.17</v>
      </c>
      <c r="D276" s="2">
        <v>0</v>
      </c>
      <c r="E276" s="2">
        <v>4468.93</v>
      </c>
      <c r="F276" s="2">
        <v>1670.75</v>
      </c>
      <c r="G276" s="2">
        <v>2524.2399999999998</v>
      </c>
      <c r="H276" s="2">
        <v>3391.83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12060.92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4147.21</v>
      </c>
      <c r="D279" s="2">
        <v>2084.5100000000002</v>
      </c>
      <c r="E279" s="2">
        <v>1499</v>
      </c>
      <c r="F279" s="2">
        <v>0</v>
      </c>
      <c r="G279" s="2">
        <v>359.34</v>
      </c>
      <c r="H279" s="2">
        <v>921.4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9011.4600000000009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325.76</v>
      </c>
      <c r="D283" s="2">
        <v>294.42</v>
      </c>
      <c r="E283" s="2">
        <v>605.44000000000005</v>
      </c>
      <c r="F283" s="2">
        <v>178.64</v>
      </c>
      <c r="G283" s="2">
        <v>187.56</v>
      </c>
      <c r="H283" s="2">
        <v>175.76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1767.5800000000002</v>
      </c>
    </row>
    <row r="284" spans="1:15" x14ac:dyDescent="0.3">
      <c r="A284" s="1" t="s">
        <v>271</v>
      </c>
      <c r="B284" s="2"/>
      <c r="C284" s="2">
        <v>1083.3599999999999</v>
      </c>
      <c r="D284" s="2">
        <v>0</v>
      </c>
      <c r="E284" s="2">
        <v>102.91</v>
      </c>
      <c r="F284" s="2">
        <v>504</v>
      </c>
      <c r="G284" s="2">
        <v>346.5</v>
      </c>
      <c r="H284" s="2">
        <v>346.5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2383.27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637.99</v>
      </c>
      <c r="H287" s="2">
        <v>2144.4499999999998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2782.4399999999996</v>
      </c>
    </row>
    <row r="288" spans="1:15" x14ac:dyDescent="0.3">
      <c r="A288" s="1" t="s">
        <v>275</v>
      </c>
      <c r="B288" s="2"/>
      <c r="C288" s="2">
        <v>1285.5</v>
      </c>
      <c r="D288" s="2">
        <v>576.5</v>
      </c>
      <c r="E288" s="2">
        <v>0</v>
      </c>
      <c r="F288" s="2">
        <v>952.45</v>
      </c>
      <c r="G288" s="2">
        <v>526</v>
      </c>
      <c r="H288" s="2">
        <v>1259.5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4599.95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89.75</v>
      </c>
      <c r="E290" s="2">
        <v>0</v>
      </c>
      <c r="F290" s="2">
        <v>0</v>
      </c>
      <c r="G290" s="2">
        <v>176.7</v>
      </c>
      <c r="H290" s="2">
        <v>431.1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697.55</v>
      </c>
    </row>
    <row r="291" spans="1:15" x14ac:dyDescent="0.3">
      <c r="A291" s="1" t="s">
        <v>278</v>
      </c>
      <c r="B291" s="2"/>
      <c r="C291" s="2">
        <v>1554.53</v>
      </c>
      <c r="D291" s="2">
        <v>331.8</v>
      </c>
      <c r="E291" s="2">
        <v>933.05</v>
      </c>
      <c r="F291" s="2">
        <v>2478.56</v>
      </c>
      <c r="G291" s="2">
        <v>2859.92</v>
      </c>
      <c r="H291" s="2">
        <v>2854.01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11011.87</v>
      </c>
    </row>
    <row r="292" spans="1:15" x14ac:dyDescent="0.3">
      <c r="A292" s="1" t="s">
        <v>279</v>
      </c>
      <c r="B292" s="2"/>
      <c r="C292" s="2">
        <v>339.48</v>
      </c>
      <c r="D292" s="2">
        <v>0</v>
      </c>
      <c r="E292" s="2">
        <v>0</v>
      </c>
      <c r="F292" s="2">
        <v>0</v>
      </c>
      <c r="G292" s="2">
        <v>283</v>
      </c>
      <c r="H292" s="2">
        <v>1414.6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2037.08</v>
      </c>
    </row>
    <row r="293" spans="1:15" x14ac:dyDescent="0.3">
      <c r="A293" s="1" t="s">
        <v>280</v>
      </c>
      <c r="B293" s="2"/>
      <c r="C293" s="2">
        <v>1052.67</v>
      </c>
      <c r="D293" s="2">
        <v>360.33</v>
      </c>
      <c r="E293" s="2">
        <v>907.64</v>
      </c>
      <c r="F293" s="2">
        <v>1376.63</v>
      </c>
      <c r="G293" s="2">
        <v>1125.9000000000001</v>
      </c>
      <c r="H293" s="2">
        <v>1265.1099999999999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6088.28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923.38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923.38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45.45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45.45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449.45</v>
      </c>
      <c r="D301" s="2">
        <v>0</v>
      </c>
      <c r="E301" s="2">
        <v>600.29999999999995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1049.75</v>
      </c>
    </row>
    <row r="302" spans="1:15" x14ac:dyDescent="0.3">
      <c r="A302" s="1" t="s">
        <v>289</v>
      </c>
      <c r="B302" s="2"/>
      <c r="C302" s="2">
        <v>227.25</v>
      </c>
      <c r="D302" s="2">
        <v>373.7</v>
      </c>
      <c r="E302" s="2">
        <v>121.2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722.15000000000009</v>
      </c>
    </row>
    <row r="303" spans="1:15" x14ac:dyDescent="0.3">
      <c r="A303" s="1" t="s">
        <v>290</v>
      </c>
      <c r="B303" s="2"/>
      <c r="C303" s="2">
        <v>0</v>
      </c>
      <c r="D303" s="2">
        <v>0</v>
      </c>
      <c r="E303" s="2">
        <v>617.66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617.66</v>
      </c>
    </row>
    <row r="304" spans="1:15" x14ac:dyDescent="0.3">
      <c r="A304" s="1" t="s">
        <v>460</v>
      </c>
      <c r="B304" s="2"/>
      <c r="C304" s="2">
        <v>493.89</v>
      </c>
      <c r="D304" s="2">
        <v>716.09</v>
      </c>
      <c r="E304" s="2">
        <v>343.4</v>
      </c>
      <c r="F304" s="2">
        <v>969.6</v>
      </c>
      <c r="G304" s="2">
        <v>942.33</v>
      </c>
      <c r="H304" s="2">
        <v>126.25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3591.56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60.6</v>
      </c>
      <c r="F305" s="2">
        <v>262.60000000000002</v>
      </c>
      <c r="G305" s="2">
        <v>0</v>
      </c>
      <c r="H305" s="2">
        <v>121.2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444.40000000000003</v>
      </c>
    </row>
    <row r="306" spans="1:16" x14ac:dyDescent="0.3">
      <c r="A306" s="1" t="s">
        <v>462</v>
      </c>
      <c r="B306" s="2"/>
      <c r="C306" s="2">
        <v>0</v>
      </c>
      <c r="D306" s="2">
        <v>719.12</v>
      </c>
      <c r="E306" s="2">
        <v>338.35</v>
      </c>
      <c r="F306" s="2">
        <v>1007.98</v>
      </c>
      <c r="G306" s="2">
        <v>940.31</v>
      </c>
      <c r="H306" s="2">
        <v>205.03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3210.79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384.81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384.81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34577.969999999987</v>
      </c>
      <c r="D321" s="2">
        <v>27946.44</v>
      </c>
      <c r="E321" s="2">
        <v>36344.620000000003</v>
      </c>
      <c r="F321" s="2">
        <v>24915.5</v>
      </c>
      <c r="G321" s="2">
        <v>26657.680000000008</v>
      </c>
      <c r="H321" s="2">
        <v>25307.699999999993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175749.90999999997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6" x14ac:dyDescent="0.3">
      <c r="A325" s="1" t="s">
        <v>310</v>
      </c>
      <c r="B325" s="2"/>
      <c r="C325" s="2">
        <v>432.28</v>
      </c>
      <c r="D325" s="2">
        <v>582.36</v>
      </c>
      <c r="E325" s="2">
        <v>0</v>
      </c>
      <c r="F325" s="2">
        <v>85.91</v>
      </c>
      <c r="G325" s="2">
        <v>322.70999999999998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1423.26</v>
      </c>
    </row>
    <row r="326" spans="1:16" x14ac:dyDescent="0.3">
      <c r="A326" s="1" t="s">
        <v>311</v>
      </c>
      <c r="B326" s="2"/>
      <c r="C326" s="2">
        <v>1733.46</v>
      </c>
      <c r="D326" s="2">
        <v>434.4</v>
      </c>
      <c r="E326" s="2">
        <v>502.32</v>
      </c>
      <c r="F326" s="2">
        <v>27.34</v>
      </c>
      <c r="G326" s="2">
        <v>413.71</v>
      </c>
      <c r="H326" s="2">
        <v>382.69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3493.9200000000005</v>
      </c>
    </row>
    <row r="327" spans="1:16" x14ac:dyDescent="0.3">
      <c r="A327" s="1" t="s">
        <v>312</v>
      </c>
      <c r="B327" s="2"/>
      <c r="C327" s="2">
        <v>327.36</v>
      </c>
      <c r="D327" s="2">
        <v>277.2</v>
      </c>
      <c r="E327" s="2">
        <v>320.54000000000002</v>
      </c>
      <c r="F327" s="2">
        <v>0</v>
      </c>
      <c r="G327" s="2">
        <v>264</v>
      </c>
      <c r="H327" s="2">
        <v>244.2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1433.3</v>
      </c>
    </row>
    <row r="328" spans="1:16" x14ac:dyDescent="0.3">
      <c r="A328" s="1" t="s">
        <v>313</v>
      </c>
      <c r="B328" s="2"/>
      <c r="C328" s="2">
        <v>0</v>
      </c>
      <c r="D328" s="2">
        <v>103.83</v>
      </c>
      <c r="E328" s="2">
        <v>516.54999999999995</v>
      </c>
      <c r="F328" s="2">
        <v>737.16</v>
      </c>
      <c r="G328" s="2">
        <v>416.56</v>
      </c>
      <c r="H328" s="2">
        <v>408.55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2182.65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3">
      <c r="A336" s="1" t="s">
        <v>321</v>
      </c>
      <c r="C336" s="18">
        <v>85.49</v>
      </c>
      <c r="D336" s="18">
        <v>85.49</v>
      </c>
      <c r="E336" s="18">
        <v>85.49</v>
      </c>
      <c r="F336" s="18">
        <v>85.49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341.96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2578.5899999999997</v>
      </c>
      <c r="D338" s="2">
        <v>1483.28</v>
      </c>
      <c r="E338" s="2">
        <v>1424.8999999999999</v>
      </c>
      <c r="F338" s="2">
        <v>935.9</v>
      </c>
      <c r="G338" s="2">
        <v>1416.98</v>
      </c>
      <c r="H338" s="2">
        <v>1035.44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8875.09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15329.48</v>
      </c>
      <c r="D341" s="2">
        <v>12387.67</v>
      </c>
      <c r="E341" s="2">
        <v>12252.95</v>
      </c>
      <c r="F341" s="2">
        <v>9334</v>
      </c>
      <c r="G341" s="2">
        <v>11535.66</v>
      </c>
      <c r="H341" s="2">
        <v>9053.36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69893.12000000001</v>
      </c>
    </row>
    <row r="342" spans="1:16" x14ac:dyDescent="0.3">
      <c r="A342" s="1" t="s">
        <v>326</v>
      </c>
      <c r="B342" s="2"/>
      <c r="C342" s="2">
        <v>1078.44</v>
      </c>
      <c r="D342" s="2">
        <v>454.72</v>
      </c>
      <c r="E342" s="2">
        <v>501.47</v>
      </c>
      <c r="F342" s="2">
        <v>403.01</v>
      </c>
      <c r="G342" s="2">
        <v>683.85</v>
      </c>
      <c r="H342" s="2">
        <v>502.64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3624.13</v>
      </c>
    </row>
    <row r="343" spans="1:16" x14ac:dyDescent="0.3">
      <c r="A343" s="1" t="s">
        <v>327</v>
      </c>
      <c r="B343" s="2"/>
      <c r="C343" s="2">
        <v>491.04</v>
      </c>
      <c r="D343" s="2">
        <v>415.8</v>
      </c>
      <c r="E343" s="2">
        <v>480.81</v>
      </c>
      <c r="F343" s="2">
        <v>0</v>
      </c>
      <c r="G343" s="2">
        <v>396</v>
      </c>
      <c r="H343" s="2">
        <v>366.3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2149.9500000000003</v>
      </c>
    </row>
    <row r="344" spans="1:16" x14ac:dyDescent="0.3">
      <c r="A344" s="1" t="s">
        <v>328</v>
      </c>
      <c r="B344" s="2"/>
      <c r="C344" s="2">
        <v>337.45</v>
      </c>
      <c r="D344" s="2">
        <v>84.74</v>
      </c>
      <c r="E344" s="2">
        <v>0</v>
      </c>
      <c r="F344" s="2">
        <v>0</v>
      </c>
      <c r="G344" s="2">
        <v>405.7</v>
      </c>
      <c r="H344" s="2">
        <v>22.7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850.59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473.85</v>
      </c>
      <c r="D349" s="2">
        <v>388.8</v>
      </c>
      <c r="E349" s="2">
        <v>0</v>
      </c>
      <c r="F349" s="2">
        <v>194.4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1057.0500000000002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97.2</v>
      </c>
      <c r="D351" s="2">
        <v>151.87</v>
      </c>
      <c r="E351" s="2">
        <v>0</v>
      </c>
      <c r="F351" s="2">
        <v>0</v>
      </c>
      <c r="G351" s="2">
        <v>255.15</v>
      </c>
      <c r="H351" s="2">
        <v>93.75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597.97</v>
      </c>
    </row>
    <row r="352" spans="1:16" x14ac:dyDescent="0.3">
      <c r="A352" s="1" t="s">
        <v>336</v>
      </c>
      <c r="C352" s="18">
        <v>82.37</v>
      </c>
      <c r="D352" s="18">
        <v>-14.2</v>
      </c>
      <c r="E352" s="18">
        <v>-14.2</v>
      </c>
      <c r="F352" s="18">
        <v>-14.2</v>
      </c>
      <c r="G352" s="18">
        <v>-9.1999999999999993</v>
      </c>
      <c r="H352" s="18">
        <v>35.64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66.209999999999994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17889.829999999998</v>
      </c>
      <c r="D354" s="2">
        <v>13869.399999999998</v>
      </c>
      <c r="E354" s="2">
        <v>13221.029999999999</v>
      </c>
      <c r="F354" s="2">
        <v>9917.2099999999991</v>
      </c>
      <c r="G354" s="2">
        <v>13267.16</v>
      </c>
      <c r="H354" s="2">
        <v>10074.39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78239.020000000019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2188.25</v>
      </c>
      <c r="D358" s="2">
        <v>1690.85</v>
      </c>
      <c r="E358" s="2">
        <v>1957.14</v>
      </c>
      <c r="F358" s="2">
        <v>2382.2399999999998</v>
      </c>
      <c r="G358" s="2">
        <v>2455.81</v>
      </c>
      <c r="H358" s="2">
        <v>2003.8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12678.089999999998</v>
      </c>
    </row>
    <row r="359" spans="1:16" x14ac:dyDescent="0.3">
      <c r="A359" s="1" t="s">
        <v>341</v>
      </c>
      <c r="B359" s="2"/>
      <c r="C359" s="2">
        <v>1037.01</v>
      </c>
      <c r="D359" s="2">
        <v>0</v>
      </c>
      <c r="E359" s="2">
        <v>0</v>
      </c>
      <c r="F359" s="2">
        <v>0</v>
      </c>
      <c r="G359" s="2">
        <v>0</v>
      </c>
      <c r="H359" s="2">
        <v>1398.48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2435.4899999999998</v>
      </c>
    </row>
    <row r="360" spans="1:16" x14ac:dyDescent="0.3">
      <c r="A360" s="1" t="s">
        <v>342</v>
      </c>
      <c r="B360" s="2"/>
      <c r="C360" s="2">
        <v>1508.31</v>
      </c>
      <c r="D360" s="2">
        <v>292.73</v>
      </c>
      <c r="E360" s="2">
        <v>1017.02</v>
      </c>
      <c r="F360" s="2">
        <v>795.19</v>
      </c>
      <c r="G360" s="2">
        <v>914.57</v>
      </c>
      <c r="H360" s="2">
        <v>831.94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5359.76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1282.5</v>
      </c>
      <c r="D362" s="2">
        <v>0</v>
      </c>
      <c r="E362" s="2">
        <v>0</v>
      </c>
      <c r="F362" s="2">
        <v>0</v>
      </c>
      <c r="G362" s="2">
        <v>765</v>
      </c>
      <c r="H362" s="2">
        <v>397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2444.5</v>
      </c>
    </row>
    <row r="363" spans="1:16" x14ac:dyDescent="0.3">
      <c r="A363" s="1" t="s">
        <v>345</v>
      </c>
      <c r="B363" s="2"/>
      <c r="C363" s="2">
        <v>0</v>
      </c>
      <c r="D363" s="2">
        <v>640</v>
      </c>
      <c r="E363" s="2">
        <v>320</v>
      </c>
      <c r="F363" s="2">
        <v>0</v>
      </c>
      <c r="G363" s="2">
        <v>320</v>
      </c>
      <c r="H363" s="2">
        <v>160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1440</v>
      </c>
    </row>
    <row r="364" spans="1:16" x14ac:dyDescent="0.3">
      <c r="A364" s="1" t="s">
        <v>346</v>
      </c>
      <c r="B364" s="2"/>
      <c r="C364" s="2">
        <v>2263.2600000000002</v>
      </c>
      <c r="D364" s="2">
        <v>1131.6300000000001</v>
      </c>
      <c r="E364" s="2">
        <v>1216.3699999999999</v>
      </c>
      <c r="F364" s="2">
        <v>1216.3699999999999</v>
      </c>
      <c r="G364" s="2">
        <v>1216.3699999999999</v>
      </c>
      <c r="H364" s="2">
        <v>1216.3699999999999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8260.369999999999</v>
      </c>
    </row>
    <row r="365" spans="1:16" x14ac:dyDescent="0.3">
      <c r="A365" s="1" t="s">
        <v>347</v>
      </c>
      <c r="B365" s="2"/>
      <c r="C365" s="2">
        <v>619.6</v>
      </c>
      <c r="D365" s="2">
        <v>500</v>
      </c>
      <c r="E365" s="2">
        <v>920</v>
      </c>
      <c r="F365" s="2">
        <v>500</v>
      </c>
      <c r="G365" s="2">
        <v>800</v>
      </c>
      <c r="H365" s="2">
        <v>800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4139.6000000000004</v>
      </c>
    </row>
    <row r="366" spans="1:16" x14ac:dyDescent="0.3">
      <c r="A366" s="1" t="s">
        <v>348</v>
      </c>
      <c r="B366" s="2"/>
      <c r="C366" s="2">
        <v>3435.36</v>
      </c>
      <c r="D366" s="2">
        <v>5784.17</v>
      </c>
      <c r="E366" s="2">
        <v>5956.06</v>
      </c>
      <c r="F366" s="2">
        <v>2470</v>
      </c>
      <c r="G366" s="2">
        <v>3141.71</v>
      </c>
      <c r="H366" s="2">
        <v>2272.71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23060.01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-16.3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-16.3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112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112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4051.59</v>
      </c>
      <c r="D376" s="2">
        <v>4533.26</v>
      </c>
      <c r="E376" s="2">
        <v>4880.0600000000004</v>
      </c>
      <c r="F376" s="2">
        <v>3280.92</v>
      </c>
      <c r="G376" s="2">
        <v>3126.79</v>
      </c>
      <c r="H376" s="2">
        <v>3125.25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22997.870000000003</v>
      </c>
    </row>
    <row r="377" spans="1:16" x14ac:dyDescent="0.3">
      <c r="A377" s="1" t="s">
        <v>359</v>
      </c>
      <c r="C377" s="18">
        <v>0</v>
      </c>
      <c r="D377" s="18">
        <v>2354.46</v>
      </c>
      <c r="E377" s="18">
        <v>2362.7199999999998</v>
      </c>
      <c r="F377" s="18">
        <v>2104.5700000000002</v>
      </c>
      <c r="G377" s="18">
        <v>2077.14</v>
      </c>
      <c r="H377" s="18">
        <v>3258.74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12157.63</v>
      </c>
      <c r="P377" s="13"/>
    </row>
    <row r="378" spans="1:16" x14ac:dyDescent="0.3">
      <c r="A378" s="1" t="s">
        <v>360</v>
      </c>
      <c r="C378" s="10">
        <v>0</v>
      </c>
      <c r="D378" s="10">
        <v>1960.17</v>
      </c>
      <c r="E378" s="10">
        <v>1101.4100000000001</v>
      </c>
      <c r="F378" s="10">
        <v>1004.23</v>
      </c>
      <c r="G378" s="10">
        <v>2133.23</v>
      </c>
      <c r="H378" s="10">
        <v>182.62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6381.66</v>
      </c>
    </row>
    <row r="379" spans="1:16" x14ac:dyDescent="0.3">
      <c r="A379" s="1" t="s">
        <v>361</v>
      </c>
      <c r="C379" s="2">
        <v>16369.580000000002</v>
      </c>
      <c r="D379" s="2">
        <v>18999.270000000004</v>
      </c>
      <c r="E379" s="2">
        <v>19730.780000000002</v>
      </c>
      <c r="F379" s="2">
        <v>13753.519999999999</v>
      </c>
      <c r="G379" s="2">
        <v>16950.62</v>
      </c>
      <c r="H379" s="2">
        <v>15646.91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101450.68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5893.56</v>
      </c>
      <c r="D382" s="2">
        <v>5893.56</v>
      </c>
      <c r="E382" s="2">
        <v>5893.56</v>
      </c>
      <c r="F382" s="2">
        <v>5893.56</v>
      </c>
      <c r="G382" s="2">
        <v>5893.56</v>
      </c>
      <c r="H382" s="2">
        <v>5893.56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35361.360000000001</v>
      </c>
    </row>
    <row r="383" spans="1:16" x14ac:dyDescent="0.3">
      <c r="A383" s="1" t="s">
        <v>364</v>
      </c>
      <c r="B383" s="2"/>
      <c r="C383" s="2">
        <v>2286.52</v>
      </c>
      <c r="D383" s="2">
        <v>2368.4699999999998</v>
      </c>
      <c r="E383" s="2">
        <v>2398.9</v>
      </c>
      <c r="F383" s="2">
        <v>1782.68</v>
      </c>
      <c r="G383" s="2">
        <v>1866.31</v>
      </c>
      <c r="H383" s="2">
        <v>1639.45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12342.33</v>
      </c>
    </row>
    <row r="384" spans="1:16" x14ac:dyDescent="0.3">
      <c r="A384" s="1" t="s">
        <v>365</v>
      </c>
      <c r="B384" s="2"/>
      <c r="C384" s="2">
        <v>1213.9100000000001</v>
      </c>
      <c r="D384" s="2">
        <v>0</v>
      </c>
      <c r="E384" s="2">
        <v>1234.3900000000001</v>
      </c>
      <c r="F384" s="2">
        <v>613</v>
      </c>
      <c r="G384" s="2">
        <v>447.4</v>
      </c>
      <c r="H384" s="2">
        <v>133.80000000000001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3642.5000000000005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5752.84</v>
      </c>
      <c r="D386" s="2">
        <v>4359.8500000000004</v>
      </c>
      <c r="E386" s="2">
        <v>4626.46</v>
      </c>
      <c r="F386" s="2">
        <v>3651.58</v>
      </c>
      <c r="G386" s="2">
        <v>4363.16</v>
      </c>
      <c r="H386" s="2">
        <v>3046.77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25800.660000000003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120</v>
      </c>
      <c r="D391" s="2">
        <v>120</v>
      </c>
      <c r="E391" s="2">
        <v>120</v>
      </c>
      <c r="F391" s="2">
        <v>120</v>
      </c>
      <c r="G391" s="2">
        <v>120</v>
      </c>
      <c r="H391" s="2">
        <v>120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720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0</v>
      </c>
      <c r="E393" s="2">
        <v>137.6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137.6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110</v>
      </c>
      <c r="D395" s="2">
        <v>0</v>
      </c>
      <c r="E395" s="2">
        <v>0</v>
      </c>
      <c r="F395" s="2">
        <v>82.5</v>
      </c>
      <c r="G395" s="2">
        <v>220.1</v>
      </c>
      <c r="H395" s="2">
        <v>110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522.6</v>
      </c>
    </row>
    <row r="396" spans="1:15" x14ac:dyDescent="0.3">
      <c r="A396" s="1" t="s">
        <v>377</v>
      </c>
      <c r="B396" s="2"/>
      <c r="C396" s="2">
        <v>0</v>
      </c>
      <c r="D396" s="2">
        <v>0</v>
      </c>
      <c r="E396" s="2">
        <v>0</v>
      </c>
      <c r="F396" s="2">
        <v>0</v>
      </c>
      <c r="G396" s="2">
        <v>413.69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413.69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428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428</v>
      </c>
    </row>
    <row r="408" spans="1:15" x14ac:dyDescent="0.3">
      <c r="A408" s="1" t="s">
        <v>389</v>
      </c>
      <c r="B408" s="2"/>
      <c r="C408" s="2">
        <v>243.29</v>
      </c>
      <c r="D408" s="2">
        <v>257.58999999999997</v>
      </c>
      <c r="E408" s="2">
        <v>261.29000000000002</v>
      </c>
      <c r="F408" s="2">
        <v>284.83999999999997</v>
      </c>
      <c r="G408" s="2">
        <v>0</v>
      </c>
      <c r="H408" s="2">
        <v>621.20000000000005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1668.21</v>
      </c>
    </row>
    <row r="409" spans="1:15" x14ac:dyDescent="0.3">
      <c r="A409" s="1" t="s">
        <v>390</v>
      </c>
      <c r="B409" s="2"/>
      <c r="C409" s="2">
        <v>15.1</v>
      </c>
      <c r="D409" s="2">
        <v>989.79</v>
      </c>
      <c r="E409" s="2">
        <v>666.86</v>
      </c>
      <c r="F409" s="2">
        <v>706.57</v>
      </c>
      <c r="G409" s="2">
        <v>624.26</v>
      </c>
      <c r="H409" s="2">
        <v>653.80999999999995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3656.39</v>
      </c>
    </row>
    <row r="410" spans="1:15" x14ac:dyDescent="0.3">
      <c r="A410" s="1" t="s">
        <v>391</v>
      </c>
      <c r="B410" s="2"/>
      <c r="C410" s="2">
        <v>0</v>
      </c>
      <c r="D410" s="2">
        <v>0</v>
      </c>
      <c r="E410" s="2">
        <v>49.7</v>
      </c>
      <c r="F410" s="2">
        <v>277.60000000000002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327.3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156.08000000000001</v>
      </c>
      <c r="D412" s="2">
        <v>142.43</v>
      </c>
      <c r="E412" s="2">
        <v>328.36</v>
      </c>
      <c r="F412" s="2">
        <v>180.57</v>
      </c>
      <c r="G412" s="2">
        <v>310.89</v>
      </c>
      <c r="H412" s="2">
        <v>679.72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1798.05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1080.8699999999999</v>
      </c>
      <c r="D415" s="2">
        <v>1080.8699999999999</v>
      </c>
      <c r="E415" s="2">
        <v>1080.8699999999999</v>
      </c>
      <c r="F415" s="2">
        <v>1080.8699999999999</v>
      </c>
      <c r="G415" s="2">
        <v>1080.8699999999999</v>
      </c>
      <c r="H415" s="2">
        <v>1080.8699999999999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6485.2199999999993</v>
      </c>
    </row>
    <row r="416" spans="1:15" x14ac:dyDescent="0.3">
      <c r="A416" s="1" t="s">
        <v>397</v>
      </c>
      <c r="B416" s="2"/>
      <c r="C416" s="2">
        <v>1102.5</v>
      </c>
      <c r="D416" s="2">
        <v>1102.5</v>
      </c>
      <c r="E416" s="2">
        <v>1102.5</v>
      </c>
      <c r="F416" s="2">
        <v>1927.5</v>
      </c>
      <c r="G416" s="2">
        <v>1102.5</v>
      </c>
      <c r="H416" s="2">
        <v>1102.5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7440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4765.1400000000003</v>
      </c>
      <c r="D419" s="2">
        <v>4347.45</v>
      </c>
      <c r="E419" s="2">
        <v>2719.05</v>
      </c>
      <c r="F419" s="2">
        <v>3638.57</v>
      </c>
      <c r="G419" s="2">
        <v>3952.84</v>
      </c>
      <c r="H419" s="2">
        <v>3614.26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23037.309999999998</v>
      </c>
    </row>
    <row r="420" spans="1:15" x14ac:dyDescent="0.3">
      <c r="A420" s="1" t="s">
        <v>401</v>
      </c>
      <c r="B420" s="2"/>
      <c r="C420" s="2">
        <v>107.07</v>
      </c>
      <c r="D420" s="2">
        <v>38</v>
      </c>
      <c r="E420" s="2">
        <v>65.5</v>
      </c>
      <c r="F420" s="2">
        <v>126.41</v>
      </c>
      <c r="G420" s="2">
        <v>31</v>
      </c>
      <c r="H420" s="2">
        <v>39.53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407.51</v>
      </c>
    </row>
    <row r="421" spans="1:15" x14ac:dyDescent="0.3">
      <c r="A421" s="1" t="s">
        <v>402</v>
      </c>
      <c r="B421" s="2"/>
      <c r="C421" s="2">
        <v>1622.12</v>
      </c>
      <c r="D421" s="2">
        <v>1001.15</v>
      </c>
      <c r="E421" s="2">
        <v>1535.95</v>
      </c>
      <c r="F421" s="2">
        <v>533.29</v>
      </c>
      <c r="G421" s="2">
        <v>437.52</v>
      </c>
      <c r="H421" s="2">
        <v>657.72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5787.7500000000009</v>
      </c>
    </row>
    <row r="422" spans="1:15" x14ac:dyDescent="0.3">
      <c r="A422" s="1" t="s">
        <v>403</v>
      </c>
      <c r="B422" s="2"/>
      <c r="C422" s="2">
        <v>15365.04</v>
      </c>
      <c r="D422" s="2">
        <v>13795.36</v>
      </c>
      <c r="E422" s="2">
        <v>14647.1</v>
      </c>
      <c r="F422" s="2">
        <v>11467.45</v>
      </c>
      <c r="G422" s="2">
        <v>11707.53</v>
      </c>
      <c r="H422" s="2">
        <v>10775.97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77758.45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600.5</v>
      </c>
      <c r="D425" s="2">
        <v>0</v>
      </c>
      <c r="E425" s="2">
        <v>0</v>
      </c>
      <c r="F425" s="2">
        <v>20</v>
      </c>
      <c r="G425" s="2">
        <v>60.5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681</v>
      </c>
    </row>
    <row r="426" spans="1:15" x14ac:dyDescent="0.3">
      <c r="A426" s="1" t="s">
        <v>407</v>
      </c>
      <c r="B426" s="2"/>
      <c r="C426" s="2">
        <v>11434.48</v>
      </c>
      <c r="D426" s="2">
        <v>10099.469999999999</v>
      </c>
      <c r="E426" s="2">
        <v>10740.78</v>
      </c>
      <c r="F426" s="2">
        <v>9677.6299999999992</v>
      </c>
      <c r="G426" s="2">
        <v>10386.99</v>
      </c>
      <c r="H426" s="2">
        <v>9360.73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61700.079999999987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39.799999999999997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39.799999999999997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-0.54</v>
      </c>
      <c r="E430" s="2">
        <v>0</v>
      </c>
      <c r="F430" s="2">
        <v>0</v>
      </c>
      <c r="G430" s="2">
        <v>70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69.459999999999994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120.91</v>
      </c>
      <c r="D432" s="2">
        <v>559.64</v>
      </c>
      <c r="E432" s="2">
        <v>298.77999999999997</v>
      </c>
      <c r="F432" s="2">
        <v>102.89</v>
      </c>
      <c r="G432" s="2">
        <v>395.03</v>
      </c>
      <c r="H432" s="2">
        <v>540.19000000000005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2017.44</v>
      </c>
    </row>
    <row r="433" spans="1:16" x14ac:dyDescent="0.3">
      <c r="A433" s="1" t="s">
        <v>414</v>
      </c>
      <c r="B433" s="2"/>
      <c r="C433" s="2">
        <v>17102</v>
      </c>
      <c r="D433" s="2">
        <v>17102</v>
      </c>
      <c r="E433" s="2">
        <v>17102</v>
      </c>
      <c r="F433" s="2">
        <v>17102</v>
      </c>
      <c r="G433" s="2">
        <v>17102</v>
      </c>
      <c r="H433" s="2">
        <v>17102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102612</v>
      </c>
    </row>
    <row r="434" spans="1:16" x14ac:dyDescent="0.3">
      <c r="A434" s="1" t="s">
        <v>415</v>
      </c>
      <c r="B434" s="2"/>
      <c r="C434" s="2">
        <v>1026.97</v>
      </c>
      <c r="D434" s="2">
        <v>785.32</v>
      </c>
      <c r="E434" s="2">
        <v>563.15</v>
      </c>
      <c r="F434" s="2">
        <v>917.83</v>
      </c>
      <c r="G434" s="2">
        <v>697.62</v>
      </c>
      <c r="H434" s="2">
        <v>524.17999999999995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4515.07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0</v>
      </c>
      <c r="D436" s="2">
        <v>375.27</v>
      </c>
      <c r="E436" s="2">
        <v>101.99</v>
      </c>
      <c r="F436" s="2">
        <v>0</v>
      </c>
      <c r="G436" s="2">
        <v>95.29</v>
      </c>
      <c r="H436" s="2">
        <v>101.99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674.54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18588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18588</v>
      </c>
    </row>
    <row r="440" spans="1:16" x14ac:dyDescent="0.3">
      <c r="A440" s="1" t="s">
        <v>421</v>
      </c>
      <c r="C440" s="2">
        <v>70777.790000000008</v>
      </c>
      <c r="D440" s="2">
        <v>65116.87</v>
      </c>
      <c r="E440" s="2">
        <v>67383.680000000008</v>
      </c>
      <c r="F440" s="2">
        <v>60846.23</v>
      </c>
      <c r="G440" s="2">
        <v>81053.950000000012</v>
      </c>
      <c r="H440" s="2">
        <v>58457.14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403635.66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8286.1299999999992</v>
      </c>
      <c r="D443" s="2">
        <v>7414.09</v>
      </c>
      <c r="E443" s="2">
        <v>7887.28</v>
      </c>
      <c r="F443" s="2">
        <v>6120.81</v>
      </c>
      <c r="G443" s="2">
        <v>6254.19</v>
      </c>
      <c r="H443" s="2">
        <v>5736.65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41699.15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653.91999999999996</v>
      </c>
      <c r="D445" s="2">
        <v>653.91999999999996</v>
      </c>
      <c r="E445" s="2">
        <v>653.91999999999996</v>
      </c>
      <c r="F445" s="2">
        <v>653.91999999999996</v>
      </c>
      <c r="G445" s="2">
        <v>653.91999999999996</v>
      </c>
      <c r="H445" s="2">
        <v>653.91999999999996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3923.52</v>
      </c>
    </row>
    <row r="446" spans="1:16" x14ac:dyDescent="0.3">
      <c r="A446" s="1" t="s">
        <v>426</v>
      </c>
      <c r="B446" s="2"/>
      <c r="C446" s="2">
        <v>70799.399999999994</v>
      </c>
      <c r="D446" s="2">
        <v>70799.399999999994</v>
      </c>
      <c r="E446" s="2">
        <v>77531.600000000006</v>
      </c>
      <c r="F446" s="2">
        <v>74165.5</v>
      </c>
      <c r="G446" s="2">
        <v>74165.5</v>
      </c>
      <c r="H446" s="2">
        <v>74165.5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441626.9</v>
      </c>
    </row>
    <row r="447" spans="1:16" x14ac:dyDescent="0.3">
      <c r="A447" s="1" t="s">
        <v>427</v>
      </c>
      <c r="B447" s="2"/>
      <c r="C447" s="2">
        <v>1884.12</v>
      </c>
      <c r="D447" s="2">
        <v>2202.61</v>
      </c>
      <c r="E447" s="2">
        <v>3828.73</v>
      </c>
      <c r="F447" s="2">
        <v>1697.31</v>
      </c>
      <c r="G447" s="2">
        <v>2106.39</v>
      </c>
      <c r="H447" s="2">
        <v>1312.33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13031.49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1379</v>
      </c>
      <c r="D451" s="18">
        <v>1379</v>
      </c>
      <c r="E451" s="18">
        <v>1379</v>
      </c>
      <c r="F451" s="18">
        <v>1379</v>
      </c>
      <c r="G451" s="18">
        <v>1379</v>
      </c>
      <c r="H451" s="18">
        <v>1379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8274</v>
      </c>
      <c r="P451" s="13"/>
    </row>
    <row r="452" spans="1:16" x14ac:dyDescent="0.3">
      <c r="A452" s="1" t="s">
        <v>432</v>
      </c>
      <c r="C452" s="2">
        <v>20.91</v>
      </c>
      <c r="D452" s="2">
        <v>20.91</v>
      </c>
      <c r="E452" s="2">
        <v>20.91</v>
      </c>
      <c r="F452" s="2">
        <v>20.91</v>
      </c>
      <c r="G452" s="2">
        <v>20.91</v>
      </c>
      <c r="H452" s="2">
        <v>20.91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125.46</v>
      </c>
    </row>
    <row r="453" spans="1:16" ht="18" thickBot="1" x14ac:dyDescent="0.35">
      <c r="A453" s="8" t="s">
        <v>433</v>
      </c>
      <c r="B453" s="8"/>
      <c r="C453" s="16">
        <v>83023.48</v>
      </c>
      <c r="D453" s="16">
        <v>82469.929999999993</v>
      </c>
      <c r="E453" s="16">
        <v>91301.440000000002</v>
      </c>
      <c r="F453" s="16">
        <v>84037.45</v>
      </c>
      <c r="G453" s="16">
        <v>84579.91</v>
      </c>
      <c r="H453" s="16">
        <v>83268.310000000012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508680.52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366258.87</v>
      </c>
      <c r="D455" s="1">
        <v>332845.39</v>
      </c>
      <c r="E455" s="1">
        <v>362365.48</v>
      </c>
      <c r="F455" s="1">
        <v>313220.30999999994</v>
      </c>
      <c r="G455" s="1">
        <v>351719.37000000005</v>
      </c>
      <c r="H455" s="1">
        <v>312291.88999999996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2038701.3099999998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463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36.258064516129032</v>
      </c>
      <c r="D8" s="9">
        <v>37.821428571428569</v>
      </c>
      <c r="E8" s="9">
        <v>39.903225806451616</v>
      </c>
      <c r="F8" s="9">
        <v>44.8</v>
      </c>
      <c r="G8" s="9">
        <v>42.806451612903224</v>
      </c>
      <c r="H8" s="9">
        <v>42.6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99</v>
      </c>
      <c r="D11" s="2">
        <v>62</v>
      </c>
      <c r="E11" s="2">
        <v>62</v>
      </c>
      <c r="F11" s="2">
        <v>60</v>
      </c>
      <c r="G11" s="2">
        <v>62</v>
      </c>
      <c r="H11" s="2">
        <v>57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402</v>
      </c>
    </row>
    <row r="12" spans="1:15" x14ac:dyDescent="0.3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1" t="s">
        <v>21</v>
      </c>
      <c r="C13" s="2">
        <v>586</v>
      </c>
      <c r="D13" s="2">
        <v>532</v>
      </c>
      <c r="E13" s="2">
        <v>584</v>
      </c>
      <c r="F13" s="2">
        <v>559</v>
      </c>
      <c r="G13" s="2">
        <v>620</v>
      </c>
      <c r="H13" s="2">
        <v>587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3468</v>
      </c>
    </row>
    <row r="14" spans="1:15" x14ac:dyDescent="0.3">
      <c r="A14" s="1" t="s">
        <v>22</v>
      </c>
      <c r="C14" s="2">
        <v>60</v>
      </c>
      <c r="D14" s="2">
        <v>62</v>
      </c>
      <c r="E14" s="2">
        <v>118</v>
      </c>
      <c r="F14" s="2">
        <v>179</v>
      </c>
      <c r="G14" s="2">
        <v>96</v>
      </c>
      <c r="H14" s="2">
        <v>75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590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">
      <c r="A16" s="1" t="s">
        <v>24</v>
      </c>
      <c r="C16" s="2">
        <v>43</v>
      </c>
      <c r="D16" s="2">
        <v>95</v>
      </c>
      <c r="E16" s="2">
        <v>42</v>
      </c>
      <c r="F16" s="2">
        <v>25</v>
      </c>
      <c r="G16" s="2">
        <v>55</v>
      </c>
      <c r="H16" s="2">
        <v>62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322</v>
      </c>
    </row>
    <row r="17" spans="1:18" x14ac:dyDescent="0.3">
      <c r="A17" s="1" t="s">
        <v>25</v>
      </c>
      <c r="C17" s="2">
        <v>0</v>
      </c>
      <c r="D17" s="2">
        <v>40</v>
      </c>
      <c r="E17" s="2">
        <v>62</v>
      </c>
      <c r="F17" s="2">
        <v>60</v>
      </c>
      <c r="G17" s="2">
        <v>62</v>
      </c>
      <c r="H17" s="2">
        <v>97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321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336</v>
      </c>
      <c r="D21" s="2">
        <v>268</v>
      </c>
      <c r="E21" s="2">
        <v>369</v>
      </c>
      <c r="F21" s="2">
        <v>461</v>
      </c>
      <c r="G21" s="2">
        <v>432</v>
      </c>
      <c r="H21" s="2">
        <v>400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2266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1124</v>
      </c>
      <c r="D23" s="12">
        <v>1059</v>
      </c>
      <c r="E23" s="12">
        <v>1237</v>
      </c>
      <c r="F23" s="12">
        <v>1344</v>
      </c>
      <c r="G23" s="12">
        <v>1327</v>
      </c>
      <c r="H23" s="12">
        <v>1278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7369</v>
      </c>
      <c r="P23" s="13">
        <v>7369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213148.53000000003</v>
      </c>
      <c r="D26" s="2">
        <v>217645.53000000003</v>
      </c>
      <c r="E26" s="2">
        <v>238566.33</v>
      </c>
      <c r="F26" s="2">
        <v>254251.1</v>
      </c>
      <c r="G26" s="2">
        <v>257914.81</v>
      </c>
      <c r="H26" s="2">
        <v>243450.28999999998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1424976.59</v>
      </c>
      <c r="P26" s="13"/>
    </row>
    <row r="27" spans="1:18" x14ac:dyDescent="0.3">
      <c r="A27" s="1" t="s">
        <v>35</v>
      </c>
      <c r="C27" s="2">
        <v>-329.36</v>
      </c>
      <c r="D27" s="2">
        <v>-1449.81</v>
      </c>
      <c r="E27" s="2">
        <v>2525.0899999999997</v>
      </c>
      <c r="F27" s="2">
        <v>5813.52</v>
      </c>
      <c r="G27" s="2">
        <v>3763.0300000000007</v>
      </c>
      <c r="H27" s="2">
        <v>5266.6500000000005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15589.120000000003</v>
      </c>
      <c r="P27" s="13"/>
    </row>
    <row r="28" spans="1:18" x14ac:dyDescent="0.3">
      <c r="A28" s="1" t="s">
        <v>36</v>
      </c>
      <c r="C28" s="2">
        <v>-57.329999999999984</v>
      </c>
      <c r="D28" s="2">
        <v>5649.45</v>
      </c>
      <c r="E28" s="2">
        <v>-5900.11</v>
      </c>
      <c r="F28" s="2">
        <v>370.93</v>
      </c>
      <c r="G28" s="2">
        <v>-229.32999999999998</v>
      </c>
      <c r="H28" s="2">
        <v>-197.32999999999998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-363.71999999999974</v>
      </c>
      <c r="P28" s="13"/>
    </row>
    <row r="29" spans="1:18" ht="18" thickBot="1" x14ac:dyDescent="0.35">
      <c r="A29" s="1" t="s">
        <v>37</v>
      </c>
      <c r="C29" s="14">
        <v>212761.84000000005</v>
      </c>
      <c r="D29" s="14">
        <v>221845.17000000004</v>
      </c>
      <c r="E29" s="14">
        <v>235191.31</v>
      </c>
      <c r="F29" s="14">
        <v>260435.55</v>
      </c>
      <c r="G29" s="14">
        <v>261448.51</v>
      </c>
      <c r="H29" s="14">
        <v>248519.61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1440201.9900000002</v>
      </c>
      <c r="P29" s="13">
        <v>1440201.9900000002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68380.33</v>
      </c>
      <c r="D32" s="2">
        <v>63036.639999999999</v>
      </c>
      <c r="E32" s="2">
        <v>76300.36</v>
      </c>
      <c r="F32" s="2">
        <v>72740.09</v>
      </c>
      <c r="G32" s="2">
        <v>80652.240000000005</v>
      </c>
      <c r="H32" s="2">
        <v>84114.580000000016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445224.24000000005</v>
      </c>
      <c r="P32" s="13"/>
    </row>
    <row r="33" spans="1:18" x14ac:dyDescent="0.3">
      <c r="A33" s="1" t="s">
        <v>40</v>
      </c>
      <c r="C33" s="2">
        <v>24302.100000000002</v>
      </c>
      <c r="D33" s="2">
        <v>22450.07</v>
      </c>
      <c r="E33" s="2">
        <v>25999.61</v>
      </c>
      <c r="F33" s="2">
        <v>21590.070000000003</v>
      </c>
      <c r="G33" s="2">
        <v>25105.93</v>
      </c>
      <c r="H33" s="2">
        <v>25277.100000000002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144724.88</v>
      </c>
      <c r="P33" s="13"/>
    </row>
    <row r="34" spans="1:18" x14ac:dyDescent="0.3">
      <c r="A34" s="1" t="s">
        <v>35</v>
      </c>
      <c r="C34" s="2">
        <v>17268.099999999999</v>
      </c>
      <c r="D34" s="2">
        <v>20987.02</v>
      </c>
      <c r="E34" s="2">
        <v>22265.210000000003</v>
      </c>
      <c r="F34" s="2">
        <v>26560.36</v>
      </c>
      <c r="G34" s="2">
        <v>52251.58</v>
      </c>
      <c r="H34" s="2">
        <v>22420.81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161753.08000000002</v>
      </c>
      <c r="P34" s="13"/>
    </row>
    <row r="35" spans="1:18" x14ac:dyDescent="0.3">
      <c r="A35" s="1" t="s">
        <v>41</v>
      </c>
      <c r="C35" s="2">
        <v>2185.96</v>
      </c>
      <c r="D35" s="2">
        <v>580.79</v>
      </c>
      <c r="E35" s="2">
        <v>1047.05</v>
      </c>
      <c r="F35" s="2">
        <v>1141.03</v>
      </c>
      <c r="G35" s="2">
        <v>985.6</v>
      </c>
      <c r="H35" s="2">
        <v>944.15000000000009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6884.58</v>
      </c>
      <c r="P35" s="13"/>
    </row>
    <row r="36" spans="1:18" x14ac:dyDescent="0.3">
      <c r="A36" s="1" t="s">
        <v>42</v>
      </c>
      <c r="C36" s="2">
        <v>10067.34</v>
      </c>
      <c r="D36" s="2">
        <v>7916.5000000000009</v>
      </c>
      <c r="E36" s="2">
        <v>10277.1</v>
      </c>
      <c r="F36" s="2">
        <v>8919.4500000000007</v>
      </c>
      <c r="G36" s="2">
        <v>9379.8500000000022</v>
      </c>
      <c r="H36" s="2">
        <v>9438.16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55998.400000000009</v>
      </c>
      <c r="P36" s="13"/>
    </row>
    <row r="37" spans="1:18" x14ac:dyDescent="0.3">
      <c r="A37" s="1" t="s">
        <v>43</v>
      </c>
      <c r="C37" s="2">
        <v>16153.13</v>
      </c>
      <c r="D37" s="2">
        <v>14850.4</v>
      </c>
      <c r="E37" s="2">
        <v>15809.67</v>
      </c>
      <c r="F37" s="2">
        <v>15327.210000000001</v>
      </c>
      <c r="G37" s="2">
        <v>11421.259999999998</v>
      </c>
      <c r="H37" s="2">
        <v>13685.27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87246.94</v>
      </c>
      <c r="P37" s="13"/>
    </row>
    <row r="38" spans="1:18" x14ac:dyDescent="0.3">
      <c r="A38" s="1" t="s">
        <v>44</v>
      </c>
      <c r="C38" s="2">
        <v>48488.75</v>
      </c>
      <c r="D38" s="2">
        <v>49285.3</v>
      </c>
      <c r="E38" s="2">
        <v>50938.6</v>
      </c>
      <c r="F38" s="2">
        <v>51038.75</v>
      </c>
      <c r="G38" s="2">
        <v>51629.090000000004</v>
      </c>
      <c r="H38" s="2">
        <v>49367.169999999991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300747.65999999997</v>
      </c>
      <c r="P38" s="13"/>
    </row>
    <row r="39" spans="1:18" x14ac:dyDescent="0.3">
      <c r="A39" s="1" t="s">
        <v>45</v>
      </c>
      <c r="C39" s="2">
        <v>44567.420000000006</v>
      </c>
      <c r="D39" s="2">
        <v>45841.21</v>
      </c>
      <c r="E39" s="2">
        <v>46817.18</v>
      </c>
      <c r="F39" s="2">
        <v>44474.9</v>
      </c>
      <c r="G39" s="2">
        <v>44580.35</v>
      </c>
      <c r="H39" s="2">
        <v>47418.060000000005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273699.12</v>
      </c>
      <c r="P39" s="13"/>
    </row>
    <row r="40" spans="1:18" ht="18" thickBot="1" x14ac:dyDescent="0.35">
      <c r="A40" s="1" t="s">
        <v>46</v>
      </c>
      <c r="C40" s="14">
        <v>231413.13</v>
      </c>
      <c r="D40" s="14">
        <v>224947.92999999996</v>
      </c>
      <c r="E40" s="14">
        <v>249454.78000000003</v>
      </c>
      <c r="F40" s="14">
        <v>241791.86</v>
      </c>
      <c r="G40" s="14">
        <v>276005.90000000002</v>
      </c>
      <c r="H40" s="14">
        <v>252665.3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1476278.9</v>
      </c>
      <c r="P40" s="13">
        <v>1476278.9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-18651.28999999995</v>
      </c>
      <c r="D41" s="16">
        <v>-3102.759999999922</v>
      </c>
      <c r="E41" s="16">
        <v>-14263.47000000003</v>
      </c>
      <c r="F41" s="16">
        <v>18643.690000000002</v>
      </c>
      <c r="G41" s="16">
        <v>-14557.390000000014</v>
      </c>
      <c r="H41" s="16">
        <v>-4145.6900000000023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-36076.909999999683</v>
      </c>
      <c r="P41" s="13">
        <v>-36076.909999999683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32857.800000000054</v>
      </c>
      <c r="D43" s="2">
        <v>48612.830000000082</v>
      </c>
      <c r="E43" s="2">
        <v>41525.449999999975</v>
      </c>
      <c r="F43" s="2">
        <v>74324.010000000009</v>
      </c>
      <c r="G43" s="2">
        <v>42136.989999999991</v>
      </c>
      <c r="H43" s="4">
        <v>51375.47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290832.55000000034</v>
      </c>
      <c r="P43" s="1">
        <v>290832.55000000028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463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98834.76</v>
      </c>
      <c r="D50" s="2">
        <v>89727.12</v>
      </c>
      <c r="E50" s="2">
        <v>98497.44</v>
      </c>
      <c r="F50" s="2">
        <v>94280.94</v>
      </c>
      <c r="G50" s="2">
        <v>104569.2</v>
      </c>
      <c r="H50" s="2">
        <v>99003.42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584912.88</v>
      </c>
    </row>
    <row r="51" spans="1:15" x14ac:dyDescent="0.3">
      <c r="A51" s="1" t="s">
        <v>51</v>
      </c>
      <c r="B51" s="17"/>
      <c r="C51" s="2">
        <v>10268.48</v>
      </c>
      <c r="D51" s="2">
        <v>10456.92</v>
      </c>
      <c r="E51" s="2">
        <v>20060.71</v>
      </c>
      <c r="F51" s="2">
        <v>30190.14</v>
      </c>
      <c r="G51" s="2">
        <v>16191.36</v>
      </c>
      <c r="H51" s="2">
        <v>12649.5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99817.11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17200</v>
      </c>
      <c r="D63" s="2">
        <v>38000</v>
      </c>
      <c r="E63" s="2">
        <v>16800</v>
      </c>
      <c r="F63" s="2">
        <v>10000</v>
      </c>
      <c r="G63" s="2">
        <v>22000</v>
      </c>
      <c r="H63" s="2">
        <v>24800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128800</v>
      </c>
    </row>
    <row r="64" spans="1:15" x14ac:dyDescent="0.3">
      <c r="A64" s="1" t="s">
        <v>64</v>
      </c>
      <c r="B64" s="17"/>
      <c r="C64" s="2">
        <v>3296.7</v>
      </c>
      <c r="D64" s="2">
        <v>5069.05</v>
      </c>
      <c r="E64" s="2">
        <v>3264.36</v>
      </c>
      <c r="F64" s="2">
        <v>2494.4899999999998</v>
      </c>
      <c r="G64" s="2">
        <v>3925.08</v>
      </c>
      <c r="H64" s="2">
        <v>6548.31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24597.99</v>
      </c>
    </row>
    <row r="65" spans="1:15" x14ac:dyDescent="0.3">
      <c r="A65" s="1" t="s">
        <v>65</v>
      </c>
      <c r="B65" s="17"/>
      <c r="C65" s="2">
        <v>1771.12</v>
      </c>
      <c r="D65" s="2">
        <v>5320.4</v>
      </c>
      <c r="E65" s="2">
        <v>1761.38</v>
      </c>
      <c r="F65" s="2">
        <v>1390.75</v>
      </c>
      <c r="G65" s="2">
        <v>3710.57</v>
      </c>
      <c r="H65" s="2">
        <v>5829.08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19783.3</v>
      </c>
    </row>
    <row r="66" spans="1:15" x14ac:dyDescent="0.3">
      <c r="A66" s="1" t="s">
        <v>66</v>
      </c>
      <c r="B66" s="17"/>
      <c r="C66" s="2">
        <v>1962.09</v>
      </c>
      <c r="D66" s="2">
        <v>4324.9799999999996</v>
      </c>
      <c r="E66" s="2">
        <v>2621.93</v>
      </c>
      <c r="F66" s="2">
        <v>1641.03</v>
      </c>
      <c r="G66" s="2">
        <v>3687.74</v>
      </c>
      <c r="H66" s="2">
        <v>6502.72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20740.490000000002</v>
      </c>
    </row>
    <row r="67" spans="1:15" x14ac:dyDescent="0.3">
      <c r="A67" s="1" t="s">
        <v>67</v>
      </c>
      <c r="B67" s="17"/>
      <c r="C67" s="2">
        <v>109.88</v>
      </c>
      <c r="D67" s="2">
        <v>606.35</v>
      </c>
      <c r="E67" s="2">
        <v>0</v>
      </c>
      <c r="F67" s="2">
        <v>980.1</v>
      </c>
      <c r="G67" s="2">
        <v>769.16</v>
      </c>
      <c r="H67" s="2">
        <v>121.35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2586.8399999999997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1488.48</v>
      </c>
      <c r="D69" s="2">
        <v>3437.65</v>
      </c>
      <c r="E69" s="2">
        <v>1016.77</v>
      </c>
      <c r="F69" s="2">
        <v>153.41</v>
      </c>
      <c r="G69" s="2">
        <v>3305.73</v>
      </c>
      <c r="H69" s="2">
        <v>4043.6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13445.64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376.99</v>
      </c>
      <c r="D72" s="2">
        <v>314.39</v>
      </c>
      <c r="E72" s="2">
        <v>0</v>
      </c>
      <c r="F72" s="2">
        <v>0</v>
      </c>
      <c r="G72" s="2">
        <v>387.86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1079.24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1" t="s">
        <v>78</v>
      </c>
      <c r="B78" s="17"/>
      <c r="C78" s="2">
        <v>-5708.56</v>
      </c>
      <c r="D78" s="2">
        <v>-14003.77</v>
      </c>
      <c r="E78" s="2">
        <v>-5400.08</v>
      </c>
      <c r="F78" s="2">
        <v>-4165.29</v>
      </c>
      <c r="G78" s="2">
        <v>-11861.06</v>
      </c>
      <c r="H78" s="2">
        <v>-16496.75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-57635.51</v>
      </c>
    </row>
    <row r="79" spans="1:15" x14ac:dyDescent="0.3">
      <c r="A79" s="1" t="s">
        <v>79</v>
      </c>
      <c r="B79" s="17"/>
      <c r="C79" s="2">
        <v>0.14000000000000001</v>
      </c>
      <c r="D79" s="2">
        <v>0.23</v>
      </c>
      <c r="E79" s="2">
        <v>0.17</v>
      </c>
      <c r="F79" s="2">
        <v>-0.05</v>
      </c>
      <c r="G79" s="2">
        <v>-0.08</v>
      </c>
      <c r="H79" s="2">
        <v>-887.32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-886.91000000000008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-30.85</v>
      </c>
      <c r="H80" s="2">
        <v>-298.38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-329.23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16380</v>
      </c>
      <c r="D82" s="2">
        <v>9852</v>
      </c>
      <c r="E82" s="2">
        <v>9672</v>
      </c>
      <c r="F82" s="2">
        <v>9360</v>
      </c>
      <c r="G82" s="2">
        <v>9672</v>
      </c>
      <c r="H82" s="2">
        <v>9054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63990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1" t="s">
        <v>442</v>
      </c>
      <c r="B84" s="17"/>
      <c r="C84" s="2">
        <v>0</v>
      </c>
      <c r="D84" s="2">
        <v>516.79</v>
      </c>
      <c r="E84" s="2">
        <v>-2738.95</v>
      </c>
      <c r="F84" s="2">
        <v>-1609.76</v>
      </c>
      <c r="G84" s="2">
        <v>-693.68</v>
      </c>
      <c r="H84" s="2">
        <v>-3995.04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-8520.64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">
      <c r="A86" s="1" t="s">
        <v>470</v>
      </c>
      <c r="B86" s="17"/>
      <c r="C86" s="2">
        <v>3710</v>
      </c>
      <c r="D86" s="2">
        <v>5830</v>
      </c>
      <c r="E86" s="2">
        <v>5300</v>
      </c>
      <c r="F86" s="2">
        <v>5300</v>
      </c>
      <c r="G86" s="2">
        <v>5300</v>
      </c>
      <c r="H86" s="2">
        <v>4770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30210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37.5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37.5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0</v>
      </c>
      <c r="D95" s="2">
        <v>7127.88</v>
      </c>
      <c r="E95" s="2">
        <v>10994.46</v>
      </c>
      <c r="F95" s="2">
        <v>10639.8</v>
      </c>
      <c r="G95" s="2">
        <v>10994.46</v>
      </c>
      <c r="H95" s="2">
        <v>17030.22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56786.82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63171.37</v>
      </c>
      <c r="D106" s="2">
        <v>50922</v>
      </c>
      <c r="E106" s="2">
        <v>64501.919999999998</v>
      </c>
      <c r="F106" s="2">
        <v>91738.38</v>
      </c>
      <c r="G106" s="2">
        <v>84208.66</v>
      </c>
      <c r="H106" s="2">
        <v>74775.58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429317.91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12176.72</v>
      </c>
      <c r="F108" s="2">
        <v>1713.62</v>
      </c>
      <c r="G108" s="2">
        <v>1778.66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15669</v>
      </c>
    </row>
    <row r="109" spans="1:16" x14ac:dyDescent="0.3">
      <c r="A109" s="1" t="s">
        <v>108</v>
      </c>
      <c r="B109" s="17"/>
      <c r="C109" s="18">
        <v>287.08</v>
      </c>
      <c r="D109" s="18">
        <v>143.54</v>
      </c>
      <c r="E109" s="18">
        <v>0</v>
      </c>
      <c r="F109" s="18">
        <v>143.54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574.16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213148.53</v>
      </c>
      <c r="D111" s="2">
        <v>217645.53000000003</v>
      </c>
      <c r="E111" s="2">
        <v>238566.33</v>
      </c>
      <c r="F111" s="2">
        <v>254251.1</v>
      </c>
      <c r="G111" s="2">
        <v>257914.81</v>
      </c>
      <c r="H111" s="2">
        <v>243450.28999999998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1424976.5899999999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333.77</v>
      </c>
      <c r="D114" s="2">
        <v>298.68</v>
      </c>
      <c r="E114" s="2">
        <v>843.89</v>
      </c>
      <c r="F114" s="2">
        <v>4488.76</v>
      </c>
      <c r="G114" s="2">
        <v>5052.97</v>
      </c>
      <c r="H114" s="2">
        <v>1576.18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12594.25</v>
      </c>
    </row>
    <row r="115" spans="1:15" x14ac:dyDescent="0.3">
      <c r="A115" s="1" t="s">
        <v>113</v>
      </c>
      <c r="B115" s="2"/>
      <c r="C115" s="2">
        <v>0</v>
      </c>
      <c r="D115" s="2">
        <v>0</v>
      </c>
      <c r="E115" s="2">
        <v>0</v>
      </c>
      <c r="F115" s="2">
        <v>2217.19</v>
      </c>
      <c r="G115" s="2">
        <v>1075.06</v>
      </c>
      <c r="H115" s="2">
        <v>952.33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4244.58</v>
      </c>
    </row>
    <row r="116" spans="1:15" x14ac:dyDescent="0.3">
      <c r="A116" s="1" t="s">
        <v>114</v>
      </c>
      <c r="B116" s="2"/>
      <c r="C116" s="2">
        <v>0</v>
      </c>
      <c r="D116" s="2">
        <v>0</v>
      </c>
      <c r="E116" s="2">
        <v>0</v>
      </c>
      <c r="F116" s="2">
        <v>1212.7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1212.7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-141.94999999999999</v>
      </c>
      <c r="D122" s="2">
        <v>-128.66999999999999</v>
      </c>
      <c r="E122" s="2">
        <v>-407.48</v>
      </c>
      <c r="F122" s="2">
        <v>-3714.89</v>
      </c>
      <c r="G122" s="2">
        <v>-3057.86</v>
      </c>
      <c r="H122" s="2">
        <v>-1243.23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-8694.08</v>
      </c>
    </row>
    <row r="123" spans="1:15" x14ac:dyDescent="0.3">
      <c r="A123" s="1" t="s">
        <v>121</v>
      </c>
      <c r="B123" s="2"/>
      <c r="C123" s="2">
        <v>0.04</v>
      </c>
      <c r="D123" s="2">
        <v>-18.87</v>
      </c>
      <c r="E123" s="2">
        <v>-4.6399999999999997</v>
      </c>
      <c r="F123" s="2">
        <v>0</v>
      </c>
      <c r="G123" s="2">
        <v>31.92</v>
      </c>
      <c r="H123" s="2">
        <v>10.19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18.64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-32.74</v>
      </c>
      <c r="H124" s="2">
        <v>-23.86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-56.6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">
      <c r="A127" s="1" t="s">
        <v>451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121.35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121.35</v>
      </c>
    </row>
    <row r="129" spans="1:16" x14ac:dyDescent="0.3">
      <c r="A129" s="1" t="s">
        <v>453</v>
      </c>
      <c r="B129" s="2"/>
      <c r="C129" s="2">
        <v>-521.22</v>
      </c>
      <c r="D129" s="2">
        <v>-1600.95</v>
      </c>
      <c r="E129" s="2">
        <v>-766.98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-2889.15</v>
      </c>
    </row>
    <row r="130" spans="1:16" x14ac:dyDescent="0.3">
      <c r="A130" s="1" t="s">
        <v>128</v>
      </c>
      <c r="B130" s="2"/>
      <c r="C130" s="2">
        <v>0</v>
      </c>
      <c r="D130" s="2">
        <v>0</v>
      </c>
      <c r="E130" s="2">
        <v>2038.99</v>
      </c>
      <c r="F130" s="2">
        <v>1609.76</v>
      </c>
      <c r="G130" s="2">
        <v>394.11</v>
      </c>
      <c r="H130" s="2">
        <v>2494.44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6537.3</v>
      </c>
    </row>
    <row r="131" spans="1:16" x14ac:dyDescent="0.3">
      <c r="A131" s="1" t="s">
        <v>129</v>
      </c>
      <c r="C131" s="18">
        <v>0</v>
      </c>
      <c r="D131" s="18">
        <v>0</v>
      </c>
      <c r="E131" s="18">
        <v>699.96</v>
      </c>
      <c r="F131" s="18">
        <v>0</v>
      </c>
      <c r="G131" s="18">
        <v>299.57</v>
      </c>
      <c r="H131" s="18">
        <v>1500.6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2500.13</v>
      </c>
      <c r="P131" s="13"/>
    </row>
    <row r="132" spans="1:16" x14ac:dyDescent="0.3">
      <c r="A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6" x14ac:dyDescent="0.3">
      <c r="A133" s="1" t="s">
        <v>131</v>
      </c>
      <c r="C133" s="2">
        <v>-329.36</v>
      </c>
      <c r="D133" s="2">
        <v>-1449.81</v>
      </c>
      <c r="E133" s="2">
        <v>2525.09</v>
      </c>
      <c r="F133" s="2">
        <v>5813.52</v>
      </c>
      <c r="G133" s="2">
        <v>3763.0300000000011</v>
      </c>
      <c r="H133" s="2">
        <v>5266.65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15589.120000000003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236</v>
      </c>
      <c r="D138" s="2">
        <v>200</v>
      </c>
      <c r="E138" s="2">
        <v>136</v>
      </c>
      <c r="F138" s="2">
        <v>128</v>
      </c>
      <c r="G138" s="2">
        <v>64</v>
      </c>
      <c r="H138" s="2">
        <v>96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860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536.26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536.26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-293.33</v>
      </c>
      <c r="D142" s="2">
        <v>-293.33</v>
      </c>
      <c r="E142" s="2">
        <v>-293.33</v>
      </c>
      <c r="F142" s="2">
        <v>-293.33</v>
      </c>
      <c r="G142" s="2">
        <v>-293.33</v>
      </c>
      <c r="H142" s="2">
        <v>-293.33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-1759.9799999999998</v>
      </c>
    </row>
    <row r="143" spans="1:16" x14ac:dyDescent="0.3">
      <c r="A143" s="1" t="s">
        <v>465</v>
      </c>
      <c r="B143" s="2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5742.78</v>
      </c>
      <c r="E145" s="2">
        <v>-5742.78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-57.329999999999984</v>
      </c>
      <c r="D148" s="16">
        <v>5649.45</v>
      </c>
      <c r="E148" s="16">
        <v>-5900.11</v>
      </c>
      <c r="F148" s="16">
        <v>370.93</v>
      </c>
      <c r="G148" s="16">
        <v>-229.32999999999998</v>
      </c>
      <c r="H148" s="16">
        <v>-197.32999999999998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-363.7199999999998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212761.84</v>
      </c>
      <c r="D150" s="2">
        <v>221845.17000000004</v>
      </c>
      <c r="E150" s="2">
        <v>235191.31</v>
      </c>
      <c r="F150" s="2">
        <v>260435.55000000002</v>
      </c>
      <c r="G150" s="2">
        <v>261448.51</v>
      </c>
      <c r="H150" s="4">
        <v>248519.61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1440201.9899999998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463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1200</v>
      </c>
      <c r="D157" s="2">
        <v>1200</v>
      </c>
      <c r="E157" s="2">
        <v>0</v>
      </c>
      <c r="F157" s="2">
        <v>1200</v>
      </c>
      <c r="G157" s="2">
        <v>2400</v>
      </c>
      <c r="H157" s="2">
        <v>1200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7200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287</v>
      </c>
      <c r="D162" s="2">
        <v>297.5</v>
      </c>
      <c r="E162" s="2">
        <v>364</v>
      </c>
      <c r="F162" s="2">
        <v>343</v>
      </c>
      <c r="G162" s="2">
        <v>322</v>
      </c>
      <c r="H162" s="2">
        <v>383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1996.5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2574.66</v>
      </c>
      <c r="D167" s="2">
        <v>2163.5</v>
      </c>
      <c r="E167" s="2">
        <v>2379.23</v>
      </c>
      <c r="F167" s="2">
        <v>1820.95</v>
      </c>
      <c r="G167" s="2">
        <v>2528.85</v>
      </c>
      <c r="H167" s="2">
        <v>2291.62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13758.810000000001</v>
      </c>
    </row>
    <row r="168" spans="1:15" x14ac:dyDescent="0.3">
      <c r="A168" s="1" t="s">
        <v>158</v>
      </c>
      <c r="B168" s="2"/>
      <c r="C168" s="2">
        <v>36.799999999999997</v>
      </c>
      <c r="D168" s="2">
        <v>60.02</v>
      </c>
      <c r="E168" s="2">
        <v>0</v>
      </c>
      <c r="F168" s="2">
        <v>39.119999999999997</v>
      </c>
      <c r="G168" s="2">
        <v>55.2</v>
      </c>
      <c r="H168" s="2">
        <v>35.03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226.17</v>
      </c>
    </row>
    <row r="169" spans="1:15" x14ac:dyDescent="0.3">
      <c r="A169" s="1" t="s">
        <v>159</v>
      </c>
      <c r="B169" s="2"/>
      <c r="C169" s="2">
        <v>52.46</v>
      </c>
      <c r="D169" s="2">
        <v>0</v>
      </c>
      <c r="E169" s="2">
        <v>52.65</v>
      </c>
      <c r="F169" s="2">
        <v>0</v>
      </c>
      <c r="G169" s="2">
        <v>46.66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151.76999999999998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232</v>
      </c>
      <c r="F173" s="2">
        <v>116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348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348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348</v>
      </c>
    </row>
    <row r="176" spans="1:15" x14ac:dyDescent="0.3">
      <c r="A176" s="1" t="s">
        <v>166</v>
      </c>
      <c r="B176" s="2"/>
      <c r="C176" s="2">
        <v>7.17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7.17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2397.17</v>
      </c>
      <c r="D178" s="2">
        <v>1840.57</v>
      </c>
      <c r="E178" s="2">
        <v>2828.7</v>
      </c>
      <c r="F178" s="2">
        <v>1767.34</v>
      </c>
      <c r="G178" s="2">
        <v>2824.44</v>
      </c>
      <c r="H178" s="2">
        <v>2805.09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14463.31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650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650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">
      <c r="A186" s="1" t="s">
        <v>176</v>
      </c>
      <c r="B186" s="2"/>
      <c r="C186" s="2">
        <v>36.26</v>
      </c>
      <c r="D186" s="2">
        <v>36.26</v>
      </c>
      <c r="E186" s="2">
        <v>35.630000000000003</v>
      </c>
      <c r="F186" s="2">
        <v>35.630000000000003</v>
      </c>
      <c r="G186" s="2">
        <v>35.630000000000003</v>
      </c>
      <c r="H186" s="2">
        <v>35.630000000000003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215.04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6058.24</v>
      </c>
      <c r="D188" s="2">
        <v>6058.24</v>
      </c>
      <c r="E188" s="2">
        <v>6058.24</v>
      </c>
      <c r="F188" s="2">
        <v>6058.24</v>
      </c>
      <c r="G188" s="2">
        <v>6058.24</v>
      </c>
      <c r="H188" s="2">
        <v>6058.24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36349.439999999995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10274.94</v>
      </c>
      <c r="D192" s="2">
        <v>10226.67</v>
      </c>
      <c r="E192" s="2">
        <v>11800.67</v>
      </c>
      <c r="F192" s="2">
        <v>8834.01</v>
      </c>
      <c r="G192" s="2">
        <v>7779.56</v>
      </c>
      <c r="H192" s="2">
        <v>11241.43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60157.279999999999</v>
      </c>
    </row>
    <row r="193" spans="1:15" x14ac:dyDescent="0.3">
      <c r="A193" s="1" t="s">
        <v>458</v>
      </c>
      <c r="B193" s="2"/>
      <c r="C193" s="2">
        <v>7110.74</v>
      </c>
      <c r="D193" s="2">
        <v>5580.3</v>
      </c>
      <c r="E193" s="2">
        <v>6074.06</v>
      </c>
      <c r="F193" s="2">
        <v>5521.24</v>
      </c>
      <c r="G193" s="2">
        <v>5756.37</v>
      </c>
      <c r="H193" s="2">
        <v>5237.18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35279.89</v>
      </c>
    </row>
    <row r="194" spans="1:15" x14ac:dyDescent="0.3">
      <c r="A194" s="1" t="s">
        <v>184</v>
      </c>
      <c r="B194" s="2"/>
      <c r="C194" s="2">
        <v>7039.51</v>
      </c>
      <c r="D194" s="2">
        <v>6333.08</v>
      </c>
      <c r="E194" s="2">
        <v>10408.52</v>
      </c>
      <c r="F194" s="2">
        <v>10379.629999999999</v>
      </c>
      <c r="G194" s="2">
        <v>15825.24</v>
      </c>
      <c r="H194" s="2">
        <v>12234.91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62220.89</v>
      </c>
    </row>
    <row r="195" spans="1:15" x14ac:dyDescent="0.3">
      <c r="A195" s="1" t="s">
        <v>459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">
      <c r="A196" s="1" t="s">
        <v>186</v>
      </c>
      <c r="B196" s="2"/>
      <c r="C196" s="2">
        <v>14109.34</v>
      </c>
      <c r="D196" s="2">
        <v>11405.4</v>
      </c>
      <c r="E196" s="2">
        <v>13279.16</v>
      </c>
      <c r="F196" s="2">
        <v>15787.62</v>
      </c>
      <c r="G196" s="2">
        <v>16122.72</v>
      </c>
      <c r="H196" s="2">
        <v>19089.060000000001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89793.299999999988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8451.9699999999993</v>
      </c>
      <c r="D200" s="2">
        <v>10456.620000000001</v>
      </c>
      <c r="E200" s="2">
        <v>13518.64</v>
      </c>
      <c r="F200" s="2">
        <v>12055.92</v>
      </c>
      <c r="G200" s="2">
        <v>12806.12</v>
      </c>
      <c r="H200" s="2">
        <v>8319.99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65609.260000000009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2406.8200000000002</v>
      </c>
      <c r="D202" s="2">
        <v>1979.3</v>
      </c>
      <c r="E202" s="2">
        <v>2371.59</v>
      </c>
      <c r="F202" s="2">
        <v>2004.74</v>
      </c>
      <c r="G202" s="2">
        <v>2623.98</v>
      </c>
      <c r="H202" s="2">
        <v>2449.6999999999998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13836.130000000001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1985.99</v>
      </c>
      <c r="D204" s="2">
        <v>2373.38</v>
      </c>
      <c r="E204" s="2">
        <v>2296.7199999999998</v>
      </c>
      <c r="F204" s="2">
        <v>1913.87</v>
      </c>
      <c r="G204" s="2">
        <v>350.38</v>
      </c>
      <c r="H204" s="2">
        <v>3468.6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12388.939999999999</v>
      </c>
    </row>
    <row r="205" spans="1:15" x14ac:dyDescent="0.3">
      <c r="A205" s="1" t="s">
        <v>195</v>
      </c>
      <c r="B205" s="2"/>
      <c r="C205" s="2">
        <v>434.79</v>
      </c>
      <c r="D205" s="2">
        <v>240.78</v>
      </c>
      <c r="E205" s="2">
        <v>0</v>
      </c>
      <c r="F205" s="2">
        <v>430.87</v>
      </c>
      <c r="G205" s="2">
        <v>0</v>
      </c>
      <c r="H205" s="2">
        <v>204.52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1310.96</v>
      </c>
    </row>
    <row r="206" spans="1:15" x14ac:dyDescent="0.3">
      <c r="A206" s="1" t="s">
        <v>196</v>
      </c>
      <c r="B206" s="2"/>
      <c r="C206" s="2">
        <v>497.34</v>
      </c>
      <c r="D206" s="2">
        <v>0</v>
      </c>
      <c r="E206" s="2">
        <v>0</v>
      </c>
      <c r="F206" s="2">
        <v>0</v>
      </c>
      <c r="G206" s="2">
        <v>0</v>
      </c>
      <c r="H206" s="2">
        <v>368.7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866.04</v>
      </c>
    </row>
    <row r="207" spans="1:15" x14ac:dyDescent="0.3">
      <c r="A207" s="1" t="s">
        <v>197</v>
      </c>
      <c r="B207" s="2"/>
      <c r="C207" s="2">
        <v>434.5</v>
      </c>
      <c r="D207" s="2">
        <v>0</v>
      </c>
      <c r="E207" s="2">
        <v>704.02</v>
      </c>
      <c r="F207" s="2">
        <v>621.5</v>
      </c>
      <c r="G207" s="2">
        <v>1671</v>
      </c>
      <c r="H207" s="2">
        <v>1428.58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4859.6000000000004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82.07</v>
      </c>
      <c r="D209" s="2">
        <v>754.64</v>
      </c>
      <c r="E209" s="2">
        <v>473.16</v>
      </c>
      <c r="F209" s="2">
        <v>503.67</v>
      </c>
      <c r="G209" s="2">
        <v>-36.950000000000003</v>
      </c>
      <c r="H209" s="2">
        <v>-273.62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1502.9700000000003</v>
      </c>
    </row>
    <row r="210" spans="1:15" x14ac:dyDescent="0.3">
      <c r="A210" s="1" t="s">
        <v>200</v>
      </c>
      <c r="B210" s="2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198.86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198.86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400.58</v>
      </c>
      <c r="D212" s="2">
        <v>277.77999999999997</v>
      </c>
      <c r="E212" s="2">
        <v>404.93</v>
      </c>
      <c r="F212" s="2">
        <v>297.42</v>
      </c>
      <c r="G212" s="2">
        <v>0</v>
      </c>
      <c r="H212" s="2">
        <v>1349.5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2730.21</v>
      </c>
    </row>
    <row r="213" spans="1:15" x14ac:dyDescent="0.3">
      <c r="A213" s="1" t="s">
        <v>203</v>
      </c>
      <c r="B213" s="2"/>
      <c r="C213" s="2">
        <v>0</v>
      </c>
      <c r="D213" s="2">
        <v>280</v>
      </c>
      <c r="E213" s="2">
        <v>869.34</v>
      </c>
      <c r="F213" s="2">
        <v>270</v>
      </c>
      <c r="G213" s="2">
        <v>0</v>
      </c>
      <c r="H213" s="2">
        <v>188.67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1608.0100000000002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24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24</v>
      </c>
    </row>
    <row r="215" spans="1:15" x14ac:dyDescent="0.3">
      <c r="A215" s="1" t="s">
        <v>205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-7.85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-7.85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0</v>
      </c>
      <c r="D221" s="2">
        <v>212</v>
      </c>
      <c r="E221" s="2">
        <v>0</v>
      </c>
      <c r="F221" s="2">
        <v>106</v>
      </c>
      <c r="G221" s="2">
        <v>741.94</v>
      </c>
      <c r="H221" s="2">
        <v>1609.6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2669.54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780</v>
      </c>
      <c r="D225" s="2">
        <v>0</v>
      </c>
      <c r="E225" s="2">
        <v>318</v>
      </c>
      <c r="F225" s="2">
        <v>106</v>
      </c>
      <c r="G225" s="2">
        <v>96.06</v>
      </c>
      <c r="H225" s="2">
        <v>416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1716.06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1721.98</v>
      </c>
      <c r="D227" s="2">
        <v>1260.5999999999999</v>
      </c>
      <c r="E227" s="2">
        <v>1831.1</v>
      </c>
      <c r="F227" s="2">
        <v>1529.32</v>
      </c>
      <c r="G227" s="2">
        <v>2644.8</v>
      </c>
      <c r="H227" s="2">
        <v>2200.77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11188.57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1557.37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1557.37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68380.33</v>
      </c>
      <c r="D244" s="2">
        <v>63036.639999999999</v>
      </c>
      <c r="E244" s="2">
        <v>76300.36</v>
      </c>
      <c r="F244" s="2">
        <v>72740.09</v>
      </c>
      <c r="G244" s="2">
        <v>80652.240000000005</v>
      </c>
      <c r="H244" s="2">
        <v>84114.580000000016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445224.24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12582.83</v>
      </c>
      <c r="D247" s="2">
        <v>10343.450000000001</v>
      </c>
      <c r="E247" s="2">
        <v>11911.48</v>
      </c>
      <c r="F247" s="2">
        <v>10338.92</v>
      </c>
      <c r="G247" s="2">
        <v>11580.1</v>
      </c>
      <c r="H247" s="2">
        <v>9754.19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66510.969999999987</v>
      </c>
    </row>
    <row r="248" spans="1:16" x14ac:dyDescent="0.3">
      <c r="A248" s="1" t="s">
        <v>237</v>
      </c>
      <c r="B248" s="2"/>
      <c r="C248" s="2">
        <v>765.3</v>
      </c>
      <c r="D248" s="2">
        <v>480</v>
      </c>
      <c r="E248" s="2">
        <v>639.03</v>
      </c>
      <c r="F248" s="2">
        <v>549.03</v>
      </c>
      <c r="G248" s="2">
        <v>120</v>
      </c>
      <c r="H248" s="2">
        <v>978.06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3531.4199999999996</v>
      </c>
    </row>
    <row r="249" spans="1:16" x14ac:dyDescent="0.3">
      <c r="A249" s="1" t="s">
        <v>238</v>
      </c>
      <c r="B249" s="2"/>
      <c r="C249" s="2">
        <v>593.59</v>
      </c>
      <c r="D249" s="2">
        <v>1294.3800000000001</v>
      </c>
      <c r="E249" s="2">
        <v>372.11</v>
      </c>
      <c r="F249" s="2">
        <v>615.28</v>
      </c>
      <c r="G249" s="2">
        <v>646.25</v>
      </c>
      <c r="H249" s="2">
        <v>924.59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4446.2000000000007</v>
      </c>
    </row>
    <row r="250" spans="1:16" x14ac:dyDescent="0.3">
      <c r="A250" s="1" t="s">
        <v>239</v>
      </c>
      <c r="B250" s="2"/>
      <c r="C250" s="2">
        <v>556.65</v>
      </c>
      <c r="D250" s="2">
        <v>315.58</v>
      </c>
      <c r="E250" s="2">
        <v>550.09</v>
      </c>
      <c r="F250" s="2">
        <v>369.96</v>
      </c>
      <c r="G250" s="2">
        <v>591.52</v>
      </c>
      <c r="H250" s="2">
        <v>439.35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2823.15</v>
      </c>
    </row>
    <row r="251" spans="1:16" x14ac:dyDescent="0.3">
      <c r="A251" s="1" t="s">
        <v>240</v>
      </c>
      <c r="B251" s="2"/>
      <c r="C251" s="2">
        <v>9047.27</v>
      </c>
      <c r="D251" s="2">
        <v>9933.7199999999993</v>
      </c>
      <c r="E251" s="2">
        <v>11868.33</v>
      </c>
      <c r="F251" s="2">
        <v>8929.26</v>
      </c>
      <c r="G251" s="2">
        <v>11443.77</v>
      </c>
      <c r="H251" s="2">
        <v>13102.68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64325.030000000006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321.24</v>
      </c>
      <c r="D253" s="2">
        <v>194.17</v>
      </c>
      <c r="E253" s="2">
        <v>584.64</v>
      </c>
      <c r="F253" s="2">
        <v>713.97</v>
      </c>
      <c r="G253" s="2">
        <v>580.42999999999995</v>
      </c>
      <c r="H253" s="2">
        <v>-129.47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2264.98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410.06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410.06</v>
      </c>
    </row>
    <row r="260" spans="1:16" x14ac:dyDescent="0.3">
      <c r="A260" s="1" t="s">
        <v>249</v>
      </c>
      <c r="C260" s="18">
        <v>25.16</v>
      </c>
      <c r="D260" s="18">
        <v>-111.23</v>
      </c>
      <c r="E260" s="18">
        <v>73.930000000000007</v>
      </c>
      <c r="F260" s="18">
        <v>73.650000000000006</v>
      </c>
      <c r="G260" s="18">
        <v>143.86000000000001</v>
      </c>
      <c r="H260" s="18">
        <v>207.7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413.07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24302.100000000002</v>
      </c>
      <c r="D262" s="2">
        <v>22450.07</v>
      </c>
      <c r="E262" s="2">
        <v>25999.61</v>
      </c>
      <c r="F262" s="2">
        <v>21590.070000000003</v>
      </c>
      <c r="G262" s="2">
        <v>25105.93</v>
      </c>
      <c r="H262" s="2">
        <v>25277.100000000002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144724.88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2252</v>
      </c>
      <c r="D265" s="2">
        <v>2196</v>
      </c>
      <c r="E265" s="2">
        <v>2462</v>
      </c>
      <c r="F265" s="2">
        <v>2690</v>
      </c>
      <c r="G265" s="2">
        <v>2658</v>
      </c>
      <c r="H265" s="2">
        <v>1917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14175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1656.19</v>
      </c>
      <c r="D267" s="2">
        <v>4020.09</v>
      </c>
      <c r="E267" s="2">
        <v>1500.47</v>
      </c>
      <c r="F267" s="2">
        <v>1136.29</v>
      </c>
      <c r="G267" s="2">
        <v>3018.44</v>
      </c>
      <c r="H267" s="2">
        <v>2121.1999999999998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13452.68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433.52</v>
      </c>
      <c r="G269" s="2">
        <v>30.95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464.46999999999997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322.43</v>
      </c>
      <c r="G271" s="2">
        <v>0</v>
      </c>
      <c r="H271" s="2">
        <v>59.14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381.57</v>
      </c>
    </row>
    <row r="272" spans="1:16" x14ac:dyDescent="0.3">
      <c r="A272" s="1" t="s">
        <v>259</v>
      </c>
      <c r="B272" s="2"/>
      <c r="C272" s="2">
        <v>1965.74</v>
      </c>
      <c r="D272" s="2">
        <v>3453.43</v>
      </c>
      <c r="E272" s="2">
        <v>2110.7800000000002</v>
      </c>
      <c r="F272" s="2">
        <v>1249.95</v>
      </c>
      <c r="G272" s="2">
        <v>3229.81</v>
      </c>
      <c r="H272" s="2">
        <v>2166.62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14176.330000000002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162.91999999999999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162.91999999999999</v>
      </c>
    </row>
    <row r="276" spans="1:15" x14ac:dyDescent="0.3">
      <c r="A276" s="1" t="s">
        <v>263</v>
      </c>
      <c r="B276" s="2"/>
      <c r="C276" s="2">
        <v>992.23</v>
      </c>
      <c r="D276" s="2">
        <v>2653.87</v>
      </c>
      <c r="E276" s="2">
        <v>677.92</v>
      </c>
      <c r="F276" s="2">
        <v>102.24</v>
      </c>
      <c r="G276" s="2">
        <v>4007.43</v>
      </c>
      <c r="H276" s="2">
        <v>2695.64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11129.329999999998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67.52</v>
      </c>
      <c r="D279" s="2">
        <v>278.29000000000002</v>
      </c>
      <c r="E279" s="2">
        <v>0</v>
      </c>
      <c r="F279" s="2">
        <v>232.55</v>
      </c>
      <c r="G279" s="2">
        <v>450.59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1028.95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0</v>
      </c>
      <c r="D283" s="2">
        <v>239.33</v>
      </c>
      <c r="E283" s="2">
        <v>0</v>
      </c>
      <c r="F283" s="2">
        <v>92.09</v>
      </c>
      <c r="G283" s="2">
        <v>1194.32</v>
      </c>
      <c r="H283" s="2">
        <v>64.599999999999994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1590.34</v>
      </c>
    </row>
    <row r="284" spans="1:15" x14ac:dyDescent="0.3">
      <c r="A284" s="1" t="s">
        <v>271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274.5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274.5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9823.2099999999991</v>
      </c>
      <c r="D289" s="2">
        <v>8015.36</v>
      </c>
      <c r="E289" s="2">
        <v>13556.34</v>
      </c>
      <c r="F289" s="2">
        <v>16182.6</v>
      </c>
      <c r="G289" s="2">
        <v>35040.080000000002</v>
      </c>
      <c r="H289" s="2">
        <v>9979.0400000000009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92596.63</v>
      </c>
    </row>
    <row r="290" spans="1:15" x14ac:dyDescent="0.3">
      <c r="A290" s="1" t="s">
        <v>277</v>
      </c>
      <c r="B290" s="2"/>
      <c r="C290" s="2">
        <v>171.29</v>
      </c>
      <c r="D290" s="2">
        <v>0</v>
      </c>
      <c r="E290" s="2">
        <v>169.6</v>
      </c>
      <c r="F290" s="2">
        <v>0</v>
      </c>
      <c r="G290" s="2">
        <v>0</v>
      </c>
      <c r="H290" s="2">
        <v>169.6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510.49</v>
      </c>
    </row>
    <row r="291" spans="1:15" x14ac:dyDescent="0.3">
      <c r="A291" s="1" t="s">
        <v>278</v>
      </c>
      <c r="B291" s="2"/>
      <c r="C291" s="2">
        <v>139.97999999999999</v>
      </c>
      <c r="D291" s="2">
        <v>130.65</v>
      </c>
      <c r="E291" s="2">
        <v>990.21</v>
      </c>
      <c r="F291" s="2">
        <v>1229.4100000000001</v>
      </c>
      <c r="G291" s="2">
        <v>2092.4699999999998</v>
      </c>
      <c r="H291" s="2">
        <v>1410.68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5993.4</v>
      </c>
    </row>
    <row r="292" spans="1:15" x14ac:dyDescent="0.3">
      <c r="A292" s="1" t="s">
        <v>279</v>
      </c>
      <c r="B292" s="2"/>
      <c r="C292" s="2">
        <v>0</v>
      </c>
      <c r="D292" s="2">
        <v>0</v>
      </c>
      <c r="E292" s="2">
        <v>0</v>
      </c>
      <c r="F292" s="2">
        <v>565.9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565.9</v>
      </c>
    </row>
    <row r="293" spans="1:15" x14ac:dyDescent="0.3">
      <c r="A293" s="1" t="s">
        <v>280</v>
      </c>
      <c r="B293" s="2"/>
      <c r="C293" s="2">
        <v>0</v>
      </c>
      <c r="D293" s="2">
        <v>0</v>
      </c>
      <c r="E293" s="2">
        <v>0</v>
      </c>
      <c r="F293" s="2">
        <v>1159.55</v>
      </c>
      <c r="G293" s="2">
        <v>441.49</v>
      </c>
      <c r="H293" s="2">
        <v>551.29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2152.33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199.94</v>
      </c>
      <c r="D296" s="2">
        <v>0</v>
      </c>
      <c r="E296" s="2">
        <v>0</v>
      </c>
      <c r="F296" s="2">
        <v>0</v>
      </c>
      <c r="G296" s="2">
        <v>88</v>
      </c>
      <c r="H296" s="2">
        <v>104.23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392.17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405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405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0</v>
      </c>
      <c r="D301" s="2">
        <v>0</v>
      </c>
      <c r="E301" s="2">
        <v>151.5</v>
      </c>
      <c r="F301" s="2">
        <v>-151.5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0</v>
      </c>
      <c r="D303" s="2">
        <v>0</v>
      </c>
      <c r="E303" s="2">
        <v>200.99</v>
      </c>
      <c r="F303" s="2">
        <v>-200.99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3">
      <c r="A304" s="1" t="s">
        <v>460</v>
      </c>
      <c r="B304" s="2"/>
      <c r="C304" s="2">
        <v>0</v>
      </c>
      <c r="D304" s="2">
        <v>0</v>
      </c>
      <c r="E304" s="2">
        <v>0</v>
      </c>
      <c r="F304" s="2">
        <v>1152.4100000000001</v>
      </c>
      <c r="G304" s="2">
        <v>0</v>
      </c>
      <c r="H304" s="2">
        <v>348.45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1500.8600000000001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3">
      <c r="A306" s="1" t="s">
        <v>462</v>
      </c>
      <c r="B306" s="2"/>
      <c r="C306" s="2">
        <v>0</v>
      </c>
      <c r="D306" s="2">
        <v>0</v>
      </c>
      <c r="E306" s="2">
        <v>0</v>
      </c>
      <c r="F306" s="2">
        <v>200.99</v>
      </c>
      <c r="G306" s="2">
        <v>0</v>
      </c>
      <c r="H306" s="2">
        <v>486.82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687.81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40.4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40.4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72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72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17268.099999999999</v>
      </c>
      <c r="D321" s="2">
        <v>20987.02</v>
      </c>
      <c r="E321" s="2">
        <v>22265.210000000003</v>
      </c>
      <c r="F321" s="2">
        <v>26560.36</v>
      </c>
      <c r="G321" s="2">
        <v>52251.58</v>
      </c>
      <c r="H321" s="2">
        <v>22420.81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161753.07999999996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1309.3499999999999</v>
      </c>
      <c r="D324" s="2">
        <v>270.95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1580.3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0</v>
      </c>
      <c r="D326" s="2">
        <v>0</v>
      </c>
      <c r="E326" s="2">
        <v>0</v>
      </c>
      <c r="F326" s="2">
        <v>393.03</v>
      </c>
      <c r="G326" s="2">
        <v>470.25</v>
      </c>
      <c r="H326" s="2">
        <v>465.43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1328.71</v>
      </c>
    </row>
    <row r="327" spans="1:16" x14ac:dyDescent="0.3">
      <c r="A327" s="1" t="s">
        <v>312</v>
      </c>
      <c r="B327" s="2"/>
      <c r="C327" s="2">
        <v>683.52</v>
      </c>
      <c r="D327" s="2">
        <v>0</v>
      </c>
      <c r="E327" s="2">
        <v>762.88</v>
      </c>
      <c r="F327" s="2">
        <v>250</v>
      </c>
      <c r="G327" s="2">
        <v>300</v>
      </c>
      <c r="H327" s="2">
        <v>297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2293.4</v>
      </c>
    </row>
    <row r="328" spans="1:16" x14ac:dyDescent="0.3">
      <c r="A328" s="1" t="s">
        <v>313</v>
      </c>
      <c r="B328" s="2"/>
      <c r="C328" s="2">
        <v>193.09</v>
      </c>
      <c r="D328" s="2">
        <v>290.83999999999997</v>
      </c>
      <c r="E328" s="2">
        <v>46.67</v>
      </c>
      <c r="F328" s="2">
        <v>498</v>
      </c>
      <c r="G328" s="2">
        <v>215.35</v>
      </c>
      <c r="H328" s="2">
        <v>419.22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1663.1699999999998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6" x14ac:dyDescent="0.3">
      <c r="A336" s="1" t="s">
        <v>321</v>
      </c>
      <c r="C336" s="18">
        <v>0</v>
      </c>
      <c r="D336" s="18">
        <v>19</v>
      </c>
      <c r="E336" s="18">
        <v>237.5</v>
      </c>
      <c r="F336" s="18">
        <v>0</v>
      </c>
      <c r="G336" s="18">
        <v>0</v>
      </c>
      <c r="H336" s="18">
        <v>-237.5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19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2185.96</v>
      </c>
      <c r="D338" s="2">
        <v>580.79</v>
      </c>
      <c r="E338" s="2">
        <v>1047.05</v>
      </c>
      <c r="F338" s="2">
        <v>1141.03</v>
      </c>
      <c r="G338" s="2">
        <v>985.6</v>
      </c>
      <c r="H338" s="2">
        <v>944.15000000000009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6884.58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5466</v>
      </c>
      <c r="D341" s="2">
        <v>6525.17</v>
      </c>
      <c r="E341" s="2">
        <v>7566.17</v>
      </c>
      <c r="F341" s="2">
        <v>7330.41</v>
      </c>
      <c r="G341" s="2">
        <v>7753.17</v>
      </c>
      <c r="H341" s="2">
        <v>7461.85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42102.77</v>
      </c>
    </row>
    <row r="342" spans="1:16" x14ac:dyDescent="0.3">
      <c r="A342" s="1" t="s">
        <v>326</v>
      </c>
      <c r="B342" s="2"/>
      <c r="C342" s="2">
        <v>511.87</v>
      </c>
      <c r="D342" s="2">
        <v>696.22</v>
      </c>
      <c r="E342" s="2">
        <v>693.45</v>
      </c>
      <c r="F342" s="2">
        <v>695.43</v>
      </c>
      <c r="G342" s="2">
        <v>457.53</v>
      </c>
      <c r="H342" s="2">
        <v>823.5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3878</v>
      </c>
    </row>
    <row r="343" spans="1:16" x14ac:dyDescent="0.3">
      <c r="A343" s="1" t="s">
        <v>327</v>
      </c>
      <c r="B343" s="2"/>
      <c r="C343" s="2">
        <v>1174.9000000000001</v>
      </c>
      <c r="D343" s="2">
        <v>0</v>
      </c>
      <c r="E343" s="2">
        <v>1268.23</v>
      </c>
      <c r="F343" s="2">
        <v>377</v>
      </c>
      <c r="G343" s="2">
        <v>450.2</v>
      </c>
      <c r="H343" s="2">
        <v>445.5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3715.83</v>
      </c>
    </row>
    <row r="344" spans="1:16" x14ac:dyDescent="0.3">
      <c r="A344" s="1" t="s">
        <v>328</v>
      </c>
      <c r="B344" s="2"/>
      <c r="C344" s="2">
        <v>26.58</v>
      </c>
      <c r="D344" s="2">
        <v>372.5</v>
      </c>
      <c r="E344" s="2">
        <v>448.96</v>
      </c>
      <c r="F344" s="2">
        <v>145.41999999999999</v>
      </c>
      <c r="G344" s="2">
        <v>167.08</v>
      </c>
      <c r="H344" s="2">
        <v>360.64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1521.1799999999998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1857.65</v>
      </c>
      <c r="D349" s="2">
        <v>48.6</v>
      </c>
      <c r="E349" s="2">
        <v>0</v>
      </c>
      <c r="F349" s="2">
        <v>0</v>
      </c>
      <c r="G349" s="2">
        <v>290.79000000000002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2197.04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744</v>
      </c>
      <c r="D351" s="2">
        <v>0</v>
      </c>
      <c r="E351" s="2">
        <v>0</v>
      </c>
      <c r="F351" s="2">
        <v>97.2</v>
      </c>
      <c r="G351" s="2">
        <v>91.13</v>
      </c>
      <c r="H351" s="2">
        <v>194.4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1126.73</v>
      </c>
    </row>
    <row r="352" spans="1:16" x14ac:dyDescent="0.3">
      <c r="A352" s="1" t="s">
        <v>336</v>
      </c>
      <c r="C352" s="18">
        <v>286.33999999999997</v>
      </c>
      <c r="D352" s="18">
        <v>274.01</v>
      </c>
      <c r="E352" s="18">
        <v>300.29000000000002</v>
      </c>
      <c r="F352" s="18">
        <v>273.99</v>
      </c>
      <c r="G352" s="18">
        <v>169.95</v>
      </c>
      <c r="H352" s="18">
        <v>152.27000000000001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1456.85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10067.34</v>
      </c>
      <c r="D354" s="2">
        <v>7916.5000000000009</v>
      </c>
      <c r="E354" s="2">
        <v>10277.1</v>
      </c>
      <c r="F354" s="2">
        <v>8919.4500000000007</v>
      </c>
      <c r="G354" s="2">
        <v>9379.8500000000022</v>
      </c>
      <c r="H354" s="2">
        <v>9438.16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55998.400000000001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2661.05</v>
      </c>
      <c r="D358" s="2">
        <v>2071.38</v>
      </c>
      <c r="E358" s="2">
        <v>2237.41</v>
      </c>
      <c r="F358" s="2">
        <v>1732.13</v>
      </c>
      <c r="G358" s="2">
        <v>2328.88</v>
      </c>
      <c r="H358" s="2">
        <v>2035.4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13066.250000000002</v>
      </c>
    </row>
    <row r="359" spans="1:16" x14ac:dyDescent="0.3">
      <c r="A359" s="1" t="s">
        <v>341</v>
      </c>
      <c r="B359" s="2"/>
      <c r="C359" s="2">
        <v>190.44</v>
      </c>
      <c r="D359" s="2">
        <v>148.66999999999999</v>
      </c>
      <c r="E359" s="2">
        <v>279.70999999999998</v>
      </c>
      <c r="F359" s="2">
        <v>56.49</v>
      </c>
      <c r="G359" s="2">
        <v>146.22</v>
      </c>
      <c r="H359" s="2">
        <v>60.4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881.93</v>
      </c>
    </row>
    <row r="360" spans="1:16" x14ac:dyDescent="0.3">
      <c r="A360" s="1" t="s">
        <v>342</v>
      </c>
      <c r="B360" s="2"/>
      <c r="C360" s="2">
        <v>103.55</v>
      </c>
      <c r="D360" s="2">
        <v>86.18</v>
      </c>
      <c r="E360" s="2">
        <v>2514.2199999999998</v>
      </c>
      <c r="F360" s="2">
        <v>443.57</v>
      </c>
      <c r="G360" s="2">
        <v>0</v>
      </c>
      <c r="H360" s="2">
        <v>38.76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3186.28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94</v>
      </c>
      <c r="D362" s="2">
        <v>0</v>
      </c>
      <c r="E362" s="2">
        <v>94</v>
      </c>
      <c r="F362" s="2">
        <v>0</v>
      </c>
      <c r="G362" s="2">
        <v>208</v>
      </c>
      <c r="H362" s="2">
        <v>114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510</v>
      </c>
    </row>
    <row r="363" spans="1:16" x14ac:dyDescent="0.3">
      <c r="A363" s="1" t="s">
        <v>345</v>
      </c>
      <c r="B363" s="2"/>
      <c r="C363" s="2">
        <v>634.82000000000005</v>
      </c>
      <c r="D363" s="2">
        <v>0</v>
      </c>
      <c r="E363" s="2">
        <v>337.36</v>
      </c>
      <c r="F363" s="2">
        <v>674.72</v>
      </c>
      <c r="G363" s="2">
        <v>0</v>
      </c>
      <c r="H363" s="2">
        <v>381.36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2028.2600000000002</v>
      </c>
    </row>
    <row r="364" spans="1:16" x14ac:dyDescent="0.3">
      <c r="A364" s="1" t="s">
        <v>346</v>
      </c>
      <c r="B364" s="2"/>
      <c r="C364" s="2">
        <v>1004.17</v>
      </c>
      <c r="D364" s="2">
        <v>1004.17</v>
      </c>
      <c r="E364" s="2">
        <v>1004.17</v>
      </c>
      <c r="F364" s="2">
        <v>1004.17</v>
      </c>
      <c r="G364" s="2">
        <v>1004.17</v>
      </c>
      <c r="H364" s="2">
        <v>1004.17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6025.0199999999995</v>
      </c>
    </row>
    <row r="365" spans="1:16" x14ac:dyDescent="0.3">
      <c r="A365" s="1" t="s">
        <v>347</v>
      </c>
      <c r="B365" s="2"/>
      <c r="C365" s="2">
        <v>724.38</v>
      </c>
      <c r="D365" s="2">
        <v>415</v>
      </c>
      <c r="E365" s="2">
        <v>0</v>
      </c>
      <c r="F365" s="2">
        <v>800</v>
      </c>
      <c r="G365" s="2">
        <v>300</v>
      </c>
      <c r="H365" s="2">
        <v>1812.6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4051.98</v>
      </c>
    </row>
    <row r="366" spans="1:16" x14ac:dyDescent="0.3">
      <c r="A366" s="1" t="s">
        <v>348</v>
      </c>
      <c r="B366" s="2"/>
      <c r="C366" s="2">
        <v>2658.5</v>
      </c>
      <c r="D366" s="2">
        <v>5787.1</v>
      </c>
      <c r="E366" s="2">
        <v>3646.82</v>
      </c>
      <c r="F366" s="2">
        <v>3077.3</v>
      </c>
      <c r="G366" s="2">
        <v>4356.9399999999996</v>
      </c>
      <c r="H366" s="2">
        <v>4439.01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23965.67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248</v>
      </c>
      <c r="F370" s="2">
        <v>248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496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124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124</v>
      </c>
    </row>
    <row r="373" spans="1:16" x14ac:dyDescent="0.3">
      <c r="A373" s="1" t="s">
        <v>355</v>
      </c>
      <c r="B373" s="2"/>
      <c r="C373" s="2">
        <v>-0.01</v>
      </c>
      <c r="D373" s="2">
        <v>-0.01</v>
      </c>
      <c r="E373" s="2">
        <v>-0.01</v>
      </c>
      <c r="F373" s="2">
        <v>-0.01</v>
      </c>
      <c r="G373" s="2">
        <v>-17.84</v>
      </c>
      <c r="H373" s="2">
        <v>-0.01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-17.89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2331.9899999999998</v>
      </c>
      <c r="D376" s="2">
        <v>3038</v>
      </c>
      <c r="E376" s="2">
        <v>2567.25</v>
      </c>
      <c r="F376" s="2">
        <v>2443.9899999999998</v>
      </c>
      <c r="G376" s="2">
        <v>2276.37</v>
      </c>
      <c r="H376" s="2">
        <v>2946.29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15603.89</v>
      </c>
    </row>
    <row r="377" spans="1:16" x14ac:dyDescent="0.3">
      <c r="A377" s="1" t="s">
        <v>359</v>
      </c>
      <c r="C377" s="18">
        <v>4595.5</v>
      </c>
      <c r="D377" s="18">
        <v>1313</v>
      </c>
      <c r="E377" s="18">
        <v>1969.5</v>
      </c>
      <c r="F377" s="18">
        <v>3528.69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11406.69</v>
      </c>
      <c r="P377" s="13"/>
    </row>
    <row r="378" spans="1:16" x14ac:dyDescent="0.3">
      <c r="A378" s="1" t="s">
        <v>360</v>
      </c>
      <c r="C378" s="10">
        <v>1154.74</v>
      </c>
      <c r="D378" s="10">
        <v>986.91</v>
      </c>
      <c r="E378" s="10">
        <v>911.24</v>
      </c>
      <c r="F378" s="10">
        <v>1194.1600000000001</v>
      </c>
      <c r="G378" s="10">
        <v>818.52</v>
      </c>
      <c r="H378" s="10">
        <v>853.29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5918.86</v>
      </c>
    </row>
    <row r="379" spans="1:16" x14ac:dyDescent="0.3">
      <c r="A379" s="1" t="s">
        <v>361</v>
      </c>
      <c r="C379" s="2">
        <v>16153.13</v>
      </c>
      <c r="D379" s="2">
        <v>14850.4</v>
      </c>
      <c r="E379" s="2">
        <v>15809.67</v>
      </c>
      <c r="F379" s="2">
        <v>15327.210000000001</v>
      </c>
      <c r="G379" s="2">
        <v>11421.259999999998</v>
      </c>
      <c r="H379" s="2">
        <v>13685.27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87246.94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6423.98</v>
      </c>
      <c r="D382" s="2">
        <v>6423.98</v>
      </c>
      <c r="E382" s="2">
        <v>6423.98</v>
      </c>
      <c r="F382" s="2">
        <v>6423.98</v>
      </c>
      <c r="G382" s="2">
        <v>6423.98</v>
      </c>
      <c r="H382" s="2">
        <v>6423.98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38543.879999999997</v>
      </c>
    </row>
    <row r="383" spans="1:16" x14ac:dyDescent="0.3">
      <c r="A383" s="1" t="s">
        <v>364</v>
      </c>
      <c r="B383" s="2"/>
      <c r="C383" s="2">
        <v>2282.79</v>
      </c>
      <c r="D383" s="2">
        <v>2437.06</v>
      </c>
      <c r="E383" s="2">
        <v>3007.3</v>
      </c>
      <c r="F383" s="2">
        <v>3132.57</v>
      </c>
      <c r="G383" s="2">
        <v>1316.36</v>
      </c>
      <c r="H383" s="2">
        <v>2828.18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15004.260000000002</v>
      </c>
    </row>
    <row r="384" spans="1:16" x14ac:dyDescent="0.3">
      <c r="A384" s="1" t="s">
        <v>365</v>
      </c>
      <c r="B384" s="2"/>
      <c r="C384" s="2">
        <v>2334.8000000000002</v>
      </c>
      <c r="D384" s="2">
        <v>1874.33</v>
      </c>
      <c r="E384" s="2">
        <v>2576.86</v>
      </c>
      <c r="F384" s="2">
        <v>2455</v>
      </c>
      <c r="G384" s="2">
        <v>2198.6999999999998</v>
      </c>
      <c r="H384" s="2">
        <v>1457.32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12897.009999999998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60</v>
      </c>
      <c r="D391" s="2">
        <v>60</v>
      </c>
      <c r="E391" s="2">
        <v>60</v>
      </c>
      <c r="F391" s="2">
        <v>60</v>
      </c>
      <c r="G391" s="2">
        <v>60</v>
      </c>
      <c r="H391" s="2">
        <v>60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360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260</v>
      </c>
      <c r="D393" s="2">
        <v>260</v>
      </c>
      <c r="E393" s="2">
        <v>0</v>
      </c>
      <c r="F393" s="2">
        <v>0</v>
      </c>
      <c r="G393" s="2">
        <v>1250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1770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0</v>
      </c>
      <c r="E395" s="2">
        <v>0</v>
      </c>
      <c r="F395" s="2">
        <v>272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272</v>
      </c>
    </row>
    <row r="396" spans="1:15" x14ac:dyDescent="0.3">
      <c r="A396" s="1" t="s">
        <v>377</v>
      </c>
      <c r="B396" s="2"/>
      <c r="C396" s="2">
        <v>338.62</v>
      </c>
      <c r="D396" s="2">
        <v>329.66</v>
      </c>
      <c r="E396" s="2">
        <v>329.66</v>
      </c>
      <c r="F396" s="2">
        <v>319.66000000000003</v>
      </c>
      <c r="G396" s="2">
        <v>289.58999999999997</v>
      </c>
      <c r="H396" s="2">
        <v>-11.29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1595.9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140</v>
      </c>
      <c r="D407" s="2">
        <v>108</v>
      </c>
      <c r="E407" s="2">
        <v>50</v>
      </c>
      <c r="F407" s="2">
        <v>240</v>
      </c>
      <c r="G407" s="2">
        <v>509.47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1047.47</v>
      </c>
    </row>
    <row r="408" spans="1:15" x14ac:dyDescent="0.3">
      <c r="A408" s="1" t="s">
        <v>389</v>
      </c>
      <c r="B408" s="2"/>
      <c r="C408" s="2">
        <v>243.29</v>
      </c>
      <c r="D408" s="2">
        <v>257.58999999999997</v>
      </c>
      <c r="E408" s="2">
        <v>261.29000000000002</v>
      </c>
      <c r="F408" s="2">
        <v>284.83999999999997</v>
      </c>
      <c r="G408" s="2">
        <v>0</v>
      </c>
      <c r="H408" s="2">
        <v>621.20000000000005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1668.21</v>
      </c>
    </row>
    <row r="409" spans="1:15" x14ac:dyDescent="0.3">
      <c r="A409" s="1" t="s">
        <v>390</v>
      </c>
      <c r="B409" s="2"/>
      <c r="C409" s="2">
        <v>778.67</v>
      </c>
      <c r="D409" s="2">
        <v>910.73</v>
      </c>
      <c r="E409" s="2">
        <v>861.04</v>
      </c>
      <c r="F409" s="2">
        <v>914.49</v>
      </c>
      <c r="G409" s="2">
        <v>941.14</v>
      </c>
      <c r="H409" s="2">
        <v>733.25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5139.3200000000006</v>
      </c>
    </row>
    <row r="410" spans="1:15" x14ac:dyDescent="0.3">
      <c r="A410" s="1" t="s">
        <v>391</v>
      </c>
      <c r="B410" s="2"/>
      <c r="C410" s="2">
        <v>0</v>
      </c>
      <c r="D410" s="2">
        <v>0</v>
      </c>
      <c r="E410" s="2">
        <v>73.709999999999994</v>
      </c>
      <c r="F410" s="2">
        <v>28.44</v>
      </c>
      <c r="G410" s="2">
        <v>68.39</v>
      </c>
      <c r="H410" s="2">
        <v>68.39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238.93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109.65</v>
      </c>
      <c r="D412" s="2">
        <v>52.01</v>
      </c>
      <c r="E412" s="2">
        <v>67.180000000000007</v>
      </c>
      <c r="F412" s="2">
        <v>143.02000000000001</v>
      </c>
      <c r="G412" s="2">
        <v>132.97999999999999</v>
      </c>
      <c r="H412" s="2">
        <v>223.01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727.85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580.51</v>
      </c>
      <c r="D415" s="2">
        <v>580.51</v>
      </c>
      <c r="E415" s="2">
        <v>580.51</v>
      </c>
      <c r="F415" s="2">
        <v>580.51</v>
      </c>
      <c r="G415" s="2">
        <v>580.51</v>
      </c>
      <c r="H415" s="2">
        <v>580.51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3483.0600000000004</v>
      </c>
    </row>
    <row r="416" spans="1:15" x14ac:dyDescent="0.3">
      <c r="A416" s="1" t="s">
        <v>397</v>
      </c>
      <c r="B416" s="2"/>
      <c r="C416" s="2">
        <v>551.25</v>
      </c>
      <c r="D416" s="2">
        <v>551.25</v>
      </c>
      <c r="E416" s="2">
        <v>551.25</v>
      </c>
      <c r="F416" s="2">
        <v>551.25</v>
      </c>
      <c r="G416" s="2">
        <v>551.25</v>
      </c>
      <c r="H416" s="2">
        <v>551.25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3307.5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3157.04</v>
      </c>
      <c r="D419" s="2">
        <v>2757.61</v>
      </c>
      <c r="E419" s="2">
        <v>2820.57</v>
      </c>
      <c r="F419" s="2">
        <v>2884.26</v>
      </c>
      <c r="G419" s="2">
        <v>3183.66</v>
      </c>
      <c r="H419" s="2">
        <v>3038.14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17841.28</v>
      </c>
    </row>
    <row r="420" spans="1:15" x14ac:dyDescent="0.3">
      <c r="A420" s="1" t="s">
        <v>401</v>
      </c>
      <c r="B420" s="2"/>
      <c r="C420" s="2">
        <v>121.06</v>
      </c>
      <c r="D420" s="2">
        <v>138.31</v>
      </c>
      <c r="E420" s="2">
        <v>120.78</v>
      </c>
      <c r="F420" s="2">
        <v>168.15</v>
      </c>
      <c r="G420" s="2">
        <v>108.3</v>
      </c>
      <c r="H420" s="2">
        <v>106.17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762.76999999999987</v>
      </c>
    </row>
    <row r="421" spans="1:15" x14ac:dyDescent="0.3">
      <c r="A421" s="1" t="s">
        <v>402</v>
      </c>
      <c r="B421" s="2"/>
      <c r="C421" s="2">
        <v>292.38</v>
      </c>
      <c r="D421" s="2">
        <v>2632.97</v>
      </c>
      <c r="E421" s="2">
        <v>314.18</v>
      </c>
      <c r="F421" s="2">
        <v>402.2</v>
      </c>
      <c r="G421" s="2">
        <v>485.78</v>
      </c>
      <c r="H421" s="2">
        <v>288.76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4416.2699999999995</v>
      </c>
    </row>
    <row r="422" spans="1:15" x14ac:dyDescent="0.3">
      <c r="A422" s="1" t="s">
        <v>403</v>
      </c>
      <c r="B422" s="2"/>
      <c r="C422" s="2">
        <v>9871.83</v>
      </c>
      <c r="D422" s="2">
        <v>10004.58</v>
      </c>
      <c r="E422" s="2">
        <v>10500.76</v>
      </c>
      <c r="F422" s="2">
        <v>11492.14</v>
      </c>
      <c r="G422" s="2">
        <v>12144.03</v>
      </c>
      <c r="H422" s="2">
        <v>11389.82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65403.159999999996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180</v>
      </c>
      <c r="F425" s="2">
        <v>0</v>
      </c>
      <c r="G425" s="2">
        <v>0</v>
      </c>
      <c r="H425" s="2">
        <v>300.5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480.5</v>
      </c>
    </row>
    <row r="426" spans="1:15" x14ac:dyDescent="0.3">
      <c r="A426" s="1" t="s">
        <v>407</v>
      </c>
      <c r="B426" s="2"/>
      <c r="C426" s="2">
        <v>7859.7</v>
      </c>
      <c r="D426" s="2">
        <v>6788.36</v>
      </c>
      <c r="E426" s="2">
        <v>8030.72</v>
      </c>
      <c r="F426" s="2">
        <v>7601.21</v>
      </c>
      <c r="G426" s="2">
        <v>8095.04</v>
      </c>
      <c r="H426" s="2">
        <v>7770.26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46145.29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112.85</v>
      </c>
      <c r="D428" s="2">
        <v>0</v>
      </c>
      <c r="E428" s="2">
        <v>32.24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145.09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240.76</v>
      </c>
      <c r="D432" s="2">
        <v>393.44</v>
      </c>
      <c r="E432" s="2">
        <v>421.68</v>
      </c>
      <c r="F432" s="2">
        <v>363.89</v>
      </c>
      <c r="G432" s="2">
        <v>623.51</v>
      </c>
      <c r="H432" s="2">
        <v>294.38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2337.66</v>
      </c>
    </row>
    <row r="433" spans="1:16" x14ac:dyDescent="0.3">
      <c r="A433" s="1" t="s">
        <v>414</v>
      </c>
      <c r="B433" s="2"/>
      <c r="C433" s="2">
        <v>11322</v>
      </c>
      <c r="D433" s="2">
        <v>11322</v>
      </c>
      <c r="E433" s="2">
        <v>11322</v>
      </c>
      <c r="F433" s="2">
        <v>11971.25</v>
      </c>
      <c r="G433" s="2">
        <v>11322</v>
      </c>
      <c r="H433" s="2">
        <v>11322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68581.25</v>
      </c>
    </row>
    <row r="434" spans="1:16" x14ac:dyDescent="0.3">
      <c r="A434" s="1" t="s">
        <v>415</v>
      </c>
      <c r="B434" s="2"/>
      <c r="C434" s="2">
        <v>658.68</v>
      </c>
      <c r="D434" s="2">
        <v>653.02</v>
      </c>
      <c r="E434" s="2">
        <v>553</v>
      </c>
      <c r="F434" s="2">
        <v>0</v>
      </c>
      <c r="G434" s="2">
        <v>594.51</v>
      </c>
      <c r="H434" s="2">
        <v>662.45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3121.66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90</v>
      </c>
      <c r="D436" s="2">
        <v>91</v>
      </c>
      <c r="E436" s="2">
        <v>91</v>
      </c>
      <c r="F436" s="2">
        <v>91</v>
      </c>
      <c r="G436" s="2">
        <v>91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454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</row>
    <row r="440" spans="1:16" x14ac:dyDescent="0.3">
      <c r="A440" s="1" t="s">
        <v>421</v>
      </c>
      <c r="C440" s="2">
        <v>48488.75</v>
      </c>
      <c r="D440" s="2">
        <v>49285.3</v>
      </c>
      <c r="E440" s="2">
        <v>50938.6</v>
      </c>
      <c r="F440" s="2">
        <v>51038.75</v>
      </c>
      <c r="G440" s="2">
        <v>51629.090000000004</v>
      </c>
      <c r="H440" s="2">
        <v>49367.169999999991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300747.65999999997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5345.46</v>
      </c>
      <c r="D443" s="2">
        <v>5419.21</v>
      </c>
      <c r="E443" s="2">
        <v>5694.86</v>
      </c>
      <c r="F443" s="2">
        <v>6245.63</v>
      </c>
      <c r="G443" s="2">
        <v>6607.8</v>
      </c>
      <c r="H443" s="2">
        <v>6188.79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35501.75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501.33</v>
      </c>
      <c r="D445" s="2">
        <v>501.33</v>
      </c>
      <c r="E445" s="2">
        <v>501.33</v>
      </c>
      <c r="F445" s="2">
        <v>501.33</v>
      </c>
      <c r="G445" s="2">
        <v>501.33</v>
      </c>
      <c r="H445" s="2">
        <v>501.33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3007.98</v>
      </c>
    </row>
    <row r="446" spans="1:16" x14ac:dyDescent="0.3">
      <c r="A446" s="1" t="s">
        <v>426</v>
      </c>
      <c r="B446" s="2"/>
      <c r="C446" s="2">
        <v>34720.400000000001</v>
      </c>
      <c r="D446" s="2">
        <v>35724.400000000001</v>
      </c>
      <c r="E446" s="2">
        <v>38021.9</v>
      </c>
      <c r="F446" s="2">
        <v>36371.15</v>
      </c>
      <c r="G446" s="2">
        <v>36371.15</v>
      </c>
      <c r="H446" s="2">
        <v>36371.15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217580.15</v>
      </c>
    </row>
    <row r="447" spans="1:16" x14ac:dyDescent="0.3">
      <c r="A447" s="1" t="s">
        <v>427</v>
      </c>
      <c r="B447" s="2"/>
      <c r="C447" s="2">
        <v>2930.16</v>
      </c>
      <c r="D447" s="2">
        <v>4130.2</v>
      </c>
      <c r="E447" s="2">
        <v>1529.02</v>
      </c>
      <c r="F447" s="2">
        <v>286.72000000000003</v>
      </c>
      <c r="G447" s="2">
        <v>30</v>
      </c>
      <c r="H447" s="2">
        <v>3286.72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12192.819999999998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1004</v>
      </c>
      <c r="D451" s="18">
        <v>0</v>
      </c>
      <c r="E451" s="18">
        <v>1004</v>
      </c>
      <c r="F451" s="18">
        <v>1004</v>
      </c>
      <c r="G451" s="18">
        <v>1004</v>
      </c>
      <c r="H451" s="18">
        <v>1004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5020</v>
      </c>
      <c r="P451" s="13"/>
    </row>
    <row r="452" spans="1:16" x14ac:dyDescent="0.3">
      <c r="A452" s="1" t="s">
        <v>432</v>
      </c>
      <c r="C452" s="2">
        <v>66.069999999999993</v>
      </c>
      <c r="D452" s="2">
        <v>66.069999999999993</v>
      </c>
      <c r="E452" s="2">
        <v>66.069999999999993</v>
      </c>
      <c r="F452" s="2">
        <v>66.069999999999993</v>
      </c>
      <c r="G452" s="2">
        <v>66.069999999999993</v>
      </c>
      <c r="H452" s="2">
        <v>66.069999999999993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396.41999999999996</v>
      </c>
    </row>
    <row r="453" spans="1:16" ht="18" thickBot="1" x14ac:dyDescent="0.35">
      <c r="A453" s="8" t="s">
        <v>433</v>
      </c>
      <c r="B453" s="8"/>
      <c r="C453" s="16">
        <v>44567.420000000006</v>
      </c>
      <c r="D453" s="16">
        <v>45841.21</v>
      </c>
      <c r="E453" s="16">
        <v>46817.18</v>
      </c>
      <c r="F453" s="16">
        <v>44474.9</v>
      </c>
      <c r="G453" s="16">
        <v>44580.35</v>
      </c>
      <c r="H453" s="16">
        <v>47418.060000000005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273699.12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231413.13</v>
      </c>
      <c r="D455" s="1">
        <v>224947.93</v>
      </c>
      <c r="E455" s="1">
        <v>249454.77999999997</v>
      </c>
      <c r="F455" s="1">
        <v>241791.86000000002</v>
      </c>
      <c r="G455" s="1">
        <v>276005.90000000002</v>
      </c>
      <c r="H455" s="1">
        <v>252665.30000000002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1476278.9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436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79.612903225806448</v>
      </c>
      <c r="D8" s="9">
        <v>79.785714285714292</v>
      </c>
      <c r="E8" s="9">
        <v>80.548387096774192</v>
      </c>
      <c r="F8" s="9">
        <v>83</v>
      </c>
      <c r="G8" s="9">
        <v>83.741935483870961</v>
      </c>
      <c r="H8" s="9">
        <v>81.433333333333337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223</v>
      </c>
      <c r="D11" s="2">
        <v>244</v>
      </c>
      <c r="E11" s="2">
        <v>288</v>
      </c>
      <c r="F11" s="2">
        <v>261</v>
      </c>
      <c r="G11" s="2">
        <v>239</v>
      </c>
      <c r="H11" s="2">
        <v>238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1493</v>
      </c>
    </row>
    <row r="12" spans="1:15" x14ac:dyDescent="0.3">
      <c r="A12" s="1" t="s">
        <v>20</v>
      </c>
      <c r="C12" s="2">
        <v>0</v>
      </c>
      <c r="D12" s="2">
        <v>9</v>
      </c>
      <c r="E12" s="2">
        <v>40</v>
      </c>
      <c r="F12" s="2">
        <v>88</v>
      </c>
      <c r="G12" s="2">
        <v>81</v>
      </c>
      <c r="H12" s="2">
        <v>15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233</v>
      </c>
    </row>
    <row r="13" spans="1:15" x14ac:dyDescent="0.3">
      <c r="A13" s="1" t="s">
        <v>21</v>
      </c>
      <c r="C13" s="2">
        <v>1409</v>
      </c>
      <c r="D13" s="2">
        <v>1319</v>
      </c>
      <c r="E13" s="2">
        <v>1241</v>
      </c>
      <c r="F13" s="2">
        <v>1150</v>
      </c>
      <c r="G13" s="2">
        <v>1170</v>
      </c>
      <c r="H13" s="2">
        <v>1220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7509</v>
      </c>
    </row>
    <row r="14" spans="1:15" x14ac:dyDescent="0.3">
      <c r="A14" s="1" t="s">
        <v>22</v>
      </c>
      <c r="C14" s="2">
        <v>62</v>
      </c>
      <c r="D14" s="2">
        <v>-62</v>
      </c>
      <c r="E14" s="2">
        <v>18</v>
      </c>
      <c r="F14" s="2">
        <v>75</v>
      </c>
      <c r="G14" s="2">
        <v>188</v>
      </c>
      <c r="H14" s="2">
        <v>151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432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2</v>
      </c>
      <c r="G15" s="2">
        <v>0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</v>
      </c>
    </row>
    <row r="16" spans="1:15" x14ac:dyDescent="0.3">
      <c r="A16" s="1" t="s">
        <v>24</v>
      </c>
      <c r="C16" s="2">
        <v>106</v>
      </c>
      <c r="D16" s="2">
        <v>103</v>
      </c>
      <c r="E16" s="2">
        <v>84</v>
      </c>
      <c r="F16" s="2">
        <v>67</v>
      </c>
      <c r="G16" s="2">
        <v>95</v>
      </c>
      <c r="H16" s="2">
        <v>90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545</v>
      </c>
    </row>
    <row r="17" spans="1:18" x14ac:dyDescent="0.3">
      <c r="A17" s="1" t="s">
        <v>25</v>
      </c>
      <c r="C17" s="2">
        <v>668</v>
      </c>
      <c r="D17" s="2">
        <v>621</v>
      </c>
      <c r="E17" s="2">
        <v>826</v>
      </c>
      <c r="F17" s="2">
        <v>847</v>
      </c>
      <c r="G17" s="2">
        <v>823</v>
      </c>
      <c r="H17" s="2">
        <v>727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4512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2468</v>
      </c>
      <c r="D23" s="12">
        <v>2234</v>
      </c>
      <c r="E23" s="12">
        <v>2497</v>
      </c>
      <c r="F23" s="12">
        <v>2490</v>
      </c>
      <c r="G23" s="12">
        <v>2596</v>
      </c>
      <c r="H23" s="12">
        <v>2443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14728</v>
      </c>
      <c r="P23" s="13">
        <v>14728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446237.43000000005</v>
      </c>
      <c r="D26" s="2">
        <v>400271.2900000001</v>
      </c>
      <c r="E26" s="2">
        <v>448102.08</v>
      </c>
      <c r="F26" s="2">
        <v>451300.86999999994</v>
      </c>
      <c r="G26" s="2">
        <v>471391.42</v>
      </c>
      <c r="H26" s="2">
        <v>434610.22000000003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2651913.3100000005</v>
      </c>
      <c r="P26" s="13"/>
    </row>
    <row r="27" spans="1:18" x14ac:dyDescent="0.3">
      <c r="A27" s="1" t="s">
        <v>35</v>
      </c>
      <c r="C27" s="2">
        <v>29987.380000000005</v>
      </c>
      <c r="D27" s="2">
        <v>24525.98</v>
      </c>
      <c r="E27" s="2">
        <v>29127.269999999997</v>
      </c>
      <c r="F27" s="2">
        <v>27951.85</v>
      </c>
      <c r="G27" s="2">
        <v>43456.36</v>
      </c>
      <c r="H27" s="2">
        <v>47089.23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202138.07000000004</v>
      </c>
      <c r="P27" s="13"/>
    </row>
    <row r="28" spans="1:18" x14ac:dyDescent="0.3">
      <c r="A28" s="1" t="s">
        <v>36</v>
      </c>
      <c r="C28" s="2">
        <v>-5023.34</v>
      </c>
      <c r="D28" s="2">
        <v>-3473.06</v>
      </c>
      <c r="E28" s="2">
        <v>-2815.34</v>
      </c>
      <c r="F28" s="2">
        <v>-3623.34</v>
      </c>
      <c r="G28" s="2">
        <v>-5140.84</v>
      </c>
      <c r="H28" s="2">
        <v>-3006.7700000000004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-23082.69</v>
      </c>
      <c r="P28" s="13"/>
    </row>
    <row r="29" spans="1:18" ht="18" thickBot="1" x14ac:dyDescent="0.35">
      <c r="A29" s="1" t="s">
        <v>37</v>
      </c>
      <c r="C29" s="14">
        <v>471201.47000000003</v>
      </c>
      <c r="D29" s="14">
        <v>421324.21000000008</v>
      </c>
      <c r="E29" s="14">
        <v>474414.01</v>
      </c>
      <c r="F29" s="14">
        <v>475629.37999999989</v>
      </c>
      <c r="G29" s="14">
        <v>509706.93999999994</v>
      </c>
      <c r="H29" s="14">
        <v>478692.68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2830968.6900000004</v>
      </c>
      <c r="P29" s="13">
        <v>2830968.6900000004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176174.38</v>
      </c>
      <c r="D32" s="2">
        <v>165947.28</v>
      </c>
      <c r="E32" s="2">
        <v>179865.43</v>
      </c>
      <c r="F32" s="2">
        <v>181843.14999999997</v>
      </c>
      <c r="G32" s="2">
        <v>183761.12</v>
      </c>
      <c r="H32" s="2">
        <v>188330.79000000004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1075922.1499999999</v>
      </c>
      <c r="P32" s="13"/>
    </row>
    <row r="33" spans="1:18" x14ac:dyDescent="0.3">
      <c r="A33" s="1" t="s">
        <v>40</v>
      </c>
      <c r="C33" s="2">
        <v>43560.73</v>
      </c>
      <c r="D33" s="2">
        <v>39307.110000000008</v>
      </c>
      <c r="E33" s="2">
        <v>45879.9</v>
      </c>
      <c r="F33" s="2">
        <v>30927.81</v>
      </c>
      <c r="G33" s="2">
        <v>41234.310000000012</v>
      </c>
      <c r="H33" s="2">
        <v>41926.25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242836.11000000004</v>
      </c>
      <c r="P33" s="13"/>
    </row>
    <row r="34" spans="1:18" x14ac:dyDescent="0.3">
      <c r="A34" s="1" t="s">
        <v>35</v>
      </c>
      <c r="C34" s="2">
        <v>34524.350000000006</v>
      </c>
      <c r="D34" s="2">
        <v>33140.1</v>
      </c>
      <c r="E34" s="2">
        <v>35055.340000000004</v>
      </c>
      <c r="F34" s="2">
        <v>26525.17</v>
      </c>
      <c r="G34" s="2">
        <v>44917.329999999994</v>
      </c>
      <c r="H34" s="2">
        <v>39509.19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213671.48</v>
      </c>
      <c r="P34" s="13"/>
    </row>
    <row r="35" spans="1:18" x14ac:dyDescent="0.3">
      <c r="A35" s="1" t="s">
        <v>41</v>
      </c>
      <c r="C35" s="2">
        <v>5271.68</v>
      </c>
      <c r="D35" s="2">
        <v>4718.83</v>
      </c>
      <c r="E35" s="2">
        <v>4666.0800000000008</v>
      </c>
      <c r="F35" s="2">
        <v>5366.4100000000008</v>
      </c>
      <c r="G35" s="2">
        <v>5573.23</v>
      </c>
      <c r="H35" s="2">
        <v>5195.829999999999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30792.059999999998</v>
      </c>
      <c r="P35" s="13"/>
    </row>
    <row r="36" spans="1:18" x14ac:dyDescent="0.3">
      <c r="A36" s="1" t="s">
        <v>42</v>
      </c>
      <c r="C36" s="2">
        <v>16247.03</v>
      </c>
      <c r="D36" s="2">
        <v>9912.09</v>
      </c>
      <c r="E36" s="2">
        <v>15678.53</v>
      </c>
      <c r="F36" s="2">
        <v>10906.199999999999</v>
      </c>
      <c r="G36" s="2">
        <v>14171.01</v>
      </c>
      <c r="H36" s="2">
        <v>13999.45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80914.31</v>
      </c>
      <c r="P36" s="13"/>
    </row>
    <row r="37" spans="1:18" x14ac:dyDescent="0.3">
      <c r="A37" s="1" t="s">
        <v>43</v>
      </c>
      <c r="C37" s="2">
        <v>29510.48</v>
      </c>
      <c r="D37" s="2">
        <v>25677.190000000002</v>
      </c>
      <c r="E37" s="2">
        <v>26877.059999999998</v>
      </c>
      <c r="F37" s="2">
        <v>30373.209999999995</v>
      </c>
      <c r="G37" s="2">
        <v>29870.44</v>
      </c>
      <c r="H37" s="2">
        <v>30737.56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173045.93999999997</v>
      </c>
      <c r="P37" s="13"/>
    </row>
    <row r="38" spans="1:18" x14ac:dyDescent="0.3">
      <c r="A38" s="1" t="s">
        <v>44</v>
      </c>
      <c r="C38" s="2">
        <v>111922.99</v>
      </c>
      <c r="D38" s="2">
        <v>93689.94</v>
      </c>
      <c r="E38" s="2">
        <v>104643.29999999999</v>
      </c>
      <c r="F38" s="2">
        <v>94881.290000000008</v>
      </c>
      <c r="G38" s="2">
        <v>99564.9</v>
      </c>
      <c r="H38" s="2">
        <v>102168.8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606871.22000000009</v>
      </c>
      <c r="P38" s="13"/>
    </row>
    <row r="39" spans="1:18" x14ac:dyDescent="0.3">
      <c r="A39" s="1" t="s">
        <v>45</v>
      </c>
      <c r="C39" s="2">
        <v>80081.560000000012</v>
      </c>
      <c r="D39" s="2">
        <v>81057.740000000005</v>
      </c>
      <c r="E39" s="2">
        <v>89427.42</v>
      </c>
      <c r="F39" s="2">
        <v>84756.840000000011</v>
      </c>
      <c r="G39" s="2">
        <v>88740.450000000012</v>
      </c>
      <c r="H39" s="2">
        <v>83916.89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507980.90000000008</v>
      </c>
      <c r="P39" s="13"/>
    </row>
    <row r="40" spans="1:18" ht="18" thickBot="1" x14ac:dyDescent="0.35">
      <c r="A40" s="1" t="s">
        <v>46</v>
      </c>
      <c r="C40" s="14">
        <v>497293.2</v>
      </c>
      <c r="D40" s="14">
        <v>453450.27999999997</v>
      </c>
      <c r="E40" s="14">
        <v>502093.06</v>
      </c>
      <c r="F40" s="14">
        <v>465580.08</v>
      </c>
      <c r="G40" s="14">
        <v>507832.79</v>
      </c>
      <c r="H40" s="14">
        <v>505784.76000000007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2932034.17</v>
      </c>
      <c r="P40" s="13">
        <v>2932034.17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-26091.729999999981</v>
      </c>
      <c r="D41" s="16">
        <v>-32126.069999999891</v>
      </c>
      <c r="E41" s="16">
        <v>-27679.049999999988</v>
      </c>
      <c r="F41" s="16">
        <v>10049.299999999872</v>
      </c>
      <c r="G41" s="16">
        <v>1874.1499999999651</v>
      </c>
      <c r="H41" s="16">
        <v>-27092.080000000075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-101065.47999999952</v>
      </c>
      <c r="P41" s="13">
        <v>-101065.47999999952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70967.510000000024</v>
      </c>
      <c r="D43" s="2">
        <v>61689.720000000103</v>
      </c>
      <c r="E43" s="2">
        <v>75382.540000000008</v>
      </c>
      <c r="F43" s="2">
        <v>109973.50999999986</v>
      </c>
      <c r="G43" s="2">
        <v>104351.14999999995</v>
      </c>
      <c r="H43" s="4">
        <v>72552.539999999921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494916.97000000055</v>
      </c>
      <c r="P43" s="1">
        <v>494916.9700000005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436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234598.5</v>
      </c>
      <c r="D50" s="2">
        <v>234099</v>
      </c>
      <c r="E50" s="2">
        <v>206626.5</v>
      </c>
      <c r="F50" s="2">
        <v>191808</v>
      </c>
      <c r="G50" s="2">
        <v>194805</v>
      </c>
      <c r="H50" s="2">
        <v>203130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1265067</v>
      </c>
    </row>
    <row r="51" spans="1:15" x14ac:dyDescent="0.3">
      <c r="A51" s="1" t="s">
        <v>51</v>
      </c>
      <c r="B51" s="17"/>
      <c r="C51" s="2">
        <v>11100</v>
      </c>
      <c r="D51" s="2">
        <v>-23965.5</v>
      </c>
      <c r="E51" s="2">
        <v>-2844</v>
      </c>
      <c r="F51" s="2">
        <v>13504.57</v>
      </c>
      <c r="G51" s="2">
        <v>29926.880000000001</v>
      </c>
      <c r="H51" s="2">
        <v>26111.5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53833.45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1023</v>
      </c>
      <c r="D58" s="2">
        <v>-1056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-33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325.23</v>
      </c>
      <c r="H61" s="2">
        <v>-572.82000000000005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-247.59000000000003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42400</v>
      </c>
      <c r="D63" s="2">
        <v>41200</v>
      </c>
      <c r="E63" s="2">
        <v>33600</v>
      </c>
      <c r="F63" s="2">
        <v>26800</v>
      </c>
      <c r="G63" s="2">
        <v>38000</v>
      </c>
      <c r="H63" s="2">
        <v>36000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218000</v>
      </c>
    </row>
    <row r="64" spans="1:15" x14ac:dyDescent="0.3">
      <c r="A64" s="1" t="s">
        <v>64</v>
      </c>
      <c r="B64" s="17"/>
      <c r="C64" s="2">
        <v>8109.39</v>
      </c>
      <c r="D64" s="2">
        <v>1446.42</v>
      </c>
      <c r="E64" s="2">
        <v>4058.95</v>
      </c>
      <c r="F64" s="2">
        <v>4441.7299999999996</v>
      </c>
      <c r="G64" s="2">
        <v>10994.31</v>
      </c>
      <c r="H64" s="2">
        <v>14369.82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43420.62</v>
      </c>
    </row>
    <row r="65" spans="1:15" x14ac:dyDescent="0.3">
      <c r="A65" s="1" t="s">
        <v>65</v>
      </c>
      <c r="B65" s="17"/>
      <c r="C65" s="2">
        <v>12061.22</v>
      </c>
      <c r="D65" s="2">
        <v>11452.17</v>
      </c>
      <c r="E65" s="2">
        <v>8453.2000000000007</v>
      </c>
      <c r="F65" s="2">
        <v>6604.75</v>
      </c>
      <c r="G65" s="2">
        <v>11233.24</v>
      </c>
      <c r="H65" s="2">
        <v>10954.06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60758.639999999992</v>
      </c>
    </row>
    <row r="66" spans="1:15" x14ac:dyDescent="0.3">
      <c r="A66" s="1" t="s">
        <v>66</v>
      </c>
      <c r="B66" s="17"/>
      <c r="C66" s="2">
        <v>9149.7000000000007</v>
      </c>
      <c r="D66" s="2">
        <v>8484.2800000000007</v>
      </c>
      <c r="E66" s="2">
        <v>7066.19</v>
      </c>
      <c r="F66" s="2">
        <v>6575.21</v>
      </c>
      <c r="G66" s="2">
        <v>7903.77</v>
      </c>
      <c r="H66" s="2">
        <v>7987.38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47166.53</v>
      </c>
    </row>
    <row r="67" spans="1:15" x14ac:dyDescent="0.3">
      <c r="A67" s="1" t="s">
        <v>67</v>
      </c>
      <c r="B67" s="17"/>
      <c r="C67" s="2">
        <v>8414.2000000000007</v>
      </c>
      <c r="D67" s="2">
        <v>6981.84</v>
      </c>
      <c r="E67" s="2">
        <v>5833.25</v>
      </c>
      <c r="F67" s="2">
        <v>4177.99</v>
      </c>
      <c r="G67" s="2">
        <v>7151.81</v>
      </c>
      <c r="H67" s="2">
        <v>6373.83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38932.92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3335.14</v>
      </c>
      <c r="D69" s="2">
        <v>3966.24</v>
      </c>
      <c r="E69" s="2">
        <v>8670.5499999999993</v>
      </c>
      <c r="F69" s="2">
        <v>546.09</v>
      </c>
      <c r="G69" s="2">
        <v>4838.6899999999996</v>
      </c>
      <c r="H69" s="2">
        <v>3104.79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24461.499999999996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998.62</v>
      </c>
      <c r="D72" s="2">
        <v>957.19</v>
      </c>
      <c r="E72" s="2">
        <v>529.96</v>
      </c>
      <c r="F72" s="2">
        <v>349.29</v>
      </c>
      <c r="G72" s="2">
        <v>1737.49</v>
      </c>
      <c r="H72" s="2">
        <v>2462.7800000000002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7035.33</v>
      </c>
    </row>
    <row r="73" spans="1:15" x14ac:dyDescent="0.3">
      <c r="A73" s="1" t="s">
        <v>73</v>
      </c>
      <c r="B73" s="17"/>
      <c r="C73" s="2">
        <v>0</v>
      </c>
      <c r="D73" s="2">
        <v>216</v>
      </c>
      <c r="E73" s="2">
        <v>0</v>
      </c>
      <c r="F73" s="2">
        <v>195</v>
      </c>
      <c r="G73" s="2">
        <v>324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735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1" t="s">
        <v>78</v>
      </c>
      <c r="B78" s="17"/>
      <c r="C78" s="2">
        <v>-33958.879999999997</v>
      </c>
      <c r="D78" s="2">
        <v>-32057.72</v>
      </c>
      <c r="E78" s="2">
        <v>-30553.15</v>
      </c>
      <c r="F78" s="2">
        <v>-18448.330000000002</v>
      </c>
      <c r="G78" s="2">
        <v>-33189</v>
      </c>
      <c r="H78" s="2">
        <v>-30882.84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-179089.92000000001</v>
      </c>
    </row>
    <row r="79" spans="1:15" x14ac:dyDescent="0.3">
      <c r="A79" s="1" t="s">
        <v>79</v>
      </c>
      <c r="B79" s="17"/>
      <c r="C79" s="2">
        <v>-0.02</v>
      </c>
      <c r="D79" s="2">
        <v>-417.84</v>
      </c>
      <c r="E79" s="2">
        <v>-6520.03</v>
      </c>
      <c r="F79" s="2">
        <v>-0.47</v>
      </c>
      <c r="G79" s="2">
        <v>-0.28999999999999998</v>
      </c>
      <c r="H79" s="2">
        <v>-0.16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-6938.8099999999995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-233.99</v>
      </c>
      <c r="H80" s="2">
        <v>-431.59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-665.57999999999993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40845</v>
      </c>
      <c r="D82" s="2">
        <v>46442</v>
      </c>
      <c r="E82" s="2">
        <v>70292</v>
      </c>
      <c r="F82" s="2">
        <v>54137</v>
      </c>
      <c r="G82" s="2">
        <v>47316</v>
      </c>
      <c r="H82" s="2">
        <v>50566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309598</v>
      </c>
    </row>
    <row r="83" spans="1:15" x14ac:dyDescent="0.3">
      <c r="A83" s="1" t="s">
        <v>82</v>
      </c>
      <c r="B83" s="17"/>
      <c r="C83" s="2">
        <v>0</v>
      </c>
      <c r="D83" s="2">
        <v>4868.6400000000003</v>
      </c>
      <c r="E83" s="2">
        <v>22012.94</v>
      </c>
      <c r="F83" s="2">
        <v>46954.78</v>
      </c>
      <c r="G83" s="2">
        <v>40902.61</v>
      </c>
      <c r="H83" s="2">
        <v>7354.08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122093.05</v>
      </c>
    </row>
    <row r="84" spans="1:15" x14ac:dyDescent="0.3">
      <c r="A84" s="1" t="s">
        <v>442</v>
      </c>
      <c r="B84" s="17"/>
      <c r="C84" s="2">
        <v>-7137.84</v>
      </c>
      <c r="D84" s="2">
        <v>-11772.25</v>
      </c>
      <c r="E84" s="2">
        <v>-33033.96</v>
      </c>
      <c r="F84" s="2">
        <v>-49685.91</v>
      </c>
      <c r="G84" s="2">
        <v>-40072.94</v>
      </c>
      <c r="H84" s="2">
        <v>-46388.68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-188091.58000000002</v>
      </c>
    </row>
    <row r="85" spans="1:15" x14ac:dyDescent="0.3">
      <c r="A85" s="1" t="s">
        <v>443</v>
      </c>
      <c r="B85" s="17"/>
      <c r="C85" s="2">
        <v>0</v>
      </c>
      <c r="D85" s="2">
        <v>2484.98</v>
      </c>
      <c r="E85" s="2">
        <v>11079.49</v>
      </c>
      <c r="F85" s="2">
        <v>12284.24</v>
      </c>
      <c r="G85" s="2">
        <v>4280.07</v>
      </c>
      <c r="H85" s="2">
        <v>12469.44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42598.22</v>
      </c>
    </row>
    <row r="86" spans="1:15" x14ac:dyDescent="0.3">
      <c r="A86" s="1" t="s">
        <v>470</v>
      </c>
      <c r="B86" s="17"/>
      <c r="C86" s="2">
        <v>3180</v>
      </c>
      <c r="D86" s="2">
        <v>3180</v>
      </c>
      <c r="E86" s="2">
        <v>3180</v>
      </c>
      <c r="F86" s="2">
        <v>6360</v>
      </c>
      <c r="G86" s="2">
        <v>6360</v>
      </c>
      <c r="H86" s="2">
        <v>8310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30570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281.52</v>
      </c>
      <c r="E88" s="2">
        <v>2389.94</v>
      </c>
      <c r="F88" s="2">
        <v>1668.43</v>
      </c>
      <c r="G88" s="2">
        <v>1482.54</v>
      </c>
      <c r="H88" s="2">
        <v>2706.63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8529.0600000000013</v>
      </c>
    </row>
    <row r="89" spans="1:15" x14ac:dyDescent="0.3">
      <c r="A89" s="1" t="s">
        <v>455</v>
      </c>
      <c r="B89" s="17"/>
      <c r="C89" s="2">
        <v>0</v>
      </c>
      <c r="D89" s="2">
        <v>324</v>
      </c>
      <c r="E89" s="2">
        <v>951.75</v>
      </c>
      <c r="F89" s="2">
        <v>1039.5</v>
      </c>
      <c r="G89" s="2">
        <v>216</v>
      </c>
      <c r="H89" s="2">
        <v>607.5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3138.75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-1339.18</v>
      </c>
      <c r="E94" s="2">
        <v>-675</v>
      </c>
      <c r="F94" s="2">
        <v>600</v>
      </c>
      <c r="G94" s="2">
        <v>0</v>
      </c>
      <c r="H94" s="2">
        <v>-1597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-3011.1800000000003</v>
      </c>
    </row>
    <row r="95" spans="1:15" x14ac:dyDescent="0.3">
      <c r="A95" s="1" t="s">
        <v>94</v>
      </c>
      <c r="B95" s="17"/>
      <c r="C95" s="2">
        <v>112119.4</v>
      </c>
      <c r="D95" s="2">
        <v>104495.5</v>
      </c>
      <c r="E95" s="2">
        <v>136983.5</v>
      </c>
      <c r="F95" s="2">
        <v>141389</v>
      </c>
      <c r="G95" s="2">
        <v>137090</v>
      </c>
      <c r="H95" s="2">
        <v>121975.5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754052.9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446237.42999999993</v>
      </c>
      <c r="D111" s="2">
        <v>400271.2900000001</v>
      </c>
      <c r="E111" s="2">
        <v>448102.08</v>
      </c>
      <c r="F111" s="2">
        <v>451300.86999999994</v>
      </c>
      <c r="G111" s="2">
        <v>471391.42</v>
      </c>
      <c r="H111" s="2">
        <v>434610.22000000003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2651913.31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7130.32</v>
      </c>
      <c r="D114" s="2">
        <v>3739.45</v>
      </c>
      <c r="E114" s="2">
        <v>1520.97</v>
      </c>
      <c r="F114" s="2">
        <v>0</v>
      </c>
      <c r="G114" s="2">
        <v>2311.2600000000002</v>
      </c>
      <c r="H114" s="2">
        <v>10494.73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25196.73</v>
      </c>
    </row>
    <row r="115" spans="1:15" x14ac:dyDescent="0.3">
      <c r="A115" s="1" t="s">
        <v>113</v>
      </c>
      <c r="B115" s="2"/>
      <c r="C115" s="2">
        <v>2970.37</v>
      </c>
      <c r="D115" s="2">
        <v>3362.66</v>
      </c>
      <c r="E115" s="2">
        <v>-43.29</v>
      </c>
      <c r="F115" s="2">
        <v>0</v>
      </c>
      <c r="G115" s="2">
        <v>2148.06</v>
      </c>
      <c r="H115" s="2">
        <v>4390.68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12828.48</v>
      </c>
    </row>
    <row r="116" spans="1:15" x14ac:dyDescent="0.3">
      <c r="A116" s="1" t="s">
        <v>114</v>
      </c>
      <c r="B116" s="2"/>
      <c r="C116" s="2">
        <v>1749.26</v>
      </c>
      <c r="D116" s="2">
        <v>2735.14</v>
      </c>
      <c r="E116" s="2">
        <v>-1629.28</v>
      </c>
      <c r="F116" s="2">
        <v>0</v>
      </c>
      <c r="G116" s="2">
        <v>2163.1</v>
      </c>
      <c r="H116" s="2">
        <v>1970.29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6988.5099999999993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-5304.29</v>
      </c>
      <c r="D122" s="2">
        <v>-4628.13</v>
      </c>
      <c r="E122" s="2">
        <v>99.19</v>
      </c>
      <c r="F122" s="2">
        <v>0</v>
      </c>
      <c r="G122" s="2">
        <v>-2954</v>
      </c>
      <c r="H122" s="2">
        <v>-8171.91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-20959.14</v>
      </c>
    </row>
    <row r="123" spans="1:15" x14ac:dyDescent="0.3">
      <c r="A123" s="1" t="s">
        <v>121</v>
      </c>
      <c r="B123" s="2"/>
      <c r="C123" s="2">
        <v>16.05</v>
      </c>
      <c r="D123" s="2">
        <v>-421.51</v>
      </c>
      <c r="E123" s="2">
        <v>1.1599999999999999</v>
      </c>
      <c r="F123" s="2">
        <v>-349.59</v>
      </c>
      <c r="G123" s="2">
        <v>0</v>
      </c>
      <c r="H123" s="2">
        <v>33.97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-719.91999999999985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-29.37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-29.37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13621.29</v>
      </c>
      <c r="D126" s="2">
        <v>11403.49</v>
      </c>
      <c r="E126" s="2">
        <v>8517.42</v>
      </c>
      <c r="F126" s="2">
        <v>1215.9100000000001</v>
      </c>
      <c r="G126" s="2">
        <v>5286.78</v>
      </c>
      <c r="H126" s="2">
        <v>3742.29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43787.18</v>
      </c>
    </row>
    <row r="127" spans="1:15" x14ac:dyDescent="0.3">
      <c r="A127" s="1" t="s">
        <v>451</v>
      </c>
      <c r="B127" s="2"/>
      <c r="C127" s="2">
        <v>11837.2</v>
      </c>
      <c r="D127" s="2">
        <v>7892.8</v>
      </c>
      <c r="E127" s="2">
        <v>6704.91</v>
      </c>
      <c r="F127" s="2">
        <v>1237.21</v>
      </c>
      <c r="G127" s="2">
        <v>4857.08</v>
      </c>
      <c r="H127" s="2">
        <v>4775.91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37305.11</v>
      </c>
    </row>
    <row r="128" spans="1:15" x14ac:dyDescent="0.3">
      <c r="A128" s="1" t="s">
        <v>452</v>
      </c>
      <c r="B128" s="2"/>
      <c r="C128" s="2">
        <v>2625.16</v>
      </c>
      <c r="D128" s="2">
        <v>1863.55</v>
      </c>
      <c r="E128" s="2">
        <v>5057.6000000000004</v>
      </c>
      <c r="F128" s="2">
        <v>363.85</v>
      </c>
      <c r="G128" s="2">
        <v>727.5</v>
      </c>
      <c r="H128" s="2">
        <v>3485.33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14122.990000000002</v>
      </c>
    </row>
    <row r="129" spans="1:16" x14ac:dyDescent="0.3">
      <c r="A129" s="1" t="s">
        <v>453</v>
      </c>
      <c r="B129" s="2"/>
      <c r="C129" s="2">
        <v>-11145.67</v>
      </c>
      <c r="D129" s="2">
        <v>-11615.52</v>
      </c>
      <c r="E129" s="2">
        <v>-15992.51</v>
      </c>
      <c r="F129" s="2">
        <v>-10799.27</v>
      </c>
      <c r="G129" s="2">
        <v>-5177.75</v>
      </c>
      <c r="H129" s="2">
        <v>-6794.29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-61525.01</v>
      </c>
    </row>
    <row r="130" spans="1:16" x14ac:dyDescent="0.3">
      <c r="A130" s="1" t="s">
        <v>128</v>
      </c>
      <c r="B130" s="2"/>
      <c r="C130" s="2">
        <v>2858.06</v>
      </c>
      <c r="D130" s="2">
        <v>3955.26</v>
      </c>
      <c r="E130" s="2">
        <v>8889.9</v>
      </c>
      <c r="F130" s="2">
        <v>14569.42</v>
      </c>
      <c r="G130" s="2">
        <v>15595.58</v>
      </c>
      <c r="H130" s="2">
        <v>12900.58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58768.800000000003</v>
      </c>
    </row>
    <row r="131" spans="1:16" x14ac:dyDescent="0.3">
      <c r="A131" s="1" t="s">
        <v>129</v>
      </c>
      <c r="C131" s="18">
        <v>2194.13</v>
      </c>
      <c r="D131" s="18">
        <v>2952.97</v>
      </c>
      <c r="E131" s="18">
        <v>9168.4500000000007</v>
      </c>
      <c r="F131" s="18">
        <v>12950.38</v>
      </c>
      <c r="G131" s="18">
        <v>10353.61</v>
      </c>
      <c r="H131" s="18">
        <v>10086.93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47706.47</v>
      </c>
      <c r="P131" s="13"/>
    </row>
    <row r="132" spans="1:16" x14ac:dyDescent="0.3">
      <c r="A132" s="1" t="s">
        <v>130</v>
      </c>
      <c r="C132" s="2">
        <v>1435.5</v>
      </c>
      <c r="D132" s="2">
        <v>3285.82</v>
      </c>
      <c r="E132" s="2">
        <v>6832.75</v>
      </c>
      <c r="F132" s="2">
        <v>8763.94</v>
      </c>
      <c r="G132" s="2">
        <v>8145.14</v>
      </c>
      <c r="H132" s="2">
        <v>10204.09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38667.240000000005</v>
      </c>
    </row>
    <row r="133" spans="1:16" x14ac:dyDescent="0.3">
      <c r="A133" s="1" t="s">
        <v>131</v>
      </c>
      <c r="C133" s="2">
        <v>29987.380000000005</v>
      </c>
      <c r="D133" s="2">
        <v>24525.979999999996</v>
      </c>
      <c r="E133" s="2">
        <v>29127.27</v>
      </c>
      <c r="F133" s="2">
        <v>27951.85</v>
      </c>
      <c r="G133" s="2">
        <v>43456.36</v>
      </c>
      <c r="H133" s="2">
        <v>47089.229999999996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202138.07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168</v>
      </c>
      <c r="D138" s="2">
        <v>125</v>
      </c>
      <c r="E138" s="2">
        <v>92</v>
      </c>
      <c r="F138" s="2">
        <v>84</v>
      </c>
      <c r="G138" s="2">
        <v>116</v>
      </c>
      <c r="H138" s="2">
        <v>440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1025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260.57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260.57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-3707.34</v>
      </c>
      <c r="D142" s="2">
        <v>-3707.34</v>
      </c>
      <c r="E142" s="2">
        <v>-3707.34</v>
      </c>
      <c r="F142" s="2">
        <v>-3707.34</v>
      </c>
      <c r="G142" s="2">
        <v>-3707.34</v>
      </c>
      <c r="H142" s="2">
        <v>-3707.34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-22244.04</v>
      </c>
    </row>
    <row r="143" spans="1:16" x14ac:dyDescent="0.3">
      <c r="A143" s="1" t="s">
        <v>465</v>
      </c>
      <c r="B143" s="2"/>
      <c r="C143" s="2">
        <v>-1484</v>
      </c>
      <c r="D143" s="2">
        <v>0</v>
      </c>
      <c r="E143" s="2">
        <v>0</v>
      </c>
      <c r="F143" s="2">
        <v>0</v>
      </c>
      <c r="G143" s="2">
        <v>-1556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-3040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109.28</v>
      </c>
      <c r="E145" s="2">
        <v>800</v>
      </c>
      <c r="F145" s="2">
        <v>0</v>
      </c>
      <c r="G145" s="2">
        <v>6.5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915.78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-5023.34</v>
      </c>
      <c r="D148" s="16">
        <v>-3473.06</v>
      </c>
      <c r="E148" s="16">
        <v>-2815.34</v>
      </c>
      <c r="F148" s="16">
        <v>-3623.34</v>
      </c>
      <c r="G148" s="16">
        <v>-5140.84</v>
      </c>
      <c r="H148" s="16">
        <v>-3006.7700000000004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-23082.690000000002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471201.46999999991</v>
      </c>
      <c r="D150" s="2">
        <v>421324.21000000008</v>
      </c>
      <c r="E150" s="2">
        <v>474414.01</v>
      </c>
      <c r="F150" s="2">
        <v>475629.37999999995</v>
      </c>
      <c r="G150" s="2">
        <v>509706.94</v>
      </c>
      <c r="H150" s="4">
        <v>478692.68000000005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2830968.69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436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3000</v>
      </c>
      <c r="D157" s="2">
        <v>1500</v>
      </c>
      <c r="E157" s="2">
        <v>1500</v>
      </c>
      <c r="F157" s="2">
        <v>1500</v>
      </c>
      <c r="G157" s="2">
        <v>1500</v>
      </c>
      <c r="H157" s="2">
        <v>1500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10500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574</v>
      </c>
      <c r="D162" s="2">
        <v>560</v>
      </c>
      <c r="E162" s="2">
        <v>577.5</v>
      </c>
      <c r="F162" s="2">
        <v>717.5</v>
      </c>
      <c r="G162" s="2">
        <v>647.5</v>
      </c>
      <c r="H162" s="2">
        <v>754.5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3831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2712.87</v>
      </c>
      <c r="D167" s="2">
        <v>1902.99</v>
      </c>
      <c r="E167" s="2">
        <v>2138.64</v>
      </c>
      <c r="F167" s="2">
        <v>2749.26</v>
      </c>
      <c r="G167" s="2">
        <v>2686.5</v>
      </c>
      <c r="H167" s="2">
        <v>2074.17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14264.43</v>
      </c>
    </row>
    <row r="168" spans="1:15" x14ac:dyDescent="0.3">
      <c r="A168" s="1" t="s">
        <v>158</v>
      </c>
      <c r="B168" s="2"/>
      <c r="C168" s="2">
        <v>286.01</v>
      </c>
      <c r="D168" s="2">
        <v>237.71</v>
      </c>
      <c r="E168" s="2">
        <v>333.04</v>
      </c>
      <c r="F168" s="2">
        <v>1387.34</v>
      </c>
      <c r="G168" s="2">
        <v>262.81</v>
      </c>
      <c r="H168" s="2">
        <v>184.92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2691.83</v>
      </c>
    </row>
    <row r="169" spans="1:15" x14ac:dyDescent="0.3">
      <c r="A169" s="1" t="s">
        <v>159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80.56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80.56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385.2</v>
      </c>
      <c r="E173" s="2">
        <v>642</v>
      </c>
      <c r="F173" s="2">
        <v>0</v>
      </c>
      <c r="G173" s="2">
        <v>0</v>
      </c>
      <c r="H173" s="2">
        <v>642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1669.2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128.4</v>
      </c>
      <c r="D175" s="2">
        <v>0</v>
      </c>
      <c r="E175" s="2">
        <v>128.4</v>
      </c>
      <c r="F175" s="2">
        <v>0</v>
      </c>
      <c r="G175" s="2">
        <v>160.5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417.3</v>
      </c>
    </row>
    <row r="176" spans="1:15" x14ac:dyDescent="0.3">
      <c r="A176" s="1" t="s">
        <v>166</v>
      </c>
      <c r="B176" s="2"/>
      <c r="C176" s="2">
        <v>35.65</v>
      </c>
      <c r="D176" s="2">
        <v>35.65</v>
      </c>
      <c r="E176" s="2">
        <v>35.65</v>
      </c>
      <c r="F176" s="2">
        <v>35.65</v>
      </c>
      <c r="G176" s="2">
        <v>106.81</v>
      </c>
      <c r="H176" s="2">
        <v>35.61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285.02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3311.65</v>
      </c>
      <c r="D178" s="2">
        <v>3078.35</v>
      </c>
      <c r="E178" s="2">
        <v>3571.89</v>
      </c>
      <c r="F178" s="2">
        <v>3036.97</v>
      </c>
      <c r="G178" s="2">
        <v>3288.9</v>
      </c>
      <c r="H178" s="2">
        <v>3527.58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19815.339999999997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158</v>
      </c>
      <c r="F185" s="2">
        <v>158</v>
      </c>
      <c r="G185" s="2">
        <v>316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632</v>
      </c>
    </row>
    <row r="186" spans="1:15" x14ac:dyDescent="0.3">
      <c r="A186" s="1" t="s">
        <v>176</v>
      </c>
      <c r="B186" s="2"/>
      <c r="C186" s="2">
        <v>0</v>
      </c>
      <c r="D186" s="2">
        <v>0</v>
      </c>
      <c r="E186" s="2">
        <v>0</v>
      </c>
      <c r="F186" s="2">
        <v>0</v>
      </c>
      <c r="G186" s="2">
        <v>10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10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5893.56</v>
      </c>
      <c r="D188" s="2">
        <v>5621.56</v>
      </c>
      <c r="E188" s="2">
        <v>5893.56</v>
      </c>
      <c r="F188" s="2">
        <v>4805.5600000000004</v>
      </c>
      <c r="G188" s="2">
        <v>5893.56</v>
      </c>
      <c r="H188" s="2">
        <v>5893.56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34001.360000000001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5373.54</v>
      </c>
      <c r="D190" s="2">
        <v>5373.54</v>
      </c>
      <c r="E190" s="2">
        <v>4121.1400000000003</v>
      </c>
      <c r="F190" s="2">
        <v>5373.54</v>
      </c>
      <c r="G190" s="2">
        <v>5373.54</v>
      </c>
      <c r="H190" s="2">
        <v>5373.54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30988.840000000004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20093.080000000002</v>
      </c>
      <c r="D192" s="2">
        <v>16546.349999999999</v>
      </c>
      <c r="E192" s="2">
        <v>20208.66</v>
      </c>
      <c r="F192" s="2">
        <v>22346.3</v>
      </c>
      <c r="G192" s="2">
        <v>21796.76</v>
      </c>
      <c r="H192" s="2">
        <v>19060.650000000001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120051.79999999999</v>
      </c>
    </row>
    <row r="193" spans="1:15" x14ac:dyDescent="0.3">
      <c r="A193" s="1" t="s">
        <v>458</v>
      </c>
      <c r="B193" s="2"/>
      <c r="C193" s="2">
        <v>7141.1</v>
      </c>
      <c r="D193" s="2">
        <v>5216.1499999999996</v>
      </c>
      <c r="E193" s="2">
        <v>6889.86</v>
      </c>
      <c r="F193" s="2">
        <v>6067.68</v>
      </c>
      <c r="G193" s="2">
        <v>7185.26</v>
      </c>
      <c r="H193" s="2">
        <v>6689.5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39189.550000000003</v>
      </c>
    </row>
    <row r="194" spans="1:15" x14ac:dyDescent="0.3">
      <c r="A194" s="1" t="s">
        <v>184</v>
      </c>
      <c r="B194" s="2"/>
      <c r="C194" s="2">
        <v>29973.24</v>
      </c>
      <c r="D194" s="2">
        <v>30808.5</v>
      </c>
      <c r="E194" s="2">
        <v>33122.720000000001</v>
      </c>
      <c r="F194" s="2">
        <v>37094.81</v>
      </c>
      <c r="G194" s="2">
        <v>32644.92</v>
      </c>
      <c r="H194" s="2">
        <v>34301.089999999997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197945.28</v>
      </c>
    </row>
    <row r="195" spans="1:15" x14ac:dyDescent="0.3">
      <c r="A195" s="1" t="s">
        <v>459</v>
      </c>
      <c r="B195" s="2"/>
      <c r="C195" s="2">
        <v>4372.17</v>
      </c>
      <c r="D195" s="2">
        <v>3133.34</v>
      </c>
      <c r="E195" s="2">
        <v>3582.93</v>
      </c>
      <c r="F195" s="2">
        <v>3334.25</v>
      </c>
      <c r="G195" s="2">
        <v>4049.67</v>
      </c>
      <c r="H195" s="2">
        <v>3197.35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21669.71</v>
      </c>
    </row>
    <row r="196" spans="1:15" x14ac:dyDescent="0.3">
      <c r="A196" s="1" t="s">
        <v>186</v>
      </c>
      <c r="B196" s="2"/>
      <c r="C196" s="2">
        <v>55381.14</v>
      </c>
      <c r="D196" s="2">
        <v>50198.1</v>
      </c>
      <c r="E196" s="2">
        <v>52432.11</v>
      </c>
      <c r="F196" s="2">
        <v>55090.02</v>
      </c>
      <c r="G196" s="2">
        <v>52222.2</v>
      </c>
      <c r="H196" s="2">
        <v>50015.86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315339.42999999993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13413.18</v>
      </c>
      <c r="D200" s="2">
        <v>12090.55</v>
      </c>
      <c r="E200" s="2">
        <v>15921.47</v>
      </c>
      <c r="F200" s="2">
        <v>12911.43</v>
      </c>
      <c r="G200" s="2">
        <v>16290.25</v>
      </c>
      <c r="H200" s="2">
        <v>16136.16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86763.040000000008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2116.85</v>
      </c>
      <c r="D202" s="2">
        <v>1851.67</v>
      </c>
      <c r="E202" s="2">
        <v>2414.63</v>
      </c>
      <c r="F202" s="2">
        <v>1672.51</v>
      </c>
      <c r="G202" s="2">
        <v>3286.06</v>
      </c>
      <c r="H202" s="2">
        <v>2539.89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13881.609999999999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1450.7</v>
      </c>
      <c r="D204" s="2">
        <v>4495.6400000000003</v>
      </c>
      <c r="E204" s="2">
        <v>2770.23</v>
      </c>
      <c r="F204" s="2">
        <v>1937.36</v>
      </c>
      <c r="G204" s="2">
        <v>3002.87</v>
      </c>
      <c r="H204" s="2">
        <v>5994.6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19651.400000000001</v>
      </c>
    </row>
    <row r="205" spans="1:15" x14ac:dyDescent="0.3">
      <c r="A205" s="1" t="s">
        <v>195</v>
      </c>
      <c r="B205" s="2"/>
      <c r="C205" s="2">
        <v>771.84</v>
      </c>
      <c r="D205" s="2">
        <v>1205.6600000000001</v>
      </c>
      <c r="E205" s="2">
        <v>939.79</v>
      </c>
      <c r="F205" s="2">
        <v>425.29</v>
      </c>
      <c r="G205" s="2">
        <v>1422.57</v>
      </c>
      <c r="H205" s="2">
        <v>1029.6099999999999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5794.7599999999993</v>
      </c>
    </row>
    <row r="206" spans="1:15" x14ac:dyDescent="0.3">
      <c r="A206" s="1" t="s">
        <v>196</v>
      </c>
      <c r="B206" s="2"/>
      <c r="C206" s="2">
        <v>304.12</v>
      </c>
      <c r="D206" s="2">
        <v>133.1</v>
      </c>
      <c r="E206" s="2">
        <v>160.56</v>
      </c>
      <c r="F206" s="2">
        <v>393.16</v>
      </c>
      <c r="G206" s="2">
        <v>381.37</v>
      </c>
      <c r="H206" s="2">
        <v>255.01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1627.32</v>
      </c>
    </row>
    <row r="207" spans="1:15" x14ac:dyDescent="0.3">
      <c r="A207" s="1" t="s">
        <v>197</v>
      </c>
      <c r="B207" s="2"/>
      <c r="C207" s="2">
        <v>533.5</v>
      </c>
      <c r="D207" s="2">
        <v>725.73</v>
      </c>
      <c r="E207" s="2">
        <v>1757.54</v>
      </c>
      <c r="F207" s="2">
        <v>1098.5</v>
      </c>
      <c r="G207" s="2">
        <v>631.83000000000004</v>
      </c>
      <c r="H207" s="2">
        <v>603.88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5350.9800000000005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79.62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79.62</v>
      </c>
    </row>
    <row r="209" spans="1:15" x14ac:dyDescent="0.3">
      <c r="A209" s="1" t="s">
        <v>199</v>
      </c>
      <c r="B209" s="2"/>
      <c r="C209" s="2">
        <v>2604.09</v>
      </c>
      <c r="D209" s="2">
        <v>3716.46</v>
      </c>
      <c r="E209" s="2">
        <v>2520.5</v>
      </c>
      <c r="F209" s="2">
        <v>1970.92</v>
      </c>
      <c r="G209" s="2">
        <v>1827.57</v>
      </c>
      <c r="H209" s="2">
        <v>1636.25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14275.789999999999</v>
      </c>
    </row>
    <row r="210" spans="1:15" x14ac:dyDescent="0.3">
      <c r="A210" s="1" t="s">
        <v>200</v>
      </c>
      <c r="B210" s="2"/>
      <c r="C210" s="2">
        <v>280.5</v>
      </c>
      <c r="D210" s="2">
        <v>19.28</v>
      </c>
      <c r="E210" s="2">
        <v>12.85</v>
      </c>
      <c r="F210" s="2">
        <v>46.66</v>
      </c>
      <c r="G210" s="2">
        <v>150.85</v>
      </c>
      <c r="H210" s="2">
        <v>1167.6300000000001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1677.77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1387.88</v>
      </c>
      <c r="D212" s="2">
        <v>4446.3</v>
      </c>
      <c r="E212" s="2">
        <v>1462.44</v>
      </c>
      <c r="F212" s="2">
        <v>2137.84</v>
      </c>
      <c r="G212" s="2">
        <v>2028.91</v>
      </c>
      <c r="H212" s="2">
        <v>1326.16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12789.53</v>
      </c>
    </row>
    <row r="213" spans="1:15" x14ac:dyDescent="0.3">
      <c r="A213" s="1" t="s">
        <v>203</v>
      </c>
      <c r="B213" s="2"/>
      <c r="C213" s="2">
        <v>720.61</v>
      </c>
      <c r="D213" s="2">
        <v>0</v>
      </c>
      <c r="E213" s="2">
        <v>0</v>
      </c>
      <c r="F213" s="2">
        <v>0</v>
      </c>
      <c r="G213" s="2">
        <v>0</v>
      </c>
      <c r="H213" s="2">
        <v>86.28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806.89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736.1</v>
      </c>
      <c r="D215" s="2">
        <v>1656.64</v>
      </c>
      <c r="E215" s="2">
        <v>7278.62</v>
      </c>
      <c r="F215" s="2">
        <v>6732.16</v>
      </c>
      <c r="G215" s="2">
        <v>2829.76</v>
      </c>
      <c r="H215" s="2">
        <v>8143.62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27376.899999999998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219.77</v>
      </c>
      <c r="E218" s="2">
        <v>626.17999999999995</v>
      </c>
      <c r="F218" s="2">
        <v>0</v>
      </c>
      <c r="G218" s="2">
        <v>0</v>
      </c>
      <c r="H218" s="2">
        <v>848.64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1694.59</v>
      </c>
    </row>
    <row r="219" spans="1:15" x14ac:dyDescent="0.3">
      <c r="A219" s="1" t="s">
        <v>209</v>
      </c>
      <c r="B219" s="2"/>
      <c r="C219" s="2">
        <v>0</v>
      </c>
      <c r="D219" s="2">
        <v>72</v>
      </c>
      <c r="E219" s="2">
        <v>144</v>
      </c>
      <c r="F219" s="2">
        <v>0</v>
      </c>
      <c r="G219" s="2">
        <v>693</v>
      </c>
      <c r="H219" s="2">
        <v>202.5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1111.5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1135.2</v>
      </c>
      <c r="D221" s="2">
        <v>1815.6</v>
      </c>
      <c r="E221" s="2">
        <v>2332.8000000000002</v>
      </c>
      <c r="F221" s="2">
        <v>2469.46</v>
      </c>
      <c r="G221" s="2">
        <v>6543.84</v>
      </c>
      <c r="H221" s="2">
        <v>5828.09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20124.990000000002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7736.4</v>
      </c>
      <c r="D225" s="2">
        <v>1325.8</v>
      </c>
      <c r="E225" s="2">
        <v>680.4</v>
      </c>
      <c r="F225" s="2">
        <v>1769.83</v>
      </c>
      <c r="G225" s="2">
        <v>0</v>
      </c>
      <c r="H225" s="2">
        <v>615.79999999999995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12128.229999999998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3128.48</v>
      </c>
      <c r="D227" s="2">
        <v>4206.46</v>
      </c>
      <c r="E227" s="2">
        <v>4997.1899999999996</v>
      </c>
      <c r="F227" s="2">
        <v>3859.74</v>
      </c>
      <c r="G227" s="2">
        <v>5559.82</v>
      </c>
      <c r="H227" s="2">
        <v>8017.79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29769.480000000003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1578.52</v>
      </c>
      <c r="D229" s="2">
        <v>3369.18</v>
      </c>
      <c r="E229" s="2">
        <v>430.51</v>
      </c>
      <c r="F229" s="2">
        <v>721.41</v>
      </c>
      <c r="G229" s="2">
        <v>886.93</v>
      </c>
      <c r="H229" s="2">
        <v>648.54999999999995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7635.1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176174.38</v>
      </c>
      <c r="D244" s="2">
        <v>165947.28</v>
      </c>
      <c r="E244" s="2">
        <v>179865.43</v>
      </c>
      <c r="F244" s="2">
        <v>181843.14999999997</v>
      </c>
      <c r="G244" s="2">
        <v>183761.12</v>
      </c>
      <c r="H244" s="2">
        <v>188330.79000000004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1075922.1500000001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17334.8</v>
      </c>
      <c r="D247" s="2">
        <v>15612.21</v>
      </c>
      <c r="E247" s="2">
        <v>16358.55</v>
      </c>
      <c r="F247" s="2">
        <v>14951</v>
      </c>
      <c r="G247" s="2">
        <v>16614.68</v>
      </c>
      <c r="H247" s="2">
        <v>14880.84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95752.079999999987</v>
      </c>
    </row>
    <row r="248" spans="1:16" x14ac:dyDescent="0.3">
      <c r="A248" s="1" t="s">
        <v>237</v>
      </c>
      <c r="B248" s="2"/>
      <c r="C248" s="2">
        <v>1002.09</v>
      </c>
      <c r="D248" s="2">
        <v>1034.67</v>
      </c>
      <c r="E248" s="2">
        <v>1023.42</v>
      </c>
      <c r="F248" s="2">
        <v>120</v>
      </c>
      <c r="G248" s="2">
        <v>1926.84</v>
      </c>
      <c r="H248" s="2">
        <v>120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5227.0200000000004</v>
      </c>
    </row>
    <row r="249" spans="1:16" x14ac:dyDescent="0.3">
      <c r="A249" s="1" t="s">
        <v>238</v>
      </c>
      <c r="B249" s="2"/>
      <c r="C249" s="2">
        <v>1845.49</v>
      </c>
      <c r="D249" s="2">
        <v>2077.5</v>
      </c>
      <c r="E249" s="2">
        <v>2372.6999999999998</v>
      </c>
      <c r="F249" s="2">
        <v>974.09</v>
      </c>
      <c r="G249" s="2">
        <v>1582.88</v>
      </c>
      <c r="H249" s="2">
        <v>1658.47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10511.13</v>
      </c>
    </row>
    <row r="250" spans="1:16" x14ac:dyDescent="0.3">
      <c r="A250" s="1" t="s">
        <v>239</v>
      </c>
      <c r="B250" s="2"/>
      <c r="C250" s="2">
        <v>1144</v>
      </c>
      <c r="D250" s="2">
        <v>934.63</v>
      </c>
      <c r="E250" s="2">
        <v>1071.95</v>
      </c>
      <c r="F250" s="2">
        <v>742.45</v>
      </c>
      <c r="G250" s="2">
        <v>633.63</v>
      </c>
      <c r="H250" s="2">
        <v>2306.48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6833.1399999999994</v>
      </c>
    </row>
    <row r="251" spans="1:16" x14ac:dyDescent="0.3">
      <c r="A251" s="1" t="s">
        <v>240</v>
      </c>
      <c r="B251" s="2"/>
      <c r="C251" s="2">
        <v>19677</v>
      </c>
      <c r="D251" s="2">
        <v>17831.099999999999</v>
      </c>
      <c r="E251" s="2">
        <v>23202.69</v>
      </c>
      <c r="F251" s="2">
        <v>13522.55</v>
      </c>
      <c r="G251" s="2">
        <v>18686.650000000001</v>
      </c>
      <c r="H251" s="2">
        <v>20559.740000000002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113479.73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889.06</v>
      </c>
      <c r="D253" s="2">
        <v>415.8</v>
      </c>
      <c r="E253" s="2">
        <v>850.69</v>
      </c>
      <c r="F253" s="2">
        <v>379.34</v>
      </c>
      <c r="G253" s="2">
        <v>286.02999999999997</v>
      </c>
      <c r="H253" s="2">
        <v>1663.49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4484.41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486.4</v>
      </c>
      <c r="D257" s="2">
        <v>388.8</v>
      </c>
      <c r="E257" s="2">
        <v>100</v>
      </c>
      <c r="F257" s="2">
        <v>0</v>
      </c>
      <c r="G257" s="2">
        <v>1139.8</v>
      </c>
      <c r="H257" s="2">
        <v>486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2601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691.6</v>
      </c>
      <c r="D259" s="2">
        <v>500</v>
      </c>
      <c r="E259" s="2">
        <v>387.5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1579.1</v>
      </c>
    </row>
    <row r="260" spans="1:16" x14ac:dyDescent="0.3">
      <c r="A260" s="1" t="s">
        <v>249</v>
      </c>
      <c r="C260" s="18">
        <v>490.29</v>
      </c>
      <c r="D260" s="18">
        <v>512.4</v>
      </c>
      <c r="E260" s="18">
        <v>512.4</v>
      </c>
      <c r="F260" s="18">
        <v>238.38</v>
      </c>
      <c r="G260" s="18">
        <v>363.8</v>
      </c>
      <c r="H260" s="18">
        <v>251.23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2368.5000000000005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43560.73</v>
      </c>
      <c r="D262" s="2">
        <v>39307.110000000008</v>
      </c>
      <c r="E262" s="2">
        <v>45879.9</v>
      </c>
      <c r="F262" s="2">
        <v>30927.81</v>
      </c>
      <c r="G262" s="2">
        <v>41234.310000000012</v>
      </c>
      <c r="H262" s="2">
        <v>41926.25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242836.11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4938</v>
      </c>
      <c r="D265" s="2">
        <v>4628</v>
      </c>
      <c r="E265" s="2">
        <v>4996</v>
      </c>
      <c r="F265" s="2">
        <v>4980</v>
      </c>
      <c r="G265" s="2">
        <v>5192</v>
      </c>
      <c r="H265" s="2">
        <v>3664.5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28398.5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3298.73</v>
      </c>
      <c r="D267" s="2">
        <v>3662.9</v>
      </c>
      <c r="E267" s="2">
        <v>2380.48</v>
      </c>
      <c r="F267" s="2">
        <v>2163.5500000000002</v>
      </c>
      <c r="G267" s="2">
        <v>3687.5</v>
      </c>
      <c r="H267" s="2">
        <v>4098.51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19291.669999999998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2733.73</v>
      </c>
      <c r="D272" s="2">
        <v>2527.4</v>
      </c>
      <c r="E272" s="2">
        <v>2116.94</v>
      </c>
      <c r="F272" s="2">
        <v>2073.21</v>
      </c>
      <c r="G272" s="2">
        <v>2613.23</v>
      </c>
      <c r="H272" s="2">
        <v>2681.27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14745.779999999999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3876.59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3876.59</v>
      </c>
    </row>
    <row r="275" spans="1:15" x14ac:dyDescent="0.3">
      <c r="A275" s="1" t="s">
        <v>262</v>
      </c>
      <c r="B275" s="2"/>
      <c r="C275" s="2">
        <v>265.55</v>
      </c>
      <c r="D275" s="2">
        <v>99.11</v>
      </c>
      <c r="E275" s="2">
        <v>396.81</v>
      </c>
      <c r="F275" s="2">
        <v>0</v>
      </c>
      <c r="G275" s="2">
        <v>0</v>
      </c>
      <c r="H275" s="2">
        <v>314.70999999999998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1076.18</v>
      </c>
    </row>
    <row r="276" spans="1:15" x14ac:dyDescent="0.3">
      <c r="A276" s="1" t="s">
        <v>263</v>
      </c>
      <c r="B276" s="2"/>
      <c r="C276" s="2">
        <v>3544.94</v>
      </c>
      <c r="D276" s="2">
        <v>2571.52</v>
      </c>
      <c r="E276" s="2">
        <v>2400.1999999999998</v>
      </c>
      <c r="F276" s="2">
        <v>367.39</v>
      </c>
      <c r="G276" s="2">
        <v>3168.35</v>
      </c>
      <c r="H276" s="2">
        <v>2032.83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14085.23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2617.3200000000002</v>
      </c>
      <c r="D279" s="2">
        <v>2471.1</v>
      </c>
      <c r="E279" s="2">
        <v>2084.91</v>
      </c>
      <c r="F279" s="2">
        <v>1529.68</v>
      </c>
      <c r="G279" s="2">
        <v>2458.83</v>
      </c>
      <c r="H279" s="2">
        <v>2014.23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13176.07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0</v>
      </c>
      <c r="D283" s="2">
        <v>3319.84</v>
      </c>
      <c r="E283" s="2">
        <v>3089.8</v>
      </c>
      <c r="F283" s="2">
        <v>21.67</v>
      </c>
      <c r="G283" s="2">
        <v>2408.3000000000002</v>
      </c>
      <c r="H283" s="2">
        <v>4620.88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13460.490000000002</v>
      </c>
    </row>
    <row r="284" spans="1:15" x14ac:dyDescent="0.3">
      <c r="A284" s="1" t="s">
        <v>271</v>
      </c>
      <c r="B284" s="2"/>
      <c r="C284" s="2">
        <v>130.5</v>
      </c>
      <c r="D284" s="2">
        <v>288</v>
      </c>
      <c r="E284" s="2">
        <v>0</v>
      </c>
      <c r="F284" s="2">
        <v>0</v>
      </c>
      <c r="G284" s="2">
        <v>621</v>
      </c>
      <c r="H284" s="2">
        <v>202.5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1242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95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95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171.29</v>
      </c>
      <c r="D290" s="2">
        <v>0</v>
      </c>
      <c r="E290" s="2">
        <v>254.4</v>
      </c>
      <c r="F290" s="2">
        <v>0</v>
      </c>
      <c r="G290" s="2">
        <v>339.2</v>
      </c>
      <c r="H290" s="2">
        <v>359.74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1124.6300000000001</v>
      </c>
    </row>
    <row r="291" spans="1:15" x14ac:dyDescent="0.3">
      <c r="A291" s="1" t="s">
        <v>278</v>
      </c>
      <c r="B291" s="2"/>
      <c r="C291" s="2">
        <v>3108.51</v>
      </c>
      <c r="D291" s="2">
        <v>1081.8900000000001</v>
      </c>
      <c r="E291" s="2">
        <v>3521.15</v>
      </c>
      <c r="F291" s="2">
        <v>-1009.62</v>
      </c>
      <c r="G291" s="2">
        <v>1017.66</v>
      </c>
      <c r="H291" s="2">
        <v>3932.34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11651.93</v>
      </c>
    </row>
    <row r="292" spans="1:15" x14ac:dyDescent="0.3">
      <c r="A292" s="1" t="s">
        <v>279</v>
      </c>
      <c r="B292" s="2"/>
      <c r="C292" s="2">
        <v>816.34</v>
      </c>
      <c r="D292" s="2">
        <v>307.68</v>
      </c>
      <c r="E292" s="2">
        <v>975.53</v>
      </c>
      <c r="F292" s="2">
        <v>0</v>
      </c>
      <c r="G292" s="2">
        <v>1009.45</v>
      </c>
      <c r="H292" s="2">
        <v>509.22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3618.2200000000003</v>
      </c>
    </row>
    <row r="293" spans="1:15" x14ac:dyDescent="0.3">
      <c r="A293" s="1" t="s">
        <v>280</v>
      </c>
      <c r="B293" s="2"/>
      <c r="C293" s="2">
        <v>1714.7</v>
      </c>
      <c r="D293" s="2">
        <v>1044.44</v>
      </c>
      <c r="E293" s="2">
        <v>2340.88</v>
      </c>
      <c r="F293" s="2">
        <v>-994.68</v>
      </c>
      <c r="G293" s="2">
        <v>918.67</v>
      </c>
      <c r="H293" s="2">
        <v>2508.58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7532.59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939.3</v>
      </c>
      <c r="D301" s="2">
        <v>1109.82</v>
      </c>
      <c r="E301" s="2">
        <v>3245.27</v>
      </c>
      <c r="F301" s="2">
        <v>4821.83</v>
      </c>
      <c r="G301" s="2">
        <v>3938.98</v>
      </c>
      <c r="H301" s="2">
        <v>2267.21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16322.41</v>
      </c>
    </row>
    <row r="302" spans="1:15" x14ac:dyDescent="0.3">
      <c r="A302" s="1" t="s">
        <v>289</v>
      </c>
      <c r="B302" s="2"/>
      <c r="C302" s="2">
        <v>449.45</v>
      </c>
      <c r="D302" s="2">
        <v>864.19</v>
      </c>
      <c r="E302" s="2">
        <v>2767.59</v>
      </c>
      <c r="F302" s="2">
        <v>3891.46</v>
      </c>
      <c r="G302" s="2">
        <v>3047.77</v>
      </c>
      <c r="H302" s="2">
        <v>1131.28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12151.740000000002</v>
      </c>
    </row>
    <row r="303" spans="1:15" x14ac:dyDescent="0.3">
      <c r="A303" s="1" t="s">
        <v>290</v>
      </c>
      <c r="B303" s="2"/>
      <c r="C303" s="2">
        <v>719.12</v>
      </c>
      <c r="D303" s="2">
        <v>811.51</v>
      </c>
      <c r="E303" s="2">
        <v>3089.5</v>
      </c>
      <c r="F303" s="2">
        <v>4210.42</v>
      </c>
      <c r="G303" s="2">
        <v>2883.2</v>
      </c>
      <c r="H303" s="2">
        <v>1863.03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13576.78</v>
      </c>
    </row>
    <row r="304" spans="1:15" x14ac:dyDescent="0.3">
      <c r="A304" s="1" t="s">
        <v>460</v>
      </c>
      <c r="B304" s="2"/>
      <c r="C304" s="2">
        <v>4706.6000000000004</v>
      </c>
      <c r="D304" s="2">
        <v>4591.46</v>
      </c>
      <c r="E304" s="2">
        <v>777.7</v>
      </c>
      <c r="F304" s="2">
        <v>2545.1999999999998</v>
      </c>
      <c r="G304" s="2">
        <v>3600.65</v>
      </c>
      <c r="H304" s="2">
        <v>3103.73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19325.340000000004</v>
      </c>
    </row>
    <row r="305" spans="1:16" x14ac:dyDescent="0.3">
      <c r="A305" s="1" t="s">
        <v>461</v>
      </c>
      <c r="B305" s="2"/>
      <c r="C305" s="2">
        <v>903.95</v>
      </c>
      <c r="D305" s="2">
        <v>984.75</v>
      </c>
      <c r="E305" s="2">
        <v>45.45</v>
      </c>
      <c r="F305" s="2">
        <v>126.25</v>
      </c>
      <c r="G305" s="2">
        <v>1004.95</v>
      </c>
      <c r="H305" s="2">
        <v>2146.25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5211.6000000000004</v>
      </c>
    </row>
    <row r="306" spans="1:16" x14ac:dyDescent="0.3">
      <c r="A306" s="1" t="s">
        <v>462</v>
      </c>
      <c r="B306" s="2"/>
      <c r="C306" s="2">
        <v>3466.32</v>
      </c>
      <c r="D306" s="2">
        <v>2776.49</v>
      </c>
      <c r="E306" s="2">
        <v>477.73</v>
      </c>
      <c r="F306" s="2">
        <v>1798.81</v>
      </c>
      <c r="G306" s="2">
        <v>3131</v>
      </c>
      <c r="H306" s="2">
        <v>2058.38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13708.73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34524.350000000006</v>
      </c>
      <c r="D321" s="2">
        <v>33140.1</v>
      </c>
      <c r="E321" s="2">
        <v>35055.340000000004</v>
      </c>
      <c r="F321" s="2">
        <v>26525.17</v>
      </c>
      <c r="G321" s="2">
        <v>44917.329999999994</v>
      </c>
      <c r="H321" s="2">
        <v>39509.19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213671.48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2852.38</v>
      </c>
      <c r="D324" s="2">
        <v>2697.47</v>
      </c>
      <c r="E324" s="2">
        <v>3224.67</v>
      </c>
      <c r="F324" s="2">
        <v>3498.57</v>
      </c>
      <c r="G324" s="2">
        <v>3895.13</v>
      </c>
      <c r="H324" s="2">
        <v>3735.98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19904.2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887.07</v>
      </c>
      <c r="D326" s="2">
        <v>772.27</v>
      </c>
      <c r="E326" s="2">
        <v>855.01</v>
      </c>
      <c r="F326" s="2">
        <v>837.77</v>
      </c>
      <c r="G326" s="2">
        <v>887.07</v>
      </c>
      <c r="H326" s="2">
        <v>868.8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5107.9900000000007</v>
      </c>
    </row>
    <row r="327" spans="1:16" x14ac:dyDescent="0.3">
      <c r="A327" s="1" t="s">
        <v>312</v>
      </c>
      <c r="B327" s="2"/>
      <c r="C327" s="2">
        <v>566.05999999999995</v>
      </c>
      <c r="D327" s="2">
        <v>492.8</v>
      </c>
      <c r="E327" s="2">
        <v>545.6</v>
      </c>
      <c r="F327" s="2">
        <v>534.6</v>
      </c>
      <c r="G327" s="2">
        <v>566.05999999999995</v>
      </c>
      <c r="H327" s="2">
        <v>554.4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3259.52</v>
      </c>
    </row>
    <row r="328" spans="1:16" x14ac:dyDescent="0.3">
      <c r="A328" s="1" t="s">
        <v>313</v>
      </c>
      <c r="B328" s="2"/>
      <c r="C328" s="2">
        <v>506.07</v>
      </c>
      <c r="D328" s="2">
        <v>684.99</v>
      </c>
      <c r="E328" s="2">
        <v>0</v>
      </c>
      <c r="F328" s="2">
        <v>422.17</v>
      </c>
      <c r="G328" s="2">
        <v>229.32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1842.55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388.8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388.8</v>
      </c>
    </row>
    <row r="336" spans="1:16" x14ac:dyDescent="0.3">
      <c r="A336" s="1" t="s">
        <v>321</v>
      </c>
      <c r="C336" s="18">
        <v>71.3</v>
      </c>
      <c r="D336" s="18">
        <v>71.3</v>
      </c>
      <c r="E336" s="18">
        <v>40.799999999999997</v>
      </c>
      <c r="F336" s="18">
        <v>73.3</v>
      </c>
      <c r="G336" s="18">
        <v>-4.3499999999999996</v>
      </c>
      <c r="H336" s="18">
        <v>36.65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289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5271.68</v>
      </c>
      <c r="D338" s="2">
        <v>4718.83</v>
      </c>
      <c r="E338" s="2">
        <v>4666.0800000000008</v>
      </c>
      <c r="F338" s="2">
        <v>5366.4100000000008</v>
      </c>
      <c r="G338" s="2">
        <v>5573.23</v>
      </c>
      <c r="H338" s="2">
        <v>5195.829999999999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30792.06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11738.79</v>
      </c>
      <c r="D341" s="2">
        <v>7918.19</v>
      </c>
      <c r="E341" s="2">
        <v>12249.93</v>
      </c>
      <c r="F341" s="2">
        <v>9340.2199999999993</v>
      </c>
      <c r="G341" s="2">
        <v>11352.7</v>
      </c>
      <c r="H341" s="2">
        <v>10897.39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63497.22</v>
      </c>
    </row>
    <row r="342" spans="1:16" x14ac:dyDescent="0.3">
      <c r="A342" s="1" t="s">
        <v>326</v>
      </c>
      <c r="B342" s="2"/>
      <c r="C342" s="2">
        <v>1509.79</v>
      </c>
      <c r="D342" s="2">
        <v>303.39999999999998</v>
      </c>
      <c r="E342" s="2">
        <v>1436.53</v>
      </c>
      <c r="F342" s="2">
        <v>0</v>
      </c>
      <c r="G342" s="2">
        <v>858.23</v>
      </c>
      <c r="H342" s="2">
        <v>1021.57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5129.5200000000004</v>
      </c>
    </row>
    <row r="343" spans="1:16" x14ac:dyDescent="0.3">
      <c r="A343" s="1" t="s">
        <v>327</v>
      </c>
      <c r="B343" s="2"/>
      <c r="C343" s="2">
        <v>849.09</v>
      </c>
      <c r="D343" s="2">
        <v>739.2</v>
      </c>
      <c r="E343" s="2">
        <v>818.4</v>
      </c>
      <c r="F343" s="2">
        <v>801.9</v>
      </c>
      <c r="G343" s="2">
        <v>849.09</v>
      </c>
      <c r="H343" s="2">
        <v>831.6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4889.2800000000007</v>
      </c>
    </row>
    <row r="344" spans="1:16" x14ac:dyDescent="0.3">
      <c r="A344" s="1" t="s">
        <v>328</v>
      </c>
      <c r="B344" s="2"/>
      <c r="C344" s="2">
        <v>1213.56</v>
      </c>
      <c r="D344" s="2">
        <v>222.33</v>
      </c>
      <c r="E344" s="2">
        <v>360</v>
      </c>
      <c r="F344" s="2">
        <v>362.06</v>
      </c>
      <c r="G344" s="2">
        <v>739.97</v>
      </c>
      <c r="H344" s="2">
        <v>962.53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3860.45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140.13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140.13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486</v>
      </c>
      <c r="D351" s="2">
        <v>388.8</v>
      </c>
      <c r="E351" s="2">
        <v>504</v>
      </c>
      <c r="F351" s="2">
        <v>128</v>
      </c>
      <c r="G351" s="2">
        <v>72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1578.8</v>
      </c>
    </row>
    <row r="352" spans="1:16" x14ac:dyDescent="0.3">
      <c r="A352" s="1" t="s">
        <v>336</v>
      </c>
      <c r="C352" s="18">
        <v>309.67</v>
      </c>
      <c r="D352" s="18">
        <v>340.17</v>
      </c>
      <c r="E352" s="18">
        <v>309.67</v>
      </c>
      <c r="F352" s="18">
        <v>274.02</v>
      </c>
      <c r="G352" s="18">
        <v>299.02</v>
      </c>
      <c r="H352" s="18">
        <v>286.36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1818.9099999999999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16247.03</v>
      </c>
      <c r="D354" s="2">
        <v>9912.09</v>
      </c>
      <c r="E354" s="2">
        <v>15678.53</v>
      </c>
      <c r="F354" s="2">
        <v>10906.199999999999</v>
      </c>
      <c r="G354" s="2">
        <v>14171.01</v>
      </c>
      <c r="H354" s="2">
        <v>13999.45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80914.310000000012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5652.05</v>
      </c>
      <c r="D358" s="2">
        <v>6206.06</v>
      </c>
      <c r="E358" s="2">
        <v>7304.64</v>
      </c>
      <c r="F358" s="2">
        <v>6335.09</v>
      </c>
      <c r="G358" s="2">
        <v>8133.92</v>
      </c>
      <c r="H358" s="2">
        <v>6940.39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40572.15</v>
      </c>
    </row>
    <row r="359" spans="1:16" x14ac:dyDescent="0.3">
      <c r="A359" s="1" t="s">
        <v>341</v>
      </c>
      <c r="B359" s="2"/>
      <c r="C359" s="2">
        <v>303.66000000000003</v>
      </c>
      <c r="D359" s="2">
        <v>170.81</v>
      </c>
      <c r="E359" s="2">
        <v>987.5</v>
      </c>
      <c r="F359" s="2">
        <v>253</v>
      </c>
      <c r="G359" s="2">
        <v>1661.66</v>
      </c>
      <c r="H359" s="2">
        <v>582.26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3958.8900000000003</v>
      </c>
    </row>
    <row r="360" spans="1:16" x14ac:dyDescent="0.3">
      <c r="A360" s="1" t="s">
        <v>342</v>
      </c>
      <c r="B360" s="2"/>
      <c r="C360" s="2">
        <v>627.72</v>
      </c>
      <c r="D360" s="2">
        <v>218.77</v>
      </c>
      <c r="E360" s="2">
        <v>407.48</v>
      </c>
      <c r="F360" s="2">
        <v>651.57000000000005</v>
      </c>
      <c r="G360" s="2">
        <v>384.97</v>
      </c>
      <c r="H360" s="2">
        <v>1766.56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4057.07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0</v>
      </c>
      <c r="D362" s="2">
        <v>0</v>
      </c>
      <c r="E362" s="2">
        <v>286.75</v>
      </c>
      <c r="F362" s="2">
        <v>286.75</v>
      </c>
      <c r="G362" s="2">
        <v>176.8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750.3</v>
      </c>
    </row>
    <row r="363" spans="1:16" x14ac:dyDescent="0.3">
      <c r="A363" s="1" t="s">
        <v>345</v>
      </c>
      <c r="B363" s="2"/>
      <c r="C363" s="2">
        <v>674.22</v>
      </c>
      <c r="D363" s="2">
        <v>5413.04</v>
      </c>
      <c r="E363" s="2">
        <v>674.22</v>
      </c>
      <c r="F363" s="2">
        <v>3707.91</v>
      </c>
      <c r="G363" s="2">
        <v>699.88</v>
      </c>
      <c r="H363" s="2">
        <v>639.35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11808.619999999999</v>
      </c>
    </row>
    <row r="364" spans="1:16" x14ac:dyDescent="0.3">
      <c r="A364" s="1" t="s">
        <v>346</v>
      </c>
      <c r="B364" s="2"/>
      <c r="C364" s="2">
        <v>1962.3</v>
      </c>
      <c r="D364" s="2">
        <v>0</v>
      </c>
      <c r="E364" s="2">
        <v>0</v>
      </c>
      <c r="F364" s="2">
        <v>1962.3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3924.6</v>
      </c>
    </row>
    <row r="365" spans="1:16" x14ac:dyDescent="0.3">
      <c r="A365" s="1" t="s">
        <v>347</v>
      </c>
      <c r="B365" s="2"/>
      <c r="C365" s="2">
        <v>0</v>
      </c>
      <c r="D365" s="2">
        <v>0</v>
      </c>
      <c r="E365" s="2">
        <v>0</v>
      </c>
      <c r="F365" s="2">
        <v>405.96</v>
      </c>
      <c r="G365" s="2">
        <v>0</v>
      </c>
      <c r="H365" s="2">
        <v>1495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1900.96</v>
      </c>
    </row>
    <row r="366" spans="1:16" x14ac:dyDescent="0.3">
      <c r="A366" s="1" t="s">
        <v>348</v>
      </c>
      <c r="B366" s="2"/>
      <c r="C366" s="2">
        <v>3122.49</v>
      </c>
      <c r="D366" s="2">
        <v>2075.19</v>
      </c>
      <c r="E366" s="2">
        <v>4385.7</v>
      </c>
      <c r="F366" s="2">
        <v>3426.85</v>
      </c>
      <c r="G366" s="2">
        <v>4932.1000000000004</v>
      </c>
      <c r="H366" s="2">
        <v>5199.53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23141.86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284</v>
      </c>
      <c r="D370" s="2">
        <v>317.68</v>
      </c>
      <c r="E370" s="2">
        <v>98</v>
      </c>
      <c r="F370" s="2">
        <v>0</v>
      </c>
      <c r="G370" s="2">
        <v>0</v>
      </c>
      <c r="H370" s="2">
        <v>273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972.68000000000006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504.5</v>
      </c>
      <c r="D372" s="2">
        <v>0</v>
      </c>
      <c r="E372" s="2">
        <v>109.84</v>
      </c>
      <c r="F372" s="2">
        <v>0</v>
      </c>
      <c r="G372" s="2">
        <v>54.92</v>
      </c>
      <c r="H372" s="2">
        <v>486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1155.26</v>
      </c>
    </row>
    <row r="373" spans="1:16" x14ac:dyDescent="0.3">
      <c r="A373" s="1" t="s">
        <v>355</v>
      </c>
      <c r="B373" s="2"/>
      <c r="C373" s="2">
        <v>274.02</v>
      </c>
      <c r="D373" s="2">
        <v>274.02</v>
      </c>
      <c r="E373" s="2">
        <v>274.02</v>
      </c>
      <c r="F373" s="2">
        <v>274.02</v>
      </c>
      <c r="G373" s="2">
        <v>309.02</v>
      </c>
      <c r="H373" s="2">
        <v>286.33999999999997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1691.4399999999998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4176.24</v>
      </c>
      <c r="D376" s="2">
        <v>4933.47</v>
      </c>
      <c r="E376" s="2">
        <v>4790.38</v>
      </c>
      <c r="F376" s="2">
        <v>4309</v>
      </c>
      <c r="G376" s="2">
        <v>3749.01</v>
      </c>
      <c r="H376" s="2">
        <v>4452.82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26410.92</v>
      </c>
    </row>
    <row r="377" spans="1:16" x14ac:dyDescent="0.3">
      <c r="A377" s="1" t="s">
        <v>359</v>
      </c>
      <c r="C377" s="18">
        <v>8250.7999999999993</v>
      </c>
      <c r="D377" s="18">
        <v>2292.4499999999998</v>
      </c>
      <c r="E377" s="18">
        <v>7558.53</v>
      </c>
      <c r="F377" s="18">
        <v>3991.3</v>
      </c>
      <c r="G377" s="18">
        <v>5045.95</v>
      </c>
      <c r="H377" s="18">
        <v>3698.22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30837.25</v>
      </c>
      <c r="P377" s="13"/>
    </row>
    <row r="378" spans="1:16" x14ac:dyDescent="0.3">
      <c r="A378" s="1" t="s">
        <v>360</v>
      </c>
      <c r="C378" s="10">
        <v>3678.48</v>
      </c>
      <c r="D378" s="10">
        <v>3775.7</v>
      </c>
      <c r="E378" s="10">
        <v>0</v>
      </c>
      <c r="F378" s="10">
        <v>4769.46</v>
      </c>
      <c r="G378" s="10">
        <v>4722.21</v>
      </c>
      <c r="H378" s="10">
        <v>4918.09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21863.94</v>
      </c>
    </row>
    <row r="379" spans="1:16" x14ac:dyDescent="0.3">
      <c r="A379" s="1" t="s">
        <v>361</v>
      </c>
      <c r="C379" s="2">
        <v>29510.48</v>
      </c>
      <c r="D379" s="2">
        <v>25677.190000000002</v>
      </c>
      <c r="E379" s="2">
        <v>26877.059999999998</v>
      </c>
      <c r="F379" s="2">
        <v>30373.209999999995</v>
      </c>
      <c r="G379" s="2">
        <v>29870.44</v>
      </c>
      <c r="H379" s="2">
        <v>30737.56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173045.94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4805.5600000000004</v>
      </c>
      <c r="D382" s="2">
        <v>5893.56</v>
      </c>
      <c r="E382" s="2">
        <v>5621.56</v>
      </c>
      <c r="F382" s="2">
        <v>5893.56</v>
      </c>
      <c r="G382" s="2">
        <v>5621.56</v>
      </c>
      <c r="H382" s="2">
        <v>3989.56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31825.360000000004</v>
      </c>
    </row>
    <row r="383" spans="1:16" x14ac:dyDescent="0.3">
      <c r="A383" s="1" t="s">
        <v>364</v>
      </c>
      <c r="B383" s="2"/>
      <c r="C383" s="2">
        <v>2991.59</v>
      </c>
      <c r="D383" s="2">
        <v>3480.1</v>
      </c>
      <c r="E383" s="2">
        <v>3739.94</v>
      </c>
      <c r="F383" s="2">
        <v>3528.8</v>
      </c>
      <c r="G383" s="2">
        <v>3791.15</v>
      </c>
      <c r="H383" s="2">
        <v>3631.47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21163.050000000003</v>
      </c>
    </row>
    <row r="384" spans="1:16" x14ac:dyDescent="0.3">
      <c r="A384" s="1" t="s">
        <v>365</v>
      </c>
      <c r="B384" s="2"/>
      <c r="C384" s="2">
        <v>3088.18</v>
      </c>
      <c r="D384" s="2">
        <v>2182.4499999999998</v>
      </c>
      <c r="E384" s="2">
        <v>2977.92</v>
      </c>
      <c r="F384" s="2">
        <v>2518.16</v>
      </c>
      <c r="G384" s="2">
        <v>2657.53</v>
      </c>
      <c r="H384" s="2">
        <v>2575.34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15999.58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120</v>
      </c>
      <c r="D391" s="2">
        <v>120</v>
      </c>
      <c r="E391" s="2">
        <v>120</v>
      </c>
      <c r="F391" s="2">
        <v>120</v>
      </c>
      <c r="G391" s="2">
        <v>120</v>
      </c>
      <c r="H391" s="2">
        <v>120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720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394.32</v>
      </c>
      <c r="E393" s="2">
        <v>272</v>
      </c>
      <c r="F393" s="2">
        <v>131.44</v>
      </c>
      <c r="G393" s="2">
        <v>666.32</v>
      </c>
      <c r="H393" s="2">
        <v>2298.3200000000002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3762.4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1153.72</v>
      </c>
      <c r="D395" s="2">
        <v>131.44</v>
      </c>
      <c r="E395" s="2">
        <v>0</v>
      </c>
      <c r="F395" s="2">
        <v>131.44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1416.6000000000001</v>
      </c>
    </row>
    <row r="396" spans="1:15" x14ac:dyDescent="0.3">
      <c r="A396" s="1" t="s">
        <v>377</v>
      </c>
      <c r="B396" s="2"/>
      <c r="C396" s="2">
        <v>981.68</v>
      </c>
      <c r="D396" s="2">
        <v>231.89</v>
      </c>
      <c r="E396" s="2">
        <v>555.55999999999995</v>
      </c>
      <c r="F396" s="2">
        <v>231.88</v>
      </c>
      <c r="G396" s="2">
        <v>701.66</v>
      </c>
      <c r="H396" s="2">
        <v>689.36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3392.0299999999997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6774.51</v>
      </c>
      <c r="F400" s="2">
        <v>0</v>
      </c>
      <c r="G400" s="2">
        <v>0</v>
      </c>
      <c r="H400" s="2">
        <v>7037.27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13811.78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261.29000000000002</v>
      </c>
      <c r="F408" s="2">
        <v>284.83999999999997</v>
      </c>
      <c r="G408" s="2">
        <v>0</v>
      </c>
      <c r="H408" s="2">
        <v>621.20000000000005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1668.22</v>
      </c>
    </row>
    <row r="409" spans="1:15" x14ac:dyDescent="0.3">
      <c r="A409" s="1" t="s">
        <v>390</v>
      </c>
      <c r="B409" s="2"/>
      <c r="C409" s="2">
        <v>855.56</v>
      </c>
      <c r="D409" s="2">
        <v>784.19</v>
      </c>
      <c r="E409" s="2">
        <v>891.32</v>
      </c>
      <c r="F409" s="2">
        <v>0</v>
      </c>
      <c r="G409" s="2">
        <v>853.31</v>
      </c>
      <c r="H409" s="2">
        <v>858.58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4242.96</v>
      </c>
    </row>
    <row r="410" spans="1:15" x14ac:dyDescent="0.3">
      <c r="A410" s="1" t="s">
        <v>391</v>
      </c>
      <c r="B410" s="2"/>
      <c r="C410" s="2">
        <v>254.7</v>
      </c>
      <c r="D410" s="2">
        <v>121.65</v>
      </c>
      <c r="E410" s="2">
        <v>190.83</v>
      </c>
      <c r="F410" s="2">
        <v>169.29</v>
      </c>
      <c r="G410" s="2">
        <v>217.31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953.78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723.55</v>
      </c>
      <c r="D412" s="2">
        <v>568.66999999999996</v>
      </c>
      <c r="E412" s="2">
        <v>245.98</v>
      </c>
      <c r="F412" s="2">
        <v>479.41</v>
      </c>
      <c r="G412" s="2">
        <v>531.82000000000005</v>
      </c>
      <c r="H412" s="2">
        <v>492.26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3041.6899999999996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-615.46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-615.46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903.12</v>
      </c>
      <c r="D415" s="2">
        <v>903.12</v>
      </c>
      <c r="E415" s="2">
        <v>903.12</v>
      </c>
      <c r="F415" s="2">
        <v>903.12</v>
      </c>
      <c r="G415" s="2">
        <v>903.12</v>
      </c>
      <c r="H415" s="2">
        <v>903.12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5418.72</v>
      </c>
    </row>
    <row r="416" spans="1:15" x14ac:dyDescent="0.3">
      <c r="A416" s="1" t="s">
        <v>397</v>
      </c>
      <c r="B416" s="2"/>
      <c r="C416" s="2">
        <v>911.59</v>
      </c>
      <c r="D416" s="2">
        <v>911.59</v>
      </c>
      <c r="E416" s="2">
        <v>911.59</v>
      </c>
      <c r="F416" s="2">
        <v>911.59</v>
      </c>
      <c r="G416" s="2">
        <v>911.59</v>
      </c>
      <c r="H416" s="2">
        <v>911.59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5469.54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7288.24</v>
      </c>
      <c r="D419" s="2">
        <v>6384.61</v>
      </c>
      <c r="E419" s="2">
        <v>6579.52</v>
      </c>
      <c r="F419" s="2">
        <v>6501.71</v>
      </c>
      <c r="G419" s="2">
        <v>6792.41</v>
      </c>
      <c r="H419" s="2">
        <v>6520.71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40067.199999999997</v>
      </c>
    </row>
    <row r="420" spans="1:15" x14ac:dyDescent="0.3">
      <c r="A420" s="1" t="s">
        <v>401</v>
      </c>
      <c r="B420" s="2"/>
      <c r="C420" s="2">
        <v>201.39</v>
      </c>
      <c r="D420" s="2">
        <v>209.26</v>
      </c>
      <c r="E420" s="2">
        <v>238.55</v>
      </c>
      <c r="F420" s="2">
        <v>279.32</v>
      </c>
      <c r="G420" s="2">
        <v>175.54</v>
      </c>
      <c r="H420" s="2">
        <v>213.47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1317.53</v>
      </c>
    </row>
    <row r="421" spans="1:15" x14ac:dyDescent="0.3">
      <c r="A421" s="1" t="s">
        <v>402</v>
      </c>
      <c r="B421" s="2"/>
      <c r="C421" s="2">
        <v>862.77</v>
      </c>
      <c r="D421" s="2">
        <v>985.14</v>
      </c>
      <c r="E421" s="2">
        <v>45</v>
      </c>
      <c r="F421" s="2">
        <v>781.59</v>
      </c>
      <c r="G421" s="2">
        <v>1289.81</v>
      </c>
      <c r="H421" s="2">
        <v>580.01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4544.32</v>
      </c>
    </row>
    <row r="422" spans="1:15" x14ac:dyDescent="0.3">
      <c r="A422" s="1" t="s">
        <v>403</v>
      </c>
      <c r="B422" s="2"/>
      <c r="C422" s="2">
        <v>22197.31</v>
      </c>
      <c r="D422" s="2">
        <v>20112.23</v>
      </c>
      <c r="E422" s="2">
        <v>22457.09</v>
      </c>
      <c r="F422" s="2">
        <v>22239.64</v>
      </c>
      <c r="G422" s="2">
        <v>23909.48</v>
      </c>
      <c r="H422" s="2">
        <v>22059.9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132975.65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9750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9750</v>
      </c>
    </row>
    <row r="425" spans="1:15" x14ac:dyDescent="0.3">
      <c r="A425" s="1" t="s">
        <v>406</v>
      </c>
      <c r="B425" s="2"/>
      <c r="C425" s="2">
        <v>5</v>
      </c>
      <c r="D425" s="2">
        <v>0</v>
      </c>
      <c r="E425" s="2">
        <v>0</v>
      </c>
      <c r="F425" s="2">
        <v>0</v>
      </c>
      <c r="G425" s="2">
        <v>60.5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65.5</v>
      </c>
    </row>
    <row r="426" spans="1:15" x14ac:dyDescent="0.3">
      <c r="A426" s="1" t="s">
        <v>407</v>
      </c>
      <c r="B426" s="2"/>
      <c r="C426" s="2">
        <v>18002.53</v>
      </c>
      <c r="D426" s="2">
        <v>15270.45</v>
      </c>
      <c r="E426" s="2">
        <v>16526.87</v>
      </c>
      <c r="F426" s="2">
        <v>15759.12</v>
      </c>
      <c r="G426" s="2">
        <v>16349.42</v>
      </c>
      <c r="H426" s="2">
        <v>15557.3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97465.689999999988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175</v>
      </c>
      <c r="E430" s="2">
        <v>219.61</v>
      </c>
      <c r="F430" s="2">
        <v>404</v>
      </c>
      <c r="G430" s="2">
        <v>0</v>
      </c>
      <c r="H430" s="2">
        <v>146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944.61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3165.46</v>
      </c>
      <c r="D432" s="2">
        <v>1634.14</v>
      </c>
      <c r="E432" s="2">
        <v>771.65</v>
      </c>
      <c r="F432" s="2">
        <v>532.08000000000004</v>
      </c>
      <c r="G432" s="2">
        <v>1360.76</v>
      </c>
      <c r="H432" s="2">
        <v>275.04000000000002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7739.13</v>
      </c>
    </row>
    <row r="433" spans="1:16" x14ac:dyDescent="0.3">
      <c r="A433" s="1" t="s">
        <v>414</v>
      </c>
      <c r="B433" s="2"/>
      <c r="C433" s="2">
        <v>30636</v>
      </c>
      <c r="D433" s="2">
        <v>30636</v>
      </c>
      <c r="E433" s="2">
        <v>30636</v>
      </c>
      <c r="F433" s="2">
        <v>30636</v>
      </c>
      <c r="G433" s="2">
        <v>30636</v>
      </c>
      <c r="H433" s="2">
        <v>30636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183816</v>
      </c>
    </row>
    <row r="434" spans="1:16" x14ac:dyDescent="0.3">
      <c r="A434" s="1" t="s">
        <v>415</v>
      </c>
      <c r="B434" s="2"/>
      <c r="C434" s="2">
        <v>1888.01</v>
      </c>
      <c r="D434" s="2">
        <v>1545.69</v>
      </c>
      <c r="E434" s="2">
        <v>1759.65</v>
      </c>
      <c r="F434" s="2">
        <v>1293.03</v>
      </c>
      <c r="G434" s="2">
        <v>1121.8699999999999</v>
      </c>
      <c r="H434" s="2">
        <v>1158.56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8766.81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234.85</v>
      </c>
      <c r="D436" s="2">
        <v>97.95</v>
      </c>
      <c r="E436" s="2">
        <v>234.85</v>
      </c>
      <c r="F436" s="2">
        <v>1107.8399999999999</v>
      </c>
      <c r="G436" s="2">
        <v>234.85</v>
      </c>
      <c r="H436" s="2">
        <v>234.85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2145.1899999999996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0</v>
      </c>
    </row>
    <row r="440" spans="1:16" x14ac:dyDescent="0.3">
      <c r="A440" s="1" t="s">
        <v>421</v>
      </c>
      <c r="C440" s="2">
        <v>111922.99</v>
      </c>
      <c r="D440" s="2">
        <v>93689.94</v>
      </c>
      <c r="E440" s="2">
        <v>104643.29999999999</v>
      </c>
      <c r="F440" s="2">
        <v>94881.290000000008</v>
      </c>
      <c r="G440" s="2">
        <v>99564.9</v>
      </c>
      <c r="H440" s="2">
        <v>102168.8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606871.22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12137.39</v>
      </c>
      <c r="D443" s="2">
        <v>10979.02</v>
      </c>
      <c r="E443" s="2">
        <v>12281.72</v>
      </c>
      <c r="F443" s="2">
        <v>12160.91</v>
      </c>
      <c r="G443" s="2">
        <v>13088.6</v>
      </c>
      <c r="H443" s="2">
        <v>12061.06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72708.7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1909.68</v>
      </c>
      <c r="D445" s="2">
        <v>1909.68</v>
      </c>
      <c r="E445" s="2">
        <v>1909.68</v>
      </c>
      <c r="F445" s="2">
        <v>1909.68</v>
      </c>
      <c r="G445" s="2">
        <v>1909.68</v>
      </c>
      <c r="H445" s="2">
        <v>1909.68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11458.08</v>
      </c>
    </row>
    <row r="446" spans="1:16" x14ac:dyDescent="0.3">
      <c r="A446" s="1" t="s">
        <v>426</v>
      </c>
      <c r="B446" s="2"/>
      <c r="C446" s="2">
        <v>58874.12</v>
      </c>
      <c r="D446" s="2">
        <v>58874.12</v>
      </c>
      <c r="E446" s="2">
        <v>64472.36</v>
      </c>
      <c r="F446" s="2">
        <v>61673.24</v>
      </c>
      <c r="G446" s="2">
        <v>61673.24</v>
      </c>
      <c r="H446" s="2">
        <v>61673.24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367240.32</v>
      </c>
    </row>
    <row r="447" spans="1:16" x14ac:dyDescent="0.3">
      <c r="A447" s="1" t="s">
        <v>427</v>
      </c>
      <c r="B447" s="2"/>
      <c r="C447" s="2">
        <v>5219.63</v>
      </c>
      <c r="D447" s="2">
        <v>7354.18</v>
      </c>
      <c r="E447" s="2">
        <v>8822.92</v>
      </c>
      <c r="F447" s="2">
        <v>7072.27</v>
      </c>
      <c r="G447" s="2">
        <v>10172.93</v>
      </c>
      <c r="H447" s="2">
        <v>6332.17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44974.100000000006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1896</v>
      </c>
      <c r="D451" s="18">
        <v>1896</v>
      </c>
      <c r="E451" s="18">
        <v>1896</v>
      </c>
      <c r="F451" s="18">
        <v>1896</v>
      </c>
      <c r="G451" s="18">
        <v>1851.26</v>
      </c>
      <c r="H451" s="18">
        <v>1896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11331.26</v>
      </c>
      <c r="P451" s="13"/>
    </row>
    <row r="452" spans="1:16" x14ac:dyDescent="0.3">
      <c r="A452" s="1" t="s">
        <v>432</v>
      </c>
      <c r="C452" s="2">
        <v>44.74</v>
      </c>
      <c r="D452" s="2">
        <v>44.74</v>
      </c>
      <c r="E452" s="2">
        <v>44.74</v>
      </c>
      <c r="F452" s="2">
        <v>44.74</v>
      </c>
      <c r="G452" s="2">
        <v>44.74</v>
      </c>
      <c r="H452" s="2">
        <v>44.74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268.44</v>
      </c>
    </row>
    <row r="453" spans="1:16" ht="18" thickBot="1" x14ac:dyDescent="0.35">
      <c r="A453" s="8" t="s">
        <v>433</v>
      </c>
      <c r="B453" s="8"/>
      <c r="C453" s="16">
        <v>80081.560000000012</v>
      </c>
      <c r="D453" s="16">
        <v>81057.740000000005</v>
      </c>
      <c r="E453" s="16">
        <v>89427.42</v>
      </c>
      <c r="F453" s="16">
        <v>84756.840000000011</v>
      </c>
      <c r="G453" s="16">
        <v>88740.450000000012</v>
      </c>
      <c r="H453" s="16">
        <v>83916.89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507980.89999999997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497293.2</v>
      </c>
      <c r="D455" s="1">
        <v>453450.28</v>
      </c>
      <c r="E455" s="1">
        <v>502093.06</v>
      </c>
      <c r="F455" s="1">
        <v>465580.07999999996</v>
      </c>
      <c r="G455" s="1">
        <v>507832.79000000004</v>
      </c>
      <c r="H455" s="1">
        <v>505784.76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2932034.17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447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49.677419354838712</v>
      </c>
      <c r="D8" s="9">
        <v>48.571428571428569</v>
      </c>
      <c r="E8" s="9">
        <v>48.612903225806448</v>
      </c>
      <c r="F8" s="9">
        <v>47.3</v>
      </c>
      <c r="G8" s="9">
        <v>47.161290322580648</v>
      </c>
      <c r="H8" s="9">
        <v>47.5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217</v>
      </c>
      <c r="D11" s="2">
        <v>214</v>
      </c>
      <c r="E11" s="2">
        <v>277</v>
      </c>
      <c r="F11" s="2">
        <v>292</v>
      </c>
      <c r="G11" s="2">
        <v>43</v>
      </c>
      <c r="H11" s="2">
        <v>296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1339</v>
      </c>
    </row>
    <row r="12" spans="1:15" x14ac:dyDescent="0.3">
      <c r="A12" s="1" t="s">
        <v>20</v>
      </c>
      <c r="C12" s="2">
        <v>35</v>
      </c>
      <c r="D12" s="2">
        <v>52</v>
      </c>
      <c r="E12" s="2">
        <v>38</v>
      </c>
      <c r="F12" s="2">
        <v>36</v>
      </c>
      <c r="G12" s="2">
        <v>33</v>
      </c>
      <c r="H12" s="2">
        <v>29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223</v>
      </c>
    </row>
    <row r="13" spans="1:15" x14ac:dyDescent="0.3">
      <c r="A13" s="1" t="s">
        <v>21</v>
      </c>
      <c r="C13" s="2">
        <v>779</v>
      </c>
      <c r="D13" s="2">
        <v>744</v>
      </c>
      <c r="E13" s="2">
        <v>887</v>
      </c>
      <c r="F13" s="2">
        <v>756</v>
      </c>
      <c r="G13" s="2">
        <v>775</v>
      </c>
      <c r="H13" s="2">
        <v>716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4657</v>
      </c>
    </row>
    <row r="14" spans="1:15" x14ac:dyDescent="0.3">
      <c r="A14" s="1" t="s">
        <v>22</v>
      </c>
      <c r="C14" s="2">
        <v>76</v>
      </c>
      <c r="D14" s="2">
        <v>-9</v>
      </c>
      <c r="E14" s="2">
        <v>-57</v>
      </c>
      <c r="F14" s="2">
        <v>18</v>
      </c>
      <c r="G14" s="2">
        <v>348</v>
      </c>
      <c r="H14" s="2">
        <v>139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515</v>
      </c>
    </row>
    <row r="15" spans="1:15" x14ac:dyDescent="0.3">
      <c r="A15" s="1" t="s">
        <v>23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3">
      <c r="A16" s="1" t="s">
        <v>24</v>
      </c>
      <c r="C16" s="2">
        <v>74</v>
      </c>
      <c r="D16" s="2">
        <v>44</v>
      </c>
      <c r="E16" s="2">
        <v>58</v>
      </c>
      <c r="F16" s="2">
        <v>30</v>
      </c>
      <c r="G16" s="2">
        <v>37</v>
      </c>
      <c r="H16" s="2">
        <v>36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279</v>
      </c>
    </row>
    <row r="17" spans="1:18" x14ac:dyDescent="0.3">
      <c r="A17" s="1" t="s">
        <v>25</v>
      </c>
      <c r="C17" s="2">
        <v>359</v>
      </c>
      <c r="D17" s="2">
        <v>315</v>
      </c>
      <c r="E17" s="2">
        <v>303</v>
      </c>
      <c r="F17" s="2">
        <v>287</v>
      </c>
      <c r="G17" s="2">
        <v>226</v>
      </c>
      <c r="H17" s="2">
        <v>209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1699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1540</v>
      </c>
      <c r="D23" s="12">
        <v>1360</v>
      </c>
      <c r="E23" s="12">
        <v>1507</v>
      </c>
      <c r="F23" s="12">
        <v>1419</v>
      </c>
      <c r="G23" s="12">
        <v>1462</v>
      </c>
      <c r="H23" s="12">
        <v>1425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8713</v>
      </c>
      <c r="P23" s="13">
        <v>8713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266843.03999999992</v>
      </c>
      <c r="D26" s="2">
        <v>246844.97000000003</v>
      </c>
      <c r="E26" s="2">
        <v>266851.88</v>
      </c>
      <c r="F26" s="2">
        <v>243251.58</v>
      </c>
      <c r="G26" s="2">
        <v>250816.35000000003</v>
      </c>
      <c r="H26" s="2">
        <v>244302.09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1518909.91</v>
      </c>
      <c r="P26" s="13"/>
    </row>
    <row r="27" spans="1:18" x14ac:dyDescent="0.3">
      <c r="A27" s="1" t="s">
        <v>35</v>
      </c>
      <c r="C27" s="2">
        <v>15311.269999999999</v>
      </c>
      <c r="D27" s="2">
        <v>19208.66</v>
      </c>
      <c r="E27" s="2">
        <v>28204.080000000002</v>
      </c>
      <c r="F27" s="2">
        <v>19282.180000000004</v>
      </c>
      <c r="G27" s="2">
        <v>22101.010000000002</v>
      </c>
      <c r="H27" s="2">
        <v>20715.71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124822.91</v>
      </c>
      <c r="P27" s="13"/>
    </row>
    <row r="28" spans="1:18" x14ac:dyDescent="0.3">
      <c r="A28" s="1" t="s">
        <v>36</v>
      </c>
      <c r="C28" s="2">
        <v>-7270.99</v>
      </c>
      <c r="D28" s="2">
        <v>-7198.99</v>
      </c>
      <c r="E28" s="2">
        <v>-22210.84</v>
      </c>
      <c r="F28" s="2">
        <v>-7194.99</v>
      </c>
      <c r="G28" s="2">
        <v>-7238.99</v>
      </c>
      <c r="H28" s="2">
        <v>-6934.63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-58049.429999999993</v>
      </c>
      <c r="P28" s="13"/>
    </row>
    <row r="29" spans="1:18" ht="18" thickBot="1" x14ac:dyDescent="0.35">
      <c r="A29" s="1" t="s">
        <v>37</v>
      </c>
      <c r="C29" s="14">
        <v>274883.31999999995</v>
      </c>
      <c r="D29" s="14">
        <v>258854.64</v>
      </c>
      <c r="E29" s="14">
        <v>272845.12</v>
      </c>
      <c r="F29" s="14">
        <v>255338.77000000002</v>
      </c>
      <c r="G29" s="14">
        <v>265678.37000000005</v>
      </c>
      <c r="H29" s="14">
        <v>258083.16999999998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1585683.39</v>
      </c>
      <c r="P29" s="13">
        <v>1585683.39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107365.93000000002</v>
      </c>
      <c r="D32" s="2">
        <v>92415.219999999972</v>
      </c>
      <c r="E32" s="2">
        <v>102463.55</v>
      </c>
      <c r="F32" s="2">
        <v>99700.010000000009</v>
      </c>
      <c r="G32" s="2">
        <v>97801.79</v>
      </c>
      <c r="H32" s="2">
        <v>105086.09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604832.59</v>
      </c>
      <c r="P32" s="13"/>
    </row>
    <row r="33" spans="1:18" x14ac:dyDescent="0.3">
      <c r="A33" s="1" t="s">
        <v>40</v>
      </c>
      <c r="C33" s="2">
        <v>26432</v>
      </c>
      <c r="D33" s="2">
        <v>25062.79</v>
      </c>
      <c r="E33" s="2">
        <v>28624.42</v>
      </c>
      <c r="F33" s="2">
        <v>24838.28</v>
      </c>
      <c r="G33" s="2">
        <v>26533.169999999995</v>
      </c>
      <c r="H33" s="2">
        <v>28743.010000000002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160233.66999999998</v>
      </c>
      <c r="P33" s="13"/>
    </row>
    <row r="34" spans="1:18" x14ac:dyDescent="0.3">
      <c r="A34" s="1" t="s">
        <v>35</v>
      </c>
      <c r="C34" s="2">
        <v>17173.96</v>
      </c>
      <c r="D34" s="2">
        <v>19073.88</v>
      </c>
      <c r="E34" s="2">
        <v>21817.430000000004</v>
      </c>
      <c r="F34" s="2">
        <v>17231.12</v>
      </c>
      <c r="G34" s="2">
        <v>20555.899999999998</v>
      </c>
      <c r="H34" s="2">
        <v>17675.03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113527.31999999999</v>
      </c>
      <c r="P34" s="13"/>
    </row>
    <row r="35" spans="1:18" x14ac:dyDescent="0.3">
      <c r="A35" s="1" t="s">
        <v>41</v>
      </c>
      <c r="C35" s="2">
        <v>3186.8400000000006</v>
      </c>
      <c r="D35" s="2">
        <v>2726.12</v>
      </c>
      <c r="E35" s="2">
        <v>3431.5600000000004</v>
      </c>
      <c r="F35" s="2">
        <v>3121.04</v>
      </c>
      <c r="G35" s="2">
        <v>3287.1299999999997</v>
      </c>
      <c r="H35" s="2">
        <v>3025.4199999999996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18778.11</v>
      </c>
      <c r="P35" s="13"/>
    </row>
    <row r="36" spans="1:18" x14ac:dyDescent="0.3">
      <c r="A36" s="1" t="s">
        <v>42</v>
      </c>
      <c r="C36" s="2">
        <v>10732.09</v>
      </c>
      <c r="D36" s="2">
        <v>9189.91</v>
      </c>
      <c r="E36" s="2">
        <v>8533.92</v>
      </c>
      <c r="F36" s="2">
        <v>9099.59</v>
      </c>
      <c r="G36" s="2">
        <v>11676.469999999998</v>
      </c>
      <c r="H36" s="2">
        <v>9603.16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58835.14</v>
      </c>
      <c r="P36" s="13"/>
    </row>
    <row r="37" spans="1:18" x14ac:dyDescent="0.3">
      <c r="A37" s="1" t="s">
        <v>43</v>
      </c>
      <c r="C37" s="2">
        <v>14387.24</v>
      </c>
      <c r="D37" s="2">
        <v>15962.36</v>
      </c>
      <c r="E37" s="2">
        <v>17926.140000000003</v>
      </c>
      <c r="F37" s="2">
        <v>16230.08</v>
      </c>
      <c r="G37" s="2">
        <v>14115.44</v>
      </c>
      <c r="H37" s="2">
        <v>18737.5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97358.760000000009</v>
      </c>
      <c r="P37" s="13"/>
    </row>
    <row r="38" spans="1:18" x14ac:dyDescent="0.3">
      <c r="A38" s="1" t="s">
        <v>44</v>
      </c>
      <c r="C38" s="2">
        <v>60782.23</v>
      </c>
      <c r="D38" s="2">
        <v>60376.480000000003</v>
      </c>
      <c r="E38" s="2">
        <v>64142.700000000004</v>
      </c>
      <c r="F38" s="2">
        <v>59677.19</v>
      </c>
      <c r="G38" s="2">
        <v>59495.049999999996</v>
      </c>
      <c r="H38" s="2">
        <v>65235.700000000004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369709.35000000003</v>
      </c>
      <c r="P38" s="13"/>
    </row>
    <row r="39" spans="1:18" x14ac:dyDescent="0.3">
      <c r="A39" s="1" t="s">
        <v>45</v>
      </c>
      <c r="C39" s="2">
        <v>46575.880000000005</v>
      </c>
      <c r="D39" s="2">
        <v>58381.600000000006</v>
      </c>
      <c r="E39" s="2">
        <v>46065.409999999996</v>
      </c>
      <c r="F39" s="2">
        <v>43899.03</v>
      </c>
      <c r="G39" s="2">
        <v>49643.82</v>
      </c>
      <c r="H39" s="2">
        <v>49004.65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293570.39</v>
      </c>
      <c r="P39" s="13"/>
    </row>
    <row r="40" spans="1:18" ht="18" thickBot="1" x14ac:dyDescent="0.35">
      <c r="A40" s="1" t="s">
        <v>46</v>
      </c>
      <c r="C40" s="14">
        <v>286636.17000000004</v>
      </c>
      <c r="D40" s="14">
        <v>283188.36</v>
      </c>
      <c r="E40" s="14">
        <v>293005.13</v>
      </c>
      <c r="F40" s="14">
        <v>273796.33999999997</v>
      </c>
      <c r="G40" s="14">
        <v>283108.76999999996</v>
      </c>
      <c r="H40" s="14">
        <v>297110.56000000006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1716845.33</v>
      </c>
      <c r="P40" s="13">
        <v>1716845.33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-11752.850000000093</v>
      </c>
      <c r="D41" s="16">
        <v>-24333.719999999972</v>
      </c>
      <c r="E41" s="16">
        <v>-20160.010000000009</v>
      </c>
      <c r="F41" s="16">
        <v>-18457.569999999949</v>
      </c>
      <c r="G41" s="16">
        <v>-17430.399999999907</v>
      </c>
      <c r="H41" s="16">
        <v>-39027.390000000072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-131161.94000000018</v>
      </c>
      <c r="P41" s="13">
        <v>-131161.94000000018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46447.719999999914</v>
      </c>
      <c r="D43" s="2">
        <v>43539.750000000029</v>
      </c>
      <c r="E43" s="2">
        <v>36103.029999999984</v>
      </c>
      <c r="F43" s="2">
        <v>35381.970000000052</v>
      </c>
      <c r="G43" s="2">
        <v>42018.640000000094</v>
      </c>
      <c r="H43" s="4">
        <v>20556.659999999923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224047.76999999984</v>
      </c>
      <c r="P43" s="1">
        <v>224047.76999999984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447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1"/>
      <c r="D47" s="2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130202.06</v>
      </c>
      <c r="D50" s="2">
        <v>124352.16</v>
      </c>
      <c r="E50" s="2">
        <v>152431.67999999999</v>
      </c>
      <c r="F50" s="2">
        <v>126357.84</v>
      </c>
      <c r="G50" s="2">
        <v>129533.5</v>
      </c>
      <c r="H50" s="2">
        <v>119672.24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782549.48</v>
      </c>
    </row>
    <row r="51" spans="1:15" x14ac:dyDescent="0.3">
      <c r="A51" s="1" t="s">
        <v>51</v>
      </c>
      <c r="B51" s="17"/>
      <c r="C51" s="2">
        <v>485.74</v>
      </c>
      <c r="D51" s="2">
        <v>281.37</v>
      </c>
      <c r="E51" s="2">
        <v>304.04000000000002</v>
      </c>
      <c r="F51" s="2">
        <v>290.7</v>
      </c>
      <c r="G51" s="2">
        <v>10.06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1371.91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1644</v>
      </c>
      <c r="E59" s="2">
        <v>-1644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29600</v>
      </c>
      <c r="D63" s="2">
        <v>17600</v>
      </c>
      <c r="E63" s="2">
        <v>23200</v>
      </c>
      <c r="F63" s="2">
        <v>12000</v>
      </c>
      <c r="G63" s="2">
        <v>14800</v>
      </c>
      <c r="H63" s="2">
        <v>14400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111600</v>
      </c>
    </row>
    <row r="64" spans="1:15" x14ac:dyDescent="0.3">
      <c r="A64" s="1" t="s">
        <v>64</v>
      </c>
      <c r="B64" s="17"/>
      <c r="C64" s="2">
        <v>1107.6099999999999</v>
      </c>
      <c r="D64" s="2">
        <v>1985.66</v>
      </c>
      <c r="E64" s="2">
        <v>4161.09</v>
      </c>
      <c r="F64" s="2">
        <v>1023.16</v>
      </c>
      <c r="G64" s="2">
        <v>2887.72</v>
      </c>
      <c r="H64" s="2">
        <v>-6781.03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4384.21</v>
      </c>
    </row>
    <row r="65" spans="1:15" x14ac:dyDescent="0.3">
      <c r="A65" s="1" t="s">
        <v>65</v>
      </c>
      <c r="B65" s="17"/>
      <c r="C65" s="2">
        <v>4185.82</v>
      </c>
      <c r="D65" s="2">
        <v>3527.12</v>
      </c>
      <c r="E65" s="2">
        <v>5251.22</v>
      </c>
      <c r="F65" s="2">
        <v>2820.66</v>
      </c>
      <c r="G65" s="2">
        <v>3090.8</v>
      </c>
      <c r="H65" s="2">
        <v>2679.3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21554.92</v>
      </c>
    </row>
    <row r="66" spans="1:15" x14ac:dyDescent="0.3">
      <c r="A66" s="1" t="s">
        <v>66</v>
      </c>
      <c r="B66" s="17"/>
      <c r="C66" s="2">
        <v>5929.21</v>
      </c>
      <c r="D66" s="2">
        <v>3640.98</v>
      </c>
      <c r="E66" s="2">
        <v>5734.85</v>
      </c>
      <c r="F66" s="2">
        <v>3702.65</v>
      </c>
      <c r="G66" s="2">
        <v>3764.57</v>
      </c>
      <c r="H66" s="2">
        <v>2626.91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25399.170000000002</v>
      </c>
    </row>
    <row r="67" spans="1:15" x14ac:dyDescent="0.3">
      <c r="A67" s="1" t="s">
        <v>67</v>
      </c>
      <c r="B67" s="17"/>
      <c r="C67" s="2">
        <v>2522.83</v>
      </c>
      <c r="D67" s="2">
        <v>1428.44</v>
      </c>
      <c r="E67" s="2">
        <v>3147.61</v>
      </c>
      <c r="F67" s="2">
        <v>1538.32</v>
      </c>
      <c r="G67" s="2">
        <v>879.04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9516.2400000000016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1810.94</v>
      </c>
      <c r="D69" s="2">
        <v>2593.25</v>
      </c>
      <c r="E69" s="2">
        <v>1827.35</v>
      </c>
      <c r="F69" s="2">
        <v>258.33</v>
      </c>
      <c r="G69" s="2">
        <v>4008.7</v>
      </c>
      <c r="H69" s="2">
        <v>1786.07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12284.64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369.39</v>
      </c>
      <c r="D72" s="2">
        <v>0</v>
      </c>
      <c r="E72" s="2">
        <v>42.14</v>
      </c>
      <c r="F72" s="2">
        <v>0</v>
      </c>
      <c r="G72" s="2">
        <v>285.2</v>
      </c>
      <c r="H72" s="2">
        <v>522.51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1219.24</v>
      </c>
    </row>
    <row r="73" spans="1:15" x14ac:dyDescent="0.3">
      <c r="A73" s="1" t="s">
        <v>73</v>
      </c>
      <c r="B73" s="17"/>
      <c r="C73" s="2">
        <v>216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216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1" t="s">
        <v>78</v>
      </c>
      <c r="B78" s="17"/>
      <c r="C78" s="2">
        <v>-15034.19</v>
      </c>
      <c r="D78" s="2">
        <v>-11189.79</v>
      </c>
      <c r="E78" s="2">
        <v>-16003.17</v>
      </c>
      <c r="F78" s="2">
        <v>-8319.9599999999991</v>
      </c>
      <c r="G78" s="2">
        <v>-12028.31</v>
      </c>
      <c r="H78" s="2">
        <v>-7614.79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-70190.209999999992</v>
      </c>
    </row>
    <row r="79" spans="1:15" x14ac:dyDescent="0.3">
      <c r="A79" s="1" t="s">
        <v>79</v>
      </c>
      <c r="B79" s="17"/>
      <c r="C79" s="2">
        <v>0.61</v>
      </c>
      <c r="D79" s="2">
        <v>0.76</v>
      </c>
      <c r="E79" s="2">
        <v>0.24</v>
      </c>
      <c r="F79" s="2">
        <v>2468.06</v>
      </c>
      <c r="G79" s="2">
        <v>931.95</v>
      </c>
      <c r="H79" s="2">
        <v>-7.0000000000000007E-2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3401.5499999999997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-164.79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-164.79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35216</v>
      </c>
      <c r="D82" s="2">
        <v>34652</v>
      </c>
      <c r="E82" s="2">
        <v>44426</v>
      </c>
      <c r="F82" s="2">
        <v>46136</v>
      </c>
      <c r="G82" s="2">
        <v>1989</v>
      </c>
      <c r="H82" s="2">
        <v>47688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210107</v>
      </c>
    </row>
    <row r="83" spans="1:15" x14ac:dyDescent="0.3">
      <c r="A83" s="1" t="s">
        <v>82</v>
      </c>
      <c r="B83" s="17"/>
      <c r="C83" s="2">
        <v>15117.03</v>
      </c>
      <c r="D83" s="2">
        <v>26215.63</v>
      </c>
      <c r="E83" s="2">
        <v>18724.37</v>
      </c>
      <c r="F83" s="2">
        <v>18376.61</v>
      </c>
      <c r="G83" s="2">
        <v>13101.97</v>
      </c>
      <c r="H83" s="2">
        <v>19722.349999999999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111257.95999999999</v>
      </c>
    </row>
    <row r="84" spans="1:15" x14ac:dyDescent="0.3">
      <c r="A84" s="1" t="s">
        <v>442</v>
      </c>
      <c r="B84" s="17"/>
      <c r="C84" s="2">
        <v>-16227.35</v>
      </c>
      <c r="D84" s="2">
        <v>-19195.03</v>
      </c>
      <c r="E84" s="2">
        <v>-26310.37</v>
      </c>
      <c r="F84" s="2">
        <v>-20374.5</v>
      </c>
      <c r="G84" s="2">
        <v>-19608.07</v>
      </c>
      <c r="H84" s="2">
        <v>-16781.14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-118496.46</v>
      </c>
    </row>
    <row r="85" spans="1:15" x14ac:dyDescent="0.3">
      <c r="A85" s="1" t="s">
        <v>443</v>
      </c>
      <c r="B85" s="17"/>
      <c r="C85" s="2">
        <v>1085.1099999999999</v>
      </c>
      <c r="D85" s="2">
        <v>2004.54</v>
      </c>
      <c r="E85" s="2">
        <v>2360.5500000000002</v>
      </c>
      <c r="F85" s="2">
        <v>1565.02</v>
      </c>
      <c r="G85" s="2">
        <v>1419.66</v>
      </c>
      <c r="H85" s="2">
        <v>354.15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8789.0299999999988</v>
      </c>
    </row>
    <row r="86" spans="1:15" x14ac:dyDescent="0.3">
      <c r="A86" s="1" t="s">
        <v>470</v>
      </c>
      <c r="B86" s="17"/>
      <c r="C86" s="2">
        <v>-3710</v>
      </c>
      <c r="D86" s="2">
        <v>6890</v>
      </c>
      <c r="E86" s="2">
        <v>6890</v>
      </c>
      <c r="F86" s="2">
        <v>6890</v>
      </c>
      <c r="G86" s="2">
        <v>5260</v>
      </c>
      <c r="H86" s="2">
        <v>8480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30700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8.23</v>
      </c>
      <c r="D88" s="2">
        <v>0</v>
      </c>
      <c r="E88" s="2">
        <v>341.42</v>
      </c>
      <c r="F88" s="2">
        <v>0</v>
      </c>
      <c r="G88" s="2">
        <v>19.8</v>
      </c>
      <c r="H88" s="2">
        <v>81.84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451.29000000000008</v>
      </c>
    </row>
    <row r="89" spans="1:15" x14ac:dyDescent="0.3">
      <c r="A89" s="1" t="s">
        <v>455</v>
      </c>
      <c r="B89" s="17"/>
      <c r="C89" s="2">
        <v>0</v>
      </c>
      <c r="D89" s="2">
        <v>108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108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71517.7</v>
      </c>
      <c r="D95" s="2">
        <v>50305.88</v>
      </c>
      <c r="E95" s="2">
        <v>39146.86</v>
      </c>
      <c r="F95" s="2">
        <v>50118.54</v>
      </c>
      <c r="G95" s="2">
        <v>100470.76</v>
      </c>
      <c r="H95" s="2">
        <v>57630.54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369190.27999999997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2440.3000000000002</v>
      </c>
      <c r="D97" s="2">
        <v>0</v>
      </c>
      <c r="E97" s="2">
        <v>2820</v>
      </c>
      <c r="F97" s="2">
        <v>-1599.85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3660.4500000000003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266843.03999999992</v>
      </c>
      <c r="D111" s="2">
        <v>246844.97000000003</v>
      </c>
      <c r="E111" s="2">
        <v>266851.88</v>
      </c>
      <c r="F111" s="2">
        <v>243251.58</v>
      </c>
      <c r="G111" s="2">
        <v>250816.35000000003</v>
      </c>
      <c r="H111" s="2">
        <v>244302.09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1518909.9100000001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0</v>
      </c>
      <c r="D114" s="2">
        <v>0</v>
      </c>
      <c r="E114" s="2">
        <v>226.47</v>
      </c>
      <c r="F114" s="2">
        <v>1466.38</v>
      </c>
      <c r="G114" s="2">
        <v>2122.6999999999998</v>
      </c>
      <c r="H114" s="2">
        <v>2996.64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6812.1900000000005</v>
      </c>
    </row>
    <row r="115" spans="1:15" x14ac:dyDescent="0.3">
      <c r="A115" s="1" t="s">
        <v>113</v>
      </c>
      <c r="B115" s="2"/>
      <c r="C115" s="2">
        <v>949.48</v>
      </c>
      <c r="D115" s="2">
        <v>0</v>
      </c>
      <c r="E115" s="2">
        <v>282.56</v>
      </c>
      <c r="F115" s="2">
        <v>1547.94</v>
      </c>
      <c r="G115" s="2">
        <v>2123.92</v>
      </c>
      <c r="H115" s="2">
        <v>2395.66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7299.5599999999995</v>
      </c>
    </row>
    <row r="116" spans="1:15" x14ac:dyDescent="0.3">
      <c r="A116" s="1" t="s">
        <v>114</v>
      </c>
      <c r="B116" s="2"/>
      <c r="C116" s="2">
        <v>109.88</v>
      </c>
      <c r="D116" s="2">
        <v>0</v>
      </c>
      <c r="E116" s="2">
        <v>0</v>
      </c>
      <c r="F116" s="2">
        <v>1753.67</v>
      </c>
      <c r="G116" s="2">
        <v>1538.32</v>
      </c>
      <c r="H116" s="2">
        <v>2412.9499999999998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5814.82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-453.14</v>
      </c>
      <c r="D122" s="2">
        <v>0</v>
      </c>
      <c r="E122" s="2">
        <v>-208.88</v>
      </c>
      <c r="F122" s="2">
        <v>-2158.2199999999998</v>
      </c>
      <c r="G122" s="2">
        <v>-2702.34</v>
      </c>
      <c r="H122" s="2">
        <v>-3650.2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-9172.7799999999988</v>
      </c>
    </row>
    <row r="123" spans="1:15" x14ac:dyDescent="0.3">
      <c r="A123" s="1" t="s">
        <v>121</v>
      </c>
      <c r="B123" s="2"/>
      <c r="C123" s="2">
        <v>0.01</v>
      </c>
      <c r="D123" s="2">
        <v>-63.95</v>
      </c>
      <c r="E123" s="2">
        <v>0</v>
      </c>
      <c r="F123" s="2">
        <v>3.2</v>
      </c>
      <c r="G123" s="2">
        <v>-0.01</v>
      </c>
      <c r="H123" s="2">
        <v>-10.01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-70.760000000000005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-20.55</v>
      </c>
      <c r="H124" s="2">
        <v>-24.25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-44.8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852.38</v>
      </c>
      <c r="D126" s="2">
        <v>1568.65</v>
      </c>
      <c r="E126" s="2">
        <v>3531.38</v>
      </c>
      <c r="F126" s="2">
        <v>1681.46</v>
      </c>
      <c r="G126" s="2">
        <v>1866.28</v>
      </c>
      <c r="H126" s="2">
        <v>877.09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10377.24</v>
      </c>
    </row>
    <row r="127" spans="1:15" x14ac:dyDescent="0.3">
      <c r="A127" s="1" t="s">
        <v>451</v>
      </c>
      <c r="B127" s="2"/>
      <c r="C127" s="2">
        <v>928.3</v>
      </c>
      <c r="D127" s="2">
        <v>1459.13</v>
      </c>
      <c r="E127" s="2">
        <v>3271.17</v>
      </c>
      <c r="F127" s="2">
        <v>41.91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5700.51</v>
      </c>
    </row>
    <row r="128" spans="1:15" x14ac:dyDescent="0.3">
      <c r="A128" s="1" t="s">
        <v>452</v>
      </c>
      <c r="B128" s="2"/>
      <c r="C128" s="2">
        <v>606.25</v>
      </c>
      <c r="D128" s="2">
        <v>0</v>
      </c>
      <c r="E128" s="2">
        <v>446.58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1052.83</v>
      </c>
    </row>
    <row r="129" spans="1:16" x14ac:dyDescent="0.3">
      <c r="A129" s="1" t="s">
        <v>453</v>
      </c>
      <c r="B129" s="2"/>
      <c r="C129" s="2">
        <v>-2004.12</v>
      </c>
      <c r="D129" s="2">
        <v>-1553.84</v>
      </c>
      <c r="E129" s="2">
        <v>-1549.15</v>
      </c>
      <c r="F129" s="2">
        <v>-4118.8500000000004</v>
      </c>
      <c r="G129" s="2">
        <v>-1447.17</v>
      </c>
      <c r="H129" s="2">
        <v>44.48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-10628.650000000001</v>
      </c>
    </row>
    <row r="130" spans="1:16" x14ac:dyDescent="0.3">
      <c r="A130" s="1" t="s">
        <v>128</v>
      </c>
      <c r="B130" s="2"/>
      <c r="C130" s="2">
        <v>4859.09</v>
      </c>
      <c r="D130" s="2">
        <v>7488.77</v>
      </c>
      <c r="E130" s="2">
        <v>8740.06</v>
      </c>
      <c r="F130" s="2">
        <v>7824.97</v>
      </c>
      <c r="G130" s="2">
        <v>8201.23</v>
      </c>
      <c r="H130" s="2">
        <v>7057.47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44171.59</v>
      </c>
    </row>
    <row r="131" spans="1:16" x14ac:dyDescent="0.3">
      <c r="A131" s="1" t="s">
        <v>129</v>
      </c>
      <c r="C131" s="18">
        <v>6238.69</v>
      </c>
      <c r="D131" s="18">
        <v>7757.27</v>
      </c>
      <c r="E131" s="18">
        <v>11355.09</v>
      </c>
      <c r="F131" s="18">
        <v>8978.2099999999991</v>
      </c>
      <c r="G131" s="18">
        <v>7573.51</v>
      </c>
      <c r="H131" s="18">
        <v>7285.95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49188.719999999994</v>
      </c>
      <c r="P131" s="13"/>
    </row>
    <row r="132" spans="1:16" x14ac:dyDescent="0.3">
      <c r="A132" s="1" t="s">
        <v>130</v>
      </c>
      <c r="C132" s="2">
        <v>3224.45</v>
      </c>
      <c r="D132" s="2">
        <v>2552.63</v>
      </c>
      <c r="E132" s="2">
        <v>2108.8000000000002</v>
      </c>
      <c r="F132" s="2">
        <v>2261.5100000000002</v>
      </c>
      <c r="G132" s="2">
        <v>2845.12</v>
      </c>
      <c r="H132" s="2">
        <v>1329.93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14322.439999999999</v>
      </c>
    </row>
    <row r="133" spans="1:16" x14ac:dyDescent="0.3">
      <c r="A133" s="1" t="s">
        <v>131</v>
      </c>
      <c r="C133" s="2">
        <v>15311.27</v>
      </c>
      <c r="D133" s="2">
        <v>19208.66</v>
      </c>
      <c r="E133" s="2">
        <v>28204.079999999998</v>
      </c>
      <c r="F133" s="2">
        <v>19282.18</v>
      </c>
      <c r="G133" s="2">
        <v>22101.01</v>
      </c>
      <c r="H133" s="2">
        <v>20715.71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124822.91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88</v>
      </c>
      <c r="D138" s="2">
        <v>160</v>
      </c>
      <c r="E138" s="2">
        <v>120</v>
      </c>
      <c r="F138" s="2">
        <v>164</v>
      </c>
      <c r="G138" s="2">
        <v>120</v>
      </c>
      <c r="H138" s="2">
        <v>152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804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272.36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272.36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-7358.99</v>
      </c>
      <c r="D142" s="2">
        <v>-7358.99</v>
      </c>
      <c r="E142" s="2">
        <v>-7358.99</v>
      </c>
      <c r="F142" s="2">
        <v>-7358.99</v>
      </c>
      <c r="G142" s="2">
        <v>-7358.99</v>
      </c>
      <c r="H142" s="2">
        <v>-7358.99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-44153.939999999995</v>
      </c>
    </row>
    <row r="143" spans="1:16" x14ac:dyDescent="0.3">
      <c r="A143" s="1" t="s">
        <v>465</v>
      </c>
      <c r="B143" s="2"/>
      <c r="C143" s="2">
        <v>0</v>
      </c>
      <c r="D143" s="2">
        <v>0</v>
      </c>
      <c r="E143" s="2">
        <v>-14971.85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-14971.85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-7270.99</v>
      </c>
      <c r="D148" s="16">
        <v>-7198.99</v>
      </c>
      <c r="E148" s="16">
        <v>-22210.84</v>
      </c>
      <c r="F148" s="16">
        <v>-7194.99</v>
      </c>
      <c r="G148" s="16">
        <v>-7238.99</v>
      </c>
      <c r="H148" s="16">
        <v>-6934.63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-58049.429999999993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274883.31999999995</v>
      </c>
      <c r="D150" s="2">
        <v>258854.64000000004</v>
      </c>
      <c r="E150" s="2">
        <v>272845.12</v>
      </c>
      <c r="F150" s="2">
        <v>255338.77</v>
      </c>
      <c r="G150" s="2">
        <v>265678.37000000005</v>
      </c>
      <c r="H150" s="4">
        <v>258083.16999999998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1585683.3900000001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447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1500</v>
      </c>
      <c r="D157" s="2">
        <v>1500</v>
      </c>
      <c r="E157" s="2">
        <v>1500</v>
      </c>
      <c r="F157" s="2">
        <v>1500</v>
      </c>
      <c r="G157" s="2">
        <v>1500</v>
      </c>
      <c r="H157" s="2">
        <v>1500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9000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402.5</v>
      </c>
      <c r="D162" s="2">
        <v>385</v>
      </c>
      <c r="E162" s="2">
        <v>455</v>
      </c>
      <c r="F162" s="2">
        <v>350</v>
      </c>
      <c r="G162" s="2">
        <v>367.5</v>
      </c>
      <c r="H162" s="2">
        <v>460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2420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2336.7399999999998</v>
      </c>
      <c r="D167" s="2">
        <v>2340.89</v>
      </c>
      <c r="E167" s="2">
        <v>1823</v>
      </c>
      <c r="F167" s="2">
        <v>2008.98</v>
      </c>
      <c r="G167" s="2">
        <v>2311.9899999999998</v>
      </c>
      <c r="H167" s="2">
        <v>2059.7399999999998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12881.339999999998</v>
      </c>
    </row>
    <row r="168" spans="1:15" x14ac:dyDescent="0.3">
      <c r="A168" s="1" t="s">
        <v>158</v>
      </c>
      <c r="B168" s="2"/>
      <c r="C168" s="2">
        <v>81.260000000000005</v>
      </c>
      <c r="D168" s="2">
        <v>83.93</v>
      </c>
      <c r="E168" s="2">
        <v>18.190000000000001</v>
      </c>
      <c r="F168" s="2">
        <v>96.26</v>
      </c>
      <c r="G168" s="2">
        <v>91.39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371.03</v>
      </c>
    </row>
    <row r="169" spans="1:15" x14ac:dyDescent="0.3">
      <c r="A169" s="1" t="s">
        <v>159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720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720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120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120</v>
      </c>
    </row>
    <row r="176" spans="1:15" x14ac:dyDescent="0.3">
      <c r="A176" s="1" t="s">
        <v>166</v>
      </c>
      <c r="B176" s="2"/>
      <c r="C176" s="2">
        <v>51.29</v>
      </c>
      <c r="D176" s="2">
        <v>51.29</v>
      </c>
      <c r="E176" s="2">
        <v>51.29</v>
      </c>
      <c r="F176" s="2">
        <v>51.29</v>
      </c>
      <c r="G176" s="2">
        <v>51.29</v>
      </c>
      <c r="H176" s="2">
        <v>51.29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307.74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2016.99</v>
      </c>
      <c r="D178" s="2">
        <v>243.75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2260.7399999999998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">
      <c r="A186" s="1" t="s">
        <v>176</v>
      </c>
      <c r="B186" s="2"/>
      <c r="C186" s="2">
        <v>0</v>
      </c>
      <c r="D186" s="2">
        <v>-30.84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-30.84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6146.64</v>
      </c>
      <c r="D188" s="2">
        <v>6146.64</v>
      </c>
      <c r="E188" s="2">
        <v>6146.64</v>
      </c>
      <c r="F188" s="2">
        <v>5900.25</v>
      </c>
      <c r="G188" s="2">
        <v>6500.24</v>
      </c>
      <c r="H188" s="2">
        <v>6500.24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37340.65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5022.17</v>
      </c>
      <c r="D190" s="2">
        <v>4304.7</v>
      </c>
      <c r="E190" s="2">
        <v>4017.55</v>
      </c>
      <c r="F190" s="2">
        <v>4458.46</v>
      </c>
      <c r="G190" s="2">
        <v>5254.56</v>
      </c>
      <c r="H190" s="2">
        <v>5708.46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28765.899999999998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11454.4</v>
      </c>
      <c r="D192" s="2">
        <v>8538.7999999999993</v>
      </c>
      <c r="E192" s="2">
        <v>7358.68</v>
      </c>
      <c r="F192" s="2">
        <v>9417.61</v>
      </c>
      <c r="G192" s="2">
        <v>11701.66</v>
      </c>
      <c r="H192" s="2">
        <v>12591.79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61062.939999999995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14538.23</v>
      </c>
      <c r="D194" s="2">
        <v>15558.63</v>
      </c>
      <c r="E194" s="2">
        <v>22689.05</v>
      </c>
      <c r="F194" s="2">
        <v>21877.91</v>
      </c>
      <c r="G194" s="2">
        <v>20053.55</v>
      </c>
      <c r="H194" s="2">
        <v>19602.07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114319.44</v>
      </c>
    </row>
    <row r="195" spans="1:15" x14ac:dyDescent="0.3">
      <c r="A195" s="1" t="s">
        <v>459</v>
      </c>
      <c r="B195" s="2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">
      <c r="A196" s="1" t="s">
        <v>186</v>
      </c>
      <c r="B196" s="2"/>
      <c r="C196" s="2">
        <v>37950.660000000003</v>
      </c>
      <c r="D196" s="2">
        <v>34619.919999999998</v>
      </c>
      <c r="E196" s="2">
        <v>39155.910000000003</v>
      </c>
      <c r="F196" s="2">
        <v>38912.57</v>
      </c>
      <c r="G196" s="2">
        <v>34149.81</v>
      </c>
      <c r="H196" s="2">
        <v>33431.43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218220.3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13060.6</v>
      </c>
      <c r="D200" s="2">
        <v>11146.19</v>
      </c>
      <c r="E200" s="2">
        <v>9778.6200000000008</v>
      </c>
      <c r="F200" s="2">
        <v>9480.8700000000008</v>
      </c>
      <c r="G200" s="2">
        <v>9705.23</v>
      </c>
      <c r="H200" s="2">
        <v>10981.9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64153.410000000011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2858.62</v>
      </c>
      <c r="D204" s="2">
        <v>356.97</v>
      </c>
      <c r="E204" s="2">
        <v>1046.05</v>
      </c>
      <c r="F204" s="2">
        <v>1100.57</v>
      </c>
      <c r="G204" s="2">
        <v>276.83</v>
      </c>
      <c r="H204" s="2">
        <v>2809.94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8448.98</v>
      </c>
    </row>
    <row r="205" spans="1:15" x14ac:dyDescent="0.3">
      <c r="A205" s="1" t="s">
        <v>195</v>
      </c>
      <c r="B205" s="2"/>
      <c r="C205" s="2">
        <v>2149.85</v>
      </c>
      <c r="D205" s="2">
        <v>1370.06</v>
      </c>
      <c r="E205" s="2">
        <v>783.1</v>
      </c>
      <c r="F205" s="2">
        <v>1035.3900000000001</v>
      </c>
      <c r="G205" s="2">
        <v>188.2</v>
      </c>
      <c r="H205" s="2">
        <v>1277.3499999999999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6803.9500000000007</v>
      </c>
    </row>
    <row r="206" spans="1:15" x14ac:dyDescent="0.3">
      <c r="A206" s="1" t="s">
        <v>196</v>
      </c>
      <c r="B206" s="2"/>
      <c r="C206" s="2">
        <v>396.58</v>
      </c>
      <c r="D206" s="2">
        <v>761.14</v>
      </c>
      <c r="E206" s="2">
        <v>147</v>
      </c>
      <c r="F206" s="2">
        <v>35.25</v>
      </c>
      <c r="G206" s="2">
        <v>147.35</v>
      </c>
      <c r="H206" s="2">
        <v>519.85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2007.17</v>
      </c>
    </row>
    <row r="207" spans="1:15" x14ac:dyDescent="0.3">
      <c r="A207" s="1" t="s">
        <v>197</v>
      </c>
      <c r="B207" s="2"/>
      <c r="C207" s="2">
        <v>176.23</v>
      </c>
      <c r="D207" s="2">
        <v>113.04</v>
      </c>
      <c r="E207" s="2">
        <v>121</v>
      </c>
      <c r="F207" s="2">
        <v>28.1</v>
      </c>
      <c r="G207" s="2">
        <v>4.88</v>
      </c>
      <c r="H207" s="2">
        <v>143.55000000000001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586.79999999999995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1190.3499999999999</v>
      </c>
      <c r="D209" s="2">
        <v>162.19999999999999</v>
      </c>
      <c r="E209" s="2">
        <v>664.97</v>
      </c>
      <c r="F209" s="2">
        <v>252.97</v>
      </c>
      <c r="G209" s="2">
        <v>810.75</v>
      </c>
      <c r="H209" s="2">
        <v>1981.03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5062.2699999999995</v>
      </c>
    </row>
    <row r="210" spans="1:15" x14ac:dyDescent="0.3">
      <c r="A210" s="1" t="s">
        <v>200</v>
      </c>
      <c r="B210" s="2"/>
      <c r="C210" s="2">
        <v>22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22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1055.43</v>
      </c>
      <c r="D212" s="2">
        <v>902.36</v>
      </c>
      <c r="E212" s="2">
        <v>562.62</v>
      </c>
      <c r="F212" s="2">
        <v>851.84</v>
      </c>
      <c r="G212" s="2">
        <v>238.81</v>
      </c>
      <c r="H212" s="2">
        <v>1843.67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5454.73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0</v>
      </c>
      <c r="F213" s="2">
        <v>313.67</v>
      </c>
      <c r="G213" s="2">
        <v>0</v>
      </c>
      <c r="H213" s="2">
        <v>157.91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471.58000000000004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1207.3</v>
      </c>
      <c r="D215" s="2">
        <v>1728.84</v>
      </c>
      <c r="E215" s="2">
        <v>1556.43</v>
      </c>
      <c r="F215" s="2">
        <v>1043.3499999999999</v>
      </c>
      <c r="G215" s="2">
        <v>946.44</v>
      </c>
      <c r="H215" s="2">
        <v>230.2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6712.56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0</v>
      </c>
      <c r="D221" s="2">
        <v>0</v>
      </c>
      <c r="E221" s="2">
        <v>1753.82</v>
      </c>
      <c r="F221" s="2">
        <v>836</v>
      </c>
      <c r="G221" s="2">
        <v>184</v>
      </c>
      <c r="H221" s="2">
        <v>920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3693.8199999999997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1455</v>
      </c>
      <c r="D225" s="2">
        <v>0</v>
      </c>
      <c r="E225" s="2">
        <v>0</v>
      </c>
      <c r="F225" s="2">
        <v>150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1605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2009.24</v>
      </c>
      <c r="D227" s="2">
        <v>2105.5100000000002</v>
      </c>
      <c r="E227" s="2">
        <v>2114.63</v>
      </c>
      <c r="F227" s="2">
        <v>-121.33</v>
      </c>
      <c r="G227" s="2">
        <v>3317.31</v>
      </c>
      <c r="H227" s="2">
        <v>2315.67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11741.03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283.85000000000002</v>
      </c>
      <c r="D229" s="2">
        <v>26.2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310.05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107365.93000000002</v>
      </c>
      <c r="D244" s="2">
        <v>92415.219999999972</v>
      </c>
      <c r="E244" s="2">
        <v>102463.55</v>
      </c>
      <c r="F244" s="2">
        <v>99700.010000000009</v>
      </c>
      <c r="G244" s="2">
        <v>97801.79</v>
      </c>
      <c r="H244" s="2">
        <v>105086.09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604832.59000000008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12720.39</v>
      </c>
      <c r="D247" s="2">
        <v>11805.54</v>
      </c>
      <c r="E247" s="2">
        <v>13606.55</v>
      </c>
      <c r="F247" s="2">
        <v>12328.25</v>
      </c>
      <c r="G247" s="2">
        <v>12556.5</v>
      </c>
      <c r="H247" s="2">
        <v>11671.36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74688.59</v>
      </c>
    </row>
    <row r="248" spans="1:16" x14ac:dyDescent="0.3">
      <c r="A248" s="1" t="s">
        <v>237</v>
      </c>
      <c r="B248" s="2"/>
      <c r="C248" s="2">
        <v>419.15</v>
      </c>
      <c r="D248" s="2">
        <v>502.8</v>
      </c>
      <c r="E248" s="2">
        <v>645.70000000000005</v>
      </c>
      <c r="F248" s="2">
        <v>532.79999999999995</v>
      </c>
      <c r="G248" s="2">
        <v>478.8</v>
      </c>
      <c r="H248" s="2">
        <v>586.79999999999995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3166.05</v>
      </c>
    </row>
    <row r="249" spans="1:16" x14ac:dyDescent="0.3">
      <c r="A249" s="1" t="s">
        <v>238</v>
      </c>
      <c r="B249" s="2"/>
      <c r="C249" s="2">
        <v>1390.11</v>
      </c>
      <c r="D249" s="2">
        <v>1359.64</v>
      </c>
      <c r="E249" s="2">
        <v>1015.3</v>
      </c>
      <c r="F249" s="2">
        <v>34.29</v>
      </c>
      <c r="G249" s="2">
        <v>806.46</v>
      </c>
      <c r="H249" s="2">
        <v>2131.7800000000002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6737.58</v>
      </c>
    </row>
    <row r="250" spans="1:16" x14ac:dyDescent="0.3">
      <c r="A250" s="1" t="s">
        <v>239</v>
      </c>
      <c r="B250" s="2"/>
      <c r="C250" s="2">
        <v>670.24</v>
      </c>
      <c r="D250" s="2">
        <v>804.75</v>
      </c>
      <c r="E250" s="2">
        <v>493.9</v>
      </c>
      <c r="F250" s="2">
        <v>670.61</v>
      </c>
      <c r="G250" s="2">
        <v>644.38</v>
      </c>
      <c r="H250" s="2">
        <v>591.71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3875.59</v>
      </c>
    </row>
    <row r="251" spans="1:16" x14ac:dyDescent="0.3">
      <c r="A251" s="1" t="s">
        <v>240</v>
      </c>
      <c r="B251" s="2"/>
      <c r="C251" s="2">
        <v>9661.68</v>
      </c>
      <c r="D251" s="2">
        <v>9779.84</v>
      </c>
      <c r="E251" s="2">
        <v>12038.66</v>
      </c>
      <c r="F251" s="2">
        <v>10448.219999999999</v>
      </c>
      <c r="G251" s="2">
        <v>10741.09</v>
      </c>
      <c r="H251" s="2">
        <v>12786.11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65455.600000000006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494.96</v>
      </c>
      <c r="D253" s="2">
        <v>603.05999999999995</v>
      </c>
      <c r="E253" s="2">
        <v>553.03</v>
      </c>
      <c r="F253" s="2">
        <v>720.83</v>
      </c>
      <c r="G253" s="2">
        <v>405.05</v>
      </c>
      <c r="H253" s="2">
        <v>604.37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3381.3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450.4</v>
      </c>
      <c r="D257" s="2">
        <v>128</v>
      </c>
      <c r="E257" s="2">
        <v>200</v>
      </c>
      <c r="F257" s="2">
        <v>32</v>
      </c>
      <c r="G257" s="2">
        <v>640</v>
      </c>
      <c r="H257" s="2">
        <v>300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1750.4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534.79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534.79</v>
      </c>
    </row>
    <row r="260" spans="1:16" x14ac:dyDescent="0.3">
      <c r="A260" s="1" t="s">
        <v>249</v>
      </c>
      <c r="C260" s="18">
        <v>90.28</v>
      </c>
      <c r="D260" s="18">
        <v>79.16</v>
      </c>
      <c r="E260" s="18">
        <v>71.28</v>
      </c>
      <c r="F260" s="18">
        <v>71.28</v>
      </c>
      <c r="G260" s="18">
        <v>260.89</v>
      </c>
      <c r="H260" s="18">
        <v>70.88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643.77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26432</v>
      </c>
      <c r="D262" s="2">
        <v>25062.79</v>
      </c>
      <c r="E262" s="2">
        <v>28624.42</v>
      </c>
      <c r="F262" s="2">
        <v>24838.28</v>
      </c>
      <c r="G262" s="2">
        <v>26533.169999999995</v>
      </c>
      <c r="H262" s="2">
        <v>28743.010000000002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160233.66999999998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3080</v>
      </c>
      <c r="D265" s="2">
        <v>2816</v>
      </c>
      <c r="E265" s="2">
        <v>3008</v>
      </c>
      <c r="F265" s="2">
        <v>2838</v>
      </c>
      <c r="G265" s="2">
        <v>2922</v>
      </c>
      <c r="H265" s="2">
        <v>2137.5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16801.5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1192.04</v>
      </c>
      <c r="D267" s="2">
        <v>2329.42</v>
      </c>
      <c r="E267" s="2">
        <v>2920.99</v>
      </c>
      <c r="F267" s="2">
        <v>834.89</v>
      </c>
      <c r="G267" s="2">
        <v>1361.22</v>
      </c>
      <c r="H267" s="2">
        <v>1661.35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10299.91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1653.52</v>
      </c>
      <c r="D272" s="2">
        <v>2407.77</v>
      </c>
      <c r="E272" s="2">
        <v>3124.64</v>
      </c>
      <c r="F272" s="2">
        <v>1111.26</v>
      </c>
      <c r="G272" s="2">
        <v>1643.76</v>
      </c>
      <c r="H272" s="2">
        <v>1504.88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11445.830000000002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723.41</v>
      </c>
      <c r="D276" s="2">
        <v>1336.36</v>
      </c>
      <c r="E276" s="2">
        <v>1218.23</v>
      </c>
      <c r="F276" s="2">
        <v>172.22</v>
      </c>
      <c r="G276" s="2">
        <v>2672.52</v>
      </c>
      <c r="H276" s="2">
        <v>1146.6099999999999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7269.3499999999995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415.83</v>
      </c>
      <c r="D279" s="2">
        <v>742.5</v>
      </c>
      <c r="E279" s="2">
        <v>752.44</v>
      </c>
      <c r="F279" s="2">
        <v>374.29</v>
      </c>
      <c r="G279" s="2">
        <v>358.55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2643.61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0</v>
      </c>
      <c r="D283" s="2">
        <v>1470.24</v>
      </c>
      <c r="E283" s="2">
        <v>1756.4</v>
      </c>
      <c r="F283" s="2">
        <v>0</v>
      </c>
      <c r="G283" s="2">
        <v>0</v>
      </c>
      <c r="H283" s="2">
        <v>908.1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4134.7400000000007</v>
      </c>
    </row>
    <row r="284" spans="1:15" x14ac:dyDescent="0.3">
      <c r="A284" s="1" t="s">
        <v>271</v>
      </c>
      <c r="B284" s="2"/>
      <c r="C284" s="2">
        <v>0</v>
      </c>
      <c r="D284" s="2">
        <v>360</v>
      </c>
      <c r="E284" s="2">
        <v>202.5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562.5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43.25</v>
      </c>
      <c r="E290" s="2">
        <v>359.74</v>
      </c>
      <c r="F290" s="2">
        <v>269.81</v>
      </c>
      <c r="G290" s="2">
        <v>0</v>
      </c>
      <c r="H290" s="2">
        <v>269.81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942.6099999999999</v>
      </c>
    </row>
    <row r="291" spans="1:15" x14ac:dyDescent="0.3">
      <c r="A291" s="1" t="s">
        <v>278</v>
      </c>
      <c r="B291" s="2"/>
      <c r="C291" s="2">
        <v>357.09</v>
      </c>
      <c r="D291" s="2">
        <v>1064.9100000000001</v>
      </c>
      <c r="E291" s="2">
        <v>2005.44</v>
      </c>
      <c r="F291" s="2">
        <v>1675.71</v>
      </c>
      <c r="G291" s="2">
        <v>1113.03</v>
      </c>
      <c r="H291" s="2">
        <v>1233.52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7449.6999999999989</v>
      </c>
    </row>
    <row r="292" spans="1:15" x14ac:dyDescent="0.3">
      <c r="A292" s="1" t="s">
        <v>279</v>
      </c>
      <c r="B292" s="2"/>
      <c r="C292" s="2">
        <v>334.18</v>
      </c>
      <c r="D292" s="2">
        <v>0</v>
      </c>
      <c r="E292" s="2">
        <v>208.4</v>
      </c>
      <c r="F292" s="2">
        <v>1431.7</v>
      </c>
      <c r="G292" s="2">
        <v>1159.3800000000001</v>
      </c>
      <c r="H292" s="2">
        <v>1126.0899999999999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4259.75</v>
      </c>
    </row>
    <row r="293" spans="1:15" x14ac:dyDescent="0.3">
      <c r="A293" s="1" t="s">
        <v>280</v>
      </c>
      <c r="B293" s="2"/>
      <c r="C293" s="2">
        <v>771.15</v>
      </c>
      <c r="D293" s="2">
        <v>1008.4</v>
      </c>
      <c r="E293" s="2">
        <v>2256.59</v>
      </c>
      <c r="F293" s="2">
        <v>2079.04</v>
      </c>
      <c r="G293" s="2">
        <v>824.99</v>
      </c>
      <c r="H293" s="2">
        <v>1052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7992.17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2121.04</v>
      </c>
      <c r="D301" s="2">
        <v>1748.51</v>
      </c>
      <c r="E301" s="2">
        <v>981.97</v>
      </c>
      <c r="F301" s="2">
        <v>2435.56</v>
      </c>
      <c r="G301" s="2">
        <v>2264.31</v>
      </c>
      <c r="H301" s="2">
        <v>1974.99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11526.38</v>
      </c>
    </row>
    <row r="302" spans="1:15" x14ac:dyDescent="0.3">
      <c r="A302" s="1" t="s">
        <v>289</v>
      </c>
      <c r="B302" s="2"/>
      <c r="C302" s="2">
        <v>1066.3800000000001</v>
      </c>
      <c r="D302" s="2">
        <v>580.29</v>
      </c>
      <c r="E302" s="2">
        <v>134.58000000000001</v>
      </c>
      <c r="F302" s="2">
        <v>663.9</v>
      </c>
      <c r="G302" s="2">
        <v>725.21</v>
      </c>
      <c r="H302" s="2">
        <v>581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3751.36</v>
      </c>
    </row>
    <row r="303" spans="1:15" x14ac:dyDescent="0.3">
      <c r="A303" s="1" t="s">
        <v>290</v>
      </c>
      <c r="B303" s="2"/>
      <c r="C303" s="2">
        <v>2863.62</v>
      </c>
      <c r="D303" s="2">
        <v>1681.53</v>
      </c>
      <c r="E303" s="2">
        <v>597.84</v>
      </c>
      <c r="F303" s="2">
        <v>1984.27</v>
      </c>
      <c r="G303" s="2">
        <v>1500.7</v>
      </c>
      <c r="H303" s="2">
        <v>1440.05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10068.01</v>
      </c>
    </row>
    <row r="304" spans="1:15" x14ac:dyDescent="0.3">
      <c r="A304" s="1" t="s">
        <v>460</v>
      </c>
      <c r="B304" s="2"/>
      <c r="C304" s="2">
        <v>994.85</v>
      </c>
      <c r="D304" s="2">
        <v>772.65</v>
      </c>
      <c r="E304" s="2">
        <v>777.7</v>
      </c>
      <c r="F304" s="2">
        <v>650.44000000000005</v>
      </c>
      <c r="G304" s="2">
        <v>1628.55</v>
      </c>
      <c r="H304" s="2">
        <v>1258.46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6082.65</v>
      </c>
    </row>
    <row r="305" spans="1:16" x14ac:dyDescent="0.3">
      <c r="A305" s="1" t="s">
        <v>461</v>
      </c>
      <c r="B305" s="2"/>
      <c r="C305" s="2">
        <v>454.5</v>
      </c>
      <c r="D305" s="2">
        <v>0</v>
      </c>
      <c r="E305" s="2">
        <v>0</v>
      </c>
      <c r="F305" s="2">
        <v>0</v>
      </c>
      <c r="G305" s="2">
        <v>235.33</v>
      </c>
      <c r="H305" s="2">
        <v>75.75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765.58</v>
      </c>
    </row>
    <row r="306" spans="1:16" x14ac:dyDescent="0.3">
      <c r="A306" s="1" t="s">
        <v>462</v>
      </c>
      <c r="B306" s="2"/>
      <c r="C306" s="2">
        <v>1146.3499999999999</v>
      </c>
      <c r="D306" s="2">
        <v>712.05</v>
      </c>
      <c r="E306" s="2">
        <v>1511.97</v>
      </c>
      <c r="F306" s="2">
        <v>710.03</v>
      </c>
      <c r="G306" s="2">
        <v>2116.0500000000002</v>
      </c>
      <c r="H306" s="2">
        <v>1304.92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7501.37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30.3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30.3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17173.96</v>
      </c>
      <c r="D321" s="2">
        <v>19073.88</v>
      </c>
      <c r="E321" s="2">
        <v>21817.430000000004</v>
      </c>
      <c r="F321" s="2">
        <v>17231.12</v>
      </c>
      <c r="G321" s="2">
        <v>20555.899999999998</v>
      </c>
      <c r="H321" s="2">
        <v>17675.03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113527.31999999999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1758.9</v>
      </c>
      <c r="D324" s="2">
        <v>1488.77</v>
      </c>
      <c r="E324" s="2">
        <v>2044.83</v>
      </c>
      <c r="F324" s="2">
        <v>1765.99</v>
      </c>
      <c r="G324" s="2">
        <v>1923.95</v>
      </c>
      <c r="H324" s="2">
        <v>1694.32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10676.76</v>
      </c>
    </row>
    <row r="325" spans="1:16" x14ac:dyDescent="0.3">
      <c r="A325" s="1" t="s">
        <v>310</v>
      </c>
      <c r="B325" s="2"/>
      <c r="C325" s="2">
        <v>12.06</v>
      </c>
      <c r="D325" s="2">
        <v>0</v>
      </c>
      <c r="E325" s="2">
        <v>0</v>
      </c>
      <c r="F325" s="2">
        <v>0</v>
      </c>
      <c r="G325" s="2">
        <v>22.36</v>
      </c>
      <c r="H325" s="2">
        <v>9.65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44.07</v>
      </c>
    </row>
    <row r="326" spans="1:16" x14ac:dyDescent="0.3">
      <c r="A326" s="1" t="s">
        <v>311</v>
      </c>
      <c r="B326" s="2"/>
      <c r="C326" s="2">
        <v>491.63</v>
      </c>
      <c r="D326" s="2">
        <v>444.05</v>
      </c>
      <c r="E326" s="2">
        <v>491.63</v>
      </c>
      <c r="F326" s="2">
        <v>475.77</v>
      </c>
      <c r="G326" s="2">
        <v>491.63</v>
      </c>
      <c r="H326" s="2">
        <v>475.77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2870.48</v>
      </c>
    </row>
    <row r="327" spans="1:16" x14ac:dyDescent="0.3">
      <c r="A327" s="1" t="s">
        <v>312</v>
      </c>
      <c r="B327" s="2"/>
      <c r="C327" s="2">
        <v>313.72000000000003</v>
      </c>
      <c r="D327" s="2">
        <v>283.36</v>
      </c>
      <c r="E327" s="2">
        <v>313.72000000000003</v>
      </c>
      <c r="F327" s="2">
        <v>303.60000000000002</v>
      </c>
      <c r="G327" s="2">
        <v>313.72000000000003</v>
      </c>
      <c r="H327" s="2">
        <v>303.60000000000002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1831.7200000000003</v>
      </c>
    </row>
    <row r="328" spans="1:16" x14ac:dyDescent="0.3">
      <c r="A328" s="1" t="s">
        <v>313</v>
      </c>
      <c r="B328" s="2"/>
      <c r="C328" s="2">
        <v>458.65</v>
      </c>
      <c r="D328" s="2">
        <v>351.99</v>
      </c>
      <c r="E328" s="2">
        <v>581.38</v>
      </c>
      <c r="F328" s="2">
        <v>496.7</v>
      </c>
      <c r="G328" s="2">
        <v>476.87</v>
      </c>
      <c r="H328" s="2">
        <v>469.18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2834.77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72.900000000000006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72.900000000000006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78.98</v>
      </c>
      <c r="D335" s="2">
        <v>157.94999999999999</v>
      </c>
      <c r="E335" s="2">
        <v>0</v>
      </c>
      <c r="F335" s="2">
        <v>78.98</v>
      </c>
      <c r="G335" s="2">
        <v>48.6</v>
      </c>
      <c r="H335" s="2">
        <v>72.900000000000006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437.41000000000008</v>
      </c>
    </row>
    <row r="336" spans="1:16" x14ac:dyDescent="0.3">
      <c r="A336" s="1" t="s">
        <v>321</v>
      </c>
      <c r="C336" s="18">
        <v>0</v>
      </c>
      <c r="D336" s="18">
        <v>0</v>
      </c>
      <c r="E336" s="18">
        <v>0</v>
      </c>
      <c r="F336" s="18">
        <v>0</v>
      </c>
      <c r="G336" s="18">
        <v>10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10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3186.8400000000006</v>
      </c>
      <c r="D338" s="2">
        <v>2726.12</v>
      </c>
      <c r="E338" s="2">
        <v>3431.5600000000004</v>
      </c>
      <c r="F338" s="2">
        <v>3121.04</v>
      </c>
      <c r="G338" s="2">
        <v>3287.1299999999997</v>
      </c>
      <c r="H338" s="2">
        <v>3025.4199999999996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18778.11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7683.8</v>
      </c>
      <c r="D341" s="2">
        <v>6676.52</v>
      </c>
      <c r="E341" s="2">
        <v>6847.51</v>
      </c>
      <c r="F341" s="2">
        <v>6681.03</v>
      </c>
      <c r="G341" s="2">
        <v>8844.83</v>
      </c>
      <c r="H341" s="2">
        <v>6895.17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43628.86</v>
      </c>
    </row>
    <row r="342" spans="1:16" x14ac:dyDescent="0.3">
      <c r="A342" s="1" t="s">
        <v>326</v>
      </c>
      <c r="B342" s="2"/>
      <c r="C342" s="2">
        <v>771.86</v>
      </c>
      <c r="D342" s="2">
        <v>361.12</v>
      </c>
      <c r="E342" s="2">
        <v>970.47</v>
      </c>
      <c r="F342" s="2">
        <v>654.09</v>
      </c>
      <c r="G342" s="2">
        <v>635.91</v>
      </c>
      <c r="H342" s="2">
        <v>783.94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4177.3899999999994</v>
      </c>
    </row>
    <row r="343" spans="1:16" x14ac:dyDescent="0.3">
      <c r="A343" s="1" t="s">
        <v>327</v>
      </c>
      <c r="B343" s="2"/>
      <c r="C343" s="2">
        <v>470.58</v>
      </c>
      <c r="D343" s="2">
        <v>425.04</v>
      </c>
      <c r="E343" s="2">
        <v>470.58</v>
      </c>
      <c r="F343" s="2">
        <v>455.4</v>
      </c>
      <c r="G343" s="2">
        <v>470.58</v>
      </c>
      <c r="H343" s="2">
        <v>455.4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2747.58</v>
      </c>
    </row>
    <row r="344" spans="1:16" x14ac:dyDescent="0.3">
      <c r="A344" s="1" t="s">
        <v>328</v>
      </c>
      <c r="B344" s="2"/>
      <c r="C344" s="2">
        <v>1147.71</v>
      </c>
      <c r="D344" s="2">
        <v>105.04</v>
      </c>
      <c r="E344" s="2">
        <v>173.22</v>
      </c>
      <c r="F344" s="2">
        <v>433.83</v>
      </c>
      <c r="G344" s="2">
        <v>822.13</v>
      </c>
      <c r="H344" s="2">
        <v>423.44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3105.37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90</v>
      </c>
      <c r="D349" s="2">
        <v>589</v>
      </c>
      <c r="E349" s="2">
        <v>124</v>
      </c>
      <c r="F349" s="2">
        <v>248</v>
      </c>
      <c r="G349" s="2">
        <v>331.8</v>
      </c>
      <c r="H349" s="2">
        <v>425.25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1808.05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120</v>
      </c>
      <c r="D351" s="2">
        <v>585.04999999999995</v>
      </c>
      <c r="E351" s="2">
        <v>0</v>
      </c>
      <c r="F351" s="2">
        <v>124</v>
      </c>
      <c r="G351" s="2">
        <v>0</v>
      </c>
      <c r="H351" s="2">
        <v>124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953.05</v>
      </c>
    </row>
    <row r="352" spans="1:16" x14ac:dyDescent="0.3">
      <c r="A352" s="1" t="s">
        <v>336</v>
      </c>
      <c r="C352" s="18">
        <v>448.14</v>
      </c>
      <c r="D352" s="18">
        <v>448.14</v>
      </c>
      <c r="E352" s="18">
        <v>-51.86</v>
      </c>
      <c r="F352" s="18">
        <v>503.24</v>
      </c>
      <c r="G352" s="18">
        <v>571.22</v>
      </c>
      <c r="H352" s="18">
        <v>495.96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2414.8399999999997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10732.09</v>
      </c>
      <c r="D354" s="2">
        <v>9189.91</v>
      </c>
      <c r="E354" s="2">
        <v>8533.92</v>
      </c>
      <c r="F354" s="2">
        <v>9099.59</v>
      </c>
      <c r="G354" s="2">
        <v>11676.469999999998</v>
      </c>
      <c r="H354" s="2">
        <v>9603.16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58835.140000000007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2846.31</v>
      </c>
      <c r="D358" s="2">
        <v>2490.3000000000002</v>
      </c>
      <c r="E358" s="2">
        <v>3003.88</v>
      </c>
      <c r="F358" s="2">
        <v>2507.69</v>
      </c>
      <c r="G358" s="2">
        <v>3569.07</v>
      </c>
      <c r="H358" s="2">
        <v>2843.68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17260.93</v>
      </c>
    </row>
    <row r="359" spans="1:16" x14ac:dyDescent="0.3">
      <c r="A359" s="1" t="s">
        <v>341</v>
      </c>
      <c r="B359" s="2"/>
      <c r="C359" s="2">
        <v>587.29</v>
      </c>
      <c r="D359" s="2">
        <v>328.6</v>
      </c>
      <c r="E359" s="2">
        <v>1043.48</v>
      </c>
      <c r="F359" s="2">
        <v>431.98</v>
      </c>
      <c r="G359" s="2">
        <v>190.07</v>
      </c>
      <c r="H359" s="2">
        <v>25.9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2607.3200000000002</v>
      </c>
    </row>
    <row r="360" spans="1:16" x14ac:dyDescent="0.3">
      <c r="A360" s="1" t="s">
        <v>342</v>
      </c>
      <c r="B360" s="2"/>
      <c r="C360" s="2">
        <v>326.39</v>
      </c>
      <c r="D360" s="2">
        <v>679.67</v>
      </c>
      <c r="E360" s="2">
        <v>543.41</v>
      </c>
      <c r="F360" s="2">
        <v>94.94</v>
      </c>
      <c r="G360" s="2">
        <v>108.82</v>
      </c>
      <c r="H360" s="2">
        <v>313.97000000000003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2067.1999999999998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0</v>
      </c>
      <c r="D362" s="2">
        <v>0</v>
      </c>
      <c r="E362" s="2">
        <v>171.02</v>
      </c>
      <c r="F362" s="2">
        <v>171.02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342.04</v>
      </c>
    </row>
    <row r="363" spans="1:16" x14ac:dyDescent="0.3">
      <c r="A363" s="1" t="s">
        <v>345</v>
      </c>
      <c r="B363" s="2"/>
      <c r="C363" s="2">
        <v>438.96</v>
      </c>
      <c r="D363" s="2">
        <v>438.96</v>
      </c>
      <c r="E363" s="2">
        <v>877.92</v>
      </c>
      <c r="F363" s="2">
        <v>0</v>
      </c>
      <c r="G363" s="2">
        <v>438.96</v>
      </c>
      <c r="H363" s="2">
        <v>999.45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3194.25</v>
      </c>
    </row>
    <row r="364" spans="1:16" x14ac:dyDescent="0.3">
      <c r="A364" s="1" t="s">
        <v>346</v>
      </c>
      <c r="B364" s="2"/>
      <c r="C364" s="2">
        <v>984.05</v>
      </c>
      <c r="D364" s="2">
        <v>0</v>
      </c>
      <c r="E364" s="2">
        <v>984.05</v>
      </c>
      <c r="F364" s="2">
        <v>984.05</v>
      </c>
      <c r="G364" s="2">
        <v>0</v>
      </c>
      <c r="H364" s="2">
        <v>984.05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3936.2</v>
      </c>
    </row>
    <row r="365" spans="1:16" x14ac:dyDescent="0.3">
      <c r="A365" s="1" t="s">
        <v>347</v>
      </c>
      <c r="B365" s="2"/>
      <c r="C365" s="2">
        <v>-527.54999999999995</v>
      </c>
      <c r="D365" s="2">
        <v>1629.05</v>
      </c>
      <c r="E365" s="2">
        <v>588.79</v>
      </c>
      <c r="F365" s="2">
        <v>880</v>
      </c>
      <c r="G365" s="2">
        <v>952.45</v>
      </c>
      <c r="H365" s="2">
        <v>2168.65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5691.3899999999994</v>
      </c>
    </row>
    <row r="366" spans="1:16" x14ac:dyDescent="0.3">
      <c r="A366" s="1" t="s">
        <v>348</v>
      </c>
      <c r="B366" s="2"/>
      <c r="C366" s="2">
        <v>2844.4</v>
      </c>
      <c r="D366" s="2">
        <v>3011.22</v>
      </c>
      <c r="E366" s="2">
        <v>3921.67</v>
      </c>
      <c r="F366" s="2">
        <v>3711.89</v>
      </c>
      <c r="G366" s="2">
        <v>2721.15</v>
      </c>
      <c r="H366" s="2">
        <v>5062.58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21272.91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292.58999999999997</v>
      </c>
      <c r="D373" s="2">
        <v>51.29</v>
      </c>
      <c r="E373" s="2">
        <v>51.29</v>
      </c>
      <c r="F373" s="2">
        <v>51.29</v>
      </c>
      <c r="G373" s="2">
        <v>-214.8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231.66000000000003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3293.31</v>
      </c>
      <c r="D376" s="2">
        <v>4234.38</v>
      </c>
      <c r="E376" s="2">
        <v>5535.39</v>
      </c>
      <c r="F376" s="2">
        <v>5000</v>
      </c>
      <c r="G376" s="2">
        <v>3500.51</v>
      </c>
      <c r="H376" s="2">
        <v>3154.06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24717.650000000005</v>
      </c>
    </row>
    <row r="377" spans="1:16" x14ac:dyDescent="0.3">
      <c r="A377" s="1" t="s">
        <v>359</v>
      </c>
      <c r="C377" s="18">
        <v>2035.26</v>
      </c>
      <c r="D377" s="18">
        <v>1841.49</v>
      </c>
      <c r="E377" s="18">
        <v>0</v>
      </c>
      <c r="F377" s="18">
        <v>2023.98</v>
      </c>
      <c r="G377" s="18">
        <v>1891.26</v>
      </c>
      <c r="H377" s="18">
        <v>2183.85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9975.84</v>
      </c>
      <c r="P377" s="13"/>
    </row>
    <row r="378" spans="1:16" x14ac:dyDescent="0.3">
      <c r="A378" s="1" t="s">
        <v>360</v>
      </c>
      <c r="C378" s="10">
        <v>1266.23</v>
      </c>
      <c r="D378" s="10">
        <v>1257.4000000000001</v>
      </c>
      <c r="E378" s="10">
        <v>1205.24</v>
      </c>
      <c r="F378" s="10">
        <v>373.24</v>
      </c>
      <c r="G378" s="10">
        <v>957.95</v>
      </c>
      <c r="H378" s="10">
        <v>1001.31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6061.369999999999</v>
      </c>
    </row>
    <row r="379" spans="1:16" x14ac:dyDescent="0.3">
      <c r="A379" s="1" t="s">
        <v>361</v>
      </c>
      <c r="C379" s="2">
        <v>14387.24</v>
      </c>
      <c r="D379" s="2">
        <v>15962.36</v>
      </c>
      <c r="E379" s="2">
        <v>17926.140000000003</v>
      </c>
      <c r="F379" s="2">
        <v>16230.08</v>
      </c>
      <c r="G379" s="2">
        <v>14115.44</v>
      </c>
      <c r="H379" s="2">
        <v>18737.5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97358.760000000009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5174.2</v>
      </c>
      <c r="D382" s="2">
        <v>5174.2</v>
      </c>
      <c r="E382" s="2">
        <v>5174.2</v>
      </c>
      <c r="F382" s="2">
        <v>5174.2</v>
      </c>
      <c r="G382" s="2">
        <v>5174.2</v>
      </c>
      <c r="H382" s="2">
        <v>5174.2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31045.200000000001</v>
      </c>
    </row>
    <row r="383" spans="1:16" x14ac:dyDescent="0.3">
      <c r="A383" s="1" t="s">
        <v>364</v>
      </c>
      <c r="B383" s="2"/>
      <c r="C383" s="2">
        <v>2430.9</v>
      </c>
      <c r="D383" s="2">
        <v>2400.56</v>
      </c>
      <c r="E383" s="2">
        <v>2969.02</v>
      </c>
      <c r="F383" s="2">
        <v>2397.54</v>
      </c>
      <c r="G383" s="2">
        <v>2738.17</v>
      </c>
      <c r="H383" s="2">
        <v>2572.86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15509.050000000001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1" t="s">
        <v>366</v>
      </c>
      <c r="B385" s="2"/>
      <c r="C385" s="2">
        <v>201.24</v>
      </c>
      <c r="D385" s="2">
        <v>481.83</v>
      </c>
      <c r="E385" s="2">
        <v>342.87</v>
      </c>
      <c r="F385" s="2">
        <v>0</v>
      </c>
      <c r="G385" s="2">
        <v>287.01</v>
      </c>
      <c r="H385" s="2">
        <v>106.26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1419.21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60</v>
      </c>
      <c r="D391" s="2">
        <v>60</v>
      </c>
      <c r="E391" s="2">
        <v>60</v>
      </c>
      <c r="F391" s="2">
        <v>60</v>
      </c>
      <c r="G391" s="2">
        <v>60</v>
      </c>
      <c r="H391" s="2">
        <v>60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360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218.4</v>
      </c>
      <c r="D393" s="2">
        <v>582.4</v>
      </c>
      <c r="E393" s="2">
        <v>0</v>
      </c>
      <c r="F393" s="2">
        <v>145.6</v>
      </c>
      <c r="G393" s="2">
        <v>145.6</v>
      </c>
      <c r="H393" s="2">
        <v>145.6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1237.5999999999999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145.6</v>
      </c>
      <c r="D395" s="2">
        <v>145.6</v>
      </c>
      <c r="E395" s="2">
        <v>0</v>
      </c>
      <c r="F395" s="2">
        <v>72.8</v>
      </c>
      <c r="G395" s="2">
        <v>0</v>
      </c>
      <c r="H395" s="2">
        <v>145.6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509.6</v>
      </c>
    </row>
    <row r="396" spans="1:15" x14ac:dyDescent="0.3">
      <c r="A396" s="1" t="s">
        <v>377</v>
      </c>
      <c r="B396" s="2"/>
      <c r="C396" s="2">
        <v>274.02</v>
      </c>
      <c r="D396" s="2">
        <v>274.02</v>
      </c>
      <c r="E396" s="2">
        <v>274.02</v>
      </c>
      <c r="F396" s="2">
        <v>282.89999999999998</v>
      </c>
      <c r="G396" s="2">
        <v>-34.950000000000003</v>
      </c>
      <c r="H396" s="2">
        <v>286.35000000000002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1356.3600000000001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100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100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261.29000000000002</v>
      </c>
      <c r="F408" s="2">
        <v>284.85000000000002</v>
      </c>
      <c r="G408" s="2">
        <v>0</v>
      </c>
      <c r="H408" s="2">
        <v>621.20000000000005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1668.2300000000002</v>
      </c>
    </row>
    <row r="409" spans="1:15" x14ac:dyDescent="0.3">
      <c r="A409" s="1" t="s">
        <v>390</v>
      </c>
      <c r="B409" s="2"/>
      <c r="C409" s="2">
        <v>647.84</v>
      </c>
      <c r="D409" s="2">
        <v>755.44</v>
      </c>
      <c r="E409" s="2">
        <v>839.79</v>
      </c>
      <c r="F409" s="2">
        <v>740.22</v>
      </c>
      <c r="G409" s="2">
        <v>734.63</v>
      </c>
      <c r="H409" s="2">
        <v>886.99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4604.91</v>
      </c>
    </row>
    <row r="410" spans="1:15" x14ac:dyDescent="0.3">
      <c r="A410" s="1" t="s">
        <v>391</v>
      </c>
      <c r="B410" s="2"/>
      <c r="C410" s="2">
        <v>67.75</v>
      </c>
      <c r="D410" s="2">
        <v>111.67</v>
      </c>
      <c r="E410" s="2">
        <v>89.26</v>
      </c>
      <c r="F410" s="2">
        <v>202.62</v>
      </c>
      <c r="G410" s="2">
        <v>67.27</v>
      </c>
      <c r="H410" s="2">
        <v>42.05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580.62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50</v>
      </c>
      <c r="D412" s="2">
        <v>100</v>
      </c>
      <c r="E412" s="2">
        <v>140</v>
      </c>
      <c r="F412" s="2">
        <v>0</v>
      </c>
      <c r="G412" s="2">
        <v>70</v>
      </c>
      <c r="H412" s="2">
        <v>55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415</v>
      </c>
    </row>
    <row r="413" spans="1:15" x14ac:dyDescent="0.3">
      <c r="A413" s="1" t="s">
        <v>394</v>
      </c>
      <c r="B413" s="2"/>
      <c r="C413" s="2">
        <v>842.91</v>
      </c>
      <c r="D413" s="2">
        <v>1685.82</v>
      </c>
      <c r="E413" s="2">
        <v>842.91</v>
      </c>
      <c r="F413" s="2">
        <v>1685.82</v>
      </c>
      <c r="G413" s="2">
        <v>1685.82</v>
      </c>
      <c r="H413" s="2">
        <v>1685.82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8429.1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628.83000000000004</v>
      </c>
      <c r="D415" s="2">
        <v>628.83000000000004</v>
      </c>
      <c r="E415" s="2">
        <v>628.83000000000004</v>
      </c>
      <c r="F415" s="2">
        <v>628.83000000000004</v>
      </c>
      <c r="G415" s="2">
        <v>628.83000000000004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3144.15</v>
      </c>
    </row>
    <row r="416" spans="1:15" x14ac:dyDescent="0.3">
      <c r="A416" s="1" t="s">
        <v>397</v>
      </c>
      <c r="B416" s="2"/>
      <c r="C416" s="2">
        <v>551.25</v>
      </c>
      <c r="D416" s="2">
        <v>551.25</v>
      </c>
      <c r="E416" s="2">
        <v>551.25</v>
      </c>
      <c r="F416" s="2">
        <v>551.25</v>
      </c>
      <c r="G416" s="2">
        <v>551.25</v>
      </c>
      <c r="H416" s="2">
        <v>525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3281.25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719.44999999999993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4244.46</v>
      </c>
      <c r="D419" s="2">
        <v>3797.67</v>
      </c>
      <c r="E419" s="2">
        <v>3930.38</v>
      </c>
      <c r="F419" s="2">
        <v>3884.87</v>
      </c>
      <c r="G419" s="2">
        <v>3981.24</v>
      </c>
      <c r="H419" s="2">
        <v>3815.86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23654.480000000003</v>
      </c>
    </row>
    <row r="420" spans="1:15" x14ac:dyDescent="0.3">
      <c r="A420" s="1" t="s">
        <v>401</v>
      </c>
      <c r="B420" s="2"/>
      <c r="C420" s="2">
        <v>168.76</v>
      </c>
      <c r="D420" s="2">
        <v>180.31</v>
      </c>
      <c r="E420" s="2">
        <v>134.94</v>
      </c>
      <c r="F420" s="2">
        <v>182.36</v>
      </c>
      <c r="G420" s="2">
        <v>285.01</v>
      </c>
      <c r="H420" s="2">
        <v>88.52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1039.9000000000001</v>
      </c>
    </row>
    <row r="421" spans="1:15" x14ac:dyDescent="0.3">
      <c r="A421" s="1" t="s">
        <v>402</v>
      </c>
      <c r="B421" s="2"/>
      <c r="C421" s="2">
        <v>266.38</v>
      </c>
      <c r="D421" s="2">
        <v>690.92</v>
      </c>
      <c r="E421" s="2">
        <v>210.36</v>
      </c>
      <c r="F421" s="2">
        <v>316.49</v>
      </c>
      <c r="G421" s="2">
        <v>287.87</v>
      </c>
      <c r="H421" s="2">
        <v>351.4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2123.42</v>
      </c>
    </row>
    <row r="422" spans="1:15" x14ac:dyDescent="0.3">
      <c r="A422" s="1" t="s">
        <v>403</v>
      </c>
      <c r="B422" s="2"/>
      <c r="C422" s="2">
        <v>13484.51</v>
      </c>
      <c r="D422" s="2">
        <v>12054.27</v>
      </c>
      <c r="E422" s="2">
        <v>13490.03</v>
      </c>
      <c r="F422" s="2">
        <v>12195.51</v>
      </c>
      <c r="G422" s="2">
        <v>12386.61</v>
      </c>
      <c r="H422" s="2">
        <v>12473.4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76084.33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174.95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174.95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221.25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221.25</v>
      </c>
    </row>
    <row r="426" spans="1:15" x14ac:dyDescent="0.3">
      <c r="A426" s="1" t="s">
        <v>407</v>
      </c>
      <c r="B426" s="2"/>
      <c r="C426" s="2">
        <v>10711.61</v>
      </c>
      <c r="D426" s="2">
        <v>9331.18</v>
      </c>
      <c r="E426" s="2">
        <v>10117.129999999999</v>
      </c>
      <c r="F426" s="2">
        <v>9821.6</v>
      </c>
      <c r="G426" s="2">
        <v>9746.3700000000008</v>
      </c>
      <c r="H426" s="2">
        <v>9537.6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59265.49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-275</v>
      </c>
      <c r="D430" s="2">
        <v>130</v>
      </c>
      <c r="E430" s="2">
        <v>1148.4000000000001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1003.4000000000001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5000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5000</v>
      </c>
    </row>
    <row r="432" spans="1:15" x14ac:dyDescent="0.3">
      <c r="A432" s="1" t="s">
        <v>446</v>
      </c>
      <c r="B432" s="2"/>
      <c r="C432" s="2">
        <v>505.74</v>
      </c>
      <c r="D432" s="2">
        <v>673.97</v>
      </c>
      <c r="E432" s="2">
        <v>930.29</v>
      </c>
      <c r="F432" s="2">
        <v>669.83</v>
      </c>
      <c r="G432" s="2">
        <v>515.42999999999995</v>
      </c>
      <c r="H432" s="2">
        <v>1094.97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4390.2299999999996</v>
      </c>
    </row>
    <row r="433" spans="1:16" x14ac:dyDescent="0.3">
      <c r="A433" s="1" t="s">
        <v>414</v>
      </c>
      <c r="B433" s="2"/>
      <c r="C433" s="2">
        <v>18093</v>
      </c>
      <c r="D433" s="2">
        <v>18093</v>
      </c>
      <c r="E433" s="2">
        <v>18093</v>
      </c>
      <c r="F433" s="2">
        <v>18093</v>
      </c>
      <c r="G433" s="2">
        <v>18093</v>
      </c>
      <c r="H433" s="2">
        <v>18093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108558</v>
      </c>
    </row>
    <row r="434" spans="1:16" x14ac:dyDescent="0.3">
      <c r="A434" s="1" t="s">
        <v>415</v>
      </c>
      <c r="B434" s="2"/>
      <c r="C434" s="2">
        <v>1084.75</v>
      </c>
      <c r="D434" s="2">
        <v>1254.1500000000001</v>
      </c>
      <c r="E434" s="2">
        <v>981.74</v>
      </c>
      <c r="F434" s="2">
        <v>1325.11</v>
      </c>
      <c r="G434" s="2">
        <v>1029.81</v>
      </c>
      <c r="H434" s="2">
        <v>1050.4100000000001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6725.9699999999993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302.89999999999998</v>
      </c>
      <c r="D436" s="2">
        <v>302.89999999999998</v>
      </c>
      <c r="E436" s="2">
        <v>302.89999999999998</v>
      </c>
      <c r="F436" s="2">
        <v>302.89999999999998</v>
      </c>
      <c r="G436" s="2">
        <v>302.99</v>
      </c>
      <c r="H436" s="2">
        <v>908.61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2423.1999999999998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525</v>
      </c>
      <c r="F439" s="19">
        <v>0</v>
      </c>
      <c r="G439" s="19">
        <v>0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525</v>
      </c>
    </row>
    <row r="440" spans="1:16" x14ac:dyDescent="0.3">
      <c r="A440" s="1" t="s">
        <v>421</v>
      </c>
      <c r="C440" s="2">
        <v>60782.23</v>
      </c>
      <c r="D440" s="2">
        <v>60376.480000000003</v>
      </c>
      <c r="E440" s="2">
        <v>64142.700000000004</v>
      </c>
      <c r="F440" s="2">
        <v>59677.19</v>
      </c>
      <c r="G440" s="2">
        <v>59495.049999999996</v>
      </c>
      <c r="H440" s="2">
        <v>65235.700000000004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369709.35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7352.51</v>
      </c>
      <c r="D443" s="2">
        <v>6557.93</v>
      </c>
      <c r="E443" s="2">
        <v>7355.57</v>
      </c>
      <c r="F443" s="2">
        <v>6636.39</v>
      </c>
      <c r="G443" s="2">
        <v>6742.56</v>
      </c>
      <c r="H443" s="2">
        <v>6790.78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41435.74</v>
      </c>
    </row>
    <row r="444" spans="1:16" x14ac:dyDescent="0.3">
      <c r="A444" s="1" t="s">
        <v>424</v>
      </c>
      <c r="B444" s="2"/>
      <c r="C444" s="2">
        <v>0</v>
      </c>
      <c r="D444" s="2">
        <v>10624.46</v>
      </c>
      <c r="E444" s="2">
        <v>-5312.23</v>
      </c>
      <c r="F444" s="2">
        <v>-5312.23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1273.26</v>
      </c>
      <c r="D445" s="2">
        <v>2546.52</v>
      </c>
      <c r="E445" s="2">
        <v>1273.26</v>
      </c>
      <c r="F445" s="2">
        <v>2546.52</v>
      </c>
      <c r="G445" s="2">
        <v>2546.52</v>
      </c>
      <c r="H445" s="2">
        <v>2546.52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12732.6</v>
      </c>
    </row>
    <row r="446" spans="1:16" x14ac:dyDescent="0.3">
      <c r="A446" s="1" t="s">
        <v>426</v>
      </c>
      <c r="B446" s="2"/>
      <c r="C446" s="2">
        <v>35399.97</v>
      </c>
      <c r="D446" s="2">
        <v>35399.97</v>
      </c>
      <c r="E446" s="2">
        <v>38766.089999999997</v>
      </c>
      <c r="F446" s="2">
        <v>37083.03</v>
      </c>
      <c r="G446" s="2">
        <v>37083.03</v>
      </c>
      <c r="H446" s="2">
        <v>37083.03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220815.12</v>
      </c>
    </row>
    <row r="447" spans="1:16" x14ac:dyDescent="0.3">
      <c r="A447" s="1" t="s">
        <v>427</v>
      </c>
      <c r="B447" s="2"/>
      <c r="C447" s="2">
        <v>1859.82</v>
      </c>
      <c r="D447" s="2">
        <v>2562.4</v>
      </c>
      <c r="E447" s="2">
        <v>3292.4</v>
      </c>
      <c r="F447" s="2">
        <v>2255</v>
      </c>
      <c r="G447" s="2">
        <v>2581.39</v>
      </c>
      <c r="H447" s="2">
        <v>1894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14445.01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638</v>
      </c>
      <c r="D451" s="18">
        <v>638</v>
      </c>
      <c r="E451" s="18">
        <v>638</v>
      </c>
      <c r="F451" s="18">
        <v>638</v>
      </c>
      <c r="G451" s="18">
        <v>638</v>
      </c>
      <c r="H451" s="18">
        <v>638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3828</v>
      </c>
      <c r="P451" s="13"/>
    </row>
    <row r="452" spans="1:16" x14ac:dyDescent="0.3">
      <c r="A452" s="1" t="s">
        <v>432</v>
      </c>
      <c r="C452" s="2">
        <v>52.32</v>
      </c>
      <c r="D452" s="2">
        <v>52.32</v>
      </c>
      <c r="E452" s="2">
        <v>52.32</v>
      </c>
      <c r="F452" s="2">
        <v>52.32</v>
      </c>
      <c r="G452" s="2">
        <v>52.32</v>
      </c>
      <c r="H452" s="2">
        <v>52.32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313.92</v>
      </c>
    </row>
    <row r="453" spans="1:16" ht="18" thickBot="1" x14ac:dyDescent="0.35">
      <c r="A453" s="8" t="s">
        <v>433</v>
      </c>
      <c r="B453" s="8"/>
      <c r="C453" s="16">
        <v>46575.880000000005</v>
      </c>
      <c r="D453" s="16">
        <v>58381.600000000006</v>
      </c>
      <c r="E453" s="16">
        <v>46065.409999999996</v>
      </c>
      <c r="F453" s="16">
        <v>43899.03</v>
      </c>
      <c r="G453" s="16">
        <v>49643.82</v>
      </c>
      <c r="H453" s="16">
        <v>49004.65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293570.38999999996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286636.17000000004</v>
      </c>
      <c r="D455" s="1">
        <v>283188.36</v>
      </c>
      <c r="E455" s="1">
        <v>293005.13</v>
      </c>
      <c r="F455" s="1">
        <v>273796.33999999997</v>
      </c>
      <c r="G455" s="1">
        <v>283108.76999999996</v>
      </c>
      <c r="H455" s="1">
        <v>297110.56000000006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1716845.33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60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5546875" style="1" bestFit="1" customWidth="1"/>
    <col min="17" max="17" width="9" style="1" bestFit="1" customWidth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448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61.258064516129032</v>
      </c>
      <c r="D8" s="9">
        <v>63.178571428571431</v>
      </c>
      <c r="E8" s="9">
        <v>59.612903225806448</v>
      </c>
      <c r="F8" s="9">
        <v>61.633333333333333</v>
      </c>
      <c r="G8" s="9">
        <v>59.193548387096776</v>
      </c>
      <c r="H8" s="9">
        <v>55.666666666666664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563</v>
      </c>
      <c r="D11" s="2">
        <v>518</v>
      </c>
      <c r="E11" s="2">
        <v>570</v>
      </c>
      <c r="F11" s="2">
        <v>606</v>
      </c>
      <c r="G11" s="2">
        <v>578</v>
      </c>
      <c r="H11" s="2">
        <v>469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3304</v>
      </c>
    </row>
    <row r="12" spans="1:15" x14ac:dyDescent="0.3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1" t="s">
        <v>21</v>
      </c>
      <c r="C13" s="2">
        <v>934</v>
      </c>
      <c r="D13" s="2">
        <v>834</v>
      </c>
      <c r="E13" s="2">
        <v>902</v>
      </c>
      <c r="F13" s="2">
        <v>831</v>
      </c>
      <c r="G13" s="2">
        <v>788</v>
      </c>
      <c r="H13" s="2">
        <v>705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4994</v>
      </c>
    </row>
    <row r="14" spans="1:15" x14ac:dyDescent="0.3">
      <c r="A14" s="1" t="s">
        <v>22</v>
      </c>
      <c r="C14" s="2">
        <v>9</v>
      </c>
      <c r="D14" s="2">
        <v>17</v>
      </c>
      <c r="E14" s="2">
        <v>31</v>
      </c>
      <c r="F14" s="2">
        <v>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60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">
      <c r="A16" s="1" t="s">
        <v>24</v>
      </c>
      <c r="C16" s="2">
        <v>89</v>
      </c>
      <c r="D16" s="2">
        <v>112</v>
      </c>
      <c r="E16" s="2">
        <v>79</v>
      </c>
      <c r="F16" s="2">
        <v>79</v>
      </c>
      <c r="G16" s="2">
        <v>151</v>
      </c>
      <c r="H16" s="2">
        <v>136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646</v>
      </c>
    </row>
    <row r="17" spans="1:18" x14ac:dyDescent="0.3">
      <c r="A17" s="1" t="s">
        <v>25</v>
      </c>
      <c r="C17" s="2">
        <v>56</v>
      </c>
      <c r="D17" s="2">
        <v>64</v>
      </c>
      <c r="E17" s="2">
        <v>18</v>
      </c>
      <c r="F17" s="2">
        <v>90</v>
      </c>
      <c r="G17" s="2">
        <v>87</v>
      </c>
      <c r="H17" s="2">
        <v>116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431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248</v>
      </c>
      <c r="D20" s="2">
        <v>224</v>
      </c>
      <c r="E20" s="2">
        <v>248</v>
      </c>
      <c r="F20" s="2">
        <v>240</v>
      </c>
      <c r="G20" s="2">
        <v>231</v>
      </c>
      <c r="H20" s="2">
        <v>244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1435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1899</v>
      </c>
      <c r="D23" s="12">
        <v>1769</v>
      </c>
      <c r="E23" s="12">
        <v>1848</v>
      </c>
      <c r="F23" s="12">
        <v>1849</v>
      </c>
      <c r="G23" s="12">
        <v>1835</v>
      </c>
      <c r="H23" s="12">
        <v>1670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10870</v>
      </c>
      <c r="P23" s="13">
        <v>10870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328944.31</v>
      </c>
      <c r="D26" s="2">
        <v>315148.79999999999</v>
      </c>
      <c r="E26" s="2">
        <v>319981.88999999996</v>
      </c>
      <c r="F26" s="2">
        <v>323232.65000000002</v>
      </c>
      <c r="G26" s="2">
        <v>343242.58</v>
      </c>
      <c r="H26" s="2">
        <v>312115.15000000002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1942665.38</v>
      </c>
      <c r="P26" s="13"/>
    </row>
    <row r="27" spans="1:18" x14ac:dyDescent="0.3">
      <c r="A27" s="1" t="s">
        <v>35</v>
      </c>
      <c r="C27" s="2">
        <v>9044.5800000000017</v>
      </c>
      <c r="D27" s="2">
        <v>4194.8600000000006</v>
      </c>
      <c r="E27" s="2">
        <v>5214.74</v>
      </c>
      <c r="F27" s="2">
        <v>10750.43</v>
      </c>
      <c r="G27" s="2">
        <v>3620.2000000000021</v>
      </c>
      <c r="H27" s="2">
        <v>8935.090000000002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41759.900000000009</v>
      </c>
      <c r="P27" s="13"/>
    </row>
    <row r="28" spans="1:18" x14ac:dyDescent="0.3">
      <c r="A28" s="1" t="s">
        <v>36</v>
      </c>
      <c r="C28" s="2">
        <v>19.120000000000005</v>
      </c>
      <c r="D28" s="2">
        <v>-2202.04</v>
      </c>
      <c r="E28" s="2">
        <v>-680.62</v>
      </c>
      <c r="F28" s="2">
        <v>-477.95</v>
      </c>
      <c r="G28" s="2">
        <v>-1474.62</v>
      </c>
      <c r="H28" s="2">
        <v>431.65999999999997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-4384.45</v>
      </c>
      <c r="P28" s="13"/>
    </row>
    <row r="29" spans="1:18" ht="18" thickBot="1" x14ac:dyDescent="0.35">
      <c r="A29" s="1" t="s">
        <v>37</v>
      </c>
      <c r="C29" s="14">
        <v>338008.01</v>
      </c>
      <c r="D29" s="14">
        <v>317141.62</v>
      </c>
      <c r="E29" s="14">
        <v>324516.00999999995</v>
      </c>
      <c r="F29" s="14">
        <v>333505.13</v>
      </c>
      <c r="G29" s="14">
        <v>345388.16000000003</v>
      </c>
      <c r="H29" s="14">
        <v>321481.90000000002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1980040.8299999998</v>
      </c>
      <c r="P29" s="13">
        <v>1980040.8299999998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138290.79999999999</v>
      </c>
      <c r="D32" s="2">
        <v>123456.04999999999</v>
      </c>
      <c r="E32" s="2">
        <v>144420.52000000002</v>
      </c>
      <c r="F32" s="2">
        <v>138602.27999999997</v>
      </c>
      <c r="G32" s="2">
        <v>149159.35</v>
      </c>
      <c r="H32" s="2">
        <v>161081.69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855010.69</v>
      </c>
      <c r="P32" s="13"/>
    </row>
    <row r="33" spans="1:18" x14ac:dyDescent="0.3">
      <c r="A33" s="1" t="s">
        <v>40</v>
      </c>
      <c r="C33" s="2">
        <v>29245.86</v>
      </c>
      <c r="D33" s="2">
        <v>27722.040000000005</v>
      </c>
      <c r="E33" s="2">
        <v>35643.53</v>
      </c>
      <c r="F33" s="2">
        <v>29617.719999999998</v>
      </c>
      <c r="G33" s="2">
        <v>33960.109999999993</v>
      </c>
      <c r="H33" s="2">
        <v>32331.880000000005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188521.14</v>
      </c>
      <c r="P33" s="13"/>
    </row>
    <row r="34" spans="1:18" x14ac:dyDescent="0.3">
      <c r="A34" s="1" t="s">
        <v>35</v>
      </c>
      <c r="C34" s="2">
        <v>16040.62</v>
      </c>
      <c r="D34" s="2">
        <v>13803.42</v>
      </c>
      <c r="E34" s="2">
        <v>16492.100000000002</v>
      </c>
      <c r="F34" s="2">
        <v>20346.879999999997</v>
      </c>
      <c r="G34" s="2">
        <v>25452.06</v>
      </c>
      <c r="H34" s="2">
        <v>29201.440000000002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121336.51999999999</v>
      </c>
      <c r="P34" s="13"/>
    </row>
    <row r="35" spans="1:18" x14ac:dyDescent="0.3">
      <c r="A35" s="1" t="s">
        <v>41</v>
      </c>
      <c r="C35" s="2">
        <v>6718.28</v>
      </c>
      <c r="D35" s="2">
        <v>6405.68</v>
      </c>
      <c r="E35" s="2">
        <v>6784.8</v>
      </c>
      <c r="F35" s="2">
        <v>7785.84</v>
      </c>
      <c r="G35" s="2">
        <v>7384.6900000000005</v>
      </c>
      <c r="H35" s="2">
        <v>6287.3399999999992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41366.629999999997</v>
      </c>
      <c r="P35" s="13"/>
    </row>
    <row r="36" spans="1:18" x14ac:dyDescent="0.3">
      <c r="A36" s="1" t="s">
        <v>42</v>
      </c>
      <c r="C36" s="2">
        <v>13585.129999999997</v>
      </c>
      <c r="D36" s="2">
        <v>11663.649999999998</v>
      </c>
      <c r="E36" s="2">
        <v>11815.15</v>
      </c>
      <c r="F36" s="2">
        <v>12070.08</v>
      </c>
      <c r="G36" s="2">
        <v>12385.05</v>
      </c>
      <c r="H36" s="2">
        <v>10008.91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71527.97</v>
      </c>
      <c r="P36" s="13"/>
    </row>
    <row r="37" spans="1:18" x14ac:dyDescent="0.3">
      <c r="A37" s="1" t="s">
        <v>43</v>
      </c>
      <c r="C37" s="2">
        <v>21363.64</v>
      </c>
      <c r="D37" s="2">
        <v>17824.16</v>
      </c>
      <c r="E37" s="2">
        <v>22506.21</v>
      </c>
      <c r="F37" s="2">
        <v>27108.01</v>
      </c>
      <c r="G37" s="2">
        <v>25186.800000000003</v>
      </c>
      <c r="H37" s="2">
        <v>26054.62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140043.44</v>
      </c>
      <c r="P37" s="13"/>
    </row>
    <row r="38" spans="1:18" x14ac:dyDescent="0.3">
      <c r="A38" s="1" t="s">
        <v>44</v>
      </c>
      <c r="C38" s="2">
        <v>71929.16</v>
      </c>
      <c r="D38" s="2">
        <v>69413.539999999994</v>
      </c>
      <c r="E38" s="2">
        <v>77219.55</v>
      </c>
      <c r="F38" s="2">
        <v>70874.76999999999</v>
      </c>
      <c r="G38" s="2">
        <v>88155.569999999978</v>
      </c>
      <c r="H38" s="2">
        <v>70718.539999999994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448311.12999999995</v>
      </c>
      <c r="P38" s="13"/>
    </row>
    <row r="39" spans="1:18" x14ac:dyDescent="0.3">
      <c r="A39" s="1" t="s">
        <v>45</v>
      </c>
      <c r="C39" s="2">
        <v>74405.23</v>
      </c>
      <c r="D39" s="2">
        <v>73825.73</v>
      </c>
      <c r="E39" s="2">
        <v>80020.569999999992</v>
      </c>
      <c r="F39" s="2">
        <v>77176.22</v>
      </c>
      <c r="G39" s="2">
        <v>77297.599999999991</v>
      </c>
      <c r="H39" s="2">
        <v>77708.499999999985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460433.85</v>
      </c>
      <c r="P39" s="13"/>
    </row>
    <row r="40" spans="1:18" ht="18" thickBot="1" x14ac:dyDescent="0.35">
      <c r="A40" s="1" t="s">
        <v>46</v>
      </c>
      <c r="C40" s="14">
        <v>371578.72</v>
      </c>
      <c r="D40" s="14">
        <v>344114.26999999996</v>
      </c>
      <c r="E40" s="14">
        <v>394902.43</v>
      </c>
      <c r="F40" s="14">
        <v>383581.79999999993</v>
      </c>
      <c r="G40" s="14">
        <v>418981.23</v>
      </c>
      <c r="H40" s="14">
        <v>413392.92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2326551.3699999996</v>
      </c>
      <c r="P40" s="13">
        <v>2326551.3699999996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-33570.709999999963</v>
      </c>
      <c r="D41" s="16">
        <v>-26972.649999999965</v>
      </c>
      <c r="E41" s="16">
        <v>-70386.420000000042</v>
      </c>
      <c r="F41" s="16">
        <v>-50076.669999999925</v>
      </c>
      <c r="G41" s="16">
        <v>-73593.069999999949</v>
      </c>
      <c r="H41" s="16">
        <v>-91911.01999999996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-346510.5399999998</v>
      </c>
      <c r="P41" s="13">
        <v>-346510.5399999998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55257.830000000038</v>
      </c>
      <c r="D43" s="2">
        <v>60982.990000000034</v>
      </c>
      <c r="E43" s="2">
        <v>23740.019999999953</v>
      </c>
      <c r="F43" s="2">
        <v>41790.060000000078</v>
      </c>
      <c r="G43" s="2">
        <v>18563.120000000054</v>
      </c>
      <c r="H43" s="4">
        <v>-1242.9399999999659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199091.08000000025</v>
      </c>
      <c r="P43" s="1">
        <v>199091.08000000022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448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191105.18</v>
      </c>
      <c r="D50" s="2">
        <v>141229.56</v>
      </c>
      <c r="E50" s="2">
        <v>152744.68</v>
      </c>
      <c r="F50" s="2">
        <v>140721.54</v>
      </c>
      <c r="G50" s="2">
        <v>181024.26</v>
      </c>
      <c r="H50" s="2">
        <v>119384.7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926209.91999999993</v>
      </c>
    </row>
    <row r="51" spans="1:15" x14ac:dyDescent="0.3">
      <c r="A51" s="1" t="s">
        <v>51</v>
      </c>
      <c r="B51" s="17"/>
      <c r="C51" s="2">
        <v>-16906.45</v>
      </c>
      <c r="D51" s="2">
        <v>3550.86</v>
      </c>
      <c r="E51" s="2">
        <v>5249.54</v>
      </c>
      <c r="F51" s="2">
        <v>598.02</v>
      </c>
      <c r="G51" s="2">
        <v>-47434.34</v>
      </c>
      <c r="H51" s="2">
        <v>-16015.06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-70957.429999999993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558</v>
      </c>
      <c r="D58" s="2">
        <v>504</v>
      </c>
      <c r="E58" s="2">
        <v>558</v>
      </c>
      <c r="F58" s="2">
        <v>540</v>
      </c>
      <c r="G58" s="2">
        <v>558</v>
      </c>
      <c r="H58" s="2">
        <v>540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3258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-1.2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-1.2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-134.55000000000001</v>
      </c>
      <c r="D61" s="2">
        <v>0</v>
      </c>
      <c r="E61" s="2">
        <v>134.55000000000001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35600</v>
      </c>
      <c r="D63" s="2">
        <v>44800</v>
      </c>
      <c r="E63" s="2">
        <v>31600</v>
      </c>
      <c r="F63" s="2">
        <v>31600</v>
      </c>
      <c r="G63" s="2">
        <v>60400</v>
      </c>
      <c r="H63" s="2">
        <v>54400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258400</v>
      </c>
    </row>
    <row r="64" spans="1:15" x14ac:dyDescent="0.3">
      <c r="A64" s="1" t="s">
        <v>64</v>
      </c>
      <c r="B64" s="17"/>
      <c r="C64" s="2">
        <v>7521.15</v>
      </c>
      <c r="D64" s="2">
        <v>6977.97</v>
      </c>
      <c r="E64" s="2">
        <v>7311.83</v>
      </c>
      <c r="F64" s="2">
        <v>10514.63</v>
      </c>
      <c r="G64" s="2">
        <v>15045.83</v>
      </c>
      <c r="H64" s="2">
        <v>14596.98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61968.39</v>
      </c>
    </row>
    <row r="65" spans="1:15" x14ac:dyDescent="0.3">
      <c r="A65" s="1" t="s">
        <v>65</v>
      </c>
      <c r="B65" s="17"/>
      <c r="C65" s="2">
        <v>7068.31</v>
      </c>
      <c r="D65" s="2">
        <v>8865.33</v>
      </c>
      <c r="E65" s="2">
        <v>7838.32</v>
      </c>
      <c r="F65" s="2">
        <v>6219.71</v>
      </c>
      <c r="G65" s="2">
        <v>12703.2</v>
      </c>
      <c r="H65" s="2">
        <v>11517.08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54211.95</v>
      </c>
    </row>
    <row r="66" spans="1:15" x14ac:dyDescent="0.3">
      <c r="A66" s="1" t="s">
        <v>66</v>
      </c>
      <c r="B66" s="17"/>
      <c r="C66" s="2">
        <v>4975.28</v>
      </c>
      <c r="D66" s="2">
        <v>7888.6</v>
      </c>
      <c r="E66" s="2">
        <v>7268.68</v>
      </c>
      <c r="F66" s="2">
        <v>6551.66</v>
      </c>
      <c r="G66" s="2">
        <v>8926.25</v>
      </c>
      <c r="H66" s="2">
        <v>7760.68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43371.15</v>
      </c>
    </row>
    <row r="67" spans="1:15" x14ac:dyDescent="0.3">
      <c r="A67" s="1" t="s">
        <v>67</v>
      </c>
      <c r="B67" s="17"/>
      <c r="C67" s="2">
        <v>0</v>
      </c>
      <c r="D67" s="2">
        <v>0</v>
      </c>
      <c r="E67" s="2">
        <v>0</v>
      </c>
      <c r="F67" s="2">
        <v>0</v>
      </c>
      <c r="G67" s="2">
        <v>3405.4</v>
      </c>
      <c r="H67" s="2">
        <v>3609.67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7015.07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1883.63</v>
      </c>
      <c r="D69" s="2">
        <v>1439.29</v>
      </c>
      <c r="E69" s="2">
        <v>2456.73</v>
      </c>
      <c r="F69" s="2">
        <v>4034.4</v>
      </c>
      <c r="G69" s="2">
        <v>3701.58</v>
      </c>
      <c r="H69" s="2">
        <v>5418.21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18933.84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1" t="s">
        <v>73</v>
      </c>
      <c r="B73" s="17"/>
      <c r="C73" s="2">
        <v>108</v>
      </c>
      <c r="D73" s="2">
        <v>216</v>
      </c>
      <c r="E73" s="2">
        <v>0</v>
      </c>
      <c r="F73" s="2">
        <v>0</v>
      </c>
      <c r="G73" s="2">
        <v>540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864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56.25</v>
      </c>
      <c r="D75" s="2">
        <v>112.5</v>
      </c>
      <c r="E75" s="2">
        <v>0</v>
      </c>
      <c r="F75" s="2">
        <v>960.57</v>
      </c>
      <c r="G75" s="2">
        <v>330.37</v>
      </c>
      <c r="H75" s="2">
        <v>144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1603.69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2400</v>
      </c>
      <c r="D77" s="2">
        <v>2400</v>
      </c>
      <c r="E77" s="2">
        <v>2400</v>
      </c>
      <c r="F77" s="2">
        <v>2388</v>
      </c>
      <c r="G77" s="2">
        <v>2226</v>
      </c>
      <c r="H77" s="2">
        <v>3564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15378</v>
      </c>
    </row>
    <row r="78" spans="1:15" x14ac:dyDescent="0.3">
      <c r="A78" s="1" t="s">
        <v>78</v>
      </c>
      <c r="B78" s="17"/>
      <c r="C78" s="2">
        <v>-14091.47</v>
      </c>
      <c r="D78" s="2">
        <v>-18521.72</v>
      </c>
      <c r="E78" s="2">
        <v>-17563.73</v>
      </c>
      <c r="F78" s="2">
        <v>-17766.34</v>
      </c>
      <c r="G78" s="2">
        <v>-29606.799999999999</v>
      </c>
      <c r="H78" s="2">
        <v>-28449.64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-125999.7</v>
      </c>
    </row>
    <row r="79" spans="1:15" x14ac:dyDescent="0.3">
      <c r="A79" s="1" t="s">
        <v>79</v>
      </c>
      <c r="B79" s="17"/>
      <c r="C79" s="2">
        <v>-0.06</v>
      </c>
      <c r="D79" s="2">
        <v>-0.17</v>
      </c>
      <c r="E79" s="2">
        <v>-5848.51</v>
      </c>
      <c r="F79" s="2">
        <v>3710.49</v>
      </c>
      <c r="G79" s="2">
        <v>-0.23</v>
      </c>
      <c r="H79" s="2">
        <v>-0.36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-2138.84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-37.520000000000003</v>
      </c>
      <c r="G80" s="2">
        <v>-266.39999999999998</v>
      </c>
      <c r="H80" s="2">
        <v>-731.11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-1035.03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79478</v>
      </c>
      <c r="D82" s="2">
        <v>86912</v>
      </c>
      <c r="E82" s="2">
        <v>95719</v>
      </c>
      <c r="F82" s="2">
        <v>103957</v>
      </c>
      <c r="G82" s="2">
        <v>97512</v>
      </c>
      <c r="H82" s="2">
        <v>96273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559851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1" t="s">
        <v>442</v>
      </c>
      <c r="B84" s="17"/>
      <c r="C84" s="2">
        <v>0</v>
      </c>
      <c r="D84" s="2">
        <v>269</v>
      </c>
      <c r="E84" s="2">
        <v>7212.5</v>
      </c>
      <c r="F84" s="2">
        <v>-6151.2</v>
      </c>
      <c r="G84" s="2">
        <v>920</v>
      </c>
      <c r="H84" s="2">
        <v>360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2610.3000000000002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0</v>
      </c>
      <c r="F85" s="2">
        <v>891.69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891.69</v>
      </c>
    </row>
    <row r="86" spans="1:15" x14ac:dyDescent="0.3">
      <c r="A86" s="1" t="s">
        <v>470</v>
      </c>
      <c r="B86" s="17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19840</v>
      </c>
      <c r="D90" s="2">
        <v>17920</v>
      </c>
      <c r="E90" s="2">
        <v>19840</v>
      </c>
      <c r="F90" s="2">
        <v>19200</v>
      </c>
      <c r="G90" s="2">
        <v>18480</v>
      </c>
      <c r="H90" s="2">
        <v>19520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114800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9483.0400000000009</v>
      </c>
      <c r="D95" s="2">
        <v>10585.58</v>
      </c>
      <c r="E95" s="2">
        <v>3060</v>
      </c>
      <c r="F95" s="2">
        <v>15300</v>
      </c>
      <c r="G95" s="2">
        <v>14777.46</v>
      </c>
      <c r="H95" s="2">
        <v>20224.2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73430.28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0.3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0.3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328944.31</v>
      </c>
      <c r="D111" s="2">
        <v>315148.79999999999</v>
      </c>
      <c r="E111" s="2">
        <v>319981.88999999996</v>
      </c>
      <c r="F111" s="2">
        <v>323232.65000000002</v>
      </c>
      <c r="G111" s="2">
        <v>343242.58</v>
      </c>
      <c r="H111" s="2">
        <v>312115.15000000002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1942665.38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13633.79</v>
      </c>
      <c r="D114" s="2">
        <v>3801.48</v>
      </c>
      <c r="E114" s="2">
        <v>3816.4</v>
      </c>
      <c r="F114" s="2">
        <v>8947.4699999999993</v>
      </c>
      <c r="G114" s="2">
        <v>5848.89</v>
      </c>
      <c r="H114" s="2">
        <v>8059.74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44107.77</v>
      </c>
    </row>
    <row r="115" spans="1:15" x14ac:dyDescent="0.3">
      <c r="A115" s="1" t="s">
        <v>113</v>
      </c>
      <c r="B115" s="2"/>
      <c r="C115" s="2">
        <v>1461.77</v>
      </c>
      <c r="D115" s="2">
        <v>2832.02</v>
      </c>
      <c r="E115" s="2">
        <v>4031.37</v>
      </c>
      <c r="F115" s="2">
        <v>6869.19</v>
      </c>
      <c r="G115" s="2">
        <v>3557.74</v>
      </c>
      <c r="H115" s="2">
        <v>3262.5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22014.589999999997</v>
      </c>
    </row>
    <row r="116" spans="1:15" x14ac:dyDescent="0.3">
      <c r="A116" s="1" t="s">
        <v>114</v>
      </c>
      <c r="B116" s="2"/>
      <c r="C116" s="2">
        <v>0</v>
      </c>
      <c r="D116" s="2">
        <v>242.6</v>
      </c>
      <c r="E116" s="2">
        <v>0</v>
      </c>
      <c r="F116" s="2">
        <v>0</v>
      </c>
      <c r="G116" s="2">
        <v>848.85</v>
      </c>
      <c r="H116" s="2">
        <v>3762.09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4853.54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-6441.83</v>
      </c>
      <c r="D122" s="2">
        <v>-3219.76</v>
      </c>
      <c r="E122" s="2">
        <v>-3698.01</v>
      </c>
      <c r="F122" s="2">
        <v>-7766.11</v>
      </c>
      <c r="G122" s="2">
        <v>-5000.82</v>
      </c>
      <c r="H122" s="2">
        <v>-6609.13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-32735.66</v>
      </c>
    </row>
    <row r="123" spans="1:15" x14ac:dyDescent="0.3">
      <c r="A123" s="1" t="s">
        <v>121</v>
      </c>
      <c r="B123" s="2"/>
      <c r="C123" s="2">
        <v>-103.75</v>
      </c>
      <c r="D123" s="2">
        <v>-108.96</v>
      </c>
      <c r="E123" s="2">
        <v>-379.12</v>
      </c>
      <c r="F123" s="2">
        <v>-88.23</v>
      </c>
      <c r="G123" s="2">
        <v>6.68</v>
      </c>
      <c r="H123" s="2">
        <v>18.7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-654.67999999999995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-50.96</v>
      </c>
      <c r="H124" s="2">
        <v>-52.43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-103.39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494.6</v>
      </c>
      <c r="D126" s="2">
        <v>1955.94</v>
      </c>
      <c r="E126" s="2">
        <v>2424.27</v>
      </c>
      <c r="F126" s="2">
        <v>1035.67</v>
      </c>
      <c r="G126" s="2">
        <v>570.34</v>
      </c>
      <c r="H126" s="2">
        <v>1304.29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7785.11</v>
      </c>
    </row>
    <row r="127" spans="1:15" x14ac:dyDescent="0.3">
      <c r="A127" s="1" t="s">
        <v>451</v>
      </c>
      <c r="B127" s="2"/>
      <c r="C127" s="2">
        <v>0</v>
      </c>
      <c r="D127" s="2">
        <v>0</v>
      </c>
      <c r="E127" s="2">
        <v>525.77</v>
      </c>
      <c r="F127" s="2">
        <v>486.25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1012.02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0</v>
      </c>
      <c r="D129" s="2">
        <v>-1308.46</v>
      </c>
      <c r="E129" s="2">
        <v>-1505.94</v>
      </c>
      <c r="F129" s="2">
        <v>-420.77</v>
      </c>
      <c r="G129" s="2">
        <v>-2160.52</v>
      </c>
      <c r="H129" s="2">
        <v>-810.67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-6206.3600000000006</v>
      </c>
    </row>
    <row r="130" spans="1:16" x14ac:dyDescent="0.3">
      <c r="A130" s="1" t="s">
        <v>128</v>
      </c>
      <c r="B130" s="2"/>
      <c r="C130" s="2">
        <v>0</v>
      </c>
      <c r="D130" s="2">
        <v>0</v>
      </c>
      <c r="E130" s="2">
        <v>0</v>
      </c>
      <c r="F130" s="2">
        <v>982.38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982.38</v>
      </c>
    </row>
    <row r="131" spans="1:16" x14ac:dyDescent="0.3">
      <c r="A131" s="1" t="s">
        <v>129</v>
      </c>
      <c r="C131" s="18">
        <v>0</v>
      </c>
      <c r="D131" s="18">
        <v>0</v>
      </c>
      <c r="E131" s="18">
        <v>0</v>
      </c>
      <c r="F131" s="18">
        <v>704.58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704.58</v>
      </c>
      <c r="P131" s="13"/>
    </row>
    <row r="132" spans="1:16" x14ac:dyDescent="0.3">
      <c r="A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6" x14ac:dyDescent="0.3">
      <c r="A133" s="1" t="s">
        <v>131</v>
      </c>
      <c r="C133" s="2">
        <v>9044.5800000000017</v>
      </c>
      <c r="D133" s="2">
        <v>4194.8599999999997</v>
      </c>
      <c r="E133" s="2">
        <v>5214.74</v>
      </c>
      <c r="F133" s="2">
        <v>10750.43</v>
      </c>
      <c r="G133" s="2">
        <v>3620.2000000000021</v>
      </c>
      <c r="H133" s="2">
        <v>8935.090000000002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41759.899999999972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104</v>
      </c>
      <c r="D138" s="2">
        <v>64</v>
      </c>
      <c r="E138" s="2">
        <v>44</v>
      </c>
      <c r="F138" s="2">
        <v>32</v>
      </c>
      <c r="G138" s="2">
        <v>28</v>
      </c>
      <c r="H138" s="2">
        <v>64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336</v>
      </c>
    </row>
    <row r="139" spans="1:16" x14ac:dyDescent="0.3">
      <c r="A139" s="1" t="s">
        <v>136</v>
      </c>
      <c r="B139" s="2"/>
      <c r="C139" s="2">
        <v>0.22</v>
      </c>
      <c r="D139" s="2">
        <v>0</v>
      </c>
      <c r="E139" s="2">
        <v>0</v>
      </c>
      <c r="F139" s="2">
        <v>-0.22</v>
      </c>
      <c r="G139" s="2">
        <v>0</v>
      </c>
      <c r="H139" s="2">
        <v>130.28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130.28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177.43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177.43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-724.62</v>
      </c>
      <c r="D142" s="2">
        <v>-724.62</v>
      </c>
      <c r="E142" s="2">
        <v>-724.62</v>
      </c>
      <c r="F142" s="2">
        <v>-724.62</v>
      </c>
      <c r="G142" s="2">
        <v>-724.62</v>
      </c>
      <c r="H142" s="2">
        <v>-724.62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-4347.72</v>
      </c>
    </row>
    <row r="143" spans="1:16" x14ac:dyDescent="0.3">
      <c r="A143" s="1" t="s">
        <v>465</v>
      </c>
      <c r="B143" s="2"/>
      <c r="C143" s="2">
        <v>0</v>
      </c>
      <c r="D143" s="2">
        <v>-2040.5</v>
      </c>
      <c r="E143" s="2">
        <v>0</v>
      </c>
      <c r="F143" s="2">
        <v>0</v>
      </c>
      <c r="G143" s="2">
        <v>-778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-2818.5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639.52</v>
      </c>
      <c r="D145" s="2">
        <v>499.08</v>
      </c>
      <c r="E145" s="2">
        <v>0</v>
      </c>
      <c r="F145" s="2">
        <v>37.46</v>
      </c>
      <c r="G145" s="2">
        <v>0</v>
      </c>
      <c r="H145" s="2">
        <v>962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2138.06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19.120000000000005</v>
      </c>
      <c r="D148" s="16">
        <v>-2202.04</v>
      </c>
      <c r="E148" s="16">
        <v>-680.62</v>
      </c>
      <c r="F148" s="16">
        <v>-477.95</v>
      </c>
      <c r="G148" s="16">
        <v>-1474.62</v>
      </c>
      <c r="H148" s="16">
        <v>431.65999999999997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-4384.4500000000007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338008.01</v>
      </c>
      <c r="D150" s="2">
        <v>317141.62</v>
      </c>
      <c r="E150" s="2">
        <v>324516.00999999995</v>
      </c>
      <c r="F150" s="2">
        <v>333505.13</v>
      </c>
      <c r="G150" s="2">
        <v>345388.16000000003</v>
      </c>
      <c r="H150" s="4">
        <v>321481.90000000002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1980040.8299999998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448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300</v>
      </c>
      <c r="D157" s="2">
        <v>300</v>
      </c>
      <c r="E157" s="2">
        <v>0</v>
      </c>
      <c r="F157" s="2">
        <v>600</v>
      </c>
      <c r="G157" s="2">
        <v>300</v>
      </c>
      <c r="H157" s="2">
        <v>300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1800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455</v>
      </c>
      <c r="D162" s="2">
        <v>472.5</v>
      </c>
      <c r="E162" s="2">
        <v>455</v>
      </c>
      <c r="F162" s="2">
        <v>444.5</v>
      </c>
      <c r="G162" s="2">
        <v>833</v>
      </c>
      <c r="H162" s="2">
        <v>519.5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3179.5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3303.34</v>
      </c>
      <c r="D167" s="2">
        <v>2733.5</v>
      </c>
      <c r="E167" s="2">
        <v>3250.32</v>
      </c>
      <c r="F167" s="2">
        <v>3210.3</v>
      </c>
      <c r="G167" s="2">
        <v>3092.18</v>
      </c>
      <c r="H167" s="2">
        <v>2829.48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18419.12</v>
      </c>
    </row>
    <row r="168" spans="1:15" x14ac:dyDescent="0.3">
      <c r="A168" s="1" t="s">
        <v>158</v>
      </c>
      <c r="B168" s="2"/>
      <c r="C168" s="2">
        <v>20.25</v>
      </c>
      <c r="D168" s="2">
        <v>177.73</v>
      </c>
      <c r="E168" s="2">
        <v>387.71</v>
      </c>
      <c r="F168" s="2">
        <v>619.59</v>
      </c>
      <c r="G168" s="2">
        <v>382.51</v>
      </c>
      <c r="H168" s="2">
        <v>133.84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1721.6299999999999</v>
      </c>
    </row>
    <row r="169" spans="1:15" x14ac:dyDescent="0.3">
      <c r="A169" s="1" t="s">
        <v>159</v>
      </c>
      <c r="B169" s="2"/>
      <c r="C169" s="2">
        <v>57.92</v>
      </c>
      <c r="D169" s="2">
        <v>-1000</v>
      </c>
      <c r="E169" s="2">
        <v>70.55</v>
      </c>
      <c r="F169" s="2">
        <v>877.4</v>
      </c>
      <c r="G169" s="2">
        <v>736.46</v>
      </c>
      <c r="H169" s="2">
        <v>384.88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1127.21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264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264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128</v>
      </c>
      <c r="E175" s="2">
        <v>66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194</v>
      </c>
    </row>
    <row r="176" spans="1:15" x14ac:dyDescent="0.3">
      <c r="A176" s="1" t="s">
        <v>166</v>
      </c>
      <c r="B176" s="2"/>
      <c r="C176" s="2">
        <v>238.37</v>
      </c>
      <c r="D176" s="2">
        <v>238.37</v>
      </c>
      <c r="E176" s="2">
        <v>181.28</v>
      </c>
      <c r="F176" s="2">
        <v>238.36</v>
      </c>
      <c r="G176" s="2">
        <v>337.48</v>
      </c>
      <c r="H176" s="2">
        <v>249.46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1483.3200000000002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3342.29</v>
      </c>
      <c r="D178" s="2">
        <v>2733.71</v>
      </c>
      <c r="E178" s="2">
        <v>3308.33</v>
      </c>
      <c r="F178" s="2">
        <v>3263.41</v>
      </c>
      <c r="G178" s="2">
        <v>2933.84</v>
      </c>
      <c r="H178" s="2">
        <v>2973.23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18554.810000000001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158</v>
      </c>
      <c r="F183" s="2">
        <v>79</v>
      </c>
      <c r="G183" s="2">
        <v>395</v>
      </c>
      <c r="H183" s="2">
        <v>474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1106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316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316</v>
      </c>
    </row>
    <row r="186" spans="1:15" x14ac:dyDescent="0.3">
      <c r="A186" s="1" t="s">
        <v>176</v>
      </c>
      <c r="B186" s="2"/>
      <c r="C186" s="2">
        <v>294.05</v>
      </c>
      <c r="D186" s="2">
        <v>294.05</v>
      </c>
      <c r="E186" s="2">
        <v>294.05</v>
      </c>
      <c r="F186" s="2">
        <v>294.05</v>
      </c>
      <c r="G186" s="2">
        <v>355.05</v>
      </c>
      <c r="H186" s="2">
        <v>268.69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1799.94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6326.92</v>
      </c>
      <c r="D188" s="2">
        <v>6326.92</v>
      </c>
      <c r="E188" s="2">
        <v>6034.92</v>
      </c>
      <c r="F188" s="2">
        <v>6180.92</v>
      </c>
      <c r="G188" s="2">
        <v>5742.92</v>
      </c>
      <c r="H188" s="2">
        <v>10190.200000000001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40802.800000000003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5727.32</v>
      </c>
      <c r="D190" s="2">
        <v>5602.47</v>
      </c>
      <c r="E190" s="2">
        <v>5779.2</v>
      </c>
      <c r="F190" s="2">
        <v>4698.74</v>
      </c>
      <c r="G190" s="2">
        <v>6328.73</v>
      </c>
      <c r="H190" s="2">
        <v>5829.98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33966.44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10961.24</v>
      </c>
      <c r="D192" s="2">
        <v>15936.93</v>
      </c>
      <c r="E192" s="2">
        <v>23983.79</v>
      </c>
      <c r="F192" s="2">
        <v>20629.88</v>
      </c>
      <c r="G192" s="2">
        <v>27548.46</v>
      </c>
      <c r="H192" s="2">
        <v>16849.32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115909.62</v>
      </c>
    </row>
    <row r="193" spans="1:15" x14ac:dyDescent="0.3">
      <c r="A193" s="1" t="s">
        <v>458</v>
      </c>
      <c r="B193" s="2"/>
      <c r="C193" s="2">
        <v>1515.23</v>
      </c>
      <c r="D193" s="2">
        <v>0</v>
      </c>
      <c r="E193" s="2">
        <v>0</v>
      </c>
      <c r="F193" s="2">
        <v>4882.34</v>
      </c>
      <c r="G193" s="2">
        <v>6989.32</v>
      </c>
      <c r="H193" s="2">
        <v>7830.82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21217.71</v>
      </c>
    </row>
    <row r="194" spans="1:15" x14ac:dyDescent="0.3">
      <c r="A194" s="1" t="s">
        <v>184</v>
      </c>
      <c r="B194" s="2"/>
      <c r="C194" s="2">
        <v>18643.43</v>
      </c>
      <c r="D194" s="2">
        <v>17358.2</v>
      </c>
      <c r="E194" s="2">
        <v>18258.79</v>
      </c>
      <c r="F194" s="2">
        <v>19562.439999999999</v>
      </c>
      <c r="G194" s="2">
        <v>19829.990000000002</v>
      </c>
      <c r="H194" s="2">
        <v>18354.07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112006.92000000001</v>
      </c>
    </row>
    <row r="195" spans="1:15" x14ac:dyDescent="0.3">
      <c r="A195" s="1" t="s">
        <v>459</v>
      </c>
      <c r="B195" s="2"/>
      <c r="C195" s="2">
        <v>5831.62</v>
      </c>
      <c r="D195" s="2">
        <v>1363.58</v>
      </c>
      <c r="E195" s="2">
        <v>2563.9899999999998</v>
      </c>
      <c r="F195" s="2">
        <v>4066.51</v>
      </c>
      <c r="G195" s="2">
        <v>2252.27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16077.97</v>
      </c>
    </row>
    <row r="196" spans="1:15" x14ac:dyDescent="0.3">
      <c r="A196" s="1" t="s">
        <v>186</v>
      </c>
      <c r="B196" s="2"/>
      <c r="C196" s="2">
        <v>31047.06</v>
      </c>
      <c r="D196" s="2">
        <v>31315.200000000001</v>
      </c>
      <c r="E196" s="2">
        <v>31950.06</v>
      </c>
      <c r="F196" s="2">
        <v>31743.87</v>
      </c>
      <c r="G196" s="2">
        <v>31848.97</v>
      </c>
      <c r="H196" s="2">
        <v>35563.86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193469.02000000002</v>
      </c>
    </row>
    <row r="197" spans="1:15" x14ac:dyDescent="0.3">
      <c r="A197" s="1" t="s">
        <v>187</v>
      </c>
      <c r="B197" s="2"/>
      <c r="C197" s="2">
        <v>11085.22</v>
      </c>
      <c r="D197" s="2">
        <v>8365.01</v>
      </c>
      <c r="E197" s="2">
        <v>11996.76</v>
      </c>
      <c r="F197" s="2">
        <v>11951.07</v>
      </c>
      <c r="G197" s="2">
        <v>11712.74</v>
      </c>
      <c r="H197" s="2">
        <v>14320.63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69431.429999999993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5853.61</v>
      </c>
      <c r="D200" s="2">
        <v>2790.86</v>
      </c>
      <c r="E200" s="2">
        <v>466.11</v>
      </c>
      <c r="F200" s="2">
        <v>341.09</v>
      </c>
      <c r="G200" s="2">
        <v>2524.81</v>
      </c>
      <c r="H200" s="2">
        <v>3074.38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15050.86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2758.66</v>
      </c>
      <c r="D204" s="2">
        <v>1645.14</v>
      </c>
      <c r="E204" s="2">
        <v>3298.79</v>
      </c>
      <c r="F204" s="2">
        <v>1837.5</v>
      </c>
      <c r="G204" s="2">
        <v>1794.17</v>
      </c>
      <c r="H204" s="2">
        <v>2266.1799999999998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13600.44</v>
      </c>
    </row>
    <row r="205" spans="1:15" x14ac:dyDescent="0.3">
      <c r="A205" s="1" t="s">
        <v>195</v>
      </c>
      <c r="B205" s="2"/>
      <c r="C205" s="2">
        <v>524.54999999999995</v>
      </c>
      <c r="D205" s="2">
        <v>126.34</v>
      </c>
      <c r="E205" s="2">
        <v>99.23</v>
      </c>
      <c r="F205" s="2">
        <v>552.29999999999995</v>
      </c>
      <c r="G205" s="2">
        <v>129.34</v>
      </c>
      <c r="H205" s="2">
        <v>17.190000000000001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1448.95</v>
      </c>
    </row>
    <row r="206" spans="1:15" x14ac:dyDescent="0.3">
      <c r="A206" s="1" t="s">
        <v>196</v>
      </c>
      <c r="B206" s="2"/>
      <c r="C206" s="2">
        <v>619.01</v>
      </c>
      <c r="D206" s="2">
        <v>238.71</v>
      </c>
      <c r="E206" s="2">
        <v>66.38</v>
      </c>
      <c r="F206" s="2">
        <v>0</v>
      </c>
      <c r="G206" s="2">
        <v>425.87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1349.97</v>
      </c>
    </row>
    <row r="207" spans="1:15" x14ac:dyDescent="0.3">
      <c r="A207" s="1" t="s">
        <v>197</v>
      </c>
      <c r="B207" s="2"/>
      <c r="C207" s="2">
        <v>324.5</v>
      </c>
      <c r="D207" s="2">
        <v>470.65</v>
      </c>
      <c r="E207" s="2">
        <v>210.61</v>
      </c>
      <c r="F207" s="2">
        <v>313.39999999999998</v>
      </c>
      <c r="G207" s="2">
        <v>21.71</v>
      </c>
      <c r="H207" s="2">
        <v>440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1780.87</v>
      </c>
    </row>
    <row r="208" spans="1:15" x14ac:dyDescent="0.3">
      <c r="A208" s="1" t="s">
        <v>198</v>
      </c>
      <c r="B208" s="2"/>
      <c r="C208" s="2">
        <v>109.58</v>
      </c>
      <c r="D208" s="2">
        <v>0</v>
      </c>
      <c r="E208" s="2">
        <v>109.58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219.16</v>
      </c>
    </row>
    <row r="209" spans="1:15" x14ac:dyDescent="0.3">
      <c r="A209" s="1" t="s">
        <v>199</v>
      </c>
      <c r="B209" s="2"/>
      <c r="C209" s="2">
        <v>1462.43</v>
      </c>
      <c r="D209" s="2">
        <v>1176.9100000000001</v>
      </c>
      <c r="E209" s="2">
        <v>1946.72</v>
      </c>
      <c r="F209" s="2">
        <v>1223.99</v>
      </c>
      <c r="G209" s="2">
        <v>989.55</v>
      </c>
      <c r="H209" s="2">
        <v>1101.57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7901.17</v>
      </c>
    </row>
    <row r="210" spans="1:15" x14ac:dyDescent="0.3">
      <c r="A210" s="1" t="s">
        <v>200</v>
      </c>
      <c r="B210" s="2"/>
      <c r="C210" s="2">
        <v>176.79</v>
      </c>
      <c r="D210" s="2">
        <v>278.66000000000003</v>
      </c>
      <c r="E210" s="2">
        <v>60.82</v>
      </c>
      <c r="F210" s="2">
        <v>136.19999999999999</v>
      </c>
      <c r="G210" s="2">
        <v>32.17</v>
      </c>
      <c r="H210" s="2">
        <v>1578.85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2263.4899999999998</v>
      </c>
    </row>
    <row r="211" spans="1:15" x14ac:dyDescent="0.3">
      <c r="A211" s="1" t="s">
        <v>201</v>
      </c>
      <c r="B211" s="2"/>
      <c r="C211" s="2">
        <v>19872.169999999998</v>
      </c>
      <c r="D211" s="2">
        <v>17215.650000000001</v>
      </c>
      <c r="E211" s="2">
        <v>19076.28</v>
      </c>
      <c r="F211" s="2">
        <v>13276.19</v>
      </c>
      <c r="G211" s="2">
        <v>11501.26</v>
      </c>
      <c r="H211" s="2">
        <v>25353.040000000001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106294.59</v>
      </c>
    </row>
    <row r="212" spans="1:15" x14ac:dyDescent="0.3">
      <c r="A212" s="1" t="s">
        <v>202</v>
      </c>
      <c r="B212" s="2"/>
      <c r="C212" s="2">
        <v>2761.74</v>
      </c>
      <c r="D212" s="2">
        <v>1855.12</v>
      </c>
      <c r="E212" s="2">
        <v>4353.2299999999996</v>
      </c>
      <c r="F212" s="2">
        <v>3163.69</v>
      </c>
      <c r="G212" s="2">
        <v>2907.53</v>
      </c>
      <c r="H212" s="2">
        <v>2491.6799999999998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17532.990000000002</v>
      </c>
    </row>
    <row r="213" spans="1:15" x14ac:dyDescent="0.3">
      <c r="A213" s="1" t="s">
        <v>203</v>
      </c>
      <c r="B213" s="2"/>
      <c r="C213" s="2">
        <v>220</v>
      </c>
      <c r="D213" s="2">
        <v>30</v>
      </c>
      <c r="E213" s="2">
        <v>366.96</v>
      </c>
      <c r="F213" s="2">
        <v>530</v>
      </c>
      <c r="G213" s="2">
        <v>0</v>
      </c>
      <c r="H213" s="2">
        <v>150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1296.96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24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24</v>
      </c>
    </row>
    <row r="215" spans="1:15" x14ac:dyDescent="0.3">
      <c r="A215" s="1" t="s">
        <v>205</v>
      </c>
      <c r="B215" s="2"/>
      <c r="C215" s="2">
        <v>955.58</v>
      </c>
      <c r="D215" s="2">
        <v>929.13</v>
      </c>
      <c r="E215" s="2">
        <v>0</v>
      </c>
      <c r="F215" s="2">
        <v>594.46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2479.17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158</v>
      </c>
      <c r="D221" s="2">
        <v>904.61</v>
      </c>
      <c r="E221" s="2">
        <v>1643.2</v>
      </c>
      <c r="F221" s="2">
        <v>399.56</v>
      </c>
      <c r="G221" s="2">
        <v>1794.8</v>
      </c>
      <c r="H221" s="2">
        <v>3738.32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8638.49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0</v>
      </c>
      <c r="D225" s="2">
        <v>811.4</v>
      </c>
      <c r="E225" s="2">
        <v>701.04</v>
      </c>
      <c r="F225" s="2">
        <v>604.32000000000005</v>
      </c>
      <c r="G225" s="2">
        <v>560.44000000000005</v>
      </c>
      <c r="H225" s="2">
        <v>338.08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3015.28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3238.07</v>
      </c>
      <c r="D227" s="2">
        <v>2562.9699999999998</v>
      </c>
      <c r="E227" s="2">
        <v>2966.82</v>
      </c>
      <c r="F227" s="2">
        <v>2277.6999999999998</v>
      </c>
      <c r="G227" s="2">
        <v>4008.65</v>
      </c>
      <c r="H227" s="2">
        <v>3172.44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18226.650000000001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106.85</v>
      </c>
      <c r="D229" s="2">
        <v>73.73</v>
      </c>
      <c r="E229" s="2">
        <v>0</v>
      </c>
      <c r="F229" s="2">
        <v>9.5</v>
      </c>
      <c r="G229" s="2">
        <v>850.13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1040.21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138290.79999999999</v>
      </c>
      <c r="D244" s="2">
        <v>123456.04999999999</v>
      </c>
      <c r="E244" s="2">
        <v>144420.52000000002</v>
      </c>
      <c r="F244" s="2">
        <v>138602.27999999997</v>
      </c>
      <c r="G244" s="2">
        <v>149159.35</v>
      </c>
      <c r="H244" s="2">
        <v>161081.69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855010.68999999983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13265.78</v>
      </c>
      <c r="D247" s="2">
        <v>12405.61</v>
      </c>
      <c r="E247" s="2">
        <v>14035.06</v>
      </c>
      <c r="F247" s="2">
        <v>12849.55</v>
      </c>
      <c r="G247" s="2">
        <v>13778.43</v>
      </c>
      <c r="H247" s="2">
        <v>13697.42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80031.849999999991</v>
      </c>
    </row>
    <row r="248" spans="1:16" x14ac:dyDescent="0.3">
      <c r="A248" s="1" t="s">
        <v>237</v>
      </c>
      <c r="B248" s="2"/>
      <c r="C248" s="2">
        <v>856.56</v>
      </c>
      <c r="D248" s="2">
        <v>1036.56</v>
      </c>
      <c r="E248" s="2">
        <v>983.28</v>
      </c>
      <c r="F248" s="2">
        <v>1115.31</v>
      </c>
      <c r="G248" s="2">
        <v>735.78</v>
      </c>
      <c r="H248" s="2">
        <v>1081.56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5809.0499999999993</v>
      </c>
    </row>
    <row r="249" spans="1:16" x14ac:dyDescent="0.3">
      <c r="A249" s="1" t="s">
        <v>238</v>
      </c>
      <c r="B249" s="2"/>
      <c r="C249" s="2">
        <v>737.18</v>
      </c>
      <c r="D249" s="2">
        <v>813.28</v>
      </c>
      <c r="E249" s="2">
        <v>1155.3800000000001</v>
      </c>
      <c r="F249" s="2">
        <v>757.5</v>
      </c>
      <c r="G249" s="2">
        <v>1404.53</v>
      </c>
      <c r="H249" s="2">
        <v>450.07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5317.94</v>
      </c>
    </row>
    <row r="250" spans="1:16" x14ac:dyDescent="0.3">
      <c r="A250" s="1" t="s">
        <v>239</v>
      </c>
      <c r="B250" s="2"/>
      <c r="C250" s="2">
        <v>750.29</v>
      </c>
      <c r="D250" s="2">
        <v>807.94</v>
      </c>
      <c r="E250" s="2">
        <v>1601.31</v>
      </c>
      <c r="F250" s="2">
        <v>956.66</v>
      </c>
      <c r="G250" s="2">
        <v>975.34</v>
      </c>
      <c r="H250" s="2">
        <v>1845.58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6937.12</v>
      </c>
    </row>
    <row r="251" spans="1:16" x14ac:dyDescent="0.3">
      <c r="A251" s="1" t="s">
        <v>240</v>
      </c>
      <c r="B251" s="2"/>
      <c r="C251" s="2">
        <v>12759.71</v>
      </c>
      <c r="D251" s="2">
        <v>11670.09</v>
      </c>
      <c r="E251" s="2">
        <v>16242.25</v>
      </c>
      <c r="F251" s="2">
        <v>13055.33</v>
      </c>
      <c r="G251" s="2">
        <v>15908.65</v>
      </c>
      <c r="H251" s="2">
        <v>14639.87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84275.9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416.25</v>
      </c>
      <c r="D253" s="2">
        <v>425.27</v>
      </c>
      <c r="E253" s="2">
        <v>1153.3699999999999</v>
      </c>
      <c r="F253" s="2">
        <v>458.93</v>
      </c>
      <c r="G253" s="2">
        <v>514.09</v>
      </c>
      <c r="H253" s="2">
        <v>500.65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3468.56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486</v>
      </c>
      <c r="E257" s="2">
        <v>486</v>
      </c>
      <c r="F257" s="2">
        <v>388.8</v>
      </c>
      <c r="G257" s="2">
        <v>583.20000000000005</v>
      </c>
      <c r="H257" s="2">
        <v>178.4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2122.4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388.8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388.8</v>
      </c>
    </row>
    <row r="260" spans="1:16" x14ac:dyDescent="0.3">
      <c r="A260" s="1" t="s">
        <v>249</v>
      </c>
      <c r="C260" s="18">
        <v>71.290000000000006</v>
      </c>
      <c r="D260" s="18">
        <v>77.290000000000006</v>
      </c>
      <c r="E260" s="18">
        <v>-13.12</v>
      </c>
      <c r="F260" s="18">
        <v>35.64</v>
      </c>
      <c r="G260" s="18">
        <v>60.09</v>
      </c>
      <c r="H260" s="18">
        <v>-61.67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169.52000000000004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29245.86</v>
      </c>
      <c r="D262" s="2">
        <v>27722.040000000005</v>
      </c>
      <c r="E262" s="2">
        <v>35643.53</v>
      </c>
      <c r="F262" s="2">
        <v>29617.719999999998</v>
      </c>
      <c r="G262" s="2">
        <v>33960.109999999993</v>
      </c>
      <c r="H262" s="2">
        <v>32331.880000000005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188521.13999999996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3782</v>
      </c>
      <c r="D265" s="2">
        <v>3656</v>
      </c>
      <c r="E265" s="2">
        <v>3678</v>
      </c>
      <c r="F265" s="2">
        <v>3682</v>
      </c>
      <c r="G265" s="2">
        <v>3670</v>
      </c>
      <c r="H265" s="2">
        <v>2490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20958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2801.22</v>
      </c>
      <c r="D267" s="2">
        <v>3367.58</v>
      </c>
      <c r="E267" s="2">
        <v>2009.35</v>
      </c>
      <c r="F267" s="2">
        <v>2763.92</v>
      </c>
      <c r="G267" s="2">
        <v>6871.05</v>
      </c>
      <c r="H267" s="2">
        <v>8733.17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26546.29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39.71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39.71</v>
      </c>
    </row>
    <row r="272" spans="1:16" x14ac:dyDescent="0.3">
      <c r="A272" s="1" t="s">
        <v>259</v>
      </c>
      <c r="B272" s="2"/>
      <c r="C272" s="2">
        <v>1835.02</v>
      </c>
      <c r="D272" s="2">
        <v>2542.83</v>
      </c>
      <c r="E272" s="2">
        <v>1815.8</v>
      </c>
      <c r="F272" s="2">
        <v>2855.01</v>
      </c>
      <c r="G272" s="2">
        <v>4809.54</v>
      </c>
      <c r="H272" s="2">
        <v>5260.17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19118.370000000003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198.87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198.87</v>
      </c>
    </row>
    <row r="276" spans="1:15" x14ac:dyDescent="0.3">
      <c r="A276" s="1" t="s">
        <v>263</v>
      </c>
      <c r="B276" s="2"/>
      <c r="C276" s="2">
        <v>0</v>
      </c>
      <c r="D276" s="2">
        <v>0</v>
      </c>
      <c r="E276" s="2">
        <v>1633.99</v>
      </c>
      <c r="F276" s="2">
        <v>2689.61</v>
      </c>
      <c r="G276" s="2">
        <v>2467.73</v>
      </c>
      <c r="H276" s="2">
        <v>3650.67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10442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1254.0999999999999</v>
      </c>
      <c r="H279" s="2">
        <v>2698.31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3952.41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224.37</v>
      </c>
      <c r="D283" s="2">
        <v>88.25</v>
      </c>
      <c r="E283" s="2">
        <v>1940.78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2253.4</v>
      </c>
    </row>
    <row r="284" spans="1:15" x14ac:dyDescent="0.3">
      <c r="A284" s="1" t="s">
        <v>271</v>
      </c>
      <c r="B284" s="2"/>
      <c r="C284" s="2">
        <v>191.49</v>
      </c>
      <c r="D284" s="2">
        <v>144</v>
      </c>
      <c r="E284" s="2">
        <v>0</v>
      </c>
      <c r="F284" s="2">
        <v>0</v>
      </c>
      <c r="G284" s="2">
        <v>448.58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784.06999999999994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132.5</v>
      </c>
      <c r="D287" s="2">
        <v>0</v>
      </c>
      <c r="E287" s="2">
        <v>0</v>
      </c>
      <c r="F287" s="2">
        <v>0</v>
      </c>
      <c r="G287" s="2">
        <v>115.5</v>
      </c>
      <c r="H287" s="2">
        <v>20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268</v>
      </c>
    </row>
    <row r="288" spans="1:15" x14ac:dyDescent="0.3">
      <c r="A288" s="1" t="s">
        <v>275</v>
      </c>
      <c r="B288" s="2"/>
      <c r="C288" s="2">
        <v>0</v>
      </c>
      <c r="D288" s="2">
        <v>75</v>
      </c>
      <c r="E288" s="2">
        <v>0</v>
      </c>
      <c r="F288" s="2">
        <v>640.38</v>
      </c>
      <c r="G288" s="2">
        <v>257.75</v>
      </c>
      <c r="H288" s="2">
        <v>96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1069.1300000000001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179.5</v>
      </c>
      <c r="E290" s="2">
        <v>696.1</v>
      </c>
      <c r="F290" s="2">
        <v>0</v>
      </c>
      <c r="G290" s="2">
        <v>596.26</v>
      </c>
      <c r="H290" s="2">
        <v>179.87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1651.73</v>
      </c>
    </row>
    <row r="291" spans="1:15" x14ac:dyDescent="0.3">
      <c r="A291" s="1" t="s">
        <v>278</v>
      </c>
      <c r="B291" s="2"/>
      <c r="C291" s="2">
        <v>6441.85</v>
      </c>
      <c r="D291" s="2">
        <v>2420.04</v>
      </c>
      <c r="E291" s="2">
        <v>2571.52</v>
      </c>
      <c r="F291" s="2">
        <v>4170.49</v>
      </c>
      <c r="G291" s="2">
        <v>2675.34</v>
      </c>
      <c r="H291" s="2">
        <v>3278.61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21557.85</v>
      </c>
    </row>
    <row r="292" spans="1:15" x14ac:dyDescent="0.3">
      <c r="A292" s="1" t="s">
        <v>279</v>
      </c>
      <c r="B292" s="2"/>
      <c r="C292" s="2">
        <v>0</v>
      </c>
      <c r="D292" s="2">
        <v>113.21</v>
      </c>
      <c r="E292" s="2">
        <v>0</v>
      </c>
      <c r="F292" s="2">
        <v>0</v>
      </c>
      <c r="G292" s="2">
        <v>396.11</v>
      </c>
      <c r="H292" s="2">
        <v>1755.59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2264.91</v>
      </c>
    </row>
    <row r="293" spans="1:15" x14ac:dyDescent="0.3">
      <c r="A293" s="1" t="s">
        <v>280</v>
      </c>
      <c r="B293" s="2"/>
      <c r="C293" s="2">
        <v>632.16999999999996</v>
      </c>
      <c r="D293" s="2">
        <v>1217.01</v>
      </c>
      <c r="E293" s="2">
        <v>1814.37</v>
      </c>
      <c r="F293" s="2">
        <v>2676.08</v>
      </c>
      <c r="G293" s="2">
        <v>1524.25</v>
      </c>
      <c r="H293" s="2">
        <v>999.34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8863.2199999999993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30.3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30.3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103.02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103.02</v>
      </c>
    </row>
    <row r="301" spans="1:15" x14ac:dyDescent="0.3">
      <c r="A301" s="1" t="s">
        <v>288</v>
      </c>
      <c r="B301" s="2"/>
      <c r="C301" s="2">
        <v>0</v>
      </c>
      <c r="D301" s="2">
        <v>0</v>
      </c>
      <c r="E301" s="2">
        <v>0</v>
      </c>
      <c r="F301" s="2">
        <v>360.64</v>
      </c>
      <c r="G301" s="2">
        <v>224.15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584.79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0</v>
      </c>
      <c r="D303" s="2">
        <v>0</v>
      </c>
      <c r="E303" s="2">
        <v>0</v>
      </c>
      <c r="F303" s="2">
        <v>227.97</v>
      </c>
      <c r="G303" s="2">
        <v>141.69999999999999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369.66999999999996</v>
      </c>
    </row>
    <row r="304" spans="1:15" x14ac:dyDescent="0.3">
      <c r="A304" s="1" t="s">
        <v>460</v>
      </c>
      <c r="B304" s="2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6" x14ac:dyDescent="0.3">
      <c r="A306" s="1" t="s">
        <v>462</v>
      </c>
      <c r="B306" s="2"/>
      <c r="C306" s="2">
        <v>0</v>
      </c>
      <c r="D306" s="2">
        <v>0</v>
      </c>
      <c r="E306" s="2">
        <v>0</v>
      </c>
      <c r="F306" s="2">
        <v>280.77999999999997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280.77999999999997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16040.62</v>
      </c>
      <c r="D321" s="2">
        <v>13803.42</v>
      </c>
      <c r="E321" s="2">
        <v>16492.100000000002</v>
      </c>
      <c r="F321" s="2">
        <v>20346.879999999997</v>
      </c>
      <c r="G321" s="2">
        <v>25452.06</v>
      </c>
      <c r="H321" s="2">
        <v>29201.440000000002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121336.51999999999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4478.24</v>
      </c>
      <c r="D324" s="2">
        <v>3837.09</v>
      </c>
      <c r="E324" s="2">
        <v>4010.51</v>
      </c>
      <c r="F324" s="2">
        <v>3846.7</v>
      </c>
      <c r="G324" s="2">
        <v>5281.75</v>
      </c>
      <c r="H324" s="2">
        <v>4146.66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25600.95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673.32</v>
      </c>
      <c r="D326" s="2">
        <v>635.41999999999996</v>
      </c>
      <c r="E326" s="2">
        <v>969</v>
      </c>
      <c r="F326" s="2">
        <v>1219.08</v>
      </c>
      <c r="G326" s="2">
        <v>662.63</v>
      </c>
      <c r="H326" s="2">
        <v>620.70000000000005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4780.1499999999996</v>
      </c>
    </row>
    <row r="327" spans="1:16" x14ac:dyDescent="0.3">
      <c r="A327" s="1" t="s">
        <v>312</v>
      </c>
      <c r="B327" s="2"/>
      <c r="C327" s="2">
        <v>429.66</v>
      </c>
      <c r="D327" s="2">
        <v>381.92</v>
      </c>
      <c r="E327" s="2">
        <v>436.48</v>
      </c>
      <c r="F327" s="2">
        <v>777.92</v>
      </c>
      <c r="G327" s="2">
        <v>422.84</v>
      </c>
      <c r="H327" s="2">
        <v>396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2844.82</v>
      </c>
    </row>
    <row r="328" spans="1:16" x14ac:dyDescent="0.3">
      <c r="A328" s="1" t="s">
        <v>313</v>
      </c>
      <c r="B328" s="2"/>
      <c r="C328" s="2">
        <v>854.14</v>
      </c>
      <c r="D328" s="2">
        <v>1213.33</v>
      </c>
      <c r="E328" s="2">
        <v>995.89</v>
      </c>
      <c r="F328" s="2">
        <v>1229.22</v>
      </c>
      <c r="G328" s="2">
        <v>907.59</v>
      </c>
      <c r="H328" s="2">
        <v>1238.2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6438.37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0</v>
      </c>
      <c r="E333" s="2">
        <v>0</v>
      </c>
      <c r="F333" s="2">
        <v>650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650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220</v>
      </c>
      <c r="D335" s="2">
        <v>275</v>
      </c>
      <c r="E335" s="2">
        <v>310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805</v>
      </c>
    </row>
    <row r="336" spans="1:16" x14ac:dyDescent="0.3">
      <c r="A336" s="1" t="s">
        <v>321</v>
      </c>
      <c r="C336" s="18">
        <v>62.92</v>
      </c>
      <c r="D336" s="18">
        <v>62.92</v>
      </c>
      <c r="E336" s="18">
        <v>62.92</v>
      </c>
      <c r="F336" s="18">
        <v>62.92</v>
      </c>
      <c r="G336" s="18">
        <v>109.88</v>
      </c>
      <c r="H336" s="18">
        <v>-114.22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247.34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6718.28</v>
      </c>
      <c r="D338" s="2">
        <v>6405.68</v>
      </c>
      <c r="E338" s="2">
        <v>6784.8</v>
      </c>
      <c r="F338" s="2">
        <v>7785.84</v>
      </c>
      <c r="G338" s="2">
        <v>7384.6900000000005</v>
      </c>
      <c r="H338" s="2">
        <v>6287.3399999999992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41366.629999999997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9997.5499999999993</v>
      </c>
      <c r="D341" s="2">
        <v>9260.91</v>
      </c>
      <c r="E341" s="2">
        <v>9016.67</v>
      </c>
      <c r="F341" s="2">
        <v>9579.0499999999993</v>
      </c>
      <c r="G341" s="2">
        <v>9127.5</v>
      </c>
      <c r="H341" s="2">
        <v>7892.32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54873.999999999993</v>
      </c>
    </row>
    <row r="342" spans="1:16" x14ac:dyDescent="0.3">
      <c r="A342" s="1" t="s">
        <v>326</v>
      </c>
      <c r="B342" s="2"/>
      <c r="C342" s="2">
        <v>831.41</v>
      </c>
      <c r="D342" s="2">
        <v>574.33000000000004</v>
      </c>
      <c r="E342" s="2">
        <v>909.15</v>
      </c>
      <c r="F342" s="2">
        <v>461.71</v>
      </c>
      <c r="G342" s="2">
        <v>1308.46</v>
      </c>
      <c r="H342" s="2">
        <v>652.82000000000005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4737.88</v>
      </c>
    </row>
    <row r="343" spans="1:16" x14ac:dyDescent="0.3">
      <c r="A343" s="1" t="s">
        <v>327</v>
      </c>
      <c r="B343" s="2"/>
      <c r="C343" s="2">
        <v>644.49</v>
      </c>
      <c r="D343" s="2">
        <v>572.88</v>
      </c>
      <c r="E343" s="2">
        <v>654.72</v>
      </c>
      <c r="F343" s="2">
        <v>1166.8800000000001</v>
      </c>
      <c r="G343" s="2">
        <v>634.26</v>
      </c>
      <c r="H343" s="2">
        <v>593.87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4267.1000000000004</v>
      </c>
    </row>
    <row r="344" spans="1:16" x14ac:dyDescent="0.3">
      <c r="A344" s="1" t="s">
        <v>328</v>
      </c>
      <c r="B344" s="2"/>
      <c r="C344" s="2">
        <v>1243.31</v>
      </c>
      <c r="D344" s="2">
        <v>577.08000000000004</v>
      </c>
      <c r="E344" s="2">
        <v>1395.26</v>
      </c>
      <c r="F344" s="2">
        <v>616.75</v>
      </c>
      <c r="G344" s="2">
        <v>850.1</v>
      </c>
      <c r="H344" s="2">
        <v>810.33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5492.83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194.4</v>
      </c>
      <c r="D349" s="2">
        <v>0</v>
      </c>
      <c r="E349" s="2">
        <v>0</v>
      </c>
      <c r="F349" s="2">
        <v>194.4</v>
      </c>
      <c r="G349" s="2">
        <v>388.8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777.6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396</v>
      </c>
      <c r="D351" s="2">
        <v>388.8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784.8</v>
      </c>
    </row>
    <row r="352" spans="1:16" x14ac:dyDescent="0.3">
      <c r="A352" s="1" t="s">
        <v>336</v>
      </c>
      <c r="C352" s="18">
        <v>277.97000000000003</v>
      </c>
      <c r="D352" s="18">
        <v>289.64999999999998</v>
      </c>
      <c r="E352" s="18">
        <v>-160.65</v>
      </c>
      <c r="F352" s="18">
        <v>51.29</v>
      </c>
      <c r="G352" s="18">
        <v>75.930000000000007</v>
      </c>
      <c r="H352" s="18">
        <v>59.57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593.7600000000001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13585.129999999997</v>
      </c>
      <c r="D354" s="2">
        <v>11663.649999999998</v>
      </c>
      <c r="E354" s="2">
        <v>11815.15</v>
      </c>
      <c r="F354" s="2">
        <v>12070.08</v>
      </c>
      <c r="G354" s="2">
        <v>12385.05</v>
      </c>
      <c r="H354" s="2">
        <v>10008.91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71527.969999999987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2550.38</v>
      </c>
      <c r="D358" s="2">
        <v>2711.2</v>
      </c>
      <c r="E358" s="2">
        <v>2841.08</v>
      </c>
      <c r="F358" s="2">
        <v>2842.24</v>
      </c>
      <c r="G358" s="2">
        <v>3734.44</v>
      </c>
      <c r="H358" s="2">
        <v>3459.79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18139.13</v>
      </c>
    </row>
    <row r="359" spans="1:16" x14ac:dyDescent="0.3">
      <c r="A359" s="1" t="s">
        <v>341</v>
      </c>
      <c r="B359" s="2"/>
      <c r="C359" s="2">
        <v>1225.44</v>
      </c>
      <c r="D359" s="2">
        <v>2151.9299999999998</v>
      </c>
      <c r="E359" s="2">
        <v>758.08</v>
      </c>
      <c r="F359" s="2">
        <v>1277.51</v>
      </c>
      <c r="G359" s="2">
        <v>1740.06</v>
      </c>
      <c r="H359" s="2">
        <v>1663.1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8816.1200000000008</v>
      </c>
    </row>
    <row r="360" spans="1:16" x14ac:dyDescent="0.3">
      <c r="A360" s="1" t="s">
        <v>342</v>
      </c>
      <c r="B360" s="2"/>
      <c r="C360" s="2">
        <v>1780.65</v>
      </c>
      <c r="D360" s="2">
        <v>1370.17</v>
      </c>
      <c r="E360" s="2">
        <v>165.56</v>
      </c>
      <c r="F360" s="2">
        <v>-603.66999999999996</v>
      </c>
      <c r="G360" s="2">
        <v>1068.5999999999999</v>
      </c>
      <c r="H360" s="2">
        <v>646.12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4427.43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177</v>
      </c>
      <c r="D362" s="2">
        <v>0</v>
      </c>
      <c r="E362" s="2">
        <v>177</v>
      </c>
      <c r="F362" s="2">
        <v>387</v>
      </c>
      <c r="G362" s="2">
        <v>327</v>
      </c>
      <c r="H362" s="2">
        <v>45.46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1113.46</v>
      </c>
    </row>
    <row r="363" spans="1:16" x14ac:dyDescent="0.3">
      <c r="A363" s="1" t="s">
        <v>345</v>
      </c>
      <c r="B363" s="2"/>
      <c r="C363" s="2">
        <v>310</v>
      </c>
      <c r="D363" s="2">
        <v>310</v>
      </c>
      <c r="E363" s="2">
        <v>310</v>
      </c>
      <c r="F363" s="2">
        <v>310</v>
      </c>
      <c r="G363" s="2">
        <v>0</v>
      </c>
      <c r="H363" s="2">
        <v>310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1550</v>
      </c>
    </row>
    <row r="364" spans="1:16" x14ac:dyDescent="0.3">
      <c r="A364" s="1" t="s">
        <v>346</v>
      </c>
      <c r="B364" s="2"/>
      <c r="C364" s="2">
        <v>1362.7</v>
      </c>
      <c r="D364" s="2">
        <v>2725.4</v>
      </c>
      <c r="E364" s="2">
        <v>1362.7</v>
      </c>
      <c r="F364" s="2">
        <v>1362.7</v>
      </c>
      <c r="G364" s="2">
        <v>1362.7</v>
      </c>
      <c r="H364" s="2">
        <v>1362.7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9538.9</v>
      </c>
    </row>
    <row r="365" spans="1:16" x14ac:dyDescent="0.3">
      <c r="A365" s="1" t="s">
        <v>347</v>
      </c>
      <c r="B365" s="2"/>
      <c r="C365" s="2">
        <v>2980</v>
      </c>
      <c r="D365" s="2">
        <v>300</v>
      </c>
      <c r="E365" s="2">
        <v>220</v>
      </c>
      <c r="F365" s="2">
        <v>2767.86</v>
      </c>
      <c r="G365" s="2">
        <v>880</v>
      </c>
      <c r="H365" s="2">
        <v>880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8027.8600000000006</v>
      </c>
    </row>
    <row r="366" spans="1:16" x14ac:dyDescent="0.3">
      <c r="A366" s="1" t="s">
        <v>348</v>
      </c>
      <c r="B366" s="2"/>
      <c r="C366" s="2">
        <v>2712.58</v>
      </c>
      <c r="D366" s="2">
        <v>3231.19</v>
      </c>
      <c r="E366" s="2">
        <v>3230.88</v>
      </c>
      <c r="F366" s="2">
        <v>6938.24</v>
      </c>
      <c r="G366" s="2">
        <v>4697.46</v>
      </c>
      <c r="H366" s="2">
        <v>6055.38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26865.730000000003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822.9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822.9</v>
      </c>
    </row>
    <row r="370" spans="1:16" x14ac:dyDescent="0.3">
      <c r="A370" s="1" t="s">
        <v>352</v>
      </c>
      <c r="B370" s="2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0</v>
      </c>
      <c r="D373" s="2">
        <v>0</v>
      </c>
      <c r="E373" s="2">
        <v>6.8</v>
      </c>
      <c r="F373" s="2">
        <v>0</v>
      </c>
      <c r="G373" s="2">
        <v>0</v>
      </c>
      <c r="H373" s="2">
        <v>7.28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14.08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5500</v>
      </c>
      <c r="D376" s="2">
        <v>3140.59</v>
      </c>
      <c r="E376" s="2">
        <v>8751.08</v>
      </c>
      <c r="F376" s="2">
        <v>8260.93</v>
      </c>
      <c r="G376" s="2">
        <v>6945.74</v>
      </c>
      <c r="H376" s="2">
        <v>5969.12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38567.46</v>
      </c>
    </row>
    <row r="377" spans="1:16" x14ac:dyDescent="0.3">
      <c r="A377" s="1" t="s">
        <v>359</v>
      </c>
      <c r="C377" s="18">
        <v>801.87</v>
      </c>
      <c r="D377" s="18">
        <v>1299.67</v>
      </c>
      <c r="E377" s="18">
        <v>2139.44</v>
      </c>
      <c r="F377" s="18">
        <v>1745.97</v>
      </c>
      <c r="G377" s="18">
        <v>1541.66</v>
      </c>
      <c r="H377" s="18">
        <v>1290.8699999999999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8819.48</v>
      </c>
      <c r="P377" s="13"/>
    </row>
    <row r="378" spans="1:16" x14ac:dyDescent="0.3">
      <c r="A378" s="1" t="s">
        <v>360</v>
      </c>
      <c r="C378" s="10">
        <v>1963.02</v>
      </c>
      <c r="D378" s="10">
        <v>584.01</v>
      </c>
      <c r="E378" s="10">
        <v>2543.59</v>
      </c>
      <c r="F378" s="10">
        <v>1819.23</v>
      </c>
      <c r="G378" s="10">
        <v>2066.2399999999998</v>
      </c>
      <c r="H378" s="10">
        <v>4364.8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13340.89</v>
      </c>
    </row>
    <row r="379" spans="1:16" x14ac:dyDescent="0.3">
      <c r="A379" s="1" t="s">
        <v>361</v>
      </c>
      <c r="C379" s="2">
        <v>21363.64</v>
      </c>
      <c r="D379" s="2">
        <v>17824.16</v>
      </c>
      <c r="E379" s="2">
        <v>22506.21</v>
      </c>
      <c r="F379" s="2">
        <v>27108.01</v>
      </c>
      <c r="G379" s="2">
        <v>25186.800000000003</v>
      </c>
      <c r="H379" s="2">
        <v>26054.62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140043.44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6330.1</v>
      </c>
      <c r="D382" s="2">
        <v>7063.6</v>
      </c>
      <c r="E382" s="2">
        <v>4292.6000000000004</v>
      </c>
      <c r="F382" s="2">
        <v>7063.6</v>
      </c>
      <c r="G382" s="2">
        <v>5922.6</v>
      </c>
      <c r="H382" s="2">
        <v>7063.6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37736.1</v>
      </c>
    </row>
    <row r="383" spans="1:16" x14ac:dyDescent="0.3">
      <c r="A383" s="1" t="s">
        <v>364</v>
      </c>
      <c r="B383" s="2"/>
      <c r="C383" s="2">
        <v>3648.68</v>
      </c>
      <c r="D383" s="2">
        <v>2448.6999999999998</v>
      </c>
      <c r="E383" s="2">
        <v>2985.89</v>
      </c>
      <c r="F383" s="2">
        <v>3078.43</v>
      </c>
      <c r="G383" s="2">
        <v>3146.76</v>
      </c>
      <c r="H383" s="2">
        <v>2877.5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18185.96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120</v>
      </c>
      <c r="D391" s="2">
        <v>120</v>
      </c>
      <c r="E391" s="2">
        <v>120</v>
      </c>
      <c r="F391" s="2">
        <v>120</v>
      </c>
      <c r="G391" s="2">
        <v>120</v>
      </c>
      <c r="H391" s="2">
        <v>120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720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733.5</v>
      </c>
      <c r="D393" s="2">
        <v>360</v>
      </c>
      <c r="E393" s="2">
        <v>2843</v>
      </c>
      <c r="F393" s="2">
        <v>72</v>
      </c>
      <c r="G393" s="2">
        <v>1285</v>
      </c>
      <c r="H393" s="2">
        <v>288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5581.5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108</v>
      </c>
      <c r="E395" s="2">
        <v>432</v>
      </c>
      <c r="F395" s="2">
        <v>0</v>
      </c>
      <c r="G395" s="2">
        <v>0</v>
      </c>
      <c r="H395" s="2">
        <v>144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684</v>
      </c>
    </row>
    <row r="396" spans="1:15" x14ac:dyDescent="0.3">
      <c r="A396" s="1" t="s">
        <v>377</v>
      </c>
      <c r="B396" s="2"/>
      <c r="C396" s="2">
        <v>564.44000000000005</v>
      </c>
      <c r="D396" s="2">
        <v>311.19</v>
      </c>
      <c r="E396" s="2">
        <v>3377.78</v>
      </c>
      <c r="F396" s="2">
        <v>1098.44</v>
      </c>
      <c r="G396" s="2">
        <v>634.38</v>
      </c>
      <c r="H396" s="2">
        <v>573.72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6559.9500000000007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277.75</v>
      </c>
      <c r="D403" s="2">
        <v>277.75</v>
      </c>
      <c r="E403" s="2">
        <v>277.75</v>
      </c>
      <c r="F403" s="2">
        <v>277.75</v>
      </c>
      <c r="G403" s="2">
        <v>277.75</v>
      </c>
      <c r="H403" s="2">
        <v>277.75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1666.5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680</v>
      </c>
      <c r="D407" s="2">
        <v>0</v>
      </c>
      <c r="E407" s="2">
        <v>342.5</v>
      </c>
      <c r="F407" s="2">
        <v>483.61</v>
      </c>
      <c r="G407" s="2">
        <v>507.98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2014.0900000000001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261.3</v>
      </c>
      <c r="F408" s="2">
        <v>284.85000000000002</v>
      </c>
      <c r="G408" s="2">
        <v>69</v>
      </c>
      <c r="H408" s="2">
        <v>621.22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1737.26</v>
      </c>
    </row>
    <row r="409" spans="1:15" x14ac:dyDescent="0.3">
      <c r="A409" s="1" t="s">
        <v>390</v>
      </c>
      <c r="B409" s="2"/>
      <c r="C409" s="2">
        <v>837.24</v>
      </c>
      <c r="D409" s="2">
        <v>819.54</v>
      </c>
      <c r="E409" s="2">
        <v>867.49</v>
      </c>
      <c r="F409" s="2">
        <v>828.2</v>
      </c>
      <c r="G409" s="2">
        <v>849.22</v>
      </c>
      <c r="H409" s="2">
        <v>835.18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5036.8700000000008</v>
      </c>
    </row>
    <row r="410" spans="1:15" x14ac:dyDescent="0.3">
      <c r="A410" s="1" t="s">
        <v>391</v>
      </c>
      <c r="B410" s="2"/>
      <c r="C410" s="2">
        <v>142.61000000000001</v>
      </c>
      <c r="D410" s="2">
        <v>85.46</v>
      </c>
      <c r="E410" s="2">
        <v>292.31</v>
      </c>
      <c r="F410" s="2">
        <v>458.38</v>
      </c>
      <c r="G410" s="2">
        <v>857.96</v>
      </c>
      <c r="H410" s="2">
        <v>382.89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2219.61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111.56</v>
      </c>
      <c r="D412" s="2">
        <v>197.43</v>
      </c>
      <c r="E412" s="2">
        <v>95.94</v>
      </c>
      <c r="F412" s="2">
        <v>45.89</v>
      </c>
      <c r="G412" s="2">
        <v>226.92</v>
      </c>
      <c r="H412" s="2">
        <v>73.819999999999993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751.56</v>
      </c>
    </row>
    <row r="413" spans="1:15" x14ac:dyDescent="0.3">
      <c r="A413" s="1" t="s">
        <v>394</v>
      </c>
      <c r="B413" s="2"/>
      <c r="C413" s="2">
        <v>839.53</v>
      </c>
      <c r="D413" s="2">
        <v>839.53</v>
      </c>
      <c r="E413" s="2">
        <v>839.53</v>
      </c>
      <c r="F413" s="2">
        <v>839.53</v>
      </c>
      <c r="G413" s="2">
        <v>839.53</v>
      </c>
      <c r="H413" s="2">
        <v>839.53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5037.1799999999994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2436.25</v>
      </c>
      <c r="D415" s="2">
        <v>2436.25</v>
      </c>
      <c r="E415" s="2">
        <v>2436.25</v>
      </c>
      <c r="F415" s="2">
        <v>2436.25</v>
      </c>
      <c r="G415" s="2">
        <v>2436.25</v>
      </c>
      <c r="H415" s="2">
        <v>2436.25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14617.5</v>
      </c>
    </row>
    <row r="416" spans="1:15" x14ac:dyDescent="0.3">
      <c r="A416" s="1" t="s">
        <v>397</v>
      </c>
      <c r="B416" s="2"/>
      <c r="C416" s="2">
        <v>1148.43</v>
      </c>
      <c r="D416" s="2">
        <v>1148.43</v>
      </c>
      <c r="E416" s="2">
        <v>1148.43</v>
      </c>
      <c r="F416" s="2">
        <v>1148.43</v>
      </c>
      <c r="G416" s="2">
        <v>1148.44</v>
      </c>
      <c r="H416" s="2">
        <v>1148.44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6890.6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4693.3100000000004</v>
      </c>
      <c r="D419" s="2">
        <v>4377.75</v>
      </c>
      <c r="E419" s="2">
        <v>4544.62</v>
      </c>
      <c r="F419" s="2">
        <v>4561.7299999999996</v>
      </c>
      <c r="G419" s="2">
        <v>5050.03</v>
      </c>
      <c r="H419" s="2">
        <v>4953.22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28180.66</v>
      </c>
    </row>
    <row r="420" spans="1:15" x14ac:dyDescent="0.3">
      <c r="A420" s="1" t="s">
        <v>401</v>
      </c>
      <c r="B420" s="2"/>
      <c r="C420" s="2">
        <v>312.08</v>
      </c>
      <c r="D420" s="2">
        <v>164.01</v>
      </c>
      <c r="E420" s="2">
        <v>285.66000000000003</v>
      </c>
      <c r="F420" s="2">
        <v>390.21</v>
      </c>
      <c r="G420" s="2">
        <v>305.52999999999997</v>
      </c>
      <c r="H420" s="2">
        <v>126.96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1584.45</v>
      </c>
    </row>
    <row r="421" spans="1:15" x14ac:dyDescent="0.3">
      <c r="A421" s="1" t="s">
        <v>402</v>
      </c>
      <c r="B421" s="2"/>
      <c r="C421" s="2">
        <v>649.19000000000005</v>
      </c>
      <c r="D421" s="2">
        <v>2631.64</v>
      </c>
      <c r="E421" s="2">
        <v>1150.3399999999999</v>
      </c>
      <c r="F421" s="2">
        <v>1146.56</v>
      </c>
      <c r="G421" s="2">
        <v>2553.69</v>
      </c>
      <c r="H421" s="2">
        <v>668.2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8799.6200000000008</v>
      </c>
    </row>
    <row r="422" spans="1:15" x14ac:dyDescent="0.3">
      <c r="A422" s="1" t="s">
        <v>403</v>
      </c>
      <c r="B422" s="2"/>
      <c r="C422" s="2">
        <v>15195.06</v>
      </c>
      <c r="D422" s="2">
        <v>14633.91</v>
      </c>
      <c r="E422" s="2">
        <v>14840.5</v>
      </c>
      <c r="F422" s="2">
        <v>15268.01</v>
      </c>
      <c r="G422" s="2">
        <v>15454.09</v>
      </c>
      <c r="H422" s="2">
        <v>14497.45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89889.02</v>
      </c>
    </row>
    <row r="423" spans="1:15" x14ac:dyDescent="0.3">
      <c r="A423" s="1" t="s">
        <v>404</v>
      </c>
      <c r="B423" s="2"/>
      <c r="C423" s="2">
        <v>273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273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0</v>
      </c>
      <c r="D425" s="2">
        <v>0</v>
      </c>
      <c r="E425" s="2">
        <v>2084.4699999999998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2084.4699999999998</v>
      </c>
    </row>
    <row r="426" spans="1:15" x14ac:dyDescent="0.3">
      <c r="A426" s="1" t="s">
        <v>407</v>
      </c>
      <c r="B426" s="2"/>
      <c r="C426" s="2">
        <v>11606.28</v>
      </c>
      <c r="D426" s="2">
        <v>10568.75</v>
      </c>
      <c r="E426" s="2">
        <v>11758.83</v>
      </c>
      <c r="F426" s="2">
        <v>11538.76</v>
      </c>
      <c r="G426" s="2">
        <v>12563.34</v>
      </c>
      <c r="H426" s="2">
        <v>12170.79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70206.75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80.510000000000005</v>
      </c>
      <c r="D428" s="2">
        <v>38.4</v>
      </c>
      <c r="E428" s="2">
        <v>46.1</v>
      </c>
      <c r="F428" s="2">
        <v>81.36</v>
      </c>
      <c r="G428" s="2">
        <v>294.22000000000003</v>
      </c>
      <c r="H428" s="2">
        <v>108.05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648.64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37.5</v>
      </c>
      <c r="D430" s="2">
        <v>0</v>
      </c>
      <c r="E430" s="2">
        <v>0</v>
      </c>
      <c r="F430" s="2">
        <v>0</v>
      </c>
      <c r="G430" s="2">
        <v>57.5</v>
      </c>
      <c r="H430" s="2">
        <v>32.5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127.5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1352.12</v>
      </c>
      <c r="D432" s="2">
        <v>1190.47</v>
      </c>
      <c r="E432" s="2">
        <v>885.23</v>
      </c>
      <c r="F432" s="2">
        <v>605.21</v>
      </c>
      <c r="G432" s="2">
        <v>2015.45</v>
      </c>
      <c r="H432" s="2">
        <v>1023.91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7072.39</v>
      </c>
    </row>
    <row r="433" spans="1:16" x14ac:dyDescent="0.3">
      <c r="A433" s="1" t="s">
        <v>414</v>
      </c>
      <c r="B433" s="2"/>
      <c r="C433" s="2">
        <v>16365</v>
      </c>
      <c r="D433" s="2">
        <v>16365</v>
      </c>
      <c r="E433" s="2">
        <v>16365</v>
      </c>
      <c r="F433" s="2">
        <v>16365</v>
      </c>
      <c r="G433" s="2">
        <v>16365</v>
      </c>
      <c r="H433" s="2">
        <v>16365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98190</v>
      </c>
    </row>
    <row r="434" spans="1:16" x14ac:dyDescent="0.3">
      <c r="A434" s="1" t="s">
        <v>415</v>
      </c>
      <c r="B434" s="2"/>
      <c r="C434" s="2">
        <v>1917.84</v>
      </c>
      <c r="D434" s="2">
        <v>1373.32</v>
      </c>
      <c r="E434" s="2">
        <v>1814.76</v>
      </c>
      <c r="F434" s="2">
        <v>1348.68</v>
      </c>
      <c r="G434" s="2">
        <v>1173.8900000000001</v>
      </c>
      <c r="H434" s="2">
        <v>1451.75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9080.2400000000016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675</v>
      </c>
      <c r="D436" s="2">
        <v>937.92</v>
      </c>
      <c r="E436" s="2">
        <v>1122.3800000000001</v>
      </c>
      <c r="F436" s="2">
        <v>675</v>
      </c>
      <c r="G436" s="2">
        <v>959.92</v>
      </c>
      <c r="H436" s="2">
        <v>979.92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5350.14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12382.23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12382.23</v>
      </c>
    </row>
    <row r="440" spans="1:16" x14ac:dyDescent="0.3">
      <c r="A440" s="1" t="s">
        <v>421</v>
      </c>
      <c r="C440" s="2">
        <v>71929.16</v>
      </c>
      <c r="D440" s="2">
        <v>69413.539999999994</v>
      </c>
      <c r="E440" s="2">
        <v>77219.55</v>
      </c>
      <c r="F440" s="2">
        <v>70874.76999999999</v>
      </c>
      <c r="G440" s="2">
        <v>88155.569999999978</v>
      </c>
      <c r="H440" s="2">
        <v>70718.539999999994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448311.13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8247.26</v>
      </c>
      <c r="D443" s="2">
        <v>7935.51</v>
      </c>
      <c r="E443" s="2">
        <v>8050.28</v>
      </c>
      <c r="F443" s="2">
        <v>8287.7800000000007</v>
      </c>
      <c r="G443" s="2">
        <v>8391.16</v>
      </c>
      <c r="H443" s="2">
        <v>7859.69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48771.680000000008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1668.75</v>
      </c>
      <c r="D445" s="2">
        <v>1668.75</v>
      </c>
      <c r="E445" s="2">
        <v>1668.75</v>
      </c>
      <c r="F445" s="2">
        <v>1668.75</v>
      </c>
      <c r="G445" s="2">
        <v>1668.75</v>
      </c>
      <c r="H445" s="2">
        <v>1668.75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10012.5</v>
      </c>
    </row>
    <row r="446" spans="1:16" x14ac:dyDescent="0.3">
      <c r="A446" s="1" t="s">
        <v>426</v>
      </c>
      <c r="B446" s="2"/>
      <c r="C446" s="2">
        <v>61515.79</v>
      </c>
      <c r="D446" s="2">
        <v>61515.79</v>
      </c>
      <c r="E446" s="2">
        <v>67365.23</v>
      </c>
      <c r="F446" s="2">
        <v>64440.51</v>
      </c>
      <c r="G446" s="2">
        <v>64440.51</v>
      </c>
      <c r="H446" s="2">
        <v>66565.509999999995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385843.34</v>
      </c>
    </row>
    <row r="447" spans="1:16" x14ac:dyDescent="0.3">
      <c r="A447" s="1" t="s">
        <v>427</v>
      </c>
      <c r="B447" s="2"/>
      <c r="C447" s="2">
        <v>771.75</v>
      </c>
      <c r="D447" s="2">
        <v>504</v>
      </c>
      <c r="E447" s="2">
        <v>734.63</v>
      </c>
      <c r="F447" s="2">
        <v>577.5</v>
      </c>
      <c r="G447" s="2">
        <v>595.5</v>
      </c>
      <c r="H447" s="2">
        <v>1537.87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4721.25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2125</v>
      </c>
      <c r="D451" s="18">
        <v>2125</v>
      </c>
      <c r="E451" s="18">
        <v>2125</v>
      </c>
      <c r="F451" s="18">
        <v>2125</v>
      </c>
      <c r="G451" s="18">
        <v>2125</v>
      </c>
      <c r="H451" s="18">
        <v>76.680000000000007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10701.68</v>
      </c>
      <c r="P451" s="13"/>
    </row>
    <row r="452" spans="1:16" x14ac:dyDescent="0.3">
      <c r="A452" s="1" t="s">
        <v>432</v>
      </c>
      <c r="C452" s="2">
        <v>76.680000000000007</v>
      </c>
      <c r="D452" s="2">
        <v>76.680000000000007</v>
      </c>
      <c r="E452" s="2">
        <v>76.680000000000007</v>
      </c>
      <c r="F452" s="2">
        <v>76.680000000000007</v>
      </c>
      <c r="G452" s="2">
        <v>76.680000000000007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383.40000000000003</v>
      </c>
    </row>
    <row r="453" spans="1:16" ht="18" thickBot="1" x14ac:dyDescent="0.35">
      <c r="A453" s="8" t="s">
        <v>433</v>
      </c>
      <c r="B453" s="8"/>
      <c r="C453" s="16">
        <v>74405.23</v>
      </c>
      <c r="D453" s="16">
        <v>73825.73</v>
      </c>
      <c r="E453" s="16">
        <v>80020.569999999992</v>
      </c>
      <c r="F453" s="16">
        <v>77176.22</v>
      </c>
      <c r="G453" s="16">
        <v>77297.599999999991</v>
      </c>
      <c r="H453" s="16">
        <v>77708.499999999985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460433.85000000003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371578.72000000003</v>
      </c>
      <c r="D455" s="1">
        <v>344114.27</v>
      </c>
      <c r="E455" s="1">
        <v>394902.43</v>
      </c>
      <c r="F455" s="1">
        <v>383581.79999999993</v>
      </c>
      <c r="G455" s="1">
        <v>418981.23</v>
      </c>
      <c r="H455" s="1">
        <v>413392.92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2326551.3699999996</v>
      </c>
      <c r="P455" s="1">
        <v>0</v>
      </c>
    </row>
  </sheetData>
  <pageMargins left="0" right="0" top="0.25" bottom="0" header="0" footer="0"/>
  <pageSetup scale="28" orientation="landscape" r:id="rId1"/>
  <rowBreaks count="2" manualBreakCount="2">
    <brk id="41" max="14" man="1"/>
    <brk id="148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437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54.451612903225808</v>
      </c>
      <c r="D8" s="9">
        <v>54.464285714285715</v>
      </c>
      <c r="E8" s="9">
        <v>53</v>
      </c>
      <c r="F8" s="9">
        <v>52.5</v>
      </c>
      <c r="G8" s="9">
        <v>51.354838709677416</v>
      </c>
      <c r="H8" s="9">
        <v>50.233333333333334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248</v>
      </c>
      <c r="D11" s="2">
        <v>224</v>
      </c>
      <c r="E11" s="2">
        <v>248</v>
      </c>
      <c r="F11" s="2">
        <v>240</v>
      </c>
      <c r="G11" s="2">
        <v>243</v>
      </c>
      <c r="H11" s="2">
        <v>221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1424</v>
      </c>
    </row>
    <row r="12" spans="1:15" x14ac:dyDescent="0.3">
      <c r="A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1" t="s">
        <v>21</v>
      </c>
      <c r="C13" s="2">
        <v>1417</v>
      </c>
      <c r="D13" s="2">
        <v>1273</v>
      </c>
      <c r="E13" s="2">
        <v>1478</v>
      </c>
      <c r="F13" s="2">
        <v>1331</v>
      </c>
      <c r="G13" s="2">
        <v>1346</v>
      </c>
      <c r="H13" s="2">
        <v>1278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8123</v>
      </c>
    </row>
    <row r="14" spans="1:15" x14ac:dyDescent="0.3">
      <c r="A14" s="1" t="s">
        <v>22</v>
      </c>
      <c r="C14" s="2">
        <v>0</v>
      </c>
      <c r="D14" s="2">
        <v>0</v>
      </c>
      <c r="E14" s="2">
        <v>-86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-86</v>
      </c>
    </row>
    <row r="15" spans="1:15" x14ac:dyDescent="0.3">
      <c r="A15" s="1" t="s">
        <v>23</v>
      </c>
      <c r="C15" s="2">
        <v>5</v>
      </c>
      <c r="D15" s="2">
        <v>0</v>
      </c>
      <c r="E15" s="2">
        <v>0</v>
      </c>
      <c r="F15" s="2">
        <v>4</v>
      </c>
      <c r="G15" s="2">
        <v>3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14</v>
      </c>
    </row>
    <row r="16" spans="1:15" x14ac:dyDescent="0.3">
      <c r="A16" s="1" t="s">
        <v>24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</v>
      </c>
    </row>
    <row r="17" spans="1:18" x14ac:dyDescent="0.3">
      <c r="A17" s="1" t="s">
        <v>25</v>
      </c>
      <c r="C17" s="2">
        <v>18</v>
      </c>
      <c r="D17" s="2">
        <v>28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49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1688</v>
      </c>
      <c r="D23" s="12">
        <v>1525</v>
      </c>
      <c r="E23" s="12">
        <v>1643</v>
      </c>
      <c r="F23" s="12">
        <v>1575</v>
      </c>
      <c r="G23" s="12">
        <v>1592</v>
      </c>
      <c r="H23" s="12">
        <v>1507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9530</v>
      </c>
      <c r="P23" s="13">
        <v>9530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260621.50999999998</v>
      </c>
      <c r="D26" s="2">
        <v>236110.93000000002</v>
      </c>
      <c r="E26" s="2">
        <v>245389.33</v>
      </c>
      <c r="F26" s="2">
        <v>241890.11000000002</v>
      </c>
      <c r="G26" s="2">
        <v>247240.28</v>
      </c>
      <c r="H26" s="2">
        <v>235409.82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1466661.98</v>
      </c>
      <c r="P26" s="13"/>
    </row>
    <row r="27" spans="1:18" x14ac:dyDescent="0.3">
      <c r="A27" s="1" t="s">
        <v>35</v>
      </c>
      <c r="C27" s="2">
        <v>32775.53</v>
      </c>
      <c r="D27" s="2">
        <v>30959.35</v>
      </c>
      <c r="E27" s="2">
        <v>40566.339999999997</v>
      </c>
      <c r="F27" s="2">
        <v>36214.130000000005</v>
      </c>
      <c r="G27" s="2">
        <v>32431.829999999998</v>
      </c>
      <c r="H27" s="2">
        <v>31742.83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204690.01</v>
      </c>
      <c r="P27" s="13"/>
    </row>
    <row r="28" spans="1:18" x14ac:dyDescent="0.3">
      <c r="A28" s="1" t="s">
        <v>36</v>
      </c>
      <c r="C28" s="2">
        <v>2723.39</v>
      </c>
      <c r="D28" s="2">
        <v>2.9699999999999989</v>
      </c>
      <c r="E28" s="2">
        <v>10.969999999999999</v>
      </c>
      <c r="F28" s="2">
        <v>14.969999999999999</v>
      </c>
      <c r="G28" s="2">
        <v>2.9699999999999989</v>
      </c>
      <c r="H28" s="2">
        <v>-17.03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2738.2399999999989</v>
      </c>
      <c r="P28" s="13"/>
    </row>
    <row r="29" spans="1:18" ht="18" thickBot="1" x14ac:dyDescent="0.35">
      <c r="A29" s="1" t="s">
        <v>37</v>
      </c>
      <c r="C29" s="14">
        <v>296120.43</v>
      </c>
      <c r="D29" s="14">
        <v>267073.25</v>
      </c>
      <c r="E29" s="14">
        <v>285966.63999999996</v>
      </c>
      <c r="F29" s="14">
        <v>278119.20999999996</v>
      </c>
      <c r="G29" s="14">
        <v>279675.07999999996</v>
      </c>
      <c r="H29" s="14">
        <v>267135.62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1674090.23</v>
      </c>
      <c r="P29" s="13">
        <v>1674090.23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88465.35000000002</v>
      </c>
      <c r="D32" s="2">
        <v>71560.699999999983</v>
      </c>
      <c r="E32" s="2">
        <v>79960.040000000008</v>
      </c>
      <c r="F32" s="2">
        <v>91044.499999999985</v>
      </c>
      <c r="G32" s="2">
        <v>90899.81</v>
      </c>
      <c r="H32" s="2">
        <v>100013.02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521943.42</v>
      </c>
      <c r="P32" s="13"/>
    </row>
    <row r="33" spans="1:18" x14ac:dyDescent="0.3">
      <c r="A33" s="1" t="s">
        <v>40</v>
      </c>
      <c r="C33" s="2">
        <v>27044.820000000003</v>
      </c>
      <c r="D33" s="2">
        <v>25515.83</v>
      </c>
      <c r="E33" s="2">
        <v>33217.520000000004</v>
      </c>
      <c r="F33" s="2">
        <v>26261.69</v>
      </c>
      <c r="G33" s="2">
        <v>28496.26</v>
      </c>
      <c r="H33" s="2">
        <v>31651.860000000004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172187.98000000004</v>
      </c>
      <c r="P33" s="13"/>
    </row>
    <row r="34" spans="1:18" x14ac:dyDescent="0.3">
      <c r="A34" s="1" t="s">
        <v>35</v>
      </c>
      <c r="C34" s="2">
        <v>16033.99</v>
      </c>
      <c r="D34" s="2">
        <v>15414.649999999998</v>
      </c>
      <c r="E34" s="2">
        <v>18699.02</v>
      </c>
      <c r="F34" s="2">
        <v>17721.97</v>
      </c>
      <c r="G34" s="2">
        <v>8478.91</v>
      </c>
      <c r="H34" s="2">
        <v>16499.78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92848.320000000007</v>
      </c>
      <c r="P34" s="13"/>
    </row>
    <row r="35" spans="1:18" x14ac:dyDescent="0.3">
      <c r="A35" s="1" t="s">
        <v>41</v>
      </c>
      <c r="C35" s="2">
        <v>3712.82</v>
      </c>
      <c r="D35" s="2">
        <v>3573.96</v>
      </c>
      <c r="E35" s="2">
        <v>3503.23</v>
      </c>
      <c r="F35" s="2">
        <v>4381.53</v>
      </c>
      <c r="G35" s="2">
        <v>3459.9</v>
      </c>
      <c r="H35" s="2">
        <v>3333.64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21965.08</v>
      </c>
      <c r="P35" s="13"/>
    </row>
    <row r="36" spans="1:18" x14ac:dyDescent="0.3">
      <c r="A36" s="1" t="s">
        <v>42</v>
      </c>
      <c r="C36" s="2">
        <v>15029.6</v>
      </c>
      <c r="D36" s="2">
        <v>9150.16</v>
      </c>
      <c r="E36" s="2">
        <v>11486.649999999998</v>
      </c>
      <c r="F36" s="2">
        <v>7694.0199999999995</v>
      </c>
      <c r="G36" s="2">
        <v>11156.84</v>
      </c>
      <c r="H36" s="2">
        <v>13883.78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68401.05</v>
      </c>
      <c r="P36" s="13"/>
    </row>
    <row r="37" spans="1:18" x14ac:dyDescent="0.3">
      <c r="A37" s="1" t="s">
        <v>43</v>
      </c>
      <c r="C37" s="2">
        <v>21609.279999999999</v>
      </c>
      <c r="D37" s="2">
        <v>17358.55</v>
      </c>
      <c r="E37" s="2">
        <v>14898.599999999999</v>
      </c>
      <c r="F37" s="2">
        <v>15397.789999999999</v>
      </c>
      <c r="G37" s="2">
        <v>16640.759999999998</v>
      </c>
      <c r="H37" s="2">
        <v>17415.379999999997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103320.35999999999</v>
      </c>
      <c r="P37" s="13"/>
    </row>
    <row r="38" spans="1:18" x14ac:dyDescent="0.3">
      <c r="A38" s="1" t="s">
        <v>44</v>
      </c>
      <c r="C38" s="2">
        <v>65796.86</v>
      </c>
      <c r="D38" s="2">
        <v>68247</v>
      </c>
      <c r="E38" s="2">
        <v>67307.959999999992</v>
      </c>
      <c r="F38" s="2">
        <v>59487.299999999996</v>
      </c>
      <c r="G38" s="2">
        <v>65136.219999999994</v>
      </c>
      <c r="H38" s="2">
        <v>68596.13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394571.47</v>
      </c>
      <c r="P38" s="13"/>
    </row>
    <row r="39" spans="1:18" x14ac:dyDescent="0.3">
      <c r="A39" s="1" t="s">
        <v>45</v>
      </c>
      <c r="C39" s="2">
        <v>44349.46</v>
      </c>
      <c r="D39" s="2">
        <v>44047.360000000001</v>
      </c>
      <c r="E39" s="2">
        <v>48161.34</v>
      </c>
      <c r="F39" s="2">
        <v>45574.18</v>
      </c>
      <c r="G39" s="2">
        <v>45698.13</v>
      </c>
      <c r="H39" s="2">
        <v>45358.99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273189.46000000002</v>
      </c>
      <c r="P39" s="13"/>
    </row>
    <row r="40" spans="1:18" ht="18" thickBot="1" x14ac:dyDescent="0.35">
      <c r="A40" s="1" t="s">
        <v>46</v>
      </c>
      <c r="C40" s="14">
        <v>282042.18000000005</v>
      </c>
      <c r="D40" s="14">
        <v>254868.20999999996</v>
      </c>
      <c r="E40" s="14">
        <v>277234.36</v>
      </c>
      <c r="F40" s="14">
        <v>267562.98</v>
      </c>
      <c r="G40" s="14">
        <v>269966.83</v>
      </c>
      <c r="H40" s="14">
        <v>296752.58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1648427.14</v>
      </c>
      <c r="P40" s="13">
        <v>1648427.14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14078.249999999942</v>
      </c>
      <c r="D41" s="16">
        <v>12205.040000000037</v>
      </c>
      <c r="E41" s="16">
        <v>8732.2799999999697</v>
      </c>
      <c r="F41" s="16">
        <v>10556.229999999981</v>
      </c>
      <c r="G41" s="16">
        <v>9708.2499999999418</v>
      </c>
      <c r="H41" s="16">
        <v>-29616.960000000021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25663.090000000084</v>
      </c>
      <c r="P41" s="13">
        <v>25663.090000000084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71842.959999999948</v>
      </c>
      <c r="D43" s="2">
        <v>68127.060000000041</v>
      </c>
      <c r="E43" s="2">
        <v>69398.919999999969</v>
      </c>
      <c r="F43" s="2">
        <v>68825.639999999985</v>
      </c>
      <c r="G43" s="2">
        <v>68114.729999999952</v>
      </c>
      <c r="H43" s="4">
        <v>27944.919999999976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374254.2300000001</v>
      </c>
      <c r="P43" s="1">
        <v>374254.23000000004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437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233094.24</v>
      </c>
      <c r="D50" s="2">
        <v>208670.16</v>
      </c>
      <c r="E50" s="2">
        <v>242765.52</v>
      </c>
      <c r="F50" s="2">
        <v>218833.2</v>
      </c>
      <c r="G50" s="2">
        <v>221128.08</v>
      </c>
      <c r="H50" s="2">
        <v>209817.60000000001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1334308.8000000003</v>
      </c>
    </row>
    <row r="51" spans="1:15" x14ac:dyDescent="0.3">
      <c r="A51" s="1" t="s">
        <v>51</v>
      </c>
      <c r="B51" s="17"/>
      <c r="C51" s="2">
        <v>0</v>
      </c>
      <c r="D51" s="2">
        <v>20.25</v>
      </c>
      <c r="E51" s="2">
        <v>-14588.88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-14568.63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2400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2400</v>
      </c>
    </row>
    <row r="64" spans="1:15" x14ac:dyDescent="0.3">
      <c r="A64" s="1" t="s">
        <v>64</v>
      </c>
      <c r="B64" s="17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879.06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879.06</v>
      </c>
    </row>
    <row r="65" spans="1:15" x14ac:dyDescent="0.3">
      <c r="A65" s="1" t="s">
        <v>65</v>
      </c>
      <c r="B65" s="17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715.78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715.78</v>
      </c>
    </row>
    <row r="66" spans="1:15" x14ac:dyDescent="0.3">
      <c r="A66" s="1" t="s">
        <v>66</v>
      </c>
      <c r="B66" s="17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907.55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907.55</v>
      </c>
    </row>
    <row r="67" spans="1:15" x14ac:dyDescent="0.3">
      <c r="A67" s="1" t="s">
        <v>67</v>
      </c>
      <c r="B67" s="17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">
      <c r="A70" s="1" t="s">
        <v>70</v>
      </c>
      <c r="B70" s="17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1" t="s">
        <v>78</v>
      </c>
      <c r="B78" s="17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-1623.33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-1623.33</v>
      </c>
    </row>
    <row r="79" spans="1:15" x14ac:dyDescent="0.3">
      <c r="A79" s="1" t="s">
        <v>79</v>
      </c>
      <c r="B79" s="17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36456</v>
      </c>
      <c r="D82" s="2">
        <v>32928</v>
      </c>
      <c r="E82" s="2">
        <v>36456</v>
      </c>
      <c r="F82" s="2">
        <v>35280</v>
      </c>
      <c r="G82" s="2">
        <v>35721</v>
      </c>
      <c r="H82" s="2">
        <v>33150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209991</v>
      </c>
    </row>
    <row r="83" spans="1:15" x14ac:dyDescent="0.3">
      <c r="A83" s="1" t="s">
        <v>82</v>
      </c>
      <c r="B83" s="17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1" t="s">
        <v>442</v>
      </c>
      <c r="B84" s="17"/>
      <c r="C84" s="2">
        <v>-28309.29</v>
      </c>
      <c r="D84" s="2">
        <v>-26527.24</v>
      </c>
      <c r="E84" s="2">
        <v>-35165.07</v>
      </c>
      <c r="F84" s="2">
        <v>-30713.09</v>
      </c>
      <c r="G84" s="2">
        <v>-27628.799999999999</v>
      </c>
      <c r="H84" s="2">
        <v>-29916.84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-178260.33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">
      <c r="A86" s="1" t="s">
        <v>470</v>
      </c>
      <c r="B86" s="17"/>
      <c r="C86" s="2">
        <v>16430</v>
      </c>
      <c r="D86" s="2">
        <v>16430</v>
      </c>
      <c r="E86" s="2">
        <v>16430</v>
      </c>
      <c r="F86" s="2">
        <v>17490</v>
      </c>
      <c r="G86" s="2">
        <v>18020</v>
      </c>
      <c r="H86" s="2">
        <v>19080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103880</v>
      </c>
    </row>
    <row r="87" spans="1:15" x14ac:dyDescent="0.3">
      <c r="A87" s="1" t="s">
        <v>86</v>
      </c>
      <c r="B87" s="17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0</v>
      </c>
      <c r="D94" s="2">
        <v>0</v>
      </c>
      <c r="E94" s="2">
        <v>-1000</v>
      </c>
      <c r="F94" s="2">
        <v>1000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1" t="s">
        <v>94</v>
      </c>
      <c r="B95" s="17"/>
      <c r="C95" s="2">
        <v>2950.56</v>
      </c>
      <c r="D95" s="2">
        <v>4589.76</v>
      </c>
      <c r="E95" s="2">
        <v>491.76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8032.08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260621.50999999998</v>
      </c>
      <c r="D111" s="2">
        <v>236110.93000000002</v>
      </c>
      <c r="E111" s="2">
        <v>245389.33000000002</v>
      </c>
      <c r="F111" s="2">
        <v>241890.11000000002</v>
      </c>
      <c r="G111" s="2">
        <v>247240.28</v>
      </c>
      <c r="H111" s="2">
        <v>235409.82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1466661.9800000004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1742.04</v>
      </c>
      <c r="D114" s="2">
        <v>1788.79</v>
      </c>
      <c r="E114" s="2">
        <v>3875.49</v>
      </c>
      <c r="F114" s="2">
        <v>4598.18</v>
      </c>
      <c r="G114" s="2">
        <v>3541.76</v>
      </c>
      <c r="H114" s="2">
        <v>843.28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16389.54</v>
      </c>
    </row>
    <row r="115" spans="1:15" x14ac:dyDescent="0.3">
      <c r="A115" s="1" t="s">
        <v>113</v>
      </c>
      <c r="B115" s="2"/>
      <c r="C115" s="2">
        <v>6213.12</v>
      </c>
      <c r="D115" s="2">
        <v>6196.02</v>
      </c>
      <c r="E115" s="2">
        <v>5124.42</v>
      </c>
      <c r="F115" s="2">
        <v>3714.19</v>
      </c>
      <c r="G115" s="2">
        <v>4542.7</v>
      </c>
      <c r="H115" s="2">
        <v>1988.56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27779.01</v>
      </c>
    </row>
    <row r="116" spans="1:15" x14ac:dyDescent="0.3">
      <c r="A116" s="1" t="s">
        <v>114</v>
      </c>
      <c r="B116" s="2"/>
      <c r="C116" s="2">
        <v>0</v>
      </c>
      <c r="D116" s="2">
        <v>0</v>
      </c>
      <c r="E116" s="2">
        <v>485.1</v>
      </c>
      <c r="F116" s="2">
        <v>606.35</v>
      </c>
      <c r="G116" s="2">
        <v>606.25</v>
      </c>
      <c r="H116" s="2">
        <v>485.1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2182.8000000000002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-3491.62</v>
      </c>
      <c r="D122" s="2">
        <v>-3532.44</v>
      </c>
      <c r="E122" s="2">
        <v>-4112.33</v>
      </c>
      <c r="F122" s="2">
        <v>-3961.29</v>
      </c>
      <c r="G122" s="2">
        <v>-3864.8</v>
      </c>
      <c r="H122" s="2">
        <v>-1455.68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-20418.16</v>
      </c>
    </row>
    <row r="123" spans="1:15" x14ac:dyDescent="0.3">
      <c r="A123" s="1" t="s">
        <v>121</v>
      </c>
      <c r="B123" s="2"/>
      <c r="C123" s="2">
        <v>-411.77</v>
      </c>
      <c r="D123" s="2">
        <v>-20.260000000000002</v>
      </c>
      <c r="E123" s="2">
        <v>28.59</v>
      </c>
      <c r="F123" s="2">
        <v>13.61</v>
      </c>
      <c r="G123" s="2">
        <v>-367.23</v>
      </c>
      <c r="H123" s="2">
        <v>3.4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-753.66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-39.880000000000003</v>
      </c>
      <c r="H124" s="2">
        <v>-38.67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-78.550000000000011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">
      <c r="A127" s="1" t="s">
        <v>451</v>
      </c>
      <c r="B127" s="2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">
      <c r="A128" s="1" t="s">
        <v>452</v>
      </c>
      <c r="B128" s="2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6" x14ac:dyDescent="0.3">
      <c r="A129" s="1" t="s">
        <v>453</v>
      </c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6" x14ac:dyDescent="0.3">
      <c r="A130" s="1" t="s">
        <v>128</v>
      </c>
      <c r="B130" s="2"/>
      <c r="C130" s="2">
        <v>13769.08</v>
      </c>
      <c r="D130" s="2">
        <v>11305.39</v>
      </c>
      <c r="E130" s="2">
        <v>15125.23</v>
      </c>
      <c r="F130" s="2">
        <v>12480.25</v>
      </c>
      <c r="G130" s="2">
        <v>12279.5</v>
      </c>
      <c r="H130" s="2">
        <v>9326.9500000000007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74286.399999999994</v>
      </c>
    </row>
    <row r="131" spans="1:16" x14ac:dyDescent="0.3">
      <c r="A131" s="1" t="s">
        <v>129</v>
      </c>
      <c r="C131" s="18">
        <v>14954.68</v>
      </c>
      <c r="D131" s="18">
        <v>15221.85</v>
      </c>
      <c r="E131" s="18">
        <v>20039.84</v>
      </c>
      <c r="F131" s="18">
        <v>18762.84</v>
      </c>
      <c r="G131" s="18">
        <v>15733.53</v>
      </c>
      <c r="H131" s="18">
        <v>19013.439999999999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103726.18</v>
      </c>
      <c r="P131" s="13"/>
    </row>
    <row r="132" spans="1:16" x14ac:dyDescent="0.3">
      <c r="A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1576.45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1576.45</v>
      </c>
    </row>
    <row r="133" spans="1:16" x14ac:dyDescent="0.3">
      <c r="A133" s="1" t="s">
        <v>131</v>
      </c>
      <c r="C133" s="2">
        <v>32775.53</v>
      </c>
      <c r="D133" s="2">
        <v>30959.35</v>
      </c>
      <c r="E133" s="2">
        <v>40566.339999999997</v>
      </c>
      <c r="F133" s="2">
        <v>36214.130000000005</v>
      </c>
      <c r="G133" s="2">
        <v>32431.83</v>
      </c>
      <c r="H133" s="2">
        <v>31742.829999999998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204690.01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28</v>
      </c>
      <c r="D138" s="2">
        <v>40</v>
      </c>
      <c r="E138" s="2">
        <v>48</v>
      </c>
      <c r="F138" s="2">
        <v>52</v>
      </c>
      <c r="G138" s="2">
        <v>40</v>
      </c>
      <c r="H138" s="2">
        <v>20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228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-37.03</v>
      </c>
      <c r="D142" s="2">
        <v>-37.03</v>
      </c>
      <c r="E142" s="2">
        <v>-37.03</v>
      </c>
      <c r="F142" s="2">
        <v>-37.03</v>
      </c>
      <c r="G142" s="2">
        <v>-37.03</v>
      </c>
      <c r="H142" s="2">
        <v>-37.03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-222.18</v>
      </c>
    </row>
    <row r="143" spans="1:16" x14ac:dyDescent="0.3">
      <c r="A143" s="1" t="s">
        <v>465</v>
      </c>
      <c r="B143" s="2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2732.42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2732.42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2723.39</v>
      </c>
      <c r="D148" s="16">
        <v>2.9699999999999989</v>
      </c>
      <c r="E148" s="16">
        <v>10.969999999999999</v>
      </c>
      <c r="F148" s="16">
        <v>14.969999999999999</v>
      </c>
      <c r="G148" s="16">
        <v>2.9699999999999989</v>
      </c>
      <c r="H148" s="16">
        <v>-17.03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2738.2400000000002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296120.43</v>
      </c>
      <c r="D150" s="2">
        <v>267073.25</v>
      </c>
      <c r="E150" s="2">
        <v>285966.64</v>
      </c>
      <c r="F150" s="2">
        <v>278119.21000000002</v>
      </c>
      <c r="G150" s="2">
        <v>279675.08</v>
      </c>
      <c r="H150" s="4">
        <v>267135.62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1674090.2300000004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437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500</v>
      </c>
      <c r="D157" s="2">
        <v>500</v>
      </c>
      <c r="E157" s="2">
        <v>0</v>
      </c>
      <c r="F157" s="2">
        <v>1500</v>
      </c>
      <c r="G157" s="2">
        <v>0</v>
      </c>
      <c r="H157" s="2">
        <v>500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3000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413</v>
      </c>
      <c r="D162" s="2">
        <v>392</v>
      </c>
      <c r="E162" s="2">
        <v>409.5</v>
      </c>
      <c r="F162" s="2">
        <v>399</v>
      </c>
      <c r="G162" s="2">
        <v>385</v>
      </c>
      <c r="H162" s="2">
        <v>484.5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2483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2267.81</v>
      </c>
      <c r="D167" s="2">
        <v>2005.03</v>
      </c>
      <c r="E167" s="2">
        <v>2479.11</v>
      </c>
      <c r="F167" s="2">
        <v>2455.25</v>
      </c>
      <c r="G167" s="2">
        <v>6318.9</v>
      </c>
      <c r="H167" s="2">
        <v>7280.52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22806.620000000003</v>
      </c>
    </row>
    <row r="168" spans="1:15" x14ac:dyDescent="0.3">
      <c r="A168" s="1" t="s">
        <v>158</v>
      </c>
      <c r="B168" s="2"/>
      <c r="C168" s="2">
        <v>52.24</v>
      </c>
      <c r="D168" s="2">
        <v>18</v>
      </c>
      <c r="E168" s="2">
        <v>185.12</v>
      </c>
      <c r="F168" s="2">
        <v>136.16</v>
      </c>
      <c r="G168" s="2">
        <v>0</v>
      </c>
      <c r="H168" s="2">
        <v>839.2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1230.72</v>
      </c>
    </row>
    <row r="169" spans="1:15" x14ac:dyDescent="0.3">
      <c r="A169" s="1" t="s">
        <v>159</v>
      </c>
      <c r="B169" s="2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202.99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202.99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3">
      <c r="A176" s="1" t="s">
        <v>166</v>
      </c>
      <c r="B176" s="2"/>
      <c r="C176" s="2">
        <v>0</v>
      </c>
      <c r="D176" s="2">
        <v>2735.29</v>
      </c>
      <c r="E176" s="2">
        <v>0</v>
      </c>
      <c r="F176" s="2">
        <v>0</v>
      </c>
      <c r="G176" s="2">
        <v>0</v>
      </c>
      <c r="H176" s="2">
        <v>-30.46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2704.83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2492.4499999999998</v>
      </c>
      <c r="D178" s="2">
        <v>2193.4699999999998</v>
      </c>
      <c r="E178" s="2">
        <v>2539.04</v>
      </c>
      <c r="F178" s="2">
        <v>2212.0500000000002</v>
      </c>
      <c r="G178" s="2">
        <v>2137.16</v>
      </c>
      <c r="H178" s="2">
        <v>2325.25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13899.42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0</v>
      </c>
      <c r="D183" s="2">
        <v>0</v>
      </c>
      <c r="E183" s="2">
        <v>0</v>
      </c>
      <c r="F183" s="2">
        <v>0</v>
      </c>
      <c r="G183" s="2">
        <v>266.39999999999998</v>
      </c>
      <c r="H183" s="2">
        <v>266.39999999999998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532.79999999999995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0</v>
      </c>
      <c r="D185" s="2">
        <v>0</v>
      </c>
      <c r="E185" s="2">
        <v>133.19999999999999</v>
      </c>
      <c r="F185" s="2">
        <v>66.599999999999994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199.79999999999998</v>
      </c>
    </row>
    <row r="186" spans="1:15" x14ac:dyDescent="0.3">
      <c r="A186" s="1" t="s">
        <v>176</v>
      </c>
      <c r="B186" s="2"/>
      <c r="C186" s="2">
        <v>0</v>
      </c>
      <c r="D186" s="2">
        <v>0</v>
      </c>
      <c r="E186" s="2">
        <v>0</v>
      </c>
      <c r="F186" s="2">
        <v>0</v>
      </c>
      <c r="G186" s="2">
        <v>-20.46</v>
      </c>
      <c r="H186" s="2">
        <v>-3.26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-23.72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0</v>
      </c>
      <c r="D188" s="2">
        <v>0</v>
      </c>
      <c r="E188" s="2">
        <v>0</v>
      </c>
      <c r="F188" s="2">
        <v>0</v>
      </c>
      <c r="G188" s="2">
        <v>3333.33</v>
      </c>
      <c r="H188" s="2">
        <v>6666.66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9999.99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22201.33</v>
      </c>
      <c r="D192" s="2">
        <v>21066.78</v>
      </c>
      <c r="E192" s="2">
        <v>24017.09</v>
      </c>
      <c r="F192" s="2">
        <v>21943.63</v>
      </c>
      <c r="G192" s="2">
        <v>18560.43</v>
      </c>
      <c r="H192" s="2">
        <v>15477.25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123266.51000000001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12739.36</v>
      </c>
      <c r="D194" s="2">
        <v>9161.14</v>
      </c>
      <c r="E194" s="2">
        <v>12255.7</v>
      </c>
      <c r="F194" s="2">
        <v>11050.89</v>
      </c>
      <c r="G194" s="2">
        <v>11490.87</v>
      </c>
      <c r="H194" s="2">
        <v>8200.16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64898.119999999995</v>
      </c>
    </row>
    <row r="195" spans="1:15" x14ac:dyDescent="0.3">
      <c r="A195" s="1" t="s">
        <v>459</v>
      </c>
      <c r="B195" s="2"/>
      <c r="C195" s="2">
        <v>5643.62</v>
      </c>
      <c r="D195" s="2">
        <v>4509.82</v>
      </c>
      <c r="E195" s="2">
        <v>5791.58</v>
      </c>
      <c r="F195" s="2">
        <v>4784.6099999999997</v>
      </c>
      <c r="G195" s="2">
        <v>5945.86</v>
      </c>
      <c r="H195" s="2">
        <v>4682.05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31357.539999999997</v>
      </c>
    </row>
    <row r="196" spans="1:15" x14ac:dyDescent="0.3">
      <c r="A196" s="1" t="s">
        <v>186</v>
      </c>
      <c r="B196" s="2"/>
      <c r="C196" s="2">
        <v>15624.79</v>
      </c>
      <c r="D196" s="2">
        <v>13093.59</v>
      </c>
      <c r="E196" s="2">
        <v>15336.86</v>
      </c>
      <c r="F196" s="2">
        <v>15473.34</v>
      </c>
      <c r="G196" s="2">
        <v>20244.939999999999</v>
      </c>
      <c r="H196" s="2">
        <v>16932.2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96705.72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6195.32</v>
      </c>
      <c r="D200" s="2">
        <v>5083.79</v>
      </c>
      <c r="E200" s="2">
        <v>6949.22</v>
      </c>
      <c r="F200" s="2">
        <v>5431.25</v>
      </c>
      <c r="G200" s="2">
        <v>5033.6499999999996</v>
      </c>
      <c r="H200" s="2">
        <v>3579.94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32273.170000000002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4920</v>
      </c>
      <c r="D202" s="2">
        <v>3263.64</v>
      </c>
      <c r="E202" s="2">
        <v>2450.0700000000002</v>
      </c>
      <c r="F202" s="2">
        <v>3529.2</v>
      </c>
      <c r="G202" s="2">
        <v>2626.21</v>
      </c>
      <c r="H202" s="2">
        <v>2945.06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19734.18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3638.82</v>
      </c>
      <c r="D204" s="2">
        <v>1374.49</v>
      </c>
      <c r="E204" s="2">
        <v>1367.43</v>
      </c>
      <c r="F204" s="2">
        <v>2763.93</v>
      </c>
      <c r="G204" s="2">
        <v>111.01</v>
      </c>
      <c r="H204" s="2">
        <v>2410.12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11665.8</v>
      </c>
    </row>
    <row r="205" spans="1:15" x14ac:dyDescent="0.3">
      <c r="A205" s="1" t="s">
        <v>195</v>
      </c>
      <c r="B205" s="2"/>
      <c r="C205" s="2">
        <v>2354.92</v>
      </c>
      <c r="D205" s="2">
        <v>482.37</v>
      </c>
      <c r="E205" s="2">
        <v>473.13</v>
      </c>
      <c r="F205" s="2">
        <v>1826.47</v>
      </c>
      <c r="G205" s="2">
        <v>601.72</v>
      </c>
      <c r="H205" s="2">
        <v>1203.3599999999999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6941.97</v>
      </c>
    </row>
    <row r="206" spans="1:15" x14ac:dyDescent="0.3">
      <c r="A206" s="1" t="s">
        <v>196</v>
      </c>
      <c r="B206" s="2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3">
      <c r="A207" s="1" t="s">
        <v>197</v>
      </c>
      <c r="B207" s="2"/>
      <c r="C207" s="2">
        <v>359</v>
      </c>
      <c r="D207" s="2">
        <v>64.67</v>
      </c>
      <c r="E207" s="2">
        <v>394</v>
      </c>
      <c r="F207" s="2">
        <v>431.5</v>
      </c>
      <c r="G207" s="2">
        <v>788.5</v>
      </c>
      <c r="H207" s="2">
        <v>394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2431.67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1862.14</v>
      </c>
      <c r="D209" s="2">
        <v>2912.93</v>
      </c>
      <c r="E209" s="2">
        <v>1721.36</v>
      </c>
      <c r="F209" s="2">
        <v>1117.6500000000001</v>
      </c>
      <c r="G209" s="2">
        <v>765.79</v>
      </c>
      <c r="H209" s="2">
        <v>1340.26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9720.1299999999992</v>
      </c>
    </row>
    <row r="210" spans="1:15" x14ac:dyDescent="0.3">
      <c r="A210" s="1" t="s">
        <v>200</v>
      </c>
      <c r="B210" s="2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x14ac:dyDescent="0.3">
      <c r="A211" s="1" t="s">
        <v>201</v>
      </c>
      <c r="B211" s="2"/>
      <c r="C211" s="2">
        <v>0</v>
      </c>
      <c r="D211" s="2">
        <v>136</v>
      </c>
      <c r="E211" s="2">
        <v>1224</v>
      </c>
      <c r="F211" s="2">
        <v>1657.42</v>
      </c>
      <c r="G211" s="2">
        <v>4595.17</v>
      </c>
      <c r="H211" s="2">
        <v>14569.66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22182.25</v>
      </c>
    </row>
    <row r="212" spans="1:15" x14ac:dyDescent="0.3">
      <c r="A212" s="1" t="s">
        <v>202</v>
      </c>
      <c r="B212" s="2"/>
      <c r="C212" s="2">
        <v>485.84</v>
      </c>
      <c r="D212" s="2">
        <v>932.61</v>
      </c>
      <c r="E212" s="2">
        <v>267.72000000000003</v>
      </c>
      <c r="F212" s="2">
        <v>1699</v>
      </c>
      <c r="G212" s="2">
        <v>773.12</v>
      </c>
      <c r="H212" s="2">
        <v>1469.6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5627.8899999999994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162.80000000000001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162.80000000000001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306.42</v>
      </c>
      <c r="D217" s="2">
        <v>0</v>
      </c>
      <c r="E217" s="2">
        <v>0</v>
      </c>
      <c r="F217" s="2">
        <v>0</v>
      </c>
      <c r="G217" s="2">
        <v>0</v>
      </c>
      <c r="H217" s="2">
        <v>342.42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648.84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420.24</v>
      </c>
      <c r="D221" s="2">
        <v>1906</v>
      </c>
      <c r="E221" s="2">
        <v>0</v>
      </c>
      <c r="F221" s="2">
        <v>1837.33</v>
      </c>
      <c r="G221" s="2">
        <v>3868</v>
      </c>
      <c r="H221" s="2">
        <v>2634.75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10666.32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1212.08</v>
      </c>
      <c r="D225" s="2">
        <v>1151.25</v>
      </c>
      <c r="E225" s="2">
        <v>1264.5999999999999</v>
      </c>
      <c r="F225" s="2">
        <v>632.75</v>
      </c>
      <c r="G225" s="2">
        <v>1167.5999999999999</v>
      </c>
      <c r="H225" s="2">
        <v>632.4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6060.68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4775.97</v>
      </c>
      <c r="D227" s="2">
        <v>-1422.17</v>
      </c>
      <c r="E227" s="2">
        <v>538.51</v>
      </c>
      <c r="F227" s="2">
        <v>10096.469999999999</v>
      </c>
      <c r="G227" s="2">
        <v>1906.61</v>
      </c>
      <c r="H227" s="2">
        <v>4667.99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20563.379999999997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88465.35000000002</v>
      </c>
      <c r="D244" s="2">
        <v>71560.699999999983</v>
      </c>
      <c r="E244" s="2">
        <v>79960.040000000008</v>
      </c>
      <c r="F244" s="2">
        <v>91044.499999999985</v>
      </c>
      <c r="G244" s="2">
        <v>90899.81</v>
      </c>
      <c r="H244" s="2">
        <v>100013.02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521943.41999999993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16003.59</v>
      </c>
      <c r="D247" s="2">
        <v>14029.75</v>
      </c>
      <c r="E247" s="2">
        <v>17499.86</v>
      </c>
      <c r="F247" s="2">
        <v>16557.34</v>
      </c>
      <c r="G247" s="2">
        <v>17430.189999999999</v>
      </c>
      <c r="H247" s="2">
        <v>16768.38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98289.11</v>
      </c>
    </row>
    <row r="248" spans="1:16" x14ac:dyDescent="0.3">
      <c r="A248" s="1" t="s">
        <v>237</v>
      </c>
      <c r="B248" s="2"/>
      <c r="C248" s="2">
        <v>903.43</v>
      </c>
      <c r="D248" s="2">
        <v>120</v>
      </c>
      <c r="E248" s="2">
        <v>457.5</v>
      </c>
      <c r="F248" s="2">
        <v>670.44</v>
      </c>
      <c r="G248" s="2">
        <v>120</v>
      </c>
      <c r="H248" s="2">
        <v>1512.57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3783.9399999999996</v>
      </c>
    </row>
    <row r="249" spans="1:16" x14ac:dyDescent="0.3">
      <c r="A249" s="1" t="s">
        <v>238</v>
      </c>
      <c r="B249" s="2"/>
      <c r="C249" s="2">
        <v>372.48</v>
      </c>
      <c r="D249" s="2">
        <v>526.08000000000004</v>
      </c>
      <c r="E249" s="2">
        <v>416.01</v>
      </c>
      <c r="F249" s="2">
        <v>179.49</v>
      </c>
      <c r="G249" s="2">
        <v>353.84</v>
      </c>
      <c r="H249" s="2">
        <v>356.24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2204.1400000000003</v>
      </c>
    </row>
    <row r="250" spans="1:16" x14ac:dyDescent="0.3">
      <c r="A250" s="1" t="s">
        <v>239</v>
      </c>
      <c r="B250" s="2"/>
      <c r="C250" s="2">
        <v>565.82000000000005</v>
      </c>
      <c r="D250" s="2">
        <v>458.61</v>
      </c>
      <c r="E250" s="2">
        <v>709.72</v>
      </c>
      <c r="F250" s="2">
        <v>140.53</v>
      </c>
      <c r="G250" s="2">
        <v>534.36</v>
      </c>
      <c r="H250" s="2">
        <v>605.77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3014.81</v>
      </c>
    </row>
    <row r="251" spans="1:16" x14ac:dyDescent="0.3">
      <c r="A251" s="1" t="s">
        <v>240</v>
      </c>
      <c r="B251" s="2"/>
      <c r="C251" s="2">
        <v>9261.7199999999993</v>
      </c>
      <c r="D251" s="2">
        <v>10067.620000000001</v>
      </c>
      <c r="E251" s="2">
        <v>13184.73</v>
      </c>
      <c r="F251" s="2">
        <v>8405.17</v>
      </c>
      <c r="G251" s="2">
        <v>9783.57</v>
      </c>
      <c r="H251" s="2">
        <v>12472.29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63175.1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198.9</v>
      </c>
      <c r="D253" s="2">
        <v>242.47</v>
      </c>
      <c r="E253" s="2">
        <v>198</v>
      </c>
      <c r="F253" s="2">
        <v>237.42</v>
      </c>
      <c r="G253" s="2">
        <v>193</v>
      </c>
      <c r="H253" s="2">
        <v>188.73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1258.52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0</v>
      </c>
      <c r="D257" s="2">
        <v>0</v>
      </c>
      <c r="E257" s="2">
        <v>680.4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680.4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6" x14ac:dyDescent="0.3">
      <c r="A260" s="1" t="s">
        <v>249</v>
      </c>
      <c r="C260" s="18">
        <v>-261.12</v>
      </c>
      <c r="D260" s="18">
        <v>71.3</v>
      </c>
      <c r="E260" s="18">
        <v>71.3</v>
      </c>
      <c r="F260" s="18">
        <v>71.3</v>
      </c>
      <c r="G260" s="18">
        <v>81.3</v>
      </c>
      <c r="H260" s="18">
        <v>-252.12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-218.04000000000002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27044.820000000003</v>
      </c>
      <c r="D262" s="2">
        <v>25515.83</v>
      </c>
      <c r="E262" s="2">
        <v>33217.520000000004</v>
      </c>
      <c r="F262" s="2">
        <v>26261.69</v>
      </c>
      <c r="G262" s="2">
        <v>28496.26</v>
      </c>
      <c r="H262" s="2">
        <v>31651.860000000004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172187.97999999998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3376</v>
      </c>
      <c r="D265" s="2">
        <v>3158</v>
      </c>
      <c r="E265" s="2">
        <v>3290</v>
      </c>
      <c r="F265" s="2">
        <v>3150</v>
      </c>
      <c r="G265" s="2">
        <v>3168</v>
      </c>
      <c r="H265" s="2">
        <v>2263.5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18405.5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359.38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359.38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6" x14ac:dyDescent="0.3">
      <c r="A272" s="1" t="s">
        <v>259</v>
      </c>
      <c r="B272" s="2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457.94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457.94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37.700000000000003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37.700000000000003</v>
      </c>
    </row>
    <row r="277" spans="1:15" x14ac:dyDescent="0.3">
      <c r="A277" s="1" t="s">
        <v>264</v>
      </c>
      <c r="B277" s="2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0</v>
      </c>
      <c r="D283" s="2">
        <v>0</v>
      </c>
      <c r="E283" s="2">
        <v>60</v>
      </c>
      <c r="F283" s="2">
        <v>687</v>
      </c>
      <c r="G283" s="2">
        <v>-7766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-7019</v>
      </c>
    </row>
    <row r="284" spans="1:15" x14ac:dyDescent="0.3">
      <c r="A284" s="1" t="s">
        <v>271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171.29</v>
      </c>
      <c r="D290" s="2">
        <v>222.65</v>
      </c>
      <c r="E290" s="2">
        <v>0</v>
      </c>
      <c r="F290" s="2">
        <v>0</v>
      </c>
      <c r="G290" s="2">
        <v>169.6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563.54</v>
      </c>
    </row>
    <row r="291" spans="1:15" x14ac:dyDescent="0.3">
      <c r="A291" s="1" t="s">
        <v>278</v>
      </c>
      <c r="B291" s="2"/>
      <c r="C291" s="2">
        <v>868.87</v>
      </c>
      <c r="D291" s="2">
        <v>502.07</v>
      </c>
      <c r="E291" s="2">
        <v>691.36</v>
      </c>
      <c r="F291" s="2">
        <v>723.1</v>
      </c>
      <c r="G291" s="2">
        <v>378.58</v>
      </c>
      <c r="H291" s="2">
        <v>1815.6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4979.58</v>
      </c>
    </row>
    <row r="292" spans="1:15" x14ac:dyDescent="0.3">
      <c r="A292" s="1" t="s">
        <v>279</v>
      </c>
      <c r="B292" s="2"/>
      <c r="C292" s="2">
        <v>0</v>
      </c>
      <c r="D292" s="2">
        <v>0</v>
      </c>
      <c r="E292" s="2">
        <v>240.25</v>
      </c>
      <c r="F292" s="2">
        <v>300.27</v>
      </c>
      <c r="G292" s="2">
        <v>300.10000000000002</v>
      </c>
      <c r="H292" s="2">
        <v>240.25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1080.8699999999999</v>
      </c>
    </row>
    <row r="293" spans="1:15" x14ac:dyDescent="0.3">
      <c r="A293" s="1" t="s">
        <v>280</v>
      </c>
      <c r="B293" s="2"/>
      <c r="C293" s="2">
        <v>1315.22</v>
      </c>
      <c r="D293" s="2">
        <v>1721.19</v>
      </c>
      <c r="E293" s="2">
        <v>2122.0700000000002</v>
      </c>
      <c r="F293" s="2">
        <v>1855.63</v>
      </c>
      <c r="G293" s="2">
        <v>2271.23</v>
      </c>
      <c r="H293" s="2">
        <v>994.8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10280.14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40</v>
      </c>
      <c r="D296" s="2">
        <v>40</v>
      </c>
      <c r="E296" s="2">
        <v>40</v>
      </c>
      <c r="F296" s="2">
        <v>0</v>
      </c>
      <c r="G296" s="2">
        <v>120</v>
      </c>
      <c r="H296" s="2">
        <v>672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912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x14ac:dyDescent="0.3">
      <c r="A302" s="1" t="s">
        <v>289</v>
      </c>
      <c r="B302" s="2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x14ac:dyDescent="0.3">
      <c r="A303" s="1" t="s">
        <v>290</v>
      </c>
      <c r="B303" s="2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x14ac:dyDescent="0.3">
      <c r="A304" s="1" t="s">
        <v>460</v>
      </c>
      <c r="B304" s="2"/>
      <c r="C304" s="2">
        <v>4445.01</v>
      </c>
      <c r="D304" s="2">
        <v>4001.62</v>
      </c>
      <c r="E304" s="2">
        <v>5734.78</v>
      </c>
      <c r="F304" s="2">
        <v>5188.37</v>
      </c>
      <c r="G304" s="2">
        <v>4888.3999999999996</v>
      </c>
      <c r="H304" s="2">
        <v>3324.9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27583.08</v>
      </c>
    </row>
    <row r="305" spans="1:16" x14ac:dyDescent="0.3">
      <c r="A305" s="1" t="s">
        <v>461</v>
      </c>
      <c r="B305" s="2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400.97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400.97</v>
      </c>
    </row>
    <row r="306" spans="1:16" x14ac:dyDescent="0.3">
      <c r="A306" s="1" t="s">
        <v>462</v>
      </c>
      <c r="B306" s="2"/>
      <c r="C306" s="2">
        <v>5817.6</v>
      </c>
      <c r="D306" s="2">
        <v>5769.12</v>
      </c>
      <c r="E306" s="2">
        <v>6520.56</v>
      </c>
      <c r="F306" s="2">
        <v>5817.6</v>
      </c>
      <c r="G306" s="2">
        <v>4949</v>
      </c>
      <c r="H306" s="2">
        <v>5932.74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34806.620000000003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16033.99</v>
      </c>
      <c r="D321" s="2">
        <v>15414.649999999998</v>
      </c>
      <c r="E321" s="2">
        <v>18699.02</v>
      </c>
      <c r="F321" s="2">
        <v>17721.97</v>
      </c>
      <c r="G321" s="2">
        <v>8478.91</v>
      </c>
      <c r="H321" s="2">
        <v>16499.78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92848.320000000007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3385.57</v>
      </c>
      <c r="D324" s="2">
        <v>3343.91</v>
      </c>
      <c r="E324" s="2">
        <v>3467.58</v>
      </c>
      <c r="F324" s="2">
        <v>3448.71</v>
      </c>
      <c r="G324" s="2">
        <v>3075.79</v>
      </c>
      <c r="H324" s="2">
        <v>1673.25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18394.810000000001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6" x14ac:dyDescent="0.3">
      <c r="A326" s="1" t="s">
        <v>311</v>
      </c>
      <c r="B326" s="2"/>
      <c r="C326" s="2">
        <v>0</v>
      </c>
      <c r="D326" s="2">
        <v>0</v>
      </c>
      <c r="E326" s="2">
        <v>0</v>
      </c>
      <c r="F326" s="2">
        <v>548.16999999999996</v>
      </c>
      <c r="G326" s="2">
        <v>0</v>
      </c>
      <c r="H326" s="2">
        <v>517.14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1065.31</v>
      </c>
    </row>
    <row r="327" spans="1:16" x14ac:dyDescent="0.3">
      <c r="A327" s="1" t="s">
        <v>312</v>
      </c>
      <c r="B327" s="2"/>
      <c r="C327" s="2">
        <v>0</v>
      </c>
      <c r="D327" s="2">
        <v>0</v>
      </c>
      <c r="E327" s="2">
        <v>0</v>
      </c>
      <c r="F327" s="2">
        <v>349</v>
      </c>
      <c r="G327" s="2">
        <v>0</v>
      </c>
      <c r="H327" s="2">
        <v>330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679</v>
      </c>
    </row>
    <row r="328" spans="1:16" x14ac:dyDescent="0.3">
      <c r="A328" s="1" t="s">
        <v>313</v>
      </c>
      <c r="B328" s="2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0</v>
      </c>
      <c r="D333" s="2">
        <v>194.4</v>
      </c>
      <c r="E333" s="2">
        <v>0</v>
      </c>
      <c r="F333" s="2">
        <v>0</v>
      </c>
      <c r="G333" s="2">
        <v>322.45999999999998</v>
      </c>
      <c r="H333" s="2">
        <v>777.6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1294.46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291.60000000000002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291.60000000000002</v>
      </c>
    </row>
    <row r="336" spans="1:16" x14ac:dyDescent="0.3">
      <c r="A336" s="1" t="s">
        <v>321</v>
      </c>
      <c r="C336" s="18">
        <v>35.65</v>
      </c>
      <c r="D336" s="18">
        <v>35.65</v>
      </c>
      <c r="E336" s="18">
        <v>35.65</v>
      </c>
      <c r="F336" s="18">
        <v>35.65</v>
      </c>
      <c r="G336" s="18">
        <v>61.65</v>
      </c>
      <c r="H336" s="18">
        <v>35.65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239.9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3712.82</v>
      </c>
      <c r="D338" s="2">
        <v>3573.96</v>
      </c>
      <c r="E338" s="2">
        <v>3503.23</v>
      </c>
      <c r="F338" s="2">
        <v>4381.53</v>
      </c>
      <c r="G338" s="2">
        <v>3459.9</v>
      </c>
      <c r="H338" s="2">
        <v>3333.64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21965.08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7942.85</v>
      </c>
      <c r="D341" s="2">
        <v>5960.16</v>
      </c>
      <c r="E341" s="2">
        <v>6785.82</v>
      </c>
      <c r="F341" s="2">
        <v>5716.87</v>
      </c>
      <c r="G341" s="2">
        <v>8377.7099999999991</v>
      </c>
      <c r="H341" s="2">
        <v>8351.92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43135.33</v>
      </c>
    </row>
    <row r="342" spans="1:16" x14ac:dyDescent="0.3">
      <c r="A342" s="1" t="s">
        <v>326</v>
      </c>
      <c r="B342" s="2"/>
      <c r="C342" s="2">
        <v>5909.24</v>
      </c>
      <c r="D342" s="2">
        <v>2006.86</v>
      </c>
      <c r="E342" s="2">
        <v>2445.4699999999998</v>
      </c>
      <c r="F342" s="2">
        <v>610.45000000000005</v>
      </c>
      <c r="G342" s="2">
        <v>1137.8800000000001</v>
      </c>
      <c r="H342" s="2">
        <v>979.78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13089.680000000002</v>
      </c>
    </row>
    <row r="343" spans="1:16" x14ac:dyDescent="0.3">
      <c r="A343" s="1" t="s">
        <v>327</v>
      </c>
      <c r="B343" s="2"/>
      <c r="C343" s="2">
        <v>0</v>
      </c>
      <c r="D343" s="2">
        <v>0</v>
      </c>
      <c r="E343" s="2">
        <v>0</v>
      </c>
      <c r="F343" s="2">
        <v>525.5</v>
      </c>
      <c r="G343" s="2">
        <v>0</v>
      </c>
      <c r="H343" s="2">
        <v>495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1020.5</v>
      </c>
    </row>
    <row r="344" spans="1:16" x14ac:dyDescent="0.3">
      <c r="A344" s="1" t="s">
        <v>328</v>
      </c>
      <c r="B344" s="2"/>
      <c r="C344" s="2">
        <v>642.69000000000005</v>
      </c>
      <c r="D344" s="2">
        <v>800.32</v>
      </c>
      <c r="E344" s="2">
        <v>1739.54</v>
      </c>
      <c r="F344" s="2">
        <v>439.38</v>
      </c>
      <c r="G344" s="2">
        <v>1087.99</v>
      </c>
      <c r="H344" s="2">
        <v>1354.28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6064.2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228</v>
      </c>
      <c r="F349" s="2">
        <v>114</v>
      </c>
      <c r="G349" s="2">
        <v>114</v>
      </c>
      <c r="H349" s="2">
        <v>2367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2823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228</v>
      </c>
      <c r="D351" s="2">
        <v>114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342</v>
      </c>
    </row>
    <row r="352" spans="1:16" x14ac:dyDescent="0.3">
      <c r="A352" s="1" t="s">
        <v>336</v>
      </c>
      <c r="C352" s="18">
        <v>306.82</v>
      </c>
      <c r="D352" s="18">
        <v>268.82</v>
      </c>
      <c r="E352" s="18">
        <v>287.82</v>
      </c>
      <c r="F352" s="18">
        <v>287.82</v>
      </c>
      <c r="G352" s="18">
        <v>439.26</v>
      </c>
      <c r="H352" s="18">
        <v>335.8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1926.34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15029.6</v>
      </c>
      <c r="D354" s="2">
        <v>9150.16</v>
      </c>
      <c r="E354" s="2">
        <v>11486.649999999998</v>
      </c>
      <c r="F354" s="2">
        <v>7694.0199999999995</v>
      </c>
      <c r="G354" s="2">
        <v>11156.84</v>
      </c>
      <c r="H354" s="2">
        <v>13883.78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68401.049999999988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2616.41</v>
      </c>
      <c r="D358" s="2">
        <v>2982.66</v>
      </c>
      <c r="E358" s="2">
        <v>3212.39</v>
      </c>
      <c r="F358" s="2">
        <v>3027.45</v>
      </c>
      <c r="G358" s="2">
        <v>3182.6</v>
      </c>
      <c r="H358" s="2">
        <v>2659.48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17680.990000000002</v>
      </c>
    </row>
    <row r="359" spans="1:16" x14ac:dyDescent="0.3">
      <c r="A359" s="1" t="s">
        <v>341</v>
      </c>
      <c r="B359" s="2"/>
      <c r="C359" s="2">
        <v>0</v>
      </c>
      <c r="D359" s="2">
        <v>0</v>
      </c>
      <c r="E359" s="2">
        <v>250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250</v>
      </c>
    </row>
    <row r="360" spans="1:16" x14ac:dyDescent="0.3">
      <c r="A360" s="1" t="s">
        <v>342</v>
      </c>
      <c r="B360" s="2"/>
      <c r="C360" s="2">
        <v>863.34</v>
      </c>
      <c r="D360" s="2">
        <v>888.96</v>
      </c>
      <c r="E360" s="2">
        <v>1041.17</v>
      </c>
      <c r="F360" s="2">
        <v>408.07</v>
      </c>
      <c r="G360" s="2">
        <v>1912.08</v>
      </c>
      <c r="H360" s="2">
        <v>937.26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6050.880000000001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91</v>
      </c>
      <c r="D362" s="2">
        <v>0</v>
      </c>
      <c r="E362" s="2">
        <v>0</v>
      </c>
      <c r="F362" s="2">
        <v>0</v>
      </c>
      <c r="G362" s="2">
        <v>207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298</v>
      </c>
    </row>
    <row r="363" spans="1:16" x14ac:dyDescent="0.3">
      <c r="A363" s="1" t="s">
        <v>345</v>
      </c>
      <c r="B363" s="2"/>
      <c r="C363" s="2">
        <v>815.71</v>
      </c>
      <c r="D363" s="2">
        <v>288.97000000000003</v>
      </c>
      <c r="E363" s="2">
        <v>404.74</v>
      </c>
      <c r="F363" s="2">
        <v>321.52999999999997</v>
      </c>
      <c r="G363" s="2">
        <v>321.83</v>
      </c>
      <c r="H363" s="2">
        <v>326.70999999999998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2479.4900000000002</v>
      </c>
    </row>
    <row r="364" spans="1:16" x14ac:dyDescent="0.3">
      <c r="A364" s="1" t="s">
        <v>346</v>
      </c>
      <c r="B364" s="2"/>
      <c r="C364" s="2">
        <v>672.93</v>
      </c>
      <c r="D364" s="2">
        <v>672.93</v>
      </c>
      <c r="E364" s="2">
        <v>0</v>
      </c>
      <c r="F364" s="2">
        <v>672.93</v>
      </c>
      <c r="G364" s="2">
        <v>672.93</v>
      </c>
      <c r="H364" s="2">
        <v>1345.86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4037.58</v>
      </c>
    </row>
    <row r="365" spans="1:16" x14ac:dyDescent="0.3">
      <c r="A365" s="1" t="s">
        <v>347</v>
      </c>
      <c r="B365" s="2"/>
      <c r="C365" s="2">
        <v>0</v>
      </c>
      <c r="D365" s="2">
        <v>0</v>
      </c>
      <c r="E365" s="2">
        <v>0</v>
      </c>
      <c r="F365" s="2">
        <v>0</v>
      </c>
      <c r="G365" s="2">
        <v>116</v>
      </c>
      <c r="H365" s="2">
        <v>322.72000000000003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438.72</v>
      </c>
    </row>
    <row r="366" spans="1:16" x14ac:dyDescent="0.3">
      <c r="A366" s="1" t="s">
        <v>348</v>
      </c>
      <c r="B366" s="2"/>
      <c r="C366" s="2">
        <v>4916.49</v>
      </c>
      <c r="D366" s="2">
        <v>4033.87</v>
      </c>
      <c r="E366" s="2">
        <v>2231</v>
      </c>
      <c r="F366" s="2">
        <v>3873.85</v>
      </c>
      <c r="G366" s="2">
        <v>2467.11</v>
      </c>
      <c r="H366" s="2">
        <v>3885.16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21407.48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730</v>
      </c>
      <c r="D370" s="2">
        <v>0</v>
      </c>
      <c r="E370" s="2">
        <v>0</v>
      </c>
      <c r="F370" s="2">
        <v>0</v>
      </c>
      <c r="G370" s="2">
        <v>292</v>
      </c>
      <c r="H370" s="2">
        <v>584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1606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146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146</v>
      </c>
    </row>
    <row r="373" spans="1:16" x14ac:dyDescent="0.3">
      <c r="A373" s="1" t="s">
        <v>355</v>
      </c>
      <c r="B373" s="2"/>
      <c r="C373" s="2">
        <v>294.05</v>
      </c>
      <c r="D373" s="2">
        <v>294.05</v>
      </c>
      <c r="E373" s="2">
        <v>294.05</v>
      </c>
      <c r="F373" s="2">
        <v>294.05</v>
      </c>
      <c r="G373" s="2">
        <v>334.05</v>
      </c>
      <c r="H373" s="2">
        <v>268.69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1778.94</v>
      </c>
    </row>
    <row r="374" spans="1:16" x14ac:dyDescent="0.3">
      <c r="A374" s="1" t="s">
        <v>356</v>
      </c>
      <c r="B374" s="2"/>
      <c r="C374" s="2">
        <v>372</v>
      </c>
      <c r="D374" s="2">
        <v>0</v>
      </c>
      <c r="E374" s="2">
        <v>0</v>
      </c>
      <c r="F374" s="2">
        <v>0</v>
      </c>
      <c r="G374" s="2">
        <v>303</v>
      </c>
      <c r="H374" s="2">
        <v>303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978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2240.52</v>
      </c>
      <c r="D376" s="2">
        <v>2530.13</v>
      </c>
      <c r="E376" s="2">
        <v>2344.52</v>
      </c>
      <c r="F376" s="2">
        <v>1987.13</v>
      </c>
      <c r="G376" s="2">
        <v>1837.81</v>
      </c>
      <c r="H376" s="2">
        <v>1731.15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12671.259999999998</v>
      </c>
    </row>
    <row r="377" spans="1:16" x14ac:dyDescent="0.3">
      <c r="A377" s="1" t="s">
        <v>359</v>
      </c>
      <c r="C377" s="18">
        <v>1667.37</v>
      </c>
      <c r="D377" s="18">
        <v>2288.37</v>
      </c>
      <c r="E377" s="18">
        <v>1957.03</v>
      </c>
      <c r="F377" s="18">
        <v>1621.25</v>
      </c>
      <c r="G377" s="18">
        <v>1741.57</v>
      </c>
      <c r="H377" s="18">
        <v>1278.8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10554.39</v>
      </c>
      <c r="P377" s="13"/>
    </row>
    <row r="378" spans="1:16" x14ac:dyDescent="0.3">
      <c r="A378" s="1" t="s">
        <v>360</v>
      </c>
      <c r="C378" s="10">
        <v>6329.46</v>
      </c>
      <c r="D378" s="10">
        <v>3378.61</v>
      </c>
      <c r="E378" s="10">
        <v>3017.7</v>
      </c>
      <c r="F378" s="10">
        <v>3191.53</v>
      </c>
      <c r="G378" s="10">
        <v>3252.78</v>
      </c>
      <c r="H378" s="10">
        <v>3772.55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22942.63</v>
      </c>
    </row>
    <row r="379" spans="1:16" x14ac:dyDescent="0.3">
      <c r="A379" s="1" t="s">
        <v>361</v>
      </c>
      <c r="C379" s="2">
        <v>21609.279999999999</v>
      </c>
      <c r="D379" s="2">
        <v>17358.55</v>
      </c>
      <c r="E379" s="2">
        <v>14898.599999999999</v>
      </c>
      <c r="F379" s="2">
        <v>15397.789999999999</v>
      </c>
      <c r="G379" s="2">
        <v>16640.759999999998</v>
      </c>
      <c r="H379" s="2">
        <v>17415.379999999997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103320.36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6840</v>
      </c>
      <c r="D382" s="2">
        <v>6840</v>
      </c>
      <c r="E382" s="2">
        <v>6840</v>
      </c>
      <c r="F382" s="2">
        <v>5261.6</v>
      </c>
      <c r="G382" s="2">
        <v>6840</v>
      </c>
      <c r="H382" s="2">
        <v>6208.64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38830.239999999998</v>
      </c>
    </row>
    <row r="383" spans="1:16" x14ac:dyDescent="0.3">
      <c r="A383" s="1" t="s">
        <v>364</v>
      </c>
      <c r="B383" s="2"/>
      <c r="C383" s="2">
        <v>2618.1799999999998</v>
      </c>
      <c r="D383" s="2">
        <v>2380.66</v>
      </c>
      <c r="E383" s="2">
        <v>3082.75</v>
      </c>
      <c r="F383" s="2">
        <v>2496.54</v>
      </c>
      <c r="G383" s="2">
        <v>2722.43</v>
      </c>
      <c r="H383" s="2">
        <v>2694.43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15994.990000000002</v>
      </c>
    </row>
    <row r="384" spans="1:16" x14ac:dyDescent="0.3">
      <c r="A384" s="1" t="s">
        <v>365</v>
      </c>
      <c r="B384" s="2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1" t="s">
        <v>366</v>
      </c>
      <c r="B385" s="2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1" t="s">
        <v>367</v>
      </c>
      <c r="B386" s="2"/>
      <c r="C386" s="2">
        <v>0</v>
      </c>
      <c r="D386" s="2">
        <v>677.99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677.99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60</v>
      </c>
      <c r="D391" s="2">
        <v>60</v>
      </c>
      <c r="E391" s="2">
        <v>60</v>
      </c>
      <c r="F391" s="2">
        <v>60</v>
      </c>
      <c r="G391" s="2">
        <v>60</v>
      </c>
      <c r="H391" s="2">
        <v>60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360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0</v>
      </c>
      <c r="E393" s="2">
        <v>0</v>
      </c>
      <c r="F393" s="2">
        <v>1702.4</v>
      </c>
      <c r="G393" s="2">
        <v>0</v>
      </c>
      <c r="H393" s="2">
        <v>631.36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2333.7600000000002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124</v>
      </c>
      <c r="E395" s="2">
        <v>0</v>
      </c>
      <c r="F395" s="2">
        <v>0</v>
      </c>
      <c r="G395" s="2">
        <v>0</v>
      </c>
      <c r="H395" s="2">
        <v>201.5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325.5</v>
      </c>
    </row>
    <row r="396" spans="1:15" x14ac:dyDescent="0.3">
      <c r="A396" s="1" t="s">
        <v>377</v>
      </c>
      <c r="B396" s="2"/>
      <c r="C396" s="2">
        <v>259.73</v>
      </c>
      <c r="D396" s="2">
        <v>-418.26</v>
      </c>
      <c r="E396" s="2">
        <v>259.73</v>
      </c>
      <c r="F396" s="2">
        <v>259.73</v>
      </c>
      <c r="G396" s="2">
        <v>-10.27</v>
      </c>
      <c r="H396" s="2">
        <v>250.71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601.37000000000012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0</v>
      </c>
      <c r="D400" s="2">
        <v>7418.32</v>
      </c>
      <c r="E400" s="2">
        <v>0</v>
      </c>
      <c r="F400" s="2">
        <v>0</v>
      </c>
      <c r="G400" s="2">
        <v>1662.38</v>
      </c>
      <c r="H400" s="2">
        <v>5000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14080.7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50</v>
      </c>
      <c r="D407" s="2">
        <v>0</v>
      </c>
      <c r="E407" s="2">
        <v>0</v>
      </c>
      <c r="F407" s="2">
        <v>145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195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261.3</v>
      </c>
      <c r="F408" s="2">
        <v>284.85000000000002</v>
      </c>
      <c r="G408" s="2">
        <v>0</v>
      </c>
      <c r="H408" s="2">
        <v>621.22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1668.26</v>
      </c>
    </row>
    <row r="409" spans="1:15" x14ac:dyDescent="0.3">
      <c r="A409" s="1" t="s">
        <v>390</v>
      </c>
      <c r="B409" s="2"/>
      <c r="C409" s="2">
        <v>124.67</v>
      </c>
      <c r="D409" s="2">
        <v>100.18</v>
      </c>
      <c r="E409" s="2">
        <v>103.25</v>
      </c>
      <c r="F409" s="2">
        <v>116.36</v>
      </c>
      <c r="G409" s="2">
        <v>113.46</v>
      </c>
      <c r="H409" s="2">
        <v>88.19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646.11000000000013</v>
      </c>
    </row>
    <row r="410" spans="1:15" x14ac:dyDescent="0.3">
      <c r="A410" s="1" t="s">
        <v>391</v>
      </c>
      <c r="B410" s="2"/>
      <c r="C410" s="2">
        <v>120.17</v>
      </c>
      <c r="D410" s="2">
        <v>147.84</v>
      </c>
      <c r="E410" s="2">
        <v>376.05</v>
      </c>
      <c r="F410" s="2">
        <v>352.12</v>
      </c>
      <c r="G410" s="2">
        <v>550.69000000000005</v>
      </c>
      <c r="H410" s="2">
        <v>628.84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2175.71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112.65</v>
      </c>
      <c r="G411" s="2">
        <v>200.42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313.07</v>
      </c>
    </row>
    <row r="412" spans="1:15" x14ac:dyDescent="0.3">
      <c r="A412" s="1" t="s">
        <v>393</v>
      </c>
      <c r="B412" s="2"/>
      <c r="C412" s="2">
        <v>77.650000000000006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77.650000000000006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777.63</v>
      </c>
      <c r="D415" s="2">
        <v>777.63</v>
      </c>
      <c r="E415" s="2">
        <v>777.63</v>
      </c>
      <c r="F415" s="2">
        <v>777.63</v>
      </c>
      <c r="G415" s="2">
        <v>777.63</v>
      </c>
      <c r="H415" s="2">
        <v>777.63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4665.78</v>
      </c>
    </row>
    <row r="416" spans="1:15" x14ac:dyDescent="0.3">
      <c r="A416" s="1" t="s">
        <v>397</v>
      </c>
      <c r="B416" s="2"/>
      <c r="C416" s="2">
        <v>551.25</v>
      </c>
      <c r="D416" s="2">
        <v>551.25</v>
      </c>
      <c r="E416" s="2">
        <v>551.25</v>
      </c>
      <c r="F416" s="2">
        <v>551.25</v>
      </c>
      <c r="G416" s="2">
        <v>551.25</v>
      </c>
      <c r="H416" s="2">
        <v>551.25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3307.5</v>
      </c>
    </row>
    <row r="417" spans="1:15" x14ac:dyDescent="0.3">
      <c r="A417" s="1" t="s">
        <v>398</v>
      </c>
      <c r="B417" s="2"/>
      <c r="C417" s="2">
        <v>143.88999999999999</v>
      </c>
      <c r="D417" s="2">
        <v>143.88999999999999</v>
      </c>
      <c r="E417" s="2">
        <v>143.88999999999999</v>
      </c>
      <c r="F417" s="2">
        <v>143.88999999999999</v>
      </c>
      <c r="G417" s="2">
        <v>143.88999999999999</v>
      </c>
      <c r="H417" s="2">
        <v>143.88999999999999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863.33999999999992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3601.73</v>
      </c>
      <c r="D419" s="2">
        <v>3090.91</v>
      </c>
      <c r="E419" s="2">
        <v>5972.6</v>
      </c>
      <c r="F419" s="2">
        <v>304.45</v>
      </c>
      <c r="G419" s="2">
        <v>3618.3</v>
      </c>
      <c r="H419" s="2">
        <v>3295.03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19883.02</v>
      </c>
    </row>
    <row r="420" spans="1:15" x14ac:dyDescent="0.3">
      <c r="A420" s="1" t="s">
        <v>401</v>
      </c>
      <c r="B420" s="2"/>
      <c r="C420" s="2">
        <v>186.06</v>
      </c>
      <c r="D420" s="2">
        <v>155.86000000000001</v>
      </c>
      <c r="E420" s="2">
        <v>101.71</v>
      </c>
      <c r="F420" s="2">
        <v>238.2</v>
      </c>
      <c r="G420" s="2">
        <v>180.15</v>
      </c>
      <c r="H420" s="2">
        <v>109.95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971.93</v>
      </c>
    </row>
    <row r="421" spans="1:15" x14ac:dyDescent="0.3">
      <c r="A421" s="1" t="s">
        <v>402</v>
      </c>
      <c r="B421" s="2"/>
      <c r="C421" s="2">
        <v>1698.53</v>
      </c>
      <c r="D421" s="2">
        <v>1022.38</v>
      </c>
      <c r="E421" s="2">
        <v>487.05</v>
      </c>
      <c r="F421" s="2">
        <v>906.56</v>
      </c>
      <c r="G421" s="2">
        <v>82.79</v>
      </c>
      <c r="H421" s="2">
        <v>1040.92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5238.2300000000005</v>
      </c>
    </row>
    <row r="422" spans="1:15" x14ac:dyDescent="0.3">
      <c r="A422" s="1" t="s">
        <v>403</v>
      </c>
      <c r="B422" s="2"/>
      <c r="C422" s="2">
        <v>13452.75</v>
      </c>
      <c r="D422" s="2">
        <v>12268.16</v>
      </c>
      <c r="E422" s="2">
        <v>13154.34</v>
      </c>
      <c r="F422" s="2">
        <v>12695.23</v>
      </c>
      <c r="G422" s="2">
        <v>12783.35</v>
      </c>
      <c r="H422" s="2">
        <v>12240.39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76594.22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25</v>
      </c>
      <c r="D425" s="2">
        <v>30</v>
      </c>
      <c r="E425" s="2">
        <v>221.25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276.25</v>
      </c>
    </row>
    <row r="426" spans="1:15" x14ac:dyDescent="0.3">
      <c r="A426" s="1" t="s">
        <v>407</v>
      </c>
      <c r="B426" s="2"/>
      <c r="C426" s="2">
        <v>9373.24</v>
      </c>
      <c r="D426" s="2">
        <v>7821.03</v>
      </c>
      <c r="E426" s="2">
        <v>9145.56</v>
      </c>
      <c r="F426" s="2">
        <v>8367.0300000000007</v>
      </c>
      <c r="G426" s="2">
        <v>9569.09</v>
      </c>
      <c r="H426" s="2">
        <v>8867.56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53143.509999999995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143.58000000000001</v>
      </c>
      <c r="D428" s="2">
        <v>0</v>
      </c>
      <c r="E428" s="2">
        <v>70</v>
      </c>
      <c r="F428" s="2">
        <v>121.99</v>
      </c>
      <c r="G428" s="2">
        <v>72.16</v>
      </c>
      <c r="H428" s="2">
        <v>80.64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488.37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416.26</v>
      </c>
      <c r="D432" s="2">
        <v>309.11</v>
      </c>
      <c r="E432" s="2">
        <v>317.86</v>
      </c>
      <c r="F432" s="2">
        <v>126.6</v>
      </c>
      <c r="G432" s="2">
        <v>688.02</v>
      </c>
      <c r="H432" s="2">
        <v>314.06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2171.91</v>
      </c>
    </row>
    <row r="433" spans="1:16" x14ac:dyDescent="0.3">
      <c r="A433" s="1" t="s">
        <v>414</v>
      </c>
      <c r="B433" s="2"/>
      <c r="C433" s="2">
        <v>21649</v>
      </c>
      <c r="D433" s="2">
        <v>21649</v>
      </c>
      <c r="E433" s="2">
        <v>21649</v>
      </c>
      <c r="F433" s="2">
        <v>21649</v>
      </c>
      <c r="G433" s="2">
        <v>21649</v>
      </c>
      <c r="H433" s="2">
        <v>21649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129894</v>
      </c>
    </row>
    <row r="434" spans="1:16" x14ac:dyDescent="0.3">
      <c r="A434" s="1" t="s">
        <v>415</v>
      </c>
      <c r="B434" s="2"/>
      <c r="C434" s="2">
        <v>1919.2</v>
      </c>
      <c r="D434" s="2">
        <v>1867.34</v>
      </c>
      <c r="E434" s="2">
        <v>1569.61</v>
      </c>
      <c r="F434" s="2">
        <v>1802.04</v>
      </c>
      <c r="G434" s="2">
        <v>1855.81</v>
      </c>
      <c r="H434" s="2">
        <v>1725.19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10739.19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950.05</v>
      </c>
      <c r="D436" s="2">
        <v>457.11</v>
      </c>
      <c r="E436" s="2">
        <v>598.13</v>
      </c>
      <c r="F436" s="2">
        <v>497.18</v>
      </c>
      <c r="G436" s="2">
        <v>510.67</v>
      </c>
      <c r="H436" s="2">
        <v>495.63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3508.77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0</v>
      </c>
      <c r="H439" s="19">
        <v>405.1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405.1</v>
      </c>
    </row>
    <row r="440" spans="1:16" x14ac:dyDescent="0.3">
      <c r="A440" s="1" t="s">
        <v>421</v>
      </c>
      <c r="C440" s="2">
        <v>65796.86</v>
      </c>
      <c r="D440" s="2">
        <v>68247</v>
      </c>
      <c r="E440" s="2">
        <v>67307.959999999992</v>
      </c>
      <c r="F440" s="2">
        <v>59487.299999999996</v>
      </c>
      <c r="G440" s="2">
        <v>65136.219999999994</v>
      </c>
      <c r="H440" s="2">
        <v>68596.13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394571.47000000003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7334.86</v>
      </c>
      <c r="D443" s="2">
        <v>6676.76</v>
      </c>
      <c r="E443" s="2">
        <v>7169.08</v>
      </c>
      <c r="F443" s="2">
        <v>6914.02</v>
      </c>
      <c r="G443" s="2">
        <v>6962.97</v>
      </c>
      <c r="H443" s="2">
        <v>6661.33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41719.019999999997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673.87</v>
      </c>
      <c r="D445" s="2">
        <v>673.87</v>
      </c>
      <c r="E445" s="2">
        <v>673.87</v>
      </c>
      <c r="F445" s="2">
        <v>673.87</v>
      </c>
      <c r="G445" s="2">
        <v>673.87</v>
      </c>
      <c r="H445" s="2">
        <v>673.87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4043.22</v>
      </c>
    </row>
    <row r="446" spans="1:16" x14ac:dyDescent="0.3">
      <c r="A446" s="1" t="s">
        <v>426</v>
      </c>
      <c r="B446" s="2"/>
      <c r="C446" s="2">
        <v>35399.97</v>
      </c>
      <c r="D446" s="2">
        <v>35399.97</v>
      </c>
      <c r="E446" s="2">
        <v>38766.089999999997</v>
      </c>
      <c r="F446" s="2">
        <v>37083.03</v>
      </c>
      <c r="G446" s="2">
        <v>37083.03</v>
      </c>
      <c r="H446" s="2">
        <v>37083.03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220815.12</v>
      </c>
    </row>
    <row r="447" spans="1:16" x14ac:dyDescent="0.3">
      <c r="A447" s="1" t="s">
        <v>427</v>
      </c>
      <c r="B447" s="2"/>
      <c r="C447" s="2">
        <v>37.5</v>
      </c>
      <c r="D447" s="2">
        <v>393.5</v>
      </c>
      <c r="E447" s="2">
        <v>649.04</v>
      </c>
      <c r="F447" s="2">
        <v>0</v>
      </c>
      <c r="G447" s="2">
        <v>75</v>
      </c>
      <c r="H447" s="2">
        <v>37.5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1192.54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862</v>
      </c>
      <c r="D451" s="18">
        <v>862</v>
      </c>
      <c r="E451" s="18">
        <v>862</v>
      </c>
      <c r="F451" s="18">
        <v>862</v>
      </c>
      <c r="G451" s="18">
        <v>862</v>
      </c>
      <c r="H451" s="18">
        <v>862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5172</v>
      </c>
      <c r="P451" s="13"/>
    </row>
    <row r="452" spans="1:16" x14ac:dyDescent="0.3">
      <c r="A452" s="1" t="s">
        <v>432</v>
      </c>
      <c r="C452" s="2">
        <v>41.26</v>
      </c>
      <c r="D452" s="2">
        <v>41.26</v>
      </c>
      <c r="E452" s="2">
        <v>41.26</v>
      </c>
      <c r="F452" s="2">
        <v>41.26</v>
      </c>
      <c r="G452" s="2">
        <v>41.26</v>
      </c>
      <c r="H452" s="2">
        <v>41.26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247.55999999999997</v>
      </c>
    </row>
    <row r="453" spans="1:16" ht="18" thickBot="1" x14ac:dyDescent="0.35">
      <c r="A453" s="8" t="s">
        <v>433</v>
      </c>
      <c r="B453" s="8"/>
      <c r="C453" s="16">
        <v>44349.46</v>
      </c>
      <c r="D453" s="16">
        <v>44047.360000000001</v>
      </c>
      <c r="E453" s="16">
        <v>48161.34</v>
      </c>
      <c r="F453" s="16">
        <v>45574.18</v>
      </c>
      <c r="G453" s="16">
        <v>45698.13</v>
      </c>
      <c r="H453" s="16">
        <v>45358.99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273189.45999999996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282042.18000000005</v>
      </c>
      <c r="D455" s="1">
        <v>254868.21</v>
      </c>
      <c r="E455" s="1">
        <v>277234.36</v>
      </c>
      <c r="F455" s="1">
        <v>267562.98</v>
      </c>
      <c r="G455" s="1">
        <v>269966.82999999996</v>
      </c>
      <c r="H455" s="1">
        <v>296752.58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1648427.1399999997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6" manualBreakCount="6">
    <brk id="41" max="14" man="1"/>
    <brk id="109" max="14" man="1"/>
    <brk id="148" max="14" man="1"/>
    <brk id="242" max="14" man="1"/>
    <brk id="319" max="14" man="1"/>
    <brk id="377" max="1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5"/>
  <sheetViews>
    <sheetView view="pageBreakPreview" zoomScale="60" zoomScaleNormal="47" workbookViewId="0">
      <selection sqref="A1:XFD1048576"/>
    </sheetView>
  </sheetViews>
  <sheetFormatPr defaultColWidth="8.88671875" defaultRowHeight="17.399999999999999" x14ac:dyDescent="0.3"/>
  <cols>
    <col min="1" max="1" width="57.33203125" style="1" customWidth="1"/>
    <col min="2" max="2" width="2.6640625" style="1" customWidth="1"/>
    <col min="3" max="15" width="21.6640625" style="1" customWidth="1"/>
    <col min="16" max="16" width="15.109375" style="1" bestFit="1" customWidth="1"/>
    <col min="17" max="17" width="8.88671875" style="1"/>
    <col min="18" max="18" width="16.5546875" style="1" bestFit="1" customWidth="1"/>
    <col min="19" max="16384" width="8.88671875" style="1"/>
  </cols>
  <sheetData>
    <row r="1" spans="1:15" x14ac:dyDescent="0.3">
      <c r="C1" s="2"/>
      <c r="D1" s="2"/>
      <c r="E1" s="2"/>
      <c r="F1" s="2"/>
      <c r="G1" s="2"/>
      <c r="H1" s="3" t="s">
        <v>438</v>
      </c>
      <c r="I1" s="2"/>
      <c r="J1" s="2"/>
      <c r="K1" s="2"/>
      <c r="L1" s="2"/>
      <c r="M1" s="2"/>
      <c r="N1" s="2"/>
      <c r="O1" s="2"/>
    </row>
    <row r="2" spans="1:15" x14ac:dyDescent="0.3">
      <c r="C2" s="2"/>
      <c r="D2" s="2"/>
      <c r="E2" s="2"/>
      <c r="F2" s="2"/>
      <c r="G2" s="2"/>
      <c r="H2" s="4" t="s">
        <v>1</v>
      </c>
      <c r="I2" s="2"/>
      <c r="J2" s="2"/>
      <c r="K2" s="2"/>
      <c r="L2" s="2"/>
      <c r="M2" s="2"/>
      <c r="N2" s="2"/>
      <c r="O2" s="2"/>
    </row>
    <row r="3" spans="1:15" x14ac:dyDescent="0.3">
      <c r="B3" s="5"/>
      <c r="C3" s="2"/>
      <c r="D3" s="2"/>
      <c r="E3" s="2"/>
      <c r="F3" s="2"/>
      <c r="G3" s="2"/>
      <c r="H3" s="6">
        <v>2022</v>
      </c>
      <c r="I3" s="2"/>
      <c r="J3" s="2"/>
      <c r="K3" s="2"/>
      <c r="L3" s="2"/>
      <c r="M3" s="2"/>
      <c r="N3" s="2"/>
      <c r="O3" s="2"/>
    </row>
    <row r="4" spans="1:15" x14ac:dyDescent="0.3">
      <c r="B4" s="5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</row>
    <row r="5" spans="1:15" x14ac:dyDescent="0.3"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spans="1:15" x14ac:dyDescent="0.3">
      <c r="A6" s="1" t="s">
        <v>15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181</v>
      </c>
    </row>
    <row r="7" spans="1:15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8" t="s">
        <v>16</v>
      </c>
      <c r="B8" s="8"/>
      <c r="C8" s="9">
        <v>49.967741935483872</v>
      </c>
      <c r="D8" s="9">
        <v>47.821428571428569</v>
      </c>
      <c r="E8" s="9">
        <v>50.548387096774192</v>
      </c>
      <c r="F8" s="9">
        <v>58</v>
      </c>
      <c r="G8" s="9">
        <v>56.387096774193552</v>
      </c>
      <c r="H8" s="9">
        <v>60.56666666666667</v>
      </c>
      <c r="I8" s="9" t="e">
        <v>#DIV/0!</v>
      </c>
      <c r="J8" s="9" t="e">
        <v>#DIV/0!</v>
      </c>
      <c r="K8" s="9" t="e">
        <v>#DIV/0!</v>
      </c>
      <c r="L8" s="9" t="e">
        <v>#DIV/0!</v>
      </c>
      <c r="M8" s="9" t="e">
        <v>#DIV/0!</v>
      </c>
      <c r="N8" s="9" t="e">
        <v>#DIV/0!</v>
      </c>
      <c r="O8" s="10" t="s">
        <v>17</v>
      </c>
    </row>
    <row r="9" spans="1:15" x14ac:dyDescent="0.3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</row>
    <row r="10" spans="1:15" x14ac:dyDescent="0.3">
      <c r="A10" s="8" t="s">
        <v>18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0"/>
    </row>
    <row r="11" spans="1:15" x14ac:dyDescent="0.3">
      <c r="A11" s="1" t="s">
        <v>19</v>
      </c>
      <c r="C11" s="2">
        <v>109</v>
      </c>
      <c r="D11" s="2">
        <v>77</v>
      </c>
      <c r="E11" s="2">
        <v>117</v>
      </c>
      <c r="F11" s="2">
        <v>211</v>
      </c>
      <c r="G11" s="2">
        <v>246</v>
      </c>
      <c r="H11" s="2">
        <v>279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1039</v>
      </c>
    </row>
    <row r="12" spans="1:15" x14ac:dyDescent="0.3">
      <c r="A12" s="1" t="s">
        <v>20</v>
      </c>
      <c r="C12" s="2">
        <v>51</v>
      </c>
      <c r="D12" s="2">
        <v>18</v>
      </c>
      <c r="E12" s="2">
        <v>29</v>
      </c>
      <c r="F12" s="2">
        <v>17</v>
      </c>
      <c r="G12" s="2">
        <v>55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170</v>
      </c>
    </row>
    <row r="13" spans="1:15" x14ac:dyDescent="0.3">
      <c r="A13" s="1" t="s">
        <v>21</v>
      </c>
      <c r="C13" s="2">
        <v>1064</v>
      </c>
      <c r="D13" s="2">
        <v>1013</v>
      </c>
      <c r="E13" s="2">
        <v>1097</v>
      </c>
      <c r="F13" s="2">
        <v>1153</v>
      </c>
      <c r="G13" s="2">
        <v>1118</v>
      </c>
      <c r="H13" s="2">
        <v>1070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6515</v>
      </c>
    </row>
    <row r="14" spans="1:15" x14ac:dyDescent="0.3">
      <c r="A14" s="1" t="s">
        <v>22</v>
      </c>
      <c r="C14" s="2">
        <v>56</v>
      </c>
      <c r="D14" s="2">
        <v>28</v>
      </c>
      <c r="E14" s="2">
        <v>51</v>
      </c>
      <c r="F14" s="2">
        <v>53</v>
      </c>
      <c r="G14" s="2">
        <v>68</v>
      </c>
      <c r="H14" s="2">
        <v>-34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222</v>
      </c>
    </row>
    <row r="15" spans="1:15" x14ac:dyDescent="0.3">
      <c r="A15" s="1" t="s">
        <v>23</v>
      </c>
      <c r="C15" s="2">
        <v>0</v>
      </c>
      <c r="D15" s="2">
        <v>0</v>
      </c>
      <c r="E15" s="2">
        <v>0</v>
      </c>
      <c r="F15" s="2">
        <v>0</v>
      </c>
      <c r="G15" s="2">
        <v>6</v>
      </c>
      <c r="H15" s="2">
        <v>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13</v>
      </c>
    </row>
    <row r="16" spans="1:15" x14ac:dyDescent="0.3">
      <c r="A16" s="1" t="s">
        <v>24</v>
      </c>
      <c r="C16" s="2">
        <v>114</v>
      </c>
      <c r="D16" s="2">
        <v>87</v>
      </c>
      <c r="E16" s="2">
        <v>172</v>
      </c>
      <c r="F16" s="2">
        <v>167</v>
      </c>
      <c r="G16" s="2">
        <v>131</v>
      </c>
      <c r="H16" s="2">
        <v>263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934</v>
      </c>
    </row>
    <row r="17" spans="1:18" x14ac:dyDescent="0.3">
      <c r="A17" s="1" t="s">
        <v>25</v>
      </c>
      <c r="C17" s="2">
        <v>155</v>
      </c>
      <c r="D17" s="2">
        <v>116</v>
      </c>
      <c r="E17" s="2">
        <v>101</v>
      </c>
      <c r="F17" s="2">
        <v>139</v>
      </c>
      <c r="G17" s="2">
        <v>124</v>
      </c>
      <c r="H17" s="2">
        <v>232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867</v>
      </c>
    </row>
    <row r="18" spans="1:18" x14ac:dyDescent="0.3">
      <c r="A18" s="1" t="s">
        <v>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8" x14ac:dyDescent="0.3">
      <c r="A19" s="1" t="s">
        <v>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8" x14ac:dyDescent="0.3">
      <c r="A20" s="1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8" x14ac:dyDescent="0.3">
      <c r="A21" s="1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8" x14ac:dyDescent="0.3">
      <c r="A22" s="1" t="s">
        <v>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8" ht="18" thickBot="1" x14ac:dyDescent="0.35">
      <c r="A23" s="1" t="s">
        <v>31</v>
      </c>
      <c r="C23" s="12">
        <v>1549</v>
      </c>
      <c r="D23" s="12">
        <v>1339</v>
      </c>
      <c r="E23" s="12">
        <v>1567</v>
      </c>
      <c r="F23" s="12">
        <v>1740</v>
      </c>
      <c r="G23" s="12">
        <v>1748</v>
      </c>
      <c r="H23" s="12">
        <v>1817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9760</v>
      </c>
      <c r="P23" s="13">
        <v>9760</v>
      </c>
      <c r="Q23" s="13">
        <v>0</v>
      </c>
    </row>
    <row r="24" spans="1:18" ht="18" thickTop="1" x14ac:dyDescent="0.3">
      <c r="A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x14ac:dyDescent="0.3">
      <c r="A25" s="8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x14ac:dyDescent="0.3">
      <c r="A26" s="1" t="s">
        <v>34</v>
      </c>
      <c r="C26" s="2">
        <v>334378.76000000007</v>
      </c>
      <c r="D26" s="2">
        <v>280129.84999999998</v>
      </c>
      <c r="E26" s="2">
        <v>358772.55999999994</v>
      </c>
      <c r="F26" s="2">
        <v>383536.33999999997</v>
      </c>
      <c r="G26" s="2">
        <v>362771.86</v>
      </c>
      <c r="H26" s="2">
        <v>457447.19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2177036.56</v>
      </c>
      <c r="P26" s="13"/>
    </row>
    <row r="27" spans="1:18" x14ac:dyDescent="0.3">
      <c r="A27" s="1" t="s">
        <v>35</v>
      </c>
      <c r="C27" s="2">
        <v>38531.829999999994</v>
      </c>
      <c r="D27" s="2">
        <v>29703.760000000002</v>
      </c>
      <c r="E27" s="2">
        <v>35711.46</v>
      </c>
      <c r="F27" s="2">
        <v>29599.13</v>
      </c>
      <c r="G27" s="2">
        <v>61643.590000000004</v>
      </c>
      <c r="H27" s="2">
        <v>23432.269999999997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218622.03999999998</v>
      </c>
      <c r="P27" s="13"/>
    </row>
    <row r="28" spans="1:18" x14ac:dyDescent="0.3">
      <c r="A28" s="1" t="s">
        <v>36</v>
      </c>
      <c r="C28" s="2">
        <v>-11247.650000000001</v>
      </c>
      <c r="D28" s="2">
        <v>-9228.130000000001</v>
      </c>
      <c r="E28" s="2">
        <v>-19637.660000000003</v>
      </c>
      <c r="F28" s="2">
        <v>-10198.48</v>
      </c>
      <c r="G28" s="2">
        <v>-18030.39</v>
      </c>
      <c r="H28" s="2">
        <v>-27525.260000000002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-95867.57</v>
      </c>
      <c r="P28" s="13"/>
    </row>
    <row r="29" spans="1:18" ht="18" thickBot="1" x14ac:dyDescent="0.35">
      <c r="A29" s="1" t="s">
        <v>37</v>
      </c>
      <c r="C29" s="14">
        <v>361662.94000000006</v>
      </c>
      <c r="D29" s="14">
        <v>300605.48</v>
      </c>
      <c r="E29" s="14">
        <v>374846.36</v>
      </c>
      <c r="F29" s="14">
        <v>402936.99</v>
      </c>
      <c r="G29" s="14">
        <v>406385.06</v>
      </c>
      <c r="H29" s="14">
        <v>453354.2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2299791.0300000003</v>
      </c>
      <c r="P29" s="13">
        <v>2299791.0300000003</v>
      </c>
      <c r="Q29" s="13">
        <v>0</v>
      </c>
      <c r="R29" s="15"/>
    </row>
    <row r="30" spans="1:18" ht="18" thickTop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8" x14ac:dyDescent="0.3">
      <c r="A31" s="8" t="s">
        <v>38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x14ac:dyDescent="0.3">
      <c r="A32" s="1" t="s">
        <v>39</v>
      </c>
      <c r="C32" s="2">
        <v>140482.16999999998</v>
      </c>
      <c r="D32" s="2">
        <v>122565.95000000003</v>
      </c>
      <c r="E32" s="2">
        <v>146445.07999999996</v>
      </c>
      <c r="F32" s="2">
        <v>161278.42000000001</v>
      </c>
      <c r="G32" s="2">
        <v>169349.39999999997</v>
      </c>
      <c r="H32" s="2">
        <v>151269.55000000005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891390.57000000007</v>
      </c>
      <c r="P32" s="13"/>
    </row>
    <row r="33" spans="1:18" x14ac:dyDescent="0.3">
      <c r="A33" s="1" t="s">
        <v>40</v>
      </c>
      <c r="C33" s="2">
        <v>31808.27</v>
      </c>
      <c r="D33" s="2">
        <v>30191.72</v>
      </c>
      <c r="E33" s="2">
        <v>36233.480000000003</v>
      </c>
      <c r="F33" s="2">
        <v>33319.46</v>
      </c>
      <c r="G33" s="2">
        <v>36693.89</v>
      </c>
      <c r="H33" s="2">
        <v>32454.240000000002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200701.06</v>
      </c>
      <c r="P33" s="13"/>
    </row>
    <row r="34" spans="1:18" x14ac:dyDescent="0.3">
      <c r="A34" s="1" t="s">
        <v>35</v>
      </c>
      <c r="C34" s="2">
        <v>30604.820000000003</v>
      </c>
      <c r="D34" s="2">
        <v>26069.940000000002</v>
      </c>
      <c r="E34" s="2">
        <v>40025.69</v>
      </c>
      <c r="F34" s="2">
        <v>43603.289999999994</v>
      </c>
      <c r="G34" s="2">
        <v>38217.760000000002</v>
      </c>
      <c r="H34" s="2">
        <v>52480.5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231002</v>
      </c>
      <c r="P34" s="13"/>
    </row>
    <row r="35" spans="1:18" x14ac:dyDescent="0.3">
      <c r="A35" s="1" t="s">
        <v>41</v>
      </c>
      <c r="C35" s="2">
        <v>7360.9400000000005</v>
      </c>
      <c r="D35" s="2">
        <v>6229.0499999999993</v>
      </c>
      <c r="E35" s="2">
        <v>7391.1</v>
      </c>
      <c r="F35" s="2">
        <v>6712.36</v>
      </c>
      <c r="G35" s="2">
        <v>8778.31</v>
      </c>
      <c r="H35" s="2">
        <v>7018.29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43490.05</v>
      </c>
      <c r="P35" s="13"/>
    </row>
    <row r="36" spans="1:18" x14ac:dyDescent="0.3">
      <c r="A36" s="1" t="s">
        <v>42</v>
      </c>
      <c r="C36" s="2">
        <v>12010.46</v>
      </c>
      <c r="D36" s="2">
        <v>9829.7400000000016</v>
      </c>
      <c r="E36" s="2">
        <v>12545.789999999999</v>
      </c>
      <c r="F36" s="2">
        <v>10618.499999999998</v>
      </c>
      <c r="G36" s="2">
        <v>11700.890000000001</v>
      </c>
      <c r="H36" s="2">
        <v>8869.7499999999982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65575.12999999999</v>
      </c>
      <c r="P36" s="13"/>
    </row>
    <row r="37" spans="1:18" x14ac:dyDescent="0.3">
      <c r="A37" s="1" t="s">
        <v>43</v>
      </c>
      <c r="C37" s="2">
        <v>22815.280000000002</v>
      </c>
      <c r="D37" s="2">
        <v>21690.710000000003</v>
      </c>
      <c r="E37" s="2">
        <v>18433.469999999998</v>
      </c>
      <c r="F37" s="2">
        <v>21580.5</v>
      </c>
      <c r="G37" s="2">
        <v>25809.58</v>
      </c>
      <c r="H37" s="2">
        <v>19775.75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130105.29000000001</v>
      </c>
      <c r="P37" s="13"/>
    </row>
    <row r="38" spans="1:18" x14ac:dyDescent="0.3">
      <c r="A38" s="1" t="s">
        <v>44</v>
      </c>
      <c r="C38" s="2">
        <v>93879.83</v>
      </c>
      <c r="D38" s="2">
        <v>89352.679999999978</v>
      </c>
      <c r="E38" s="2">
        <v>88355.62999999999</v>
      </c>
      <c r="F38" s="2">
        <v>89971.089999999982</v>
      </c>
      <c r="G38" s="2">
        <v>156390.76</v>
      </c>
      <c r="H38" s="2">
        <v>93675.189999999988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611625.17999999993</v>
      </c>
      <c r="P38" s="13"/>
    </row>
    <row r="39" spans="1:18" x14ac:dyDescent="0.3">
      <c r="A39" s="1" t="s">
        <v>45</v>
      </c>
      <c r="C39" s="2">
        <v>79122.64</v>
      </c>
      <c r="D39" s="2">
        <v>74576.25</v>
      </c>
      <c r="E39" s="2">
        <v>82293.600000000006</v>
      </c>
      <c r="F39" s="2">
        <v>78647.13</v>
      </c>
      <c r="G39" s="2">
        <v>80487.049999999988</v>
      </c>
      <c r="H39" s="2">
        <v>81187.650000000009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476314.32</v>
      </c>
      <c r="P39" s="13"/>
    </row>
    <row r="40" spans="1:18" ht="18" thickBot="1" x14ac:dyDescent="0.35">
      <c r="A40" s="1" t="s">
        <v>46</v>
      </c>
      <c r="C40" s="14">
        <v>418084.41</v>
      </c>
      <c r="D40" s="14">
        <v>380506.04</v>
      </c>
      <c r="E40" s="14">
        <v>431723.83999999997</v>
      </c>
      <c r="F40" s="14">
        <v>445730.74999999994</v>
      </c>
      <c r="G40" s="14">
        <v>527427.64</v>
      </c>
      <c r="H40" s="14">
        <v>446730.9200000001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2650203.6</v>
      </c>
      <c r="P40" s="13">
        <v>2650203.6</v>
      </c>
      <c r="Q40" s="13">
        <v>0</v>
      </c>
    </row>
    <row r="41" spans="1:18" ht="18.600000000000001" thickTop="1" thickBot="1" x14ac:dyDescent="0.35">
      <c r="A41" s="8" t="s">
        <v>47</v>
      </c>
      <c r="B41" s="8"/>
      <c r="C41" s="16">
        <v>-56421.469999999914</v>
      </c>
      <c r="D41" s="16">
        <v>-79900.56</v>
      </c>
      <c r="E41" s="16">
        <v>-56877.479999999981</v>
      </c>
      <c r="F41" s="16">
        <v>-42793.759999999951</v>
      </c>
      <c r="G41" s="16">
        <v>-121042.58000000002</v>
      </c>
      <c r="H41" s="16">
        <v>6623.2799999999115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-350412.56999999983</v>
      </c>
      <c r="P41" s="13">
        <v>-350412.56999999983</v>
      </c>
      <c r="Q41" s="13">
        <v>0</v>
      </c>
      <c r="R41" s="15"/>
    </row>
    <row r="42" spans="1:18" ht="18" thickTop="1" x14ac:dyDescent="0.3"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</row>
    <row r="43" spans="1:18" x14ac:dyDescent="0.3">
      <c r="A43" s="1" t="s">
        <v>472</v>
      </c>
      <c r="C43" s="2">
        <v>28537.03000000009</v>
      </c>
      <c r="D43" s="2">
        <v>-1460.5499999999975</v>
      </c>
      <c r="E43" s="2">
        <v>32207.080000000024</v>
      </c>
      <c r="F43" s="2">
        <v>45501.28000000005</v>
      </c>
      <c r="G43" s="2">
        <v>-33248.449999999997</v>
      </c>
      <c r="H43" s="4">
        <v>99245.169999999911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170781.56000000017</v>
      </c>
      <c r="P43" s="1">
        <v>170781.56000000017</v>
      </c>
      <c r="Q43" s="1">
        <v>0</v>
      </c>
    </row>
    <row r="44" spans="1:18" x14ac:dyDescent="0.3">
      <c r="B44" s="5"/>
      <c r="C44" s="2"/>
      <c r="D44" s="2"/>
      <c r="E44" s="2"/>
      <c r="F44" s="2"/>
      <c r="G44" s="2"/>
      <c r="H44" s="6" t="s">
        <v>438</v>
      </c>
      <c r="I44" s="2"/>
      <c r="J44" s="2"/>
      <c r="K44" s="2"/>
      <c r="L44" s="2"/>
      <c r="M44" s="2"/>
      <c r="N44" s="2"/>
      <c r="O44" s="2"/>
    </row>
    <row r="45" spans="1:18" x14ac:dyDescent="0.3">
      <c r="B45" s="5"/>
      <c r="C45" s="2"/>
      <c r="D45" s="2"/>
      <c r="E45" s="2"/>
      <c r="F45" s="2"/>
      <c r="G45" s="2"/>
      <c r="H45" s="3" t="s">
        <v>48</v>
      </c>
      <c r="I45" s="2"/>
      <c r="J45" s="2"/>
      <c r="K45" s="2"/>
      <c r="L45" s="2"/>
      <c r="M45" s="2"/>
      <c r="N45" s="2"/>
      <c r="O45" s="2"/>
    </row>
    <row r="46" spans="1:18" x14ac:dyDescent="0.3">
      <c r="C46" s="7"/>
      <c r="D46" s="7"/>
      <c r="E46" s="7"/>
      <c r="F46" s="7"/>
      <c r="G46" s="7"/>
      <c r="H46" s="7">
        <v>2022</v>
      </c>
      <c r="I46" s="7"/>
      <c r="J46" s="7"/>
      <c r="K46" s="7"/>
      <c r="L46" s="7"/>
      <c r="M46" s="7"/>
      <c r="N46" s="7"/>
      <c r="O46" s="7"/>
    </row>
    <row r="47" spans="1:18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8" x14ac:dyDescent="0.3">
      <c r="B48" s="17"/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spans="1:15" x14ac:dyDescent="0.3">
      <c r="A49" s="1" t="s">
        <v>49</v>
      </c>
      <c r="B49" s="1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1" t="s">
        <v>50</v>
      </c>
      <c r="B50" s="17"/>
      <c r="C50" s="2">
        <v>195084.4</v>
      </c>
      <c r="D50" s="2">
        <v>185733.55</v>
      </c>
      <c r="E50" s="2">
        <v>204435.25</v>
      </c>
      <c r="F50" s="2">
        <v>219836.65</v>
      </c>
      <c r="G50" s="2">
        <v>220386.7</v>
      </c>
      <c r="H50" s="2">
        <v>197467.95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1222944.5</v>
      </c>
    </row>
    <row r="51" spans="1:15" x14ac:dyDescent="0.3">
      <c r="A51" s="1" t="s">
        <v>51</v>
      </c>
      <c r="B51" s="17"/>
      <c r="C51" s="2">
        <v>10267.6</v>
      </c>
      <c r="D51" s="2">
        <v>5151.57</v>
      </c>
      <c r="E51" s="2">
        <v>6570.55</v>
      </c>
      <c r="F51" s="2">
        <v>1963.45</v>
      </c>
      <c r="G51" s="2">
        <v>-1496.85</v>
      </c>
      <c r="H51" s="2">
        <v>-6417.25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16039.070000000003</v>
      </c>
    </row>
    <row r="52" spans="1:15" x14ac:dyDescent="0.3">
      <c r="A52" s="1" t="s">
        <v>52</v>
      </c>
      <c r="B52" s="17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1" t="s">
        <v>53</v>
      </c>
      <c r="B53" s="17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1" t="s">
        <v>54</v>
      </c>
      <c r="B54" s="17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1" t="s">
        <v>55</v>
      </c>
      <c r="B55" s="17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1" t="s">
        <v>56</v>
      </c>
      <c r="B56" s="17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1" t="s">
        <v>57</v>
      </c>
      <c r="B57" s="17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1" t="s">
        <v>58</v>
      </c>
      <c r="B58" s="17"/>
      <c r="C58" s="2">
        <v>2046</v>
      </c>
      <c r="D58" s="2">
        <v>1848</v>
      </c>
      <c r="E58" s="2">
        <v>2046</v>
      </c>
      <c r="F58" s="2">
        <v>1980</v>
      </c>
      <c r="G58" s="2">
        <v>2510.25</v>
      </c>
      <c r="H58" s="2">
        <v>2290.1999999999998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12720.45</v>
      </c>
    </row>
    <row r="59" spans="1:15" x14ac:dyDescent="0.3">
      <c r="A59" s="1" t="s">
        <v>59</v>
      </c>
      <c r="B59" s="17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1" t="s">
        <v>60</v>
      </c>
      <c r="B60" s="17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1" t="s">
        <v>61</v>
      </c>
      <c r="B61" s="17"/>
      <c r="C61" s="2">
        <v>0</v>
      </c>
      <c r="D61" s="2">
        <v>0</v>
      </c>
      <c r="E61" s="2">
        <v>0</v>
      </c>
      <c r="F61" s="2">
        <v>-113.63</v>
      </c>
      <c r="G61" s="2">
        <v>113.63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1" t="s">
        <v>62</v>
      </c>
      <c r="B62" s="17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1" t="s">
        <v>63</v>
      </c>
      <c r="B63" s="17"/>
      <c r="C63" s="2">
        <v>45600</v>
      </c>
      <c r="D63" s="2">
        <v>34800</v>
      </c>
      <c r="E63" s="2">
        <v>68800</v>
      </c>
      <c r="F63" s="2">
        <v>66800</v>
      </c>
      <c r="G63" s="2">
        <v>52400</v>
      </c>
      <c r="H63" s="2">
        <v>105200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373600</v>
      </c>
    </row>
    <row r="64" spans="1:15" x14ac:dyDescent="0.3">
      <c r="A64" s="1" t="s">
        <v>64</v>
      </c>
      <c r="B64" s="17"/>
      <c r="C64" s="2">
        <v>12570.28</v>
      </c>
      <c r="D64" s="2">
        <v>8476.01</v>
      </c>
      <c r="E64" s="2">
        <v>17493.27</v>
      </c>
      <c r="F64" s="2">
        <v>20059.23</v>
      </c>
      <c r="G64" s="2">
        <v>11955.02</v>
      </c>
      <c r="H64" s="2">
        <v>34736.92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105290.73</v>
      </c>
    </row>
    <row r="65" spans="1:15" x14ac:dyDescent="0.3">
      <c r="A65" s="1" t="s">
        <v>65</v>
      </c>
      <c r="B65" s="17"/>
      <c r="C65" s="2">
        <v>13376.68</v>
      </c>
      <c r="D65" s="2">
        <v>8559.58</v>
      </c>
      <c r="E65" s="2">
        <v>16644.849999999999</v>
      </c>
      <c r="F65" s="2">
        <v>16058.97</v>
      </c>
      <c r="G65" s="2">
        <v>14143.86</v>
      </c>
      <c r="H65" s="2">
        <v>22401.38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91185.32</v>
      </c>
    </row>
    <row r="66" spans="1:15" x14ac:dyDescent="0.3">
      <c r="A66" s="1" t="s">
        <v>66</v>
      </c>
      <c r="B66" s="17"/>
      <c r="C66" s="2">
        <v>13009.48</v>
      </c>
      <c r="D66" s="2">
        <v>10594.52</v>
      </c>
      <c r="E66" s="2">
        <v>20997.3</v>
      </c>
      <c r="F66" s="2">
        <v>20170.13</v>
      </c>
      <c r="G66" s="2">
        <v>16391.560000000001</v>
      </c>
      <c r="H66" s="2">
        <v>29667.26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110830.25</v>
      </c>
    </row>
    <row r="67" spans="1:15" x14ac:dyDescent="0.3">
      <c r="A67" s="1" t="s">
        <v>67</v>
      </c>
      <c r="B67" s="17"/>
      <c r="C67" s="2">
        <v>3211.99</v>
      </c>
      <c r="D67" s="2">
        <v>5583.49</v>
      </c>
      <c r="E67" s="2">
        <v>11153.37</v>
      </c>
      <c r="F67" s="2">
        <v>10003.73</v>
      </c>
      <c r="G67" s="2">
        <v>3217</v>
      </c>
      <c r="H67" s="2">
        <v>17019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50188.58</v>
      </c>
    </row>
    <row r="68" spans="1:15" x14ac:dyDescent="0.3">
      <c r="A68" s="1" t="s">
        <v>68</v>
      </c>
      <c r="B68" s="17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1" t="s">
        <v>69</v>
      </c>
      <c r="B69" s="17"/>
      <c r="C69" s="2">
        <v>4655.45</v>
      </c>
      <c r="D69" s="2">
        <v>6190.53</v>
      </c>
      <c r="E69" s="2">
        <v>6970.85</v>
      </c>
      <c r="F69" s="2">
        <v>9077.4599999999991</v>
      </c>
      <c r="G69" s="2">
        <v>4530.71</v>
      </c>
      <c r="H69" s="2">
        <v>14505.5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45930.5</v>
      </c>
    </row>
    <row r="70" spans="1:15" x14ac:dyDescent="0.3">
      <c r="A70" s="1" t="s">
        <v>70</v>
      </c>
      <c r="B70" s="17"/>
      <c r="C70" s="2">
        <v>644.52</v>
      </c>
      <c r="D70" s="2">
        <v>883.19</v>
      </c>
      <c r="E70" s="2">
        <v>254.08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1781.79</v>
      </c>
    </row>
    <row r="71" spans="1:15" x14ac:dyDescent="0.3">
      <c r="A71" s="1" t="s">
        <v>71</v>
      </c>
      <c r="B71" s="17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1" t="s">
        <v>72</v>
      </c>
      <c r="B72" s="17"/>
      <c r="C72" s="2">
        <v>76.63</v>
      </c>
      <c r="D72" s="2">
        <v>40.409999999999997</v>
      </c>
      <c r="E72" s="2">
        <v>0</v>
      </c>
      <c r="F72" s="2">
        <v>17.34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134.38</v>
      </c>
    </row>
    <row r="73" spans="1:15" x14ac:dyDescent="0.3">
      <c r="A73" s="1" t="s">
        <v>73</v>
      </c>
      <c r="B73" s="17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1" t="s">
        <v>74</v>
      </c>
      <c r="B74" s="17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1" t="s">
        <v>441</v>
      </c>
      <c r="B75" s="17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1" t="s">
        <v>76</v>
      </c>
      <c r="B76" s="17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1" t="s">
        <v>464</v>
      </c>
      <c r="B77" s="17"/>
      <c r="C77" s="2">
        <v>12060</v>
      </c>
      <c r="D77" s="2">
        <v>12060</v>
      </c>
      <c r="E77" s="2">
        <v>18090</v>
      </c>
      <c r="F77" s="2">
        <v>12000</v>
      </c>
      <c r="G77" s="2">
        <v>11940</v>
      </c>
      <c r="H77" s="2">
        <v>11940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78090</v>
      </c>
    </row>
    <row r="78" spans="1:15" x14ac:dyDescent="0.3">
      <c r="A78" s="1" t="s">
        <v>78</v>
      </c>
      <c r="B78" s="17"/>
      <c r="C78" s="2">
        <v>-34974.75</v>
      </c>
      <c r="D78" s="2">
        <v>-31851.72</v>
      </c>
      <c r="E78" s="2">
        <v>-56020.45</v>
      </c>
      <c r="F78" s="2">
        <v>-55327.63</v>
      </c>
      <c r="G78" s="2">
        <v>-38283.129999999997</v>
      </c>
      <c r="H78" s="2">
        <v>-83593.14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-300050.82</v>
      </c>
    </row>
    <row r="79" spans="1:15" x14ac:dyDescent="0.3">
      <c r="A79" s="1" t="s">
        <v>79</v>
      </c>
      <c r="B79" s="17"/>
      <c r="C79" s="2">
        <v>-5107.49</v>
      </c>
      <c r="D79" s="2">
        <v>975.14</v>
      </c>
      <c r="E79" s="2">
        <v>-974.21</v>
      </c>
      <c r="F79" s="2">
        <v>0.89</v>
      </c>
      <c r="G79" s="2">
        <v>961.9</v>
      </c>
      <c r="H79" s="2">
        <v>6628.8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2485.0300000000007</v>
      </c>
    </row>
    <row r="80" spans="1:15" x14ac:dyDescent="0.3">
      <c r="A80" s="1" t="s">
        <v>80</v>
      </c>
      <c r="B80" s="17"/>
      <c r="C80" s="2">
        <v>0</v>
      </c>
      <c r="D80" s="2">
        <v>0</v>
      </c>
      <c r="E80" s="2">
        <v>0</v>
      </c>
      <c r="F80" s="2">
        <v>0</v>
      </c>
      <c r="G80" s="2">
        <v>-627.05999999999995</v>
      </c>
      <c r="H80" s="2">
        <v>-466.92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-1093.98</v>
      </c>
    </row>
    <row r="81" spans="1:15" x14ac:dyDescent="0.3">
      <c r="A81" s="1" t="s">
        <v>468</v>
      </c>
      <c r="B81" s="17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1" t="s">
        <v>81</v>
      </c>
      <c r="B82" s="17"/>
      <c r="C82" s="2">
        <v>23476</v>
      </c>
      <c r="D82" s="2">
        <v>17075</v>
      </c>
      <c r="E82" s="2">
        <v>30275</v>
      </c>
      <c r="F82" s="2">
        <v>50107</v>
      </c>
      <c r="G82" s="2">
        <v>56641</v>
      </c>
      <c r="H82" s="2">
        <v>63266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240840</v>
      </c>
    </row>
    <row r="83" spans="1:15" x14ac:dyDescent="0.3">
      <c r="A83" s="1" t="s">
        <v>82</v>
      </c>
      <c r="B83" s="17"/>
      <c r="C83" s="2">
        <v>26362.1</v>
      </c>
      <c r="D83" s="2">
        <v>6588.19</v>
      </c>
      <c r="E83" s="2">
        <v>15438.28</v>
      </c>
      <c r="F83" s="2">
        <v>8875.2999999999993</v>
      </c>
      <c r="G83" s="2">
        <v>21682.27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78946.14</v>
      </c>
    </row>
    <row r="84" spans="1:15" x14ac:dyDescent="0.3">
      <c r="A84" s="1" t="s">
        <v>442</v>
      </c>
      <c r="B84" s="17"/>
      <c r="C84" s="2">
        <v>-30216.22</v>
      </c>
      <c r="D84" s="2">
        <v>-22544.61</v>
      </c>
      <c r="E84" s="2">
        <v>-34830.879999999997</v>
      </c>
      <c r="F84" s="2">
        <v>-36348.959999999999</v>
      </c>
      <c r="G84" s="2">
        <v>-43448.86</v>
      </c>
      <c r="H84" s="2">
        <v>-14826.97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-182216.49999999997</v>
      </c>
    </row>
    <row r="85" spans="1:15" x14ac:dyDescent="0.3">
      <c r="A85" s="1" t="s">
        <v>443</v>
      </c>
      <c r="B85" s="17"/>
      <c r="C85" s="2">
        <v>0</v>
      </c>
      <c r="D85" s="2">
        <v>0</v>
      </c>
      <c r="E85" s="2">
        <v>5251.51</v>
      </c>
      <c r="F85" s="2">
        <v>4361.37</v>
      </c>
      <c r="G85" s="2">
        <v>3726.91</v>
      </c>
      <c r="H85" s="2">
        <v>5849.46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19189.25</v>
      </c>
    </row>
    <row r="86" spans="1:15" x14ac:dyDescent="0.3">
      <c r="A86" s="1" t="s">
        <v>470</v>
      </c>
      <c r="B86" s="17"/>
      <c r="C86" s="2">
        <v>12720</v>
      </c>
      <c r="D86" s="2">
        <v>9010</v>
      </c>
      <c r="E86" s="2">
        <v>8480</v>
      </c>
      <c r="F86" s="2">
        <v>8480</v>
      </c>
      <c r="G86" s="2">
        <v>8480</v>
      </c>
      <c r="H86" s="2">
        <v>9010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56180</v>
      </c>
    </row>
    <row r="87" spans="1:15" x14ac:dyDescent="0.3">
      <c r="A87" s="1" t="s">
        <v>86</v>
      </c>
      <c r="B87" s="17"/>
      <c r="C87" s="2">
        <v>177.54</v>
      </c>
      <c r="D87" s="2">
        <v>0</v>
      </c>
      <c r="E87" s="2">
        <v>110.94</v>
      </c>
      <c r="F87" s="2">
        <v>-64.47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224.01000000000002</v>
      </c>
    </row>
    <row r="88" spans="1:15" x14ac:dyDescent="0.3">
      <c r="A88" s="1" t="s">
        <v>454</v>
      </c>
      <c r="B88" s="17"/>
      <c r="C88" s="2">
        <v>0</v>
      </c>
      <c r="D88" s="2">
        <v>0</v>
      </c>
      <c r="E88" s="2">
        <v>0</v>
      </c>
      <c r="F88" s="2">
        <v>54.86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54.86</v>
      </c>
    </row>
    <row r="89" spans="1:15" x14ac:dyDescent="0.3">
      <c r="A89" s="1" t="s">
        <v>455</v>
      </c>
      <c r="B89" s="17"/>
      <c r="C89" s="2">
        <v>0</v>
      </c>
      <c r="D89" s="2">
        <v>0</v>
      </c>
      <c r="E89" s="2">
        <v>324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324</v>
      </c>
    </row>
    <row r="90" spans="1:15" x14ac:dyDescent="0.3">
      <c r="A90" s="1" t="s">
        <v>89</v>
      </c>
      <c r="B90" s="17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1" t="s">
        <v>90</v>
      </c>
      <c r="B91" s="17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1" t="s">
        <v>91</v>
      </c>
      <c r="B92" s="17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1" t="s">
        <v>92</v>
      </c>
      <c r="B93" s="17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1" t="s">
        <v>93</v>
      </c>
      <c r="B94" s="17"/>
      <c r="C94" s="2">
        <v>600</v>
      </c>
      <c r="D94" s="2">
        <v>-600</v>
      </c>
      <c r="E94" s="2">
        <v>-1500</v>
      </c>
      <c r="F94" s="2">
        <v>-250</v>
      </c>
      <c r="G94" s="2">
        <v>250</v>
      </c>
      <c r="H94" s="2">
        <v>250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-1250</v>
      </c>
    </row>
    <row r="95" spans="1:15" x14ac:dyDescent="0.3">
      <c r="A95" s="1" t="s">
        <v>94</v>
      </c>
      <c r="B95" s="17"/>
      <c r="C95" s="2">
        <v>28188.5</v>
      </c>
      <c r="D95" s="2">
        <v>22107.05</v>
      </c>
      <c r="E95" s="2">
        <v>18762.849999999999</v>
      </c>
      <c r="F95" s="2">
        <v>25794.65</v>
      </c>
      <c r="G95" s="2">
        <v>17296.95</v>
      </c>
      <c r="H95" s="2">
        <v>42519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154669</v>
      </c>
    </row>
    <row r="96" spans="1:15" x14ac:dyDescent="0.3">
      <c r="A96" s="1" t="s">
        <v>95</v>
      </c>
      <c r="B96" s="17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1" t="s">
        <v>96</v>
      </c>
      <c r="B97" s="17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1" t="s">
        <v>97</v>
      </c>
      <c r="B98" s="17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1" t="s">
        <v>98</v>
      </c>
      <c r="B99" s="17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1" t="s">
        <v>99</v>
      </c>
      <c r="B100" s="17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1" t="s">
        <v>100</v>
      </c>
      <c r="B101" s="17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1" t="s">
        <v>101</v>
      </c>
      <c r="B102" s="17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6" x14ac:dyDescent="0.3">
      <c r="A103" s="1" t="s">
        <v>102</v>
      </c>
      <c r="B103" s="17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6" x14ac:dyDescent="0.3">
      <c r="A104" s="1" t="s">
        <v>103</v>
      </c>
      <c r="B104" s="17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6" x14ac:dyDescent="0.3">
      <c r="A105" s="1" t="s">
        <v>104</v>
      </c>
      <c r="B105" s="17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6" x14ac:dyDescent="0.3">
      <c r="A106" s="1" t="s">
        <v>105</v>
      </c>
      <c r="B106" s="17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6" x14ac:dyDescent="0.3">
      <c r="A107" s="1" t="s">
        <v>106</v>
      </c>
      <c r="B107" s="17"/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6" x14ac:dyDescent="0.3">
      <c r="A108" s="1" t="s">
        <v>107</v>
      </c>
      <c r="B108" s="17"/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6" x14ac:dyDescent="0.3">
      <c r="A109" s="1" t="s">
        <v>108</v>
      </c>
      <c r="B109" s="17"/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3"/>
    </row>
    <row r="110" spans="1:16" x14ac:dyDescent="0.3">
      <c r="A110" s="1" t="s">
        <v>109</v>
      </c>
      <c r="C110" s="2">
        <v>550.04999999999995</v>
      </c>
      <c r="D110" s="2">
        <v>-550.04999999999995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6" x14ac:dyDescent="0.3">
      <c r="A111" s="1" t="s">
        <v>110</v>
      </c>
      <c r="C111" s="2">
        <v>334378.76</v>
      </c>
      <c r="D111" s="2">
        <v>280129.85000000003</v>
      </c>
      <c r="E111" s="2">
        <v>358772.55999999994</v>
      </c>
      <c r="F111" s="2">
        <v>383536.33999999997</v>
      </c>
      <c r="G111" s="2">
        <v>362771.86000000004</v>
      </c>
      <c r="H111" s="2">
        <v>457447.19000000006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2177036.5600000005</v>
      </c>
      <c r="P111" s="1">
        <v>0</v>
      </c>
    </row>
    <row r="112" spans="1:16" x14ac:dyDescent="0.3">
      <c r="A112" s="1" t="s">
        <v>32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1" t="s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1" t="s">
        <v>112</v>
      </c>
      <c r="B114" s="2"/>
      <c r="C114" s="2">
        <v>0</v>
      </c>
      <c r="D114" s="2">
        <v>1113.17</v>
      </c>
      <c r="E114" s="2">
        <v>2463.39</v>
      </c>
      <c r="F114" s="2">
        <v>1955.17</v>
      </c>
      <c r="G114" s="2">
        <v>2545.2199999999998</v>
      </c>
      <c r="H114" s="2">
        <v>7757.05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15834</v>
      </c>
    </row>
    <row r="115" spans="1:15" x14ac:dyDescent="0.3">
      <c r="A115" s="1" t="s">
        <v>113</v>
      </c>
      <c r="B115" s="2"/>
      <c r="C115" s="2">
        <v>3347.39</v>
      </c>
      <c r="D115" s="2">
        <v>4218.5600000000004</v>
      </c>
      <c r="E115" s="2">
        <v>6177.33</v>
      </c>
      <c r="F115" s="2">
        <v>2772.86</v>
      </c>
      <c r="G115" s="2">
        <v>5126.43</v>
      </c>
      <c r="H115" s="2">
        <v>8417.25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30059.82</v>
      </c>
    </row>
    <row r="116" spans="1:15" x14ac:dyDescent="0.3">
      <c r="A116" s="1" t="s">
        <v>114</v>
      </c>
      <c r="B116" s="2"/>
      <c r="C116" s="2">
        <v>-124.83</v>
      </c>
      <c r="D116" s="2">
        <v>0</v>
      </c>
      <c r="E116" s="2">
        <v>0</v>
      </c>
      <c r="F116" s="2">
        <v>485.1</v>
      </c>
      <c r="G116" s="2">
        <v>1455</v>
      </c>
      <c r="H116" s="2">
        <v>1204.27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3019.54</v>
      </c>
    </row>
    <row r="117" spans="1:15" x14ac:dyDescent="0.3">
      <c r="A117" s="1" t="s">
        <v>456</v>
      </c>
      <c r="B117" s="2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">
      <c r="A118" s="1" t="s">
        <v>116</v>
      </c>
      <c r="B118" s="2"/>
      <c r="C118" s="2">
        <v>0</v>
      </c>
      <c r="D118" s="2">
        <v>0</v>
      </c>
      <c r="E118" s="2">
        <v>-25</v>
      </c>
      <c r="F118" s="2">
        <v>-50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-75</v>
      </c>
    </row>
    <row r="119" spans="1:15" x14ac:dyDescent="0.3">
      <c r="A119" s="1" t="s">
        <v>117</v>
      </c>
      <c r="B119" s="2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">
      <c r="A120" s="1" t="s">
        <v>118</v>
      </c>
      <c r="B120" s="2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">
      <c r="A121" s="1" t="s">
        <v>449</v>
      </c>
      <c r="B121" s="2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">
      <c r="A122" s="1" t="s">
        <v>120</v>
      </c>
      <c r="B122" s="2"/>
      <c r="C122" s="2">
        <v>-1497.59</v>
      </c>
      <c r="D122" s="2">
        <v>-2584.54</v>
      </c>
      <c r="E122" s="2">
        <v>-4243.29</v>
      </c>
      <c r="F122" s="2">
        <v>-2416.6999999999998</v>
      </c>
      <c r="G122" s="2">
        <v>-4217.5600000000004</v>
      </c>
      <c r="H122" s="2">
        <v>-8279.07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-23238.75</v>
      </c>
    </row>
    <row r="123" spans="1:15" x14ac:dyDescent="0.3">
      <c r="A123" s="1" t="s">
        <v>121</v>
      </c>
      <c r="B123" s="2"/>
      <c r="C123" s="2">
        <v>-40.44</v>
      </c>
      <c r="D123" s="2">
        <v>-116.2</v>
      </c>
      <c r="E123" s="2">
        <v>-88.75</v>
      </c>
      <c r="F123" s="2">
        <v>2.25</v>
      </c>
      <c r="G123" s="2">
        <v>13.6</v>
      </c>
      <c r="H123" s="2">
        <v>3.16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-226.38</v>
      </c>
    </row>
    <row r="124" spans="1:15" x14ac:dyDescent="0.3">
      <c r="A124" s="1" t="s">
        <v>122</v>
      </c>
      <c r="B124" s="2"/>
      <c r="C124" s="2">
        <v>0</v>
      </c>
      <c r="D124" s="2">
        <v>0</v>
      </c>
      <c r="E124" s="2">
        <v>0</v>
      </c>
      <c r="F124" s="2">
        <v>0</v>
      </c>
      <c r="G124" s="2">
        <v>-22.21</v>
      </c>
      <c r="H124" s="2">
        <v>-19.71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-41.92</v>
      </c>
    </row>
    <row r="125" spans="1:15" x14ac:dyDescent="0.3">
      <c r="A125" s="1" t="s">
        <v>123</v>
      </c>
      <c r="B125" s="2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">
      <c r="A126" s="1" t="s">
        <v>457</v>
      </c>
      <c r="B126" s="2"/>
      <c r="C126" s="2">
        <v>1941.29</v>
      </c>
      <c r="D126" s="2">
        <v>2946.69</v>
      </c>
      <c r="E126" s="2">
        <v>1762.81</v>
      </c>
      <c r="F126" s="2">
        <v>-1187.73</v>
      </c>
      <c r="G126" s="2">
        <v>9406.36</v>
      </c>
      <c r="H126" s="2">
        <v>6429.05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21298.47</v>
      </c>
    </row>
    <row r="127" spans="1:15" x14ac:dyDescent="0.3">
      <c r="A127" s="1" t="s">
        <v>451</v>
      </c>
      <c r="B127" s="2"/>
      <c r="C127" s="2">
        <v>1609.9</v>
      </c>
      <c r="D127" s="2">
        <v>3006.03</v>
      </c>
      <c r="E127" s="2">
        <v>1308.68</v>
      </c>
      <c r="F127" s="2">
        <v>-1379.33</v>
      </c>
      <c r="G127" s="2">
        <v>8367.6299999999992</v>
      </c>
      <c r="H127" s="2">
        <v>7610.29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20523.2</v>
      </c>
    </row>
    <row r="128" spans="1:15" x14ac:dyDescent="0.3">
      <c r="A128" s="1" t="s">
        <v>452</v>
      </c>
      <c r="B128" s="2"/>
      <c r="C128" s="2">
        <v>124.83</v>
      </c>
      <c r="D128" s="2">
        <v>0</v>
      </c>
      <c r="E128" s="2">
        <v>0</v>
      </c>
      <c r="F128" s="2">
        <v>0</v>
      </c>
      <c r="G128" s="2">
        <v>606.35</v>
      </c>
      <c r="H128" s="2">
        <v>2425.1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3156.2799999999997</v>
      </c>
    </row>
    <row r="129" spans="1:16" x14ac:dyDescent="0.3">
      <c r="A129" s="1" t="s">
        <v>453</v>
      </c>
      <c r="B129" s="2"/>
      <c r="C129" s="2">
        <v>0</v>
      </c>
      <c r="D129" s="2">
        <v>34.17</v>
      </c>
      <c r="E129" s="2">
        <v>-2825.22</v>
      </c>
      <c r="F129" s="2">
        <v>-3113.1</v>
      </c>
      <c r="G129" s="2">
        <v>-2486.4899999999998</v>
      </c>
      <c r="H129" s="2">
        <v>-4972.01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-13362.65</v>
      </c>
    </row>
    <row r="130" spans="1:16" x14ac:dyDescent="0.3">
      <c r="A130" s="1" t="s">
        <v>128</v>
      </c>
      <c r="B130" s="2"/>
      <c r="C130" s="2">
        <v>14987.14</v>
      </c>
      <c r="D130" s="2">
        <v>8771.3799999999992</v>
      </c>
      <c r="E130" s="2">
        <v>14367.51</v>
      </c>
      <c r="F130" s="2">
        <v>15473.56</v>
      </c>
      <c r="G130" s="2">
        <v>15125.65</v>
      </c>
      <c r="H130" s="2">
        <v>164.16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68889.399999999994</v>
      </c>
    </row>
    <row r="131" spans="1:16" x14ac:dyDescent="0.3">
      <c r="A131" s="1" t="s">
        <v>129</v>
      </c>
      <c r="C131" s="18">
        <v>14846.68</v>
      </c>
      <c r="D131" s="18">
        <v>9924.7800000000007</v>
      </c>
      <c r="E131" s="18">
        <v>14322.24</v>
      </c>
      <c r="F131" s="18">
        <v>12718.51</v>
      </c>
      <c r="G131" s="18">
        <v>20695.599999999999</v>
      </c>
      <c r="H131" s="18">
        <v>3571.77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76079.58</v>
      </c>
      <c r="P131" s="13"/>
    </row>
    <row r="132" spans="1:16" x14ac:dyDescent="0.3">
      <c r="A132" s="1" t="s">
        <v>130</v>
      </c>
      <c r="C132" s="2">
        <v>3337.46</v>
      </c>
      <c r="D132" s="2">
        <v>2389.7199999999998</v>
      </c>
      <c r="E132" s="2">
        <v>2491.7600000000002</v>
      </c>
      <c r="F132" s="2">
        <v>4338.54</v>
      </c>
      <c r="G132" s="2">
        <v>5028.01</v>
      </c>
      <c r="H132" s="2">
        <v>-879.04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16706.449999999997</v>
      </c>
    </row>
    <row r="133" spans="1:16" x14ac:dyDescent="0.3">
      <c r="A133" s="1" t="s">
        <v>131</v>
      </c>
      <c r="C133" s="2">
        <v>38531.829999999994</v>
      </c>
      <c r="D133" s="2">
        <v>29703.760000000002</v>
      </c>
      <c r="E133" s="2">
        <v>35711.46</v>
      </c>
      <c r="F133" s="2">
        <v>29599.130000000005</v>
      </c>
      <c r="G133" s="2">
        <v>61643.590000000004</v>
      </c>
      <c r="H133" s="2">
        <v>23432.269999999997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218622.03999999998</v>
      </c>
      <c r="P133" s="1">
        <v>0</v>
      </c>
    </row>
    <row r="134" spans="1:16" x14ac:dyDescent="0.3">
      <c r="A134" s="1" t="s">
        <v>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">
      <c r="A135" s="1" t="s">
        <v>132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">
      <c r="A136" s="1" t="s">
        <v>133</v>
      </c>
      <c r="B136" s="2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6" x14ac:dyDescent="0.3">
      <c r="A137" s="1" t="s">
        <v>134</v>
      </c>
      <c r="B137" s="2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6" x14ac:dyDescent="0.3">
      <c r="A138" s="1" t="s">
        <v>135</v>
      </c>
      <c r="B138" s="2"/>
      <c r="C138" s="2">
        <v>388</v>
      </c>
      <c r="D138" s="2">
        <v>212</v>
      </c>
      <c r="E138" s="2">
        <v>84</v>
      </c>
      <c r="F138" s="2">
        <v>44</v>
      </c>
      <c r="G138" s="2">
        <v>136</v>
      </c>
      <c r="H138" s="2">
        <v>144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1008</v>
      </c>
    </row>
    <row r="139" spans="1:16" x14ac:dyDescent="0.3">
      <c r="A139" s="1" t="s">
        <v>136</v>
      </c>
      <c r="B139" s="2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6" x14ac:dyDescent="0.3">
      <c r="A140" s="1" t="s">
        <v>137</v>
      </c>
      <c r="B140" s="2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6" x14ac:dyDescent="0.3">
      <c r="A141" s="1" t="s">
        <v>138</v>
      </c>
      <c r="B141" s="2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6" x14ac:dyDescent="0.3">
      <c r="A142" s="1" t="s">
        <v>139</v>
      </c>
      <c r="B142" s="2"/>
      <c r="C142" s="2">
        <v>-7651.76</v>
      </c>
      <c r="D142" s="2">
        <v>-7651.76</v>
      </c>
      <c r="E142" s="2">
        <v>-7651.76</v>
      </c>
      <c r="F142" s="2">
        <v>-7651.76</v>
      </c>
      <c r="G142" s="2">
        <v>-7651.76</v>
      </c>
      <c r="H142" s="2">
        <v>-7651.76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-45910.560000000005</v>
      </c>
    </row>
    <row r="143" spans="1:16" x14ac:dyDescent="0.3">
      <c r="A143" s="1" t="s">
        <v>465</v>
      </c>
      <c r="B143" s="2"/>
      <c r="C143" s="2">
        <v>-10017</v>
      </c>
      <c r="D143" s="2">
        <v>-5750.5</v>
      </c>
      <c r="E143" s="2">
        <v>-12064.5</v>
      </c>
      <c r="F143" s="2">
        <v>-2334</v>
      </c>
      <c r="G143" s="2">
        <v>-10514.63</v>
      </c>
      <c r="H143" s="2">
        <v>-20017.5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-60698.13</v>
      </c>
    </row>
    <row r="144" spans="1:16" x14ac:dyDescent="0.3">
      <c r="A144" s="1" t="s">
        <v>141</v>
      </c>
      <c r="B144" s="2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6" x14ac:dyDescent="0.3">
      <c r="A145" s="1" t="s">
        <v>142</v>
      </c>
      <c r="B145" s="2"/>
      <c r="C145" s="2">
        <v>6033.11</v>
      </c>
      <c r="D145" s="2">
        <v>3962.13</v>
      </c>
      <c r="E145" s="2">
        <v>-5.4</v>
      </c>
      <c r="F145" s="2">
        <v>-256.72000000000003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9733.1200000000008</v>
      </c>
    </row>
    <row r="146" spans="1:16" x14ac:dyDescent="0.3">
      <c r="A146" s="1" t="s">
        <v>143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3"/>
    </row>
    <row r="147" spans="1:16" x14ac:dyDescent="0.3">
      <c r="A147" s="1" t="s">
        <v>469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6" ht="18" thickBot="1" x14ac:dyDescent="0.35">
      <c r="A148" s="8" t="s">
        <v>144</v>
      </c>
      <c r="B148" s="8"/>
      <c r="C148" s="16">
        <v>-11247.650000000001</v>
      </c>
      <c r="D148" s="16">
        <v>-9228.130000000001</v>
      </c>
      <c r="E148" s="16">
        <v>-19637.660000000003</v>
      </c>
      <c r="F148" s="16">
        <v>-10198.48</v>
      </c>
      <c r="G148" s="16">
        <v>-18030.39</v>
      </c>
      <c r="H148" s="16">
        <v>-27525.260000000002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-95867.57</v>
      </c>
      <c r="P148" s="15">
        <v>0</v>
      </c>
    </row>
    <row r="149" spans="1:16" ht="18" thickTop="1" x14ac:dyDescent="0.3">
      <c r="A149" s="1" t="s">
        <v>32</v>
      </c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</row>
    <row r="150" spans="1:16" x14ac:dyDescent="0.3">
      <c r="A150" s="1" t="s">
        <v>37</v>
      </c>
      <c r="C150" s="2">
        <v>361662.94</v>
      </c>
      <c r="D150" s="2">
        <v>300605.48000000004</v>
      </c>
      <c r="E150" s="2">
        <v>374846.35999999993</v>
      </c>
      <c r="F150" s="2">
        <v>402936.99</v>
      </c>
      <c r="G150" s="2">
        <v>406385.06000000006</v>
      </c>
      <c r="H150" s="4">
        <v>453354.20000000007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2299791.0300000003</v>
      </c>
      <c r="P150" s="1">
        <v>0</v>
      </c>
    </row>
    <row r="151" spans="1:16" x14ac:dyDescent="0.3">
      <c r="B151" s="5"/>
      <c r="C151" s="2"/>
      <c r="D151" s="2"/>
      <c r="E151" s="2"/>
      <c r="F151" s="2"/>
      <c r="G151" s="2"/>
      <c r="H151" s="6" t="s">
        <v>438</v>
      </c>
      <c r="I151" s="2"/>
      <c r="J151" s="2"/>
      <c r="K151" s="2"/>
      <c r="L151" s="2"/>
      <c r="M151" s="2"/>
      <c r="N151" s="2"/>
      <c r="O151" s="2"/>
    </row>
    <row r="152" spans="1:16" x14ac:dyDescent="0.3">
      <c r="B152" s="5"/>
      <c r="C152" s="2"/>
      <c r="D152" s="2"/>
      <c r="E152" s="2"/>
      <c r="F152" s="2"/>
      <c r="G152" s="2"/>
      <c r="H152" s="3" t="s">
        <v>145</v>
      </c>
      <c r="I152" s="2"/>
      <c r="J152" s="2"/>
      <c r="K152" s="2"/>
      <c r="L152" s="2"/>
      <c r="M152" s="2"/>
      <c r="N152" s="2"/>
      <c r="O152" s="2"/>
    </row>
    <row r="153" spans="1:16" x14ac:dyDescent="0.3">
      <c r="C153" s="7"/>
      <c r="D153" s="7"/>
      <c r="E153" s="7"/>
      <c r="F153" s="7"/>
      <c r="G153" s="7"/>
      <c r="H153" s="7">
        <v>2022</v>
      </c>
      <c r="I153" s="7"/>
      <c r="J153" s="7"/>
      <c r="K153" s="7"/>
      <c r="L153" s="7"/>
      <c r="M153" s="7"/>
      <c r="N153" s="7"/>
      <c r="O153" s="7"/>
    </row>
    <row r="154" spans="1:16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6" x14ac:dyDescent="0.3">
      <c r="B155" s="2"/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8</v>
      </c>
      <c r="J155" s="2" t="s">
        <v>9</v>
      </c>
      <c r="K155" s="2" t="s">
        <v>10</v>
      </c>
      <c r="L155" s="2" t="s">
        <v>11</v>
      </c>
      <c r="M155" s="2" t="s">
        <v>12</v>
      </c>
      <c r="N155" s="2" t="s">
        <v>13</v>
      </c>
      <c r="O155" s="2" t="s">
        <v>14</v>
      </c>
    </row>
    <row r="156" spans="1:16" x14ac:dyDescent="0.3">
      <c r="A156" s="1" t="s">
        <v>146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6" x14ac:dyDescent="0.3">
      <c r="A157" s="1" t="s">
        <v>147</v>
      </c>
      <c r="B157" s="2"/>
      <c r="C157" s="2">
        <v>1500</v>
      </c>
      <c r="D157" s="2">
        <v>1500</v>
      </c>
      <c r="E157" s="2">
        <v>1500</v>
      </c>
      <c r="F157" s="2">
        <v>1500</v>
      </c>
      <c r="G157" s="2">
        <v>1500</v>
      </c>
      <c r="H157" s="2">
        <v>1500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9000</v>
      </c>
    </row>
    <row r="158" spans="1:16" x14ac:dyDescent="0.3">
      <c r="A158" s="1" t="s">
        <v>148</v>
      </c>
      <c r="B158" s="2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6" x14ac:dyDescent="0.3">
      <c r="A159" s="1" t="s">
        <v>149</v>
      </c>
      <c r="B159" s="2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6" x14ac:dyDescent="0.3">
      <c r="A160" s="1" t="s">
        <v>150</v>
      </c>
      <c r="B160" s="2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1" t="s">
        <v>151</v>
      </c>
      <c r="B161" s="2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1" t="s">
        <v>152</v>
      </c>
      <c r="B162" s="2"/>
      <c r="C162" s="2">
        <v>339.5</v>
      </c>
      <c r="D162" s="2">
        <v>332.5</v>
      </c>
      <c r="E162" s="2">
        <v>350</v>
      </c>
      <c r="F162" s="2">
        <v>472.5</v>
      </c>
      <c r="G162" s="2">
        <v>392</v>
      </c>
      <c r="H162" s="2">
        <v>523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2409.5</v>
      </c>
    </row>
    <row r="163" spans="1:15" x14ac:dyDescent="0.3">
      <c r="A163" s="1" t="s">
        <v>153</v>
      </c>
      <c r="B163" s="2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1" t="s">
        <v>154</v>
      </c>
      <c r="B164" s="2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1" t="s">
        <v>155</v>
      </c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1" t="s">
        <v>156</v>
      </c>
      <c r="B166" s="2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1" t="s">
        <v>157</v>
      </c>
      <c r="B167" s="2"/>
      <c r="C167" s="2">
        <v>3084.48</v>
      </c>
      <c r="D167" s="2">
        <v>2401.09</v>
      </c>
      <c r="E167" s="2">
        <v>4124.91</v>
      </c>
      <c r="F167" s="2">
        <v>2867.29</v>
      </c>
      <c r="G167" s="2">
        <v>3215.94</v>
      </c>
      <c r="H167" s="2">
        <v>2467.15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18160.86</v>
      </c>
    </row>
    <row r="168" spans="1:15" x14ac:dyDescent="0.3">
      <c r="A168" s="1" t="s">
        <v>158</v>
      </c>
      <c r="B168" s="2"/>
      <c r="C168" s="2">
        <v>271.27999999999997</v>
      </c>
      <c r="D168" s="2">
        <v>160.87</v>
      </c>
      <c r="E168" s="2">
        <v>158.05000000000001</v>
      </c>
      <c r="F168" s="2">
        <v>199.74</v>
      </c>
      <c r="G168" s="2">
        <v>203.96</v>
      </c>
      <c r="H168" s="2">
        <v>100.5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1094.4000000000001</v>
      </c>
    </row>
    <row r="169" spans="1:15" x14ac:dyDescent="0.3">
      <c r="A169" s="1" t="s">
        <v>159</v>
      </c>
      <c r="B169" s="2"/>
      <c r="C169" s="2">
        <v>83.79</v>
      </c>
      <c r="D169" s="2">
        <v>294.01</v>
      </c>
      <c r="E169" s="2">
        <v>200.74</v>
      </c>
      <c r="F169" s="2">
        <v>0</v>
      </c>
      <c r="G169" s="2">
        <v>444.52</v>
      </c>
      <c r="H169" s="2">
        <v>143.77000000000001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1166.83</v>
      </c>
    </row>
    <row r="170" spans="1:15" x14ac:dyDescent="0.3">
      <c r="A170" s="1" t="s">
        <v>160</v>
      </c>
      <c r="B170" s="2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">
      <c r="A171" s="1" t="s">
        <v>161</v>
      </c>
      <c r="B171" s="2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">
      <c r="A172" s="1" t="s">
        <v>162</v>
      </c>
      <c r="B172" s="2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">
      <c r="A173" s="1" t="s">
        <v>163</v>
      </c>
      <c r="B173" s="2"/>
      <c r="C173" s="2">
        <v>0</v>
      </c>
      <c r="D173" s="2">
        <v>0</v>
      </c>
      <c r="E173" s="2">
        <v>0</v>
      </c>
      <c r="F173" s="2">
        <v>264</v>
      </c>
      <c r="G173" s="2">
        <v>82.5</v>
      </c>
      <c r="H173" s="2">
        <v>528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874.5</v>
      </c>
    </row>
    <row r="174" spans="1:15" x14ac:dyDescent="0.3">
      <c r="A174" s="1" t="s">
        <v>164</v>
      </c>
      <c r="B174" s="2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">
      <c r="A175" s="1" t="s">
        <v>165</v>
      </c>
      <c r="B175" s="2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3">
      <c r="A176" s="1" t="s">
        <v>166</v>
      </c>
      <c r="B176" s="2"/>
      <c r="C176" s="2">
        <v>-0.01</v>
      </c>
      <c r="D176" s="2">
        <v>-0.01</v>
      </c>
      <c r="E176" s="2">
        <v>-0.01</v>
      </c>
      <c r="F176" s="2">
        <v>-0.1</v>
      </c>
      <c r="G176" s="2">
        <v>2.65</v>
      </c>
      <c r="H176" s="2">
        <v>0.01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2.5299999999999998</v>
      </c>
    </row>
    <row r="177" spans="1:15" x14ac:dyDescent="0.3">
      <c r="A177" s="1" t="s">
        <v>167</v>
      </c>
      <c r="B177" s="2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">
      <c r="A178" s="1" t="s">
        <v>168</v>
      </c>
      <c r="B178" s="2"/>
      <c r="C178" s="2">
        <v>2414.9</v>
      </c>
      <c r="D178" s="2">
        <v>3502.76</v>
      </c>
      <c r="E178" s="2">
        <v>3756.24</v>
      </c>
      <c r="F178" s="2">
        <v>2890.63</v>
      </c>
      <c r="G178" s="2">
        <v>3093.65</v>
      </c>
      <c r="H178" s="2">
        <v>2790.88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18449.059999999998</v>
      </c>
    </row>
    <row r="179" spans="1:15" x14ac:dyDescent="0.3">
      <c r="A179" s="1" t="s">
        <v>169</v>
      </c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">
      <c r="A180" s="1" t="s">
        <v>170</v>
      </c>
      <c r="B180" s="2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">
      <c r="A181" s="1" t="s">
        <v>171</v>
      </c>
      <c r="B181" s="2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">
      <c r="A182" s="1" t="s">
        <v>172</v>
      </c>
      <c r="B182" s="2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">
      <c r="A183" s="1" t="s">
        <v>173</v>
      </c>
      <c r="B183" s="2"/>
      <c r="C183" s="2">
        <v>144</v>
      </c>
      <c r="D183" s="2">
        <v>0</v>
      </c>
      <c r="E183" s="2">
        <v>0</v>
      </c>
      <c r="F183" s="2">
        <v>0</v>
      </c>
      <c r="G183" s="2">
        <v>0</v>
      </c>
      <c r="H183" s="2">
        <v>288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432</v>
      </c>
    </row>
    <row r="184" spans="1:15" x14ac:dyDescent="0.3">
      <c r="A184" s="1" t="s">
        <v>174</v>
      </c>
      <c r="B184" s="2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">
      <c r="A185" s="1" t="s">
        <v>175</v>
      </c>
      <c r="B185" s="2"/>
      <c r="C185" s="2">
        <v>234</v>
      </c>
      <c r="D185" s="2">
        <v>234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468</v>
      </c>
    </row>
    <row r="186" spans="1:15" x14ac:dyDescent="0.3">
      <c r="A186" s="1" t="s">
        <v>176</v>
      </c>
      <c r="B186" s="2"/>
      <c r="C186" s="2">
        <v>0</v>
      </c>
      <c r="D186" s="2">
        <v>117.65</v>
      </c>
      <c r="E186" s="2">
        <v>35.65</v>
      </c>
      <c r="F186" s="2">
        <v>35.65</v>
      </c>
      <c r="G186" s="2">
        <v>101.65</v>
      </c>
      <c r="H186" s="2">
        <v>101.65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392.25</v>
      </c>
    </row>
    <row r="187" spans="1:15" x14ac:dyDescent="0.3">
      <c r="A187" s="1" t="s">
        <v>177</v>
      </c>
      <c r="B187" s="2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">
      <c r="A188" s="1" t="s">
        <v>178</v>
      </c>
      <c r="B188" s="2"/>
      <c r="C188" s="2">
        <v>7913.42</v>
      </c>
      <c r="D188" s="2">
        <v>7913.42</v>
      </c>
      <c r="E188" s="2">
        <v>7913.42</v>
      </c>
      <c r="F188" s="2">
        <v>7913.42</v>
      </c>
      <c r="G188" s="2">
        <v>7913.42</v>
      </c>
      <c r="H188" s="2">
        <v>7913.42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47480.52</v>
      </c>
    </row>
    <row r="189" spans="1:15" x14ac:dyDescent="0.3">
      <c r="A189" s="1" t="s">
        <v>179</v>
      </c>
      <c r="B189" s="2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">
      <c r="A190" s="1" t="s">
        <v>180</v>
      </c>
      <c r="B190" s="2"/>
      <c r="C190" s="2">
        <v>7941.82</v>
      </c>
      <c r="D190" s="2">
        <v>6324.56</v>
      </c>
      <c r="E190" s="2">
        <v>7175.46</v>
      </c>
      <c r="F190" s="2">
        <v>14283.28</v>
      </c>
      <c r="G190" s="2">
        <v>15965.38</v>
      </c>
      <c r="H190" s="2">
        <v>13384.45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65074.95</v>
      </c>
    </row>
    <row r="191" spans="1:15" x14ac:dyDescent="0.3">
      <c r="A191" s="1" t="s">
        <v>181</v>
      </c>
      <c r="B191" s="2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">
      <c r="A192" s="1" t="s">
        <v>182</v>
      </c>
      <c r="B192" s="2"/>
      <c r="C192" s="2">
        <v>6817.3</v>
      </c>
      <c r="D192" s="2">
        <v>6625.91</v>
      </c>
      <c r="E192" s="2">
        <v>11774.04</v>
      </c>
      <c r="F192" s="2">
        <v>12315.28</v>
      </c>
      <c r="G192" s="2">
        <v>13021.53</v>
      </c>
      <c r="H192" s="2">
        <v>13019.62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63573.68</v>
      </c>
    </row>
    <row r="193" spans="1:15" x14ac:dyDescent="0.3">
      <c r="A193" s="1" t="s">
        <v>458</v>
      </c>
      <c r="B193" s="2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">
      <c r="A194" s="1" t="s">
        <v>184</v>
      </c>
      <c r="B194" s="2"/>
      <c r="C194" s="2">
        <v>28629.22</v>
      </c>
      <c r="D194" s="2">
        <v>28448.32</v>
      </c>
      <c r="E194" s="2">
        <v>34807.65</v>
      </c>
      <c r="F194" s="2">
        <v>34017.360000000001</v>
      </c>
      <c r="G194" s="2">
        <v>39038.86</v>
      </c>
      <c r="H194" s="2">
        <v>37309.11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202250.52000000002</v>
      </c>
    </row>
    <row r="195" spans="1:15" x14ac:dyDescent="0.3">
      <c r="A195" s="1" t="s">
        <v>459</v>
      </c>
      <c r="B195" s="2"/>
      <c r="C195" s="2">
        <v>4625.28</v>
      </c>
      <c r="D195" s="2">
        <v>2754.86</v>
      </c>
      <c r="E195" s="2">
        <v>4827.58</v>
      </c>
      <c r="F195" s="2">
        <v>4255.5</v>
      </c>
      <c r="G195" s="2">
        <v>4328.07</v>
      </c>
      <c r="H195" s="2">
        <v>3991.46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24782.75</v>
      </c>
    </row>
    <row r="196" spans="1:15" x14ac:dyDescent="0.3">
      <c r="A196" s="1" t="s">
        <v>186</v>
      </c>
      <c r="B196" s="2"/>
      <c r="C196" s="2">
        <v>37323.39</v>
      </c>
      <c r="D196" s="2">
        <v>27782.05</v>
      </c>
      <c r="E196" s="2">
        <v>39404.99</v>
      </c>
      <c r="F196" s="2">
        <v>47496.66</v>
      </c>
      <c r="G196" s="2">
        <v>43723.67</v>
      </c>
      <c r="H196" s="2">
        <v>39239.06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234969.82</v>
      </c>
    </row>
    <row r="197" spans="1:15" x14ac:dyDescent="0.3">
      <c r="A197" s="1" t="s">
        <v>187</v>
      </c>
      <c r="B197" s="2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">
      <c r="A198" s="1" t="s">
        <v>188</v>
      </c>
      <c r="B198" s="2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">
      <c r="A199" s="1" t="s">
        <v>444</v>
      </c>
      <c r="B199" s="2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">
      <c r="A200" s="1" t="s">
        <v>190</v>
      </c>
      <c r="B200" s="2"/>
      <c r="C200" s="2">
        <v>13106.8</v>
      </c>
      <c r="D200" s="2">
        <v>14196.16</v>
      </c>
      <c r="E200" s="2">
        <v>15660.71</v>
      </c>
      <c r="F200" s="2">
        <v>11557.42</v>
      </c>
      <c r="G200" s="2">
        <v>12105.83</v>
      </c>
      <c r="H200" s="2">
        <v>17184.57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83811.489999999991</v>
      </c>
    </row>
    <row r="201" spans="1:15" x14ac:dyDescent="0.3">
      <c r="A201" s="1" t="s">
        <v>445</v>
      </c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">
      <c r="A202" s="1" t="s">
        <v>192</v>
      </c>
      <c r="B202" s="2"/>
      <c r="C202" s="2">
        <v>2957.51</v>
      </c>
      <c r="D202" s="2">
        <v>2598.66</v>
      </c>
      <c r="E202" s="2">
        <v>2507.27</v>
      </c>
      <c r="F202" s="2">
        <v>2630.88</v>
      </c>
      <c r="G202" s="2">
        <v>2437.5700000000002</v>
      </c>
      <c r="H202" s="2">
        <v>2757.67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15889.56</v>
      </c>
    </row>
    <row r="203" spans="1:15" x14ac:dyDescent="0.3">
      <c r="A203" s="1" t="s">
        <v>193</v>
      </c>
      <c r="B203" s="2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">
      <c r="A204" s="1" t="s">
        <v>194</v>
      </c>
      <c r="B204" s="2"/>
      <c r="C204" s="2">
        <v>2328.2600000000002</v>
      </c>
      <c r="D204" s="2">
        <v>3903.46</v>
      </c>
      <c r="E204" s="2">
        <v>2087.75</v>
      </c>
      <c r="F204" s="2">
        <v>3904.81</v>
      </c>
      <c r="G204" s="2">
        <v>2937.23</v>
      </c>
      <c r="H204" s="2">
        <v>1884.48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17045.990000000002</v>
      </c>
    </row>
    <row r="205" spans="1:15" x14ac:dyDescent="0.3">
      <c r="A205" s="1" t="s">
        <v>195</v>
      </c>
      <c r="B205" s="2"/>
      <c r="C205" s="2">
        <v>306.61</v>
      </c>
      <c r="D205" s="2">
        <v>631.45000000000005</v>
      </c>
      <c r="E205" s="2">
        <v>182.55</v>
      </c>
      <c r="F205" s="2">
        <v>385.49</v>
      </c>
      <c r="G205" s="2">
        <v>213.05</v>
      </c>
      <c r="H205" s="2">
        <v>246.43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1965.5800000000002</v>
      </c>
    </row>
    <row r="206" spans="1:15" x14ac:dyDescent="0.3">
      <c r="A206" s="1" t="s">
        <v>196</v>
      </c>
      <c r="B206" s="2"/>
      <c r="C206" s="2">
        <v>593.1</v>
      </c>
      <c r="D206" s="2">
        <v>413.73</v>
      </c>
      <c r="E206" s="2">
        <v>0</v>
      </c>
      <c r="F206" s="2">
        <v>1160.42</v>
      </c>
      <c r="G206" s="2">
        <v>0</v>
      </c>
      <c r="H206" s="2">
        <v>667.09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2834.34</v>
      </c>
    </row>
    <row r="207" spans="1:15" x14ac:dyDescent="0.3">
      <c r="A207" s="1" t="s">
        <v>197</v>
      </c>
      <c r="B207" s="2"/>
      <c r="C207" s="2">
        <v>827.84</v>
      </c>
      <c r="D207" s="2">
        <v>263.52</v>
      </c>
      <c r="E207" s="2">
        <v>762.16</v>
      </c>
      <c r="F207" s="2">
        <v>465.5</v>
      </c>
      <c r="G207" s="2">
        <v>1336.25</v>
      </c>
      <c r="H207" s="2">
        <v>906.26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4561.53</v>
      </c>
    </row>
    <row r="208" spans="1:15" x14ac:dyDescent="0.3">
      <c r="A208" s="1" t="s">
        <v>198</v>
      </c>
      <c r="B208" s="2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">
      <c r="A209" s="1" t="s">
        <v>199</v>
      </c>
      <c r="B209" s="2"/>
      <c r="C209" s="2">
        <v>1334.27</v>
      </c>
      <c r="D209" s="2">
        <v>1079.32</v>
      </c>
      <c r="E209" s="2">
        <v>1031.71</v>
      </c>
      <c r="F209" s="2">
        <v>1452.12</v>
      </c>
      <c r="G209" s="2">
        <v>1647.14</v>
      </c>
      <c r="H209" s="2">
        <v>896.49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7441.05</v>
      </c>
    </row>
    <row r="210" spans="1:15" x14ac:dyDescent="0.3">
      <c r="A210" s="1" t="s">
        <v>200</v>
      </c>
      <c r="B210" s="2"/>
      <c r="C210" s="2">
        <v>67.94</v>
      </c>
      <c r="D210" s="2">
        <v>53.82</v>
      </c>
      <c r="E210" s="2">
        <v>25.9</v>
      </c>
      <c r="F210" s="2">
        <v>108.94</v>
      </c>
      <c r="G210" s="2">
        <v>17.940000000000001</v>
      </c>
      <c r="H210" s="2">
        <v>92.92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367.46000000000004</v>
      </c>
    </row>
    <row r="211" spans="1:15" x14ac:dyDescent="0.3">
      <c r="A211" s="1" t="s">
        <v>201</v>
      </c>
      <c r="B211" s="2"/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1" t="s">
        <v>202</v>
      </c>
      <c r="B212" s="2"/>
      <c r="C212" s="2">
        <v>1095.29</v>
      </c>
      <c r="D212" s="2">
        <v>316.51</v>
      </c>
      <c r="E212" s="2">
        <v>195.4</v>
      </c>
      <c r="F212" s="2">
        <v>0</v>
      </c>
      <c r="G212" s="2">
        <v>1621.34</v>
      </c>
      <c r="H212" s="2">
        <v>595.64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3824.18</v>
      </c>
    </row>
    <row r="213" spans="1:15" x14ac:dyDescent="0.3">
      <c r="A213" s="1" t="s">
        <v>203</v>
      </c>
      <c r="B213" s="2"/>
      <c r="C213" s="2">
        <v>0</v>
      </c>
      <c r="D213" s="2">
        <v>0</v>
      </c>
      <c r="E213" s="2">
        <v>0</v>
      </c>
      <c r="F213" s="2">
        <v>151.05000000000001</v>
      </c>
      <c r="G213" s="2">
        <v>0</v>
      </c>
      <c r="H213" s="2">
        <v>125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276.05</v>
      </c>
    </row>
    <row r="214" spans="1:15" x14ac:dyDescent="0.3">
      <c r="A214" s="1" t="s">
        <v>473</v>
      </c>
      <c r="B214" s="2"/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1" t="s">
        <v>205</v>
      </c>
      <c r="B215" s="2"/>
      <c r="C215" s="2">
        <v>3088.37</v>
      </c>
      <c r="D215" s="2">
        <v>4108</v>
      </c>
      <c r="E215" s="2">
        <v>3515.82</v>
      </c>
      <c r="F215" s="2">
        <v>2947.04</v>
      </c>
      <c r="G215" s="2">
        <v>2474.62</v>
      </c>
      <c r="H215" s="2">
        <v>3884.03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20017.879999999997</v>
      </c>
    </row>
    <row r="216" spans="1:15" x14ac:dyDescent="0.3">
      <c r="A216" s="1" t="s">
        <v>206</v>
      </c>
      <c r="B216" s="2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1" t="s">
        <v>207</v>
      </c>
      <c r="B217" s="2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1" t="s">
        <v>208</v>
      </c>
      <c r="B218" s="2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1" t="s">
        <v>209</v>
      </c>
      <c r="B219" s="2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1" t="s">
        <v>210</v>
      </c>
      <c r="B220" s="2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1" t="s">
        <v>211</v>
      </c>
      <c r="B221" s="2"/>
      <c r="C221" s="2">
        <v>1133.5</v>
      </c>
      <c r="D221" s="2">
        <v>1278</v>
      </c>
      <c r="E221" s="2">
        <v>342</v>
      </c>
      <c r="F221" s="2">
        <v>2006.06</v>
      </c>
      <c r="G221" s="2">
        <v>4506</v>
      </c>
      <c r="H221" s="2">
        <v>539.13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9804.6899999999987</v>
      </c>
    </row>
    <row r="222" spans="1:15" x14ac:dyDescent="0.3">
      <c r="A222" s="1" t="s">
        <v>212</v>
      </c>
      <c r="B222" s="2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1" t="s">
        <v>213</v>
      </c>
      <c r="B223" s="2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1" t="s">
        <v>214</v>
      </c>
      <c r="B224" s="2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1" t="s">
        <v>215</v>
      </c>
      <c r="B225" s="2"/>
      <c r="C225" s="2">
        <v>7531.1</v>
      </c>
      <c r="D225" s="2">
        <v>1620</v>
      </c>
      <c r="E225" s="2">
        <v>337</v>
      </c>
      <c r="F225" s="2">
        <v>1328.44</v>
      </c>
      <c r="G225" s="2">
        <v>0</v>
      </c>
      <c r="H225" s="2">
        <v>336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11152.54</v>
      </c>
    </row>
    <row r="226" spans="1:15" x14ac:dyDescent="0.3">
      <c r="A226" s="1" t="s">
        <v>216</v>
      </c>
      <c r="B226" s="2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">
      <c r="A227" s="1" t="s">
        <v>217</v>
      </c>
      <c r="B227" s="2"/>
      <c r="C227" s="2">
        <v>2765.59</v>
      </c>
      <c r="D227" s="2">
        <v>2745.3</v>
      </c>
      <c r="E227" s="2">
        <v>3120.75</v>
      </c>
      <c r="F227" s="2">
        <v>4290.2299999999996</v>
      </c>
      <c r="G227" s="2">
        <v>4806.05</v>
      </c>
      <c r="H227" s="2">
        <v>-5160.3999999999996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12567.519999999999</v>
      </c>
    </row>
    <row r="228" spans="1:15" x14ac:dyDescent="0.3">
      <c r="A228" s="1" t="s">
        <v>218</v>
      </c>
      <c r="B228" s="2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">
      <c r="A229" s="1" t="s">
        <v>467</v>
      </c>
      <c r="B229" s="2"/>
      <c r="C229" s="2">
        <v>2023.62</v>
      </c>
      <c r="D229" s="2">
        <v>966.03</v>
      </c>
      <c r="E229" s="2">
        <v>647.34</v>
      </c>
      <c r="F229" s="2">
        <v>378.81</v>
      </c>
      <c r="G229" s="2">
        <v>2218.58</v>
      </c>
      <c r="H229" s="2">
        <v>3014.16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9248.5399999999991</v>
      </c>
    </row>
    <row r="230" spans="1:15" x14ac:dyDescent="0.3">
      <c r="A230" s="1" t="s">
        <v>220</v>
      </c>
      <c r="B230" s="2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">
      <c r="A231" s="1" t="s">
        <v>221</v>
      </c>
      <c r="B231" s="2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">
      <c r="A232" s="1" t="s">
        <v>222</v>
      </c>
      <c r="B232" s="2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">
      <c r="A233" s="1" t="s">
        <v>223</v>
      </c>
      <c r="B233" s="2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x14ac:dyDescent="0.3">
      <c r="A234" s="1" t="s">
        <v>224</v>
      </c>
      <c r="B234" s="2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x14ac:dyDescent="0.3">
      <c r="A235" s="1" t="s">
        <v>225</v>
      </c>
      <c r="B235" s="2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x14ac:dyDescent="0.3">
      <c r="A236" s="1" t="s">
        <v>226</v>
      </c>
      <c r="B236" s="2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x14ac:dyDescent="0.3">
      <c r="A237" s="1" t="s">
        <v>227</v>
      </c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x14ac:dyDescent="0.3">
      <c r="A238" s="1" t="s">
        <v>228</v>
      </c>
      <c r="B238" s="2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x14ac:dyDescent="0.3">
      <c r="A239" s="1" t="s">
        <v>229</v>
      </c>
      <c r="B239" s="2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x14ac:dyDescent="0.3">
      <c r="A240" s="1" t="s">
        <v>230</v>
      </c>
      <c r="B240" s="2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6" x14ac:dyDescent="0.3">
      <c r="A241" s="1" t="s">
        <v>231</v>
      </c>
      <c r="B241" s="2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6" x14ac:dyDescent="0.3">
      <c r="A242" s="1" t="s">
        <v>232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3"/>
    </row>
    <row r="243" spans="1:16" x14ac:dyDescent="0.3">
      <c r="A243" s="1" t="s">
        <v>233</v>
      </c>
      <c r="C243" s="19">
        <v>0</v>
      </c>
      <c r="D243" s="19">
        <v>0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v>0</v>
      </c>
      <c r="O243" s="19">
        <v>0</v>
      </c>
    </row>
    <row r="244" spans="1:16" x14ac:dyDescent="0.3">
      <c r="A244" s="1" t="s">
        <v>234</v>
      </c>
      <c r="C244" s="2">
        <v>140482.16999999998</v>
      </c>
      <c r="D244" s="2">
        <v>122565.95000000003</v>
      </c>
      <c r="E244" s="2">
        <v>146445.07999999996</v>
      </c>
      <c r="F244" s="2">
        <v>161278.42000000001</v>
      </c>
      <c r="G244" s="2">
        <v>169349.39999999997</v>
      </c>
      <c r="H244" s="2">
        <v>151269.55000000005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891390.57000000007</v>
      </c>
      <c r="P244" s="1">
        <v>0</v>
      </c>
    </row>
    <row r="245" spans="1:16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6" x14ac:dyDescent="0.3">
      <c r="A246" s="1" t="s">
        <v>235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6" x14ac:dyDescent="0.3">
      <c r="A247" s="1" t="s">
        <v>236</v>
      </c>
      <c r="B247" s="2"/>
      <c r="C247" s="2">
        <v>15176.94</v>
      </c>
      <c r="D247" s="2">
        <v>15888.82</v>
      </c>
      <c r="E247" s="2">
        <v>19031.13</v>
      </c>
      <c r="F247" s="2">
        <v>19770.04</v>
      </c>
      <c r="G247" s="2">
        <v>18524.509999999998</v>
      </c>
      <c r="H247" s="2">
        <v>18197.77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106589.20999999999</v>
      </c>
    </row>
    <row r="248" spans="1:16" x14ac:dyDescent="0.3">
      <c r="A248" s="1" t="s">
        <v>237</v>
      </c>
      <c r="B248" s="2"/>
      <c r="C248" s="2">
        <v>1227.72</v>
      </c>
      <c r="D248" s="2">
        <v>1076.6600000000001</v>
      </c>
      <c r="E248" s="2">
        <v>1280.0999999999999</v>
      </c>
      <c r="F248" s="2">
        <v>1455.56</v>
      </c>
      <c r="G248" s="2">
        <v>1027.6500000000001</v>
      </c>
      <c r="H248" s="2">
        <v>976.62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7044.31</v>
      </c>
    </row>
    <row r="249" spans="1:16" x14ac:dyDescent="0.3">
      <c r="A249" s="1" t="s">
        <v>238</v>
      </c>
      <c r="B249" s="2"/>
      <c r="C249" s="2">
        <v>889.15</v>
      </c>
      <c r="D249" s="2">
        <v>1603.64</v>
      </c>
      <c r="E249" s="2">
        <v>1399.25</v>
      </c>
      <c r="F249" s="2">
        <v>683.55</v>
      </c>
      <c r="G249" s="2">
        <v>1879.09</v>
      </c>
      <c r="H249" s="2">
        <v>568.52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7023.2000000000007</v>
      </c>
    </row>
    <row r="250" spans="1:16" x14ac:dyDescent="0.3">
      <c r="A250" s="1" t="s">
        <v>239</v>
      </c>
      <c r="B250" s="2"/>
      <c r="C250" s="2">
        <v>1434.55</v>
      </c>
      <c r="D250" s="2">
        <v>512.48</v>
      </c>
      <c r="E250" s="2">
        <v>684.74</v>
      </c>
      <c r="F250" s="2">
        <v>822.7</v>
      </c>
      <c r="G250" s="2">
        <v>969.83</v>
      </c>
      <c r="H250" s="2">
        <v>733.47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5157.7700000000004</v>
      </c>
    </row>
    <row r="251" spans="1:16" x14ac:dyDescent="0.3">
      <c r="A251" s="1" t="s">
        <v>240</v>
      </c>
      <c r="B251" s="2"/>
      <c r="C251" s="2">
        <v>10912.33</v>
      </c>
      <c r="D251" s="2">
        <v>10256.4</v>
      </c>
      <c r="E251" s="2">
        <v>13403.44</v>
      </c>
      <c r="F251" s="2">
        <v>9699.52</v>
      </c>
      <c r="G251" s="2">
        <v>13895.74</v>
      </c>
      <c r="H251" s="2">
        <v>11517.79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69685.22</v>
      </c>
    </row>
    <row r="252" spans="1:16" x14ac:dyDescent="0.3">
      <c r="A252" s="1" t="s">
        <v>241</v>
      </c>
      <c r="B252" s="2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6" x14ac:dyDescent="0.3">
      <c r="A253" s="1" t="s">
        <v>242</v>
      </c>
      <c r="B253" s="2"/>
      <c r="C253" s="2">
        <v>242.27</v>
      </c>
      <c r="D253" s="2">
        <v>146.08000000000001</v>
      </c>
      <c r="E253" s="2">
        <v>267.18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655.53</v>
      </c>
    </row>
    <row r="254" spans="1:16" x14ac:dyDescent="0.3">
      <c r="A254" s="1" t="s">
        <v>243</v>
      </c>
      <c r="B254" s="2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6" x14ac:dyDescent="0.3">
      <c r="A255" s="1" t="s">
        <v>244</v>
      </c>
      <c r="B255" s="2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6" x14ac:dyDescent="0.3">
      <c r="A256" s="1" t="s">
        <v>245</v>
      </c>
      <c r="B256" s="2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6" x14ac:dyDescent="0.3">
      <c r="A257" s="1" t="s">
        <v>246</v>
      </c>
      <c r="B257" s="2"/>
      <c r="C257" s="2">
        <v>573.66999999999996</v>
      </c>
      <c r="D257" s="2">
        <v>0</v>
      </c>
      <c r="E257" s="2">
        <v>132</v>
      </c>
      <c r="F257" s="2">
        <v>132</v>
      </c>
      <c r="G257" s="2">
        <v>0</v>
      </c>
      <c r="H257" s="2">
        <v>388.8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1226.47</v>
      </c>
    </row>
    <row r="258" spans="1:16" x14ac:dyDescent="0.3">
      <c r="A258" s="1" t="s">
        <v>247</v>
      </c>
      <c r="B258" s="2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6" x14ac:dyDescent="0.3">
      <c r="A259" s="1" t="s">
        <v>248</v>
      </c>
      <c r="B259" s="2"/>
      <c r="C259" s="2">
        <v>1316</v>
      </c>
      <c r="D259" s="2">
        <v>672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1988</v>
      </c>
    </row>
    <row r="260" spans="1:16" x14ac:dyDescent="0.3">
      <c r="A260" s="1" t="s">
        <v>249</v>
      </c>
      <c r="C260" s="18">
        <v>35.64</v>
      </c>
      <c r="D260" s="18">
        <v>35.64</v>
      </c>
      <c r="E260" s="18">
        <v>35.64</v>
      </c>
      <c r="F260" s="18">
        <v>756.09</v>
      </c>
      <c r="G260" s="18">
        <v>397.07</v>
      </c>
      <c r="H260" s="18">
        <v>71.27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1331.35</v>
      </c>
      <c r="P260" s="13"/>
    </row>
    <row r="261" spans="1:16" x14ac:dyDescent="0.3">
      <c r="A261" s="1" t="s">
        <v>250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</row>
    <row r="262" spans="1:16" x14ac:dyDescent="0.3">
      <c r="A262" s="1" t="s">
        <v>251</v>
      </c>
      <c r="C262" s="2">
        <v>31808.27</v>
      </c>
      <c r="D262" s="2">
        <v>30191.72</v>
      </c>
      <c r="E262" s="2">
        <v>36233.480000000003</v>
      </c>
      <c r="F262" s="2">
        <v>33319.46</v>
      </c>
      <c r="G262" s="2">
        <v>36693.89</v>
      </c>
      <c r="H262" s="2">
        <v>32454.240000000002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200701.06</v>
      </c>
      <c r="P262" s="1">
        <v>0</v>
      </c>
    </row>
    <row r="263" spans="1:16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6" x14ac:dyDescent="0.3">
      <c r="A264" s="1" t="s">
        <v>111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6" x14ac:dyDescent="0.3">
      <c r="A265" s="1" t="s">
        <v>252</v>
      </c>
      <c r="B265" s="2"/>
      <c r="C265" s="2">
        <v>3098</v>
      </c>
      <c r="D265" s="2">
        <v>2774</v>
      </c>
      <c r="E265" s="2">
        <v>3134</v>
      </c>
      <c r="F265" s="2">
        <v>3484</v>
      </c>
      <c r="G265" s="2">
        <v>3494</v>
      </c>
      <c r="H265" s="2">
        <v>2731.5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18715.5</v>
      </c>
    </row>
    <row r="266" spans="1:16" x14ac:dyDescent="0.3">
      <c r="A266" s="1" t="s">
        <v>253</v>
      </c>
      <c r="B266" s="2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6" x14ac:dyDescent="0.3">
      <c r="A267" s="1" t="s">
        <v>254</v>
      </c>
      <c r="B267" s="2"/>
      <c r="C267" s="2">
        <v>4535.12</v>
      </c>
      <c r="D267" s="2">
        <v>2893.25</v>
      </c>
      <c r="E267" s="2">
        <v>5830.88</v>
      </c>
      <c r="F267" s="2">
        <v>5998.41</v>
      </c>
      <c r="G267" s="2">
        <v>4551.07</v>
      </c>
      <c r="H267" s="2">
        <v>9025.02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32833.75</v>
      </c>
    </row>
    <row r="268" spans="1:16" x14ac:dyDescent="0.3">
      <c r="A268" s="1" t="s">
        <v>255</v>
      </c>
      <c r="B268" s="2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6" x14ac:dyDescent="0.3">
      <c r="A269" s="1" t="s">
        <v>256</v>
      </c>
      <c r="B269" s="2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6" x14ac:dyDescent="0.3">
      <c r="A270" s="1" t="s">
        <v>257</v>
      </c>
      <c r="B270" s="2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6" x14ac:dyDescent="0.3">
      <c r="A271" s="1" t="s">
        <v>258</v>
      </c>
      <c r="B271" s="2"/>
      <c r="C271" s="2">
        <v>0</v>
      </c>
      <c r="D271" s="2">
        <v>0</v>
      </c>
      <c r="E271" s="2">
        <v>0</v>
      </c>
      <c r="F271" s="2">
        <v>0</v>
      </c>
      <c r="G271" s="2">
        <v>25.51</v>
      </c>
      <c r="H271" s="2">
        <v>190.93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216.44</v>
      </c>
    </row>
    <row r="272" spans="1:16" x14ac:dyDescent="0.3">
      <c r="A272" s="1" t="s">
        <v>259</v>
      </c>
      <c r="B272" s="2"/>
      <c r="C272" s="2">
        <v>4632.07</v>
      </c>
      <c r="D272" s="2">
        <v>3386.34</v>
      </c>
      <c r="E272" s="2">
        <v>6717.36</v>
      </c>
      <c r="F272" s="2">
        <v>7111.22</v>
      </c>
      <c r="G272" s="2">
        <v>5502.34</v>
      </c>
      <c r="H272" s="2">
        <v>11376.87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38726.200000000004</v>
      </c>
    </row>
    <row r="273" spans="1:15" x14ac:dyDescent="0.3">
      <c r="A273" s="1" t="s">
        <v>260</v>
      </c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1" t="s">
        <v>261</v>
      </c>
      <c r="B274" s="2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1" t="s">
        <v>262</v>
      </c>
      <c r="B275" s="2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1" t="s">
        <v>263</v>
      </c>
      <c r="B276" s="2"/>
      <c r="C276" s="2">
        <v>4105.8599999999997</v>
      </c>
      <c r="D276" s="2">
        <v>2861.54</v>
      </c>
      <c r="E276" s="2">
        <v>4645.28</v>
      </c>
      <c r="F276" s="2">
        <v>7278.51</v>
      </c>
      <c r="G276" s="2">
        <v>2717.17</v>
      </c>
      <c r="H276" s="2">
        <v>9374.93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30983.29</v>
      </c>
    </row>
    <row r="277" spans="1:15" x14ac:dyDescent="0.3">
      <c r="A277" s="1" t="s">
        <v>264</v>
      </c>
      <c r="B277" s="2"/>
      <c r="C277" s="2">
        <v>579.02</v>
      </c>
      <c r="D277" s="2">
        <v>612.79999999999995</v>
      </c>
      <c r="E277" s="2">
        <v>579.19000000000005</v>
      </c>
      <c r="F277" s="2">
        <v>781.98</v>
      </c>
      <c r="G277" s="2">
        <v>0</v>
      </c>
      <c r="H277" s="2">
        <v>1629.69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4182.68</v>
      </c>
    </row>
    <row r="278" spans="1:15" x14ac:dyDescent="0.3">
      <c r="A278" s="1" t="s">
        <v>265</v>
      </c>
      <c r="B278" s="2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1" t="s">
        <v>266</v>
      </c>
      <c r="B279" s="2"/>
      <c r="C279" s="2">
        <v>924.74</v>
      </c>
      <c r="D279" s="2">
        <v>1777.36</v>
      </c>
      <c r="E279" s="2">
        <v>2928.03</v>
      </c>
      <c r="F279" s="2">
        <v>2660.12</v>
      </c>
      <c r="G279" s="2">
        <v>912.46</v>
      </c>
      <c r="H279" s="2">
        <v>5009.72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14212.43</v>
      </c>
    </row>
    <row r="280" spans="1:15" x14ac:dyDescent="0.3">
      <c r="A280" s="1" t="s">
        <v>267</v>
      </c>
      <c r="B280" s="2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1" t="s">
        <v>268</v>
      </c>
      <c r="B281" s="2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1" t="s">
        <v>269</v>
      </c>
      <c r="B282" s="2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1" t="s">
        <v>270</v>
      </c>
      <c r="B283" s="2"/>
      <c r="C283" s="2">
        <v>449.63</v>
      </c>
      <c r="D283" s="2">
        <v>814.15</v>
      </c>
      <c r="E283" s="2">
        <v>447.51</v>
      </c>
      <c r="F283" s="2">
        <v>323.38</v>
      </c>
      <c r="G283" s="2">
        <v>211.52</v>
      </c>
      <c r="H283" s="2">
        <v>144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2390.19</v>
      </c>
    </row>
    <row r="284" spans="1:15" x14ac:dyDescent="0.3">
      <c r="A284" s="1" t="s">
        <v>271</v>
      </c>
      <c r="B284" s="2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3">
      <c r="A285" s="1" t="s">
        <v>272</v>
      </c>
      <c r="B285" s="2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1" t="s">
        <v>273</v>
      </c>
      <c r="B286" s="2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1" t="s">
        <v>274</v>
      </c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1" t="s">
        <v>275</v>
      </c>
      <c r="B288" s="2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1" t="s">
        <v>276</v>
      </c>
      <c r="B289" s="2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1" t="s">
        <v>277</v>
      </c>
      <c r="B290" s="2"/>
      <c r="C290" s="2">
        <v>0</v>
      </c>
      <c r="D290" s="2">
        <v>0</v>
      </c>
      <c r="E290" s="2">
        <v>0</v>
      </c>
      <c r="F290" s="2">
        <v>508.79</v>
      </c>
      <c r="G290" s="2">
        <v>0</v>
      </c>
      <c r="H290" s="2">
        <v>44.18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552.97</v>
      </c>
    </row>
    <row r="291" spans="1:15" x14ac:dyDescent="0.3">
      <c r="A291" s="1" t="s">
        <v>278</v>
      </c>
      <c r="B291" s="2"/>
      <c r="C291" s="2">
        <v>0</v>
      </c>
      <c r="D291" s="2">
        <v>503.9</v>
      </c>
      <c r="E291" s="2">
        <v>1195.05</v>
      </c>
      <c r="F291" s="2">
        <v>893.26</v>
      </c>
      <c r="G291" s="2">
        <v>673.72</v>
      </c>
      <c r="H291" s="2">
        <v>1906.39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5172.3200000000006</v>
      </c>
    </row>
    <row r="292" spans="1:15" x14ac:dyDescent="0.3">
      <c r="A292" s="1" t="s">
        <v>279</v>
      </c>
      <c r="B292" s="2"/>
      <c r="C292" s="2">
        <v>0</v>
      </c>
      <c r="D292" s="2">
        <v>0</v>
      </c>
      <c r="E292" s="2">
        <v>0</v>
      </c>
      <c r="F292" s="2">
        <v>226.37</v>
      </c>
      <c r="G292" s="2">
        <v>678.96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905.33</v>
      </c>
    </row>
    <row r="293" spans="1:15" x14ac:dyDescent="0.3">
      <c r="A293" s="1" t="s">
        <v>280</v>
      </c>
      <c r="B293" s="2"/>
      <c r="C293" s="2">
        <v>1400.48</v>
      </c>
      <c r="D293" s="2">
        <v>1821.56</v>
      </c>
      <c r="E293" s="2">
        <v>2740.15</v>
      </c>
      <c r="F293" s="2">
        <v>1219.33</v>
      </c>
      <c r="G293" s="2">
        <v>1776.86</v>
      </c>
      <c r="H293" s="2">
        <v>2101.6999999999998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11060.080000000002</v>
      </c>
    </row>
    <row r="294" spans="1:15" x14ac:dyDescent="0.3">
      <c r="A294" s="1" t="s">
        <v>281</v>
      </c>
      <c r="B294" s="2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1" t="s">
        <v>282</v>
      </c>
      <c r="B295" s="2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1" t="s">
        <v>283</v>
      </c>
      <c r="B296" s="2"/>
      <c r="C296" s="2">
        <v>0</v>
      </c>
      <c r="D296" s="2">
        <v>0</v>
      </c>
      <c r="E296" s="2">
        <v>49.36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49.36</v>
      </c>
    </row>
    <row r="297" spans="1:15" x14ac:dyDescent="0.3">
      <c r="A297" s="1" t="s">
        <v>284</v>
      </c>
      <c r="B297" s="2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1" t="s">
        <v>285</v>
      </c>
      <c r="B298" s="2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1" t="s">
        <v>286</v>
      </c>
      <c r="B299" s="2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1" t="s">
        <v>287</v>
      </c>
      <c r="B300" s="2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x14ac:dyDescent="0.3">
      <c r="A301" s="1" t="s">
        <v>288</v>
      </c>
      <c r="B301" s="2"/>
      <c r="C301" s="2">
        <v>4862.84</v>
      </c>
      <c r="D301" s="2">
        <v>1029.1099999999999</v>
      </c>
      <c r="E301" s="2">
        <v>2423.3000000000002</v>
      </c>
      <c r="F301" s="2">
        <v>2808.15</v>
      </c>
      <c r="G301" s="2">
        <v>2762.08</v>
      </c>
      <c r="H301" s="2">
        <v>1116.05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15001.529999999999</v>
      </c>
    </row>
    <row r="302" spans="1:15" x14ac:dyDescent="0.3">
      <c r="A302" s="1" t="s">
        <v>289</v>
      </c>
      <c r="B302" s="2"/>
      <c r="C302" s="2">
        <v>1005.84</v>
      </c>
      <c r="D302" s="2">
        <v>257.55</v>
      </c>
      <c r="E302" s="2">
        <v>102.86</v>
      </c>
      <c r="F302" s="2">
        <v>362.99</v>
      </c>
      <c r="G302" s="2">
        <v>784.57</v>
      </c>
      <c r="H302" s="2">
        <v>414.1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2927.91</v>
      </c>
    </row>
    <row r="303" spans="1:15" x14ac:dyDescent="0.3">
      <c r="A303" s="1" t="s">
        <v>290</v>
      </c>
      <c r="B303" s="2"/>
      <c r="C303" s="2">
        <v>5011.22</v>
      </c>
      <c r="D303" s="2">
        <v>1254.1400000000001</v>
      </c>
      <c r="E303" s="2">
        <v>2821.24</v>
      </c>
      <c r="F303" s="2">
        <v>2882.84</v>
      </c>
      <c r="G303" s="2">
        <v>3477.05</v>
      </c>
      <c r="H303" s="2">
        <v>1543.28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16989.77</v>
      </c>
    </row>
    <row r="304" spans="1:15" x14ac:dyDescent="0.3">
      <c r="A304" s="1" t="s">
        <v>460</v>
      </c>
      <c r="B304" s="2"/>
      <c r="C304" s="2">
        <v>0</v>
      </c>
      <c r="D304" s="2">
        <v>2900.72</v>
      </c>
      <c r="E304" s="2">
        <v>3091.61</v>
      </c>
      <c r="F304" s="2">
        <v>3552.17</v>
      </c>
      <c r="G304" s="2">
        <v>4435.92</v>
      </c>
      <c r="H304" s="2">
        <v>2438.14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16418.560000000001</v>
      </c>
    </row>
    <row r="305" spans="1:16" x14ac:dyDescent="0.3">
      <c r="A305" s="1" t="s">
        <v>461</v>
      </c>
      <c r="B305" s="2"/>
      <c r="C305" s="2">
        <v>0</v>
      </c>
      <c r="D305" s="2">
        <v>194.93</v>
      </c>
      <c r="E305" s="2">
        <v>614.08000000000004</v>
      </c>
      <c r="F305" s="2">
        <v>812.04</v>
      </c>
      <c r="G305" s="2">
        <v>871.63</v>
      </c>
      <c r="H305" s="2">
        <v>169.68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2662.3599999999997</v>
      </c>
    </row>
    <row r="306" spans="1:16" x14ac:dyDescent="0.3">
      <c r="A306" s="1" t="s">
        <v>462</v>
      </c>
      <c r="B306" s="2"/>
      <c r="C306" s="2">
        <v>0</v>
      </c>
      <c r="D306" s="2">
        <v>2988.59</v>
      </c>
      <c r="E306" s="2">
        <v>2705.79</v>
      </c>
      <c r="F306" s="2">
        <v>2699.73</v>
      </c>
      <c r="G306" s="2">
        <v>4679.33</v>
      </c>
      <c r="H306" s="2">
        <v>3264.32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16337.76</v>
      </c>
    </row>
    <row r="307" spans="1:16" x14ac:dyDescent="0.3">
      <c r="A307" s="1" t="s">
        <v>294</v>
      </c>
      <c r="B307" s="2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6" x14ac:dyDescent="0.3">
      <c r="A308" s="1" t="s">
        <v>295</v>
      </c>
      <c r="B308" s="2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6" x14ac:dyDescent="0.3">
      <c r="A309" s="1" t="s">
        <v>296</v>
      </c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6" x14ac:dyDescent="0.3">
      <c r="A310" s="1" t="s">
        <v>297</v>
      </c>
      <c r="B310" s="2"/>
      <c r="C310" s="2">
        <v>0</v>
      </c>
      <c r="D310" s="2">
        <v>0</v>
      </c>
      <c r="E310" s="2">
        <v>0</v>
      </c>
      <c r="F310" s="2">
        <v>0</v>
      </c>
      <c r="G310" s="2">
        <v>663.57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663.57</v>
      </c>
    </row>
    <row r="311" spans="1:16" x14ac:dyDescent="0.3">
      <c r="A311" s="1" t="s">
        <v>298</v>
      </c>
      <c r="B311" s="2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6" x14ac:dyDescent="0.3">
      <c r="A312" s="1" t="s">
        <v>299</v>
      </c>
      <c r="B312" s="2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6" x14ac:dyDescent="0.3">
      <c r="A313" s="1" t="s">
        <v>300</v>
      </c>
      <c r="B313" s="2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6" x14ac:dyDescent="0.3">
      <c r="A314" s="1" t="s">
        <v>301</v>
      </c>
      <c r="B314" s="2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6" x14ac:dyDescent="0.3">
      <c r="A315" s="1" t="s">
        <v>302</v>
      </c>
      <c r="B315" s="2"/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6" x14ac:dyDescent="0.3">
      <c r="A316" s="1" t="s">
        <v>303</v>
      </c>
      <c r="B316" s="2"/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6" x14ac:dyDescent="0.3">
      <c r="A317" s="1" t="s">
        <v>304</v>
      </c>
      <c r="B317" s="2"/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6" x14ac:dyDescent="0.3">
      <c r="A318" s="1" t="s">
        <v>305</v>
      </c>
      <c r="B318" s="2"/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6" x14ac:dyDescent="0.3">
      <c r="A319" s="1" t="s">
        <v>306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3"/>
    </row>
    <row r="320" spans="1:16" x14ac:dyDescent="0.3">
      <c r="A320" s="1" t="s">
        <v>307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</row>
    <row r="321" spans="1:16" x14ac:dyDescent="0.3">
      <c r="A321" s="1" t="s">
        <v>131</v>
      </c>
      <c r="C321" s="2">
        <v>30604.820000000003</v>
      </c>
      <c r="D321" s="2">
        <v>26069.940000000002</v>
      </c>
      <c r="E321" s="2">
        <v>40025.69</v>
      </c>
      <c r="F321" s="2">
        <v>43603.289999999994</v>
      </c>
      <c r="G321" s="2">
        <v>38217.760000000002</v>
      </c>
      <c r="H321" s="2">
        <v>52480.5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231001.99999999997</v>
      </c>
      <c r="P321" s="1">
        <v>0</v>
      </c>
    </row>
    <row r="322" spans="1:16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6" x14ac:dyDescent="0.3">
      <c r="A323" s="1" t="s">
        <v>308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6" x14ac:dyDescent="0.3">
      <c r="A324" s="1" t="s">
        <v>309</v>
      </c>
      <c r="B324" s="2"/>
      <c r="C324" s="2">
        <v>5602.76</v>
      </c>
      <c r="D324" s="2">
        <v>4755.3</v>
      </c>
      <c r="E324" s="2">
        <v>5687.35</v>
      </c>
      <c r="F324" s="2">
        <v>5966.92</v>
      </c>
      <c r="G324" s="2">
        <v>5712.05</v>
      </c>
      <c r="H324" s="2">
        <v>5417.39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33141.770000000004</v>
      </c>
    </row>
    <row r="325" spans="1:16" x14ac:dyDescent="0.3">
      <c r="A325" s="1" t="s">
        <v>310</v>
      </c>
      <c r="B325" s="2"/>
      <c r="C325" s="2">
        <v>0</v>
      </c>
      <c r="D325" s="2">
        <v>0</v>
      </c>
      <c r="E325" s="2">
        <v>184.3</v>
      </c>
      <c r="F325" s="2">
        <v>314.58999999999997</v>
      </c>
      <c r="G325" s="2">
        <v>296.67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795.56</v>
      </c>
    </row>
    <row r="326" spans="1:16" x14ac:dyDescent="0.3">
      <c r="A326" s="1" t="s">
        <v>311</v>
      </c>
      <c r="B326" s="2"/>
      <c r="C326" s="2">
        <v>566.44000000000005</v>
      </c>
      <c r="D326" s="2">
        <v>492.32</v>
      </c>
      <c r="E326" s="2">
        <v>513.01</v>
      </c>
      <c r="F326" s="2">
        <v>0</v>
      </c>
      <c r="G326" s="2">
        <v>1158.57</v>
      </c>
      <c r="H326" s="2">
        <v>589.54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3319.88</v>
      </c>
    </row>
    <row r="327" spans="1:16" x14ac:dyDescent="0.3">
      <c r="A327" s="1" t="s">
        <v>312</v>
      </c>
      <c r="B327" s="2"/>
      <c r="C327" s="2">
        <v>361.46</v>
      </c>
      <c r="D327" s="2">
        <v>314.16000000000003</v>
      </c>
      <c r="E327" s="2">
        <v>327.31</v>
      </c>
      <c r="F327" s="2">
        <v>0</v>
      </c>
      <c r="G327" s="2">
        <v>765.38</v>
      </c>
      <c r="H327" s="2">
        <v>376.2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2144.5099999999998</v>
      </c>
    </row>
    <row r="328" spans="1:16" x14ac:dyDescent="0.3">
      <c r="A328" s="1" t="s">
        <v>313</v>
      </c>
      <c r="B328" s="2"/>
      <c r="C328" s="2">
        <v>697.43</v>
      </c>
      <c r="D328" s="2">
        <v>437.22</v>
      </c>
      <c r="E328" s="2">
        <v>643.48</v>
      </c>
      <c r="F328" s="2">
        <v>298</v>
      </c>
      <c r="G328" s="2">
        <v>742.75</v>
      </c>
      <c r="H328" s="2">
        <v>210.71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3029.59</v>
      </c>
    </row>
    <row r="329" spans="1:16" x14ac:dyDescent="0.3">
      <c r="A329" s="1" t="s">
        <v>314</v>
      </c>
      <c r="B329" s="2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6" x14ac:dyDescent="0.3">
      <c r="A330" s="1" t="s">
        <v>315</v>
      </c>
      <c r="B330" s="2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6" x14ac:dyDescent="0.3">
      <c r="A331" s="1" t="s">
        <v>316</v>
      </c>
      <c r="B331" s="2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6" x14ac:dyDescent="0.3">
      <c r="A332" s="1" t="s">
        <v>317</v>
      </c>
      <c r="B332" s="2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6" x14ac:dyDescent="0.3">
      <c r="A333" s="1" t="s">
        <v>318</v>
      </c>
      <c r="B333" s="2"/>
      <c r="C333" s="2">
        <v>97.2</v>
      </c>
      <c r="D333" s="2">
        <v>194.4</v>
      </c>
      <c r="E333" s="2">
        <v>0</v>
      </c>
      <c r="F333" s="2">
        <v>97.2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388.8</v>
      </c>
    </row>
    <row r="334" spans="1:16" x14ac:dyDescent="0.3">
      <c r="A334" s="1" t="s">
        <v>319</v>
      </c>
      <c r="B334" s="2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6" x14ac:dyDescent="0.3">
      <c r="A335" s="1" t="s">
        <v>320</v>
      </c>
      <c r="B335" s="2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388.8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388.8</v>
      </c>
    </row>
    <row r="336" spans="1:16" x14ac:dyDescent="0.3">
      <c r="A336" s="1" t="s">
        <v>321</v>
      </c>
      <c r="C336" s="18">
        <v>35.65</v>
      </c>
      <c r="D336" s="18">
        <v>35.65</v>
      </c>
      <c r="E336" s="18">
        <v>35.65</v>
      </c>
      <c r="F336" s="18">
        <v>35.65</v>
      </c>
      <c r="G336" s="18">
        <v>102.89</v>
      </c>
      <c r="H336" s="18">
        <v>35.65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281.14</v>
      </c>
      <c r="P336" s="13"/>
    </row>
    <row r="337" spans="1:16" x14ac:dyDescent="0.3">
      <c r="A337" s="1" t="s">
        <v>322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</row>
    <row r="338" spans="1:16" x14ac:dyDescent="0.3">
      <c r="A338" s="1" t="s">
        <v>323</v>
      </c>
      <c r="C338" s="2">
        <v>7360.9400000000005</v>
      </c>
      <c r="D338" s="2">
        <v>6229.0499999999993</v>
      </c>
      <c r="E338" s="2">
        <v>7391.1</v>
      </c>
      <c r="F338" s="2">
        <v>6712.36</v>
      </c>
      <c r="G338" s="2">
        <v>8778.31</v>
      </c>
      <c r="H338" s="2">
        <v>7018.29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43490.05</v>
      </c>
      <c r="P338" s="1">
        <v>0</v>
      </c>
    </row>
    <row r="339" spans="1:16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6" x14ac:dyDescent="0.3">
      <c r="A340" s="1" t="s">
        <v>324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6" x14ac:dyDescent="0.3">
      <c r="A341" s="1" t="s">
        <v>325</v>
      </c>
      <c r="B341" s="2"/>
      <c r="C341" s="2">
        <v>10140.4</v>
      </c>
      <c r="D341" s="2">
        <v>8273.52</v>
      </c>
      <c r="E341" s="2">
        <v>10598.47</v>
      </c>
      <c r="F341" s="2">
        <v>9182.65</v>
      </c>
      <c r="G341" s="2">
        <v>8810.92</v>
      </c>
      <c r="H341" s="2">
        <v>7884.32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54890.28</v>
      </c>
    </row>
    <row r="342" spans="1:16" x14ac:dyDescent="0.3">
      <c r="A342" s="1" t="s">
        <v>326</v>
      </c>
      <c r="B342" s="2"/>
      <c r="C342" s="2">
        <v>937.91</v>
      </c>
      <c r="D342" s="2">
        <v>758.53</v>
      </c>
      <c r="E342" s="2">
        <v>861.1</v>
      </c>
      <c r="F342" s="2">
        <v>375.14</v>
      </c>
      <c r="G342" s="2">
        <v>707.62</v>
      </c>
      <c r="H342" s="2">
        <v>897.96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4538.26</v>
      </c>
    </row>
    <row r="343" spans="1:16" x14ac:dyDescent="0.3">
      <c r="A343" s="1" t="s">
        <v>327</v>
      </c>
      <c r="B343" s="2"/>
      <c r="C343" s="2">
        <v>542.19000000000005</v>
      </c>
      <c r="D343" s="2">
        <v>471.24</v>
      </c>
      <c r="E343" s="2">
        <v>491.09</v>
      </c>
      <c r="F343" s="2">
        <v>0</v>
      </c>
      <c r="G343" s="2">
        <v>1188.93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2693.45</v>
      </c>
    </row>
    <row r="344" spans="1:16" x14ac:dyDescent="0.3">
      <c r="A344" s="1" t="s">
        <v>328</v>
      </c>
      <c r="B344" s="2"/>
      <c r="C344" s="2">
        <v>60.73</v>
      </c>
      <c r="D344" s="2">
        <v>447.62</v>
      </c>
      <c r="E344" s="2">
        <v>449.73</v>
      </c>
      <c r="F344" s="2">
        <v>0</v>
      </c>
      <c r="G344" s="2">
        <v>570.66999999999996</v>
      </c>
      <c r="H344" s="2">
        <v>58.38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1587.13</v>
      </c>
    </row>
    <row r="345" spans="1:16" x14ac:dyDescent="0.3">
      <c r="A345" s="1" t="s">
        <v>329</v>
      </c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6" x14ac:dyDescent="0.3">
      <c r="A346" s="1" t="s">
        <v>330</v>
      </c>
      <c r="B346" s="2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6" x14ac:dyDescent="0.3">
      <c r="A347" s="1" t="s">
        <v>331</v>
      </c>
      <c r="B347" s="2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6" x14ac:dyDescent="0.3">
      <c r="A348" s="1" t="s">
        <v>332</v>
      </c>
      <c r="B348" s="2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6" x14ac:dyDescent="0.3">
      <c r="A349" s="1" t="s">
        <v>333</v>
      </c>
      <c r="B349" s="2"/>
      <c r="C349" s="2">
        <v>0</v>
      </c>
      <c r="D349" s="2">
        <v>0</v>
      </c>
      <c r="E349" s="2">
        <v>297.60000000000002</v>
      </c>
      <c r="F349" s="2">
        <v>966.4</v>
      </c>
      <c r="G349" s="2">
        <v>291.60000000000002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1555.6</v>
      </c>
    </row>
    <row r="350" spans="1:16" x14ac:dyDescent="0.3">
      <c r="A350" s="1" t="s">
        <v>334</v>
      </c>
      <c r="B350" s="2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6" x14ac:dyDescent="0.3">
      <c r="A351" s="1" t="s">
        <v>335</v>
      </c>
      <c r="B351" s="2"/>
      <c r="C351" s="2">
        <v>450.4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450.4</v>
      </c>
    </row>
    <row r="352" spans="1:16" x14ac:dyDescent="0.3">
      <c r="A352" s="1" t="s">
        <v>336</v>
      </c>
      <c r="C352" s="18">
        <v>-121.17</v>
      </c>
      <c r="D352" s="18">
        <v>-121.17</v>
      </c>
      <c r="E352" s="18">
        <v>-152.19999999999999</v>
      </c>
      <c r="F352" s="18">
        <v>94.31</v>
      </c>
      <c r="G352" s="18">
        <v>131.15</v>
      </c>
      <c r="H352" s="18">
        <v>29.09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-139.98999999999995</v>
      </c>
      <c r="P352" s="13"/>
    </row>
    <row r="353" spans="1:16" x14ac:dyDescent="0.3">
      <c r="A353" s="1" t="s">
        <v>337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6" x14ac:dyDescent="0.3">
      <c r="A354" s="1" t="s">
        <v>338</v>
      </c>
      <c r="C354" s="2">
        <v>12010.46</v>
      </c>
      <c r="D354" s="2">
        <v>9829.7400000000016</v>
      </c>
      <c r="E354" s="2">
        <v>12545.789999999999</v>
      </c>
      <c r="F354" s="2">
        <v>10618.499999999998</v>
      </c>
      <c r="G354" s="2">
        <v>11700.890000000001</v>
      </c>
      <c r="H354" s="2">
        <v>8869.7499999999982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65575.12999999999</v>
      </c>
      <c r="P354" s="1">
        <v>0</v>
      </c>
    </row>
    <row r="355" spans="1:16" x14ac:dyDescent="0.3">
      <c r="A355" s="1" t="s">
        <v>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6" x14ac:dyDescent="0.3">
      <c r="A356" s="1" t="s">
        <v>32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6" x14ac:dyDescent="0.3">
      <c r="A357" s="1" t="s">
        <v>339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6" x14ac:dyDescent="0.3">
      <c r="A358" s="1" t="s">
        <v>340</v>
      </c>
      <c r="B358" s="2"/>
      <c r="C358" s="2">
        <v>2756.55</v>
      </c>
      <c r="D358" s="2">
        <v>3105.24</v>
      </c>
      <c r="E358" s="2">
        <v>3422.19</v>
      </c>
      <c r="F358" s="2">
        <v>2904.95</v>
      </c>
      <c r="G358" s="2">
        <v>4902.16</v>
      </c>
      <c r="H358" s="2">
        <v>5808.72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22899.81</v>
      </c>
    </row>
    <row r="359" spans="1:16" x14ac:dyDescent="0.3">
      <c r="A359" s="1" t="s">
        <v>341</v>
      </c>
      <c r="B359" s="2"/>
      <c r="C359" s="2">
        <v>563.75</v>
      </c>
      <c r="D359" s="2">
        <v>462.51</v>
      </c>
      <c r="E359" s="2">
        <v>502.29</v>
      </c>
      <c r="F359" s="2">
        <v>678.3</v>
      </c>
      <c r="G359" s="2">
        <v>0</v>
      </c>
      <c r="H359" s="2">
        <v>377.24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2584.09</v>
      </c>
    </row>
    <row r="360" spans="1:16" x14ac:dyDescent="0.3">
      <c r="A360" s="1" t="s">
        <v>342</v>
      </c>
      <c r="B360" s="2"/>
      <c r="C360" s="2">
        <v>2906.96</v>
      </c>
      <c r="D360" s="2">
        <v>1280.9100000000001</v>
      </c>
      <c r="E360" s="2">
        <v>597.52</v>
      </c>
      <c r="F360" s="2">
        <v>655.7</v>
      </c>
      <c r="G360" s="2">
        <v>2808.68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8249.7699999999986</v>
      </c>
    </row>
    <row r="361" spans="1:16" x14ac:dyDescent="0.3">
      <c r="A361" s="1" t="s">
        <v>343</v>
      </c>
      <c r="B361" s="2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6" x14ac:dyDescent="0.3">
      <c r="A362" s="1" t="s">
        <v>344</v>
      </c>
      <c r="B362" s="2"/>
      <c r="C362" s="2">
        <v>255.04</v>
      </c>
      <c r="D362" s="2">
        <v>0</v>
      </c>
      <c r="E362" s="2">
        <v>255.04</v>
      </c>
      <c r="F362" s="2">
        <v>0</v>
      </c>
      <c r="G362" s="2">
        <v>869.12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1379.2</v>
      </c>
    </row>
    <row r="363" spans="1:16" x14ac:dyDescent="0.3">
      <c r="A363" s="1" t="s">
        <v>345</v>
      </c>
      <c r="B363" s="2"/>
      <c r="C363" s="2">
        <v>486.99</v>
      </c>
      <c r="D363" s="2">
        <v>445.3</v>
      </c>
      <c r="E363" s="2">
        <v>294.95999999999998</v>
      </c>
      <c r="F363" s="2">
        <v>321.36</v>
      </c>
      <c r="G363" s="2">
        <v>349.96</v>
      </c>
      <c r="H363" s="2">
        <v>357.11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2255.6800000000003</v>
      </c>
    </row>
    <row r="364" spans="1:16" x14ac:dyDescent="0.3">
      <c r="A364" s="1" t="s">
        <v>346</v>
      </c>
      <c r="B364" s="2"/>
      <c r="C364" s="2">
        <v>0</v>
      </c>
      <c r="D364" s="2">
        <v>0</v>
      </c>
      <c r="E364" s="2">
        <v>0</v>
      </c>
      <c r="F364" s="2">
        <v>2054.62</v>
      </c>
      <c r="G364" s="2">
        <v>1027.31</v>
      </c>
      <c r="H364" s="2">
        <v>1027.31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4109.24</v>
      </c>
    </row>
    <row r="365" spans="1:16" x14ac:dyDescent="0.3">
      <c r="A365" s="1" t="s">
        <v>347</v>
      </c>
      <c r="B365" s="2"/>
      <c r="C365" s="2">
        <v>1798.24</v>
      </c>
      <c r="D365" s="2">
        <v>2246.8000000000002</v>
      </c>
      <c r="E365" s="2">
        <v>614</v>
      </c>
      <c r="F365" s="2">
        <v>117.56</v>
      </c>
      <c r="G365" s="2">
        <v>1133.02</v>
      </c>
      <c r="H365" s="2">
        <v>1142.6500000000001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7052.27</v>
      </c>
    </row>
    <row r="366" spans="1:16" x14ac:dyDescent="0.3">
      <c r="A366" s="1" t="s">
        <v>348</v>
      </c>
      <c r="B366" s="2"/>
      <c r="C366" s="2">
        <v>4069.03</v>
      </c>
      <c r="D366" s="2">
        <v>2858.82</v>
      </c>
      <c r="E366" s="2">
        <v>2922.5</v>
      </c>
      <c r="F366" s="2">
        <v>5464.07</v>
      </c>
      <c r="G366" s="2">
        <v>6487.95</v>
      </c>
      <c r="H366" s="2">
        <v>2974.87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24777.239999999998</v>
      </c>
    </row>
    <row r="367" spans="1:16" x14ac:dyDescent="0.3">
      <c r="A367" s="1" t="s">
        <v>349</v>
      </c>
      <c r="B367" s="2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6" x14ac:dyDescent="0.3">
      <c r="A368" s="1" t="s">
        <v>350</v>
      </c>
      <c r="B368" s="2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6" x14ac:dyDescent="0.3">
      <c r="A369" s="1" t="s">
        <v>351</v>
      </c>
      <c r="B369" s="2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6" x14ac:dyDescent="0.3">
      <c r="A370" s="1" t="s">
        <v>352</v>
      </c>
      <c r="B370" s="2"/>
      <c r="C370" s="2">
        <v>152</v>
      </c>
      <c r="D370" s="2">
        <v>0</v>
      </c>
      <c r="E370" s="2">
        <v>0</v>
      </c>
      <c r="F370" s="2">
        <v>0</v>
      </c>
      <c r="G370" s="2">
        <v>0</v>
      </c>
      <c r="H370" s="2">
        <v>-115.84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36.159999999999997</v>
      </c>
    </row>
    <row r="371" spans="1:16" x14ac:dyDescent="0.3">
      <c r="A371" s="1" t="s">
        <v>353</v>
      </c>
      <c r="B371" s="2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6" x14ac:dyDescent="0.3">
      <c r="A372" s="1" t="s">
        <v>354</v>
      </c>
      <c r="B372" s="2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6" x14ac:dyDescent="0.3">
      <c r="A373" s="1" t="s">
        <v>355</v>
      </c>
      <c r="B373" s="2"/>
      <c r="C373" s="2">
        <v>156.80000000000001</v>
      </c>
      <c r="D373" s="2">
        <v>156.80000000000001</v>
      </c>
      <c r="E373" s="2">
        <v>156.80000000000001</v>
      </c>
      <c r="F373" s="2">
        <v>156.80000000000001</v>
      </c>
      <c r="G373" s="2">
        <v>161.80000000000001</v>
      </c>
      <c r="H373" s="2">
        <v>35.64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824.64</v>
      </c>
    </row>
    <row r="374" spans="1:16" x14ac:dyDescent="0.3">
      <c r="A374" s="1" t="s">
        <v>356</v>
      </c>
      <c r="B374" s="2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6" x14ac:dyDescent="0.3">
      <c r="A375" s="1" t="s">
        <v>357</v>
      </c>
      <c r="B375" s="2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6" x14ac:dyDescent="0.3">
      <c r="A376" s="1" t="s">
        <v>358</v>
      </c>
      <c r="B376" s="2"/>
      <c r="C376" s="2">
        <v>4473.6099999999997</v>
      </c>
      <c r="D376" s="2">
        <v>5857.64</v>
      </c>
      <c r="E376" s="2">
        <v>5189.93</v>
      </c>
      <c r="F376" s="2">
        <v>4392.12</v>
      </c>
      <c r="G376" s="2">
        <v>3721.81</v>
      </c>
      <c r="H376" s="2">
        <v>4092.26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27727.370000000003</v>
      </c>
    </row>
    <row r="377" spans="1:16" x14ac:dyDescent="0.3">
      <c r="A377" s="1" t="s">
        <v>359</v>
      </c>
      <c r="C377" s="18">
        <v>2538.04</v>
      </c>
      <c r="D377" s="18">
        <v>2474.7399999999998</v>
      </c>
      <c r="E377" s="18">
        <v>2228.87</v>
      </c>
      <c r="F377" s="18">
        <v>2060.71</v>
      </c>
      <c r="G377" s="18">
        <v>1949.21</v>
      </c>
      <c r="H377" s="18">
        <v>1728.87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12980.439999999999</v>
      </c>
      <c r="P377" s="13"/>
    </row>
    <row r="378" spans="1:16" x14ac:dyDescent="0.3">
      <c r="A378" s="1" t="s">
        <v>360</v>
      </c>
      <c r="C378" s="10">
        <v>2658.27</v>
      </c>
      <c r="D378" s="10">
        <v>2801.95</v>
      </c>
      <c r="E378" s="10">
        <v>2249.37</v>
      </c>
      <c r="F378" s="10">
        <v>2774.31</v>
      </c>
      <c r="G378" s="10">
        <v>2398.56</v>
      </c>
      <c r="H378" s="10">
        <v>2346.92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15229.38</v>
      </c>
    </row>
    <row r="379" spans="1:16" x14ac:dyDescent="0.3">
      <c r="A379" s="1" t="s">
        <v>361</v>
      </c>
      <c r="C379" s="2">
        <v>22815.280000000002</v>
      </c>
      <c r="D379" s="2">
        <v>21690.710000000003</v>
      </c>
      <c r="E379" s="2">
        <v>18433.469999999998</v>
      </c>
      <c r="F379" s="2">
        <v>21580.5</v>
      </c>
      <c r="G379" s="2">
        <v>25809.58</v>
      </c>
      <c r="H379" s="2">
        <v>19775.75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130105.29000000001</v>
      </c>
      <c r="P379" s="1">
        <v>0</v>
      </c>
    </row>
    <row r="380" spans="1:16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6" x14ac:dyDescent="0.3">
      <c r="A381" s="1" t="s">
        <v>362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6" x14ac:dyDescent="0.3">
      <c r="A382" s="1" t="s">
        <v>363</v>
      </c>
      <c r="B382" s="2"/>
      <c r="C382" s="2">
        <v>8460.08</v>
      </c>
      <c r="D382" s="2">
        <v>8460.08</v>
      </c>
      <c r="E382" s="2">
        <v>8460.08</v>
      </c>
      <c r="F382" s="2">
        <v>6507.99</v>
      </c>
      <c r="G382" s="2">
        <v>8460.08</v>
      </c>
      <c r="H382" s="2">
        <v>8460.08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48808.39</v>
      </c>
    </row>
    <row r="383" spans="1:16" x14ac:dyDescent="0.3">
      <c r="A383" s="1" t="s">
        <v>364</v>
      </c>
      <c r="B383" s="2"/>
      <c r="C383" s="2">
        <v>6160.37</v>
      </c>
      <c r="D383" s="2">
        <v>5402.82</v>
      </c>
      <c r="E383" s="2">
        <v>6589.28</v>
      </c>
      <c r="F383" s="2">
        <v>3228.32</v>
      </c>
      <c r="G383" s="2">
        <v>2952.39</v>
      </c>
      <c r="H383" s="2">
        <v>2534.7199999999998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26867.899999999998</v>
      </c>
    </row>
    <row r="384" spans="1:16" x14ac:dyDescent="0.3">
      <c r="A384" s="1" t="s">
        <v>365</v>
      </c>
      <c r="B384" s="2"/>
      <c r="C384" s="2">
        <v>988.39</v>
      </c>
      <c r="D384" s="2">
        <v>1007.03</v>
      </c>
      <c r="E384" s="2">
        <v>922.99</v>
      </c>
      <c r="F384" s="2">
        <v>953.76</v>
      </c>
      <c r="G384" s="2">
        <v>955.59</v>
      </c>
      <c r="H384" s="2">
        <v>956.8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5784.56</v>
      </c>
    </row>
    <row r="385" spans="1:15" x14ac:dyDescent="0.3">
      <c r="A385" s="1" t="s">
        <v>366</v>
      </c>
      <c r="B385" s="2"/>
      <c r="C385" s="2">
        <v>116.3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116.3</v>
      </c>
    </row>
    <row r="386" spans="1:15" x14ac:dyDescent="0.3">
      <c r="A386" s="1" t="s">
        <v>367</v>
      </c>
      <c r="B386" s="2"/>
      <c r="C386" s="2">
        <v>0</v>
      </c>
      <c r="D386" s="2">
        <v>0</v>
      </c>
      <c r="E386" s="2">
        <v>0</v>
      </c>
      <c r="F386" s="2">
        <v>4162.66</v>
      </c>
      <c r="G386" s="2">
        <v>5155.7</v>
      </c>
      <c r="H386" s="2">
        <v>4384.01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13702.37</v>
      </c>
    </row>
    <row r="387" spans="1:15" x14ac:dyDescent="0.3">
      <c r="A387" s="1" t="s">
        <v>368</v>
      </c>
      <c r="B387" s="2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1" t="s">
        <v>369</v>
      </c>
      <c r="B388" s="2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1" t="s">
        <v>370</v>
      </c>
      <c r="B389" s="2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x14ac:dyDescent="0.3">
      <c r="A390" s="1" t="s">
        <v>371</v>
      </c>
      <c r="B390" s="2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x14ac:dyDescent="0.3">
      <c r="A391" s="1" t="s">
        <v>372</v>
      </c>
      <c r="B391" s="2"/>
      <c r="C391" s="2">
        <v>100</v>
      </c>
      <c r="D391" s="2">
        <v>100</v>
      </c>
      <c r="E391" s="2">
        <v>100</v>
      </c>
      <c r="F391" s="2">
        <v>100</v>
      </c>
      <c r="G391" s="2">
        <v>100</v>
      </c>
      <c r="H391" s="2">
        <v>100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600</v>
      </c>
    </row>
    <row r="392" spans="1:15" x14ac:dyDescent="0.3">
      <c r="A392" s="1" t="s">
        <v>373</v>
      </c>
      <c r="B392" s="2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x14ac:dyDescent="0.3">
      <c r="A393" s="1" t="s">
        <v>374</v>
      </c>
      <c r="B393" s="2"/>
      <c r="C393" s="2">
        <v>0</v>
      </c>
      <c r="D393" s="2">
        <v>0</v>
      </c>
      <c r="E393" s="2">
        <v>0</v>
      </c>
      <c r="F393" s="2">
        <v>2528.4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2528.4</v>
      </c>
    </row>
    <row r="394" spans="1:15" x14ac:dyDescent="0.3">
      <c r="A394" s="1" t="s">
        <v>375</v>
      </c>
      <c r="B394" s="2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x14ac:dyDescent="0.3">
      <c r="A395" s="1" t="s">
        <v>376</v>
      </c>
      <c r="B395" s="2"/>
      <c r="C395" s="2">
        <v>0</v>
      </c>
      <c r="D395" s="2">
        <v>0</v>
      </c>
      <c r="E395" s="2">
        <v>414</v>
      </c>
      <c r="F395" s="2">
        <v>90</v>
      </c>
      <c r="G395" s="2">
        <v>0</v>
      </c>
      <c r="H395" s="2">
        <v>108.75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612.75</v>
      </c>
    </row>
    <row r="396" spans="1:15" x14ac:dyDescent="0.3">
      <c r="A396" s="1" t="s">
        <v>377</v>
      </c>
      <c r="B396" s="2"/>
      <c r="C396" s="2">
        <v>399.07</v>
      </c>
      <c r="D396" s="2">
        <v>399.07</v>
      </c>
      <c r="E396" s="2">
        <v>269.64999999999998</v>
      </c>
      <c r="F396" s="2">
        <v>156.86000000000001</v>
      </c>
      <c r="G396" s="2">
        <v>152.34</v>
      </c>
      <c r="H396" s="2">
        <v>180.34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1557.33</v>
      </c>
    </row>
    <row r="397" spans="1:15" x14ac:dyDescent="0.3">
      <c r="A397" s="1" t="s">
        <v>378</v>
      </c>
      <c r="B397" s="2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x14ac:dyDescent="0.3">
      <c r="A398" s="1" t="s">
        <v>379</v>
      </c>
      <c r="B398" s="2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3">
      <c r="A399" s="1" t="s">
        <v>380</v>
      </c>
      <c r="B399" s="2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3">
      <c r="A400" s="1" t="s">
        <v>381</v>
      </c>
      <c r="B400" s="2"/>
      <c r="C400" s="2">
        <v>8178.54</v>
      </c>
      <c r="D400" s="2">
        <v>7980.96</v>
      </c>
      <c r="E400" s="2">
        <v>0</v>
      </c>
      <c r="F400" s="2">
        <v>241.45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16400.95</v>
      </c>
    </row>
    <row r="401" spans="1:15" x14ac:dyDescent="0.3">
      <c r="A401" s="1" t="s">
        <v>382</v>
      </c>
      <c r="B401" s="2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x14ac:dyDescent="0.3">
      <c r="A402" s="1" t="s">
        <v>383</v>
      </c>
      <c r="B402" s="2"/>
      <c r="C402" s="2">
        <v>60</v>
      </c>
      <c r="D402" s="2">
        <v>60</v>
      </c>
      <c r="E402" s="2">
        <v>60</v>
      </c>
      <c r="F402" s="2">
        <v>60</v>
      </c>
      <c r="G402" s="2">
        <v>60</v>
      </c>
      <c r="H402" s="2">
        <v>60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360</v>
      </c>
    </row>
    <row r="403" spans="1:15" x14ac:dyDescent="0.3">
      <c r="A403" s="1" t="s">
        <v>384</v>
      </c>
      <c r="B403" s="2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x14ac:dyDescent="0.3">
      <c r="A404" s="1" t="s">
        <v>385</v>
      </c>
      <c r="B404" s="2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x14ac:dyDescent="0.3">
      <c r="A405" s="1" t="s">
        <v>386</v>
      </c>
      <c r="B405" s="2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x14ac:dyDescent="0.3">
      <c r="A406" s="1" t="s">
        <v>387</v>
      </c>
      <c r="B406" s="2"/>
      <c r="C406" s="2">
        <v>455</v>
      </c>
      <c r="D406" s="2">
        <v>455</v>
      </c>
      <c r="E406" s="2">
        <v>1505</v>
      </c>
      <c r="F406" s="2">
        <v>455</v>
      </c>
      <c r="G406" s="2">
        <v>455</v>
      </c>
      <c r="H406" s="2">
        <v>455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3780</v>
      </c>
    </row>
    <row r="407" spans="1:15" x14ac:dyDescent="0.3">
      <c r="A407" s="1" t="s">
        <v>388</v>
      </c>
      <c r="B407" s="2"/>
      <c r="C407" s="2">
        <v>0</v>
      </c>
      <c r="D407" s="2">
        <v>0</v>
      </c>
      <c r="E407" s="2">
        <v>0</v>
      </c>
      <c r="F407" s="2">
        <v>0</v>
      </c>
      <c r="G407" s="2">
        <v>133.49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133.49</v>
      </c>
    </row>
    <row r="408" spans="1:15" x14ac:dyDescent="0.3">
      <c r="A408" s="1" t="s">
        <v>389</v>
      </c>
      <c r="B408" s="2"/>
      <c r="C408" s="2">
        <v>243.29</v>
      </c>
      <c r="D408" s="2">
        <v>257.60000000000002</v>
      </c>
      <c r="E408" s="2">
        <v>261.3</v>
      </c>
      <c r="F408" s="2">
        <v>284.85000000000002</v>
      </c>
      <c r="G408" s="2">
        <v>0</v>
      </c>
      <c r="H408" s="2">
        <v>621.22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1668.26</v>
      </c>
    </row>
    <row r="409" spans="1:15" x14ac:dyDescent="0.3">
      <c r="A409" s="1" t="s">
        <v>390</v>
      </c>
      <c r="B409" s="2"/>
      <c r="C409" s="2">
        <v>558.70000000000005</v>
      </c>
      <c r="D409" s="2">
        <v>551.26</v>
      </c>
      <c r="E409" s="2">
        <v>540.65</v>
      </c>
      <c r="F409" s="2">
        <v>572.54</v>
      </c>
      <c r="G409" s="2">
        <v>664.07</v>
      </c>
      <c r="H409" s="2">
        <v>580.54999999999995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3467.7700000000004</v>
      </c>
    </row>
    <row r="410" spans="1:15" x14ac:dyDescent="0.3">
      <c r="A410" s="1" t="s">
        <v>391</v>
      </c>
      <c r="B410" s="2"/>
      <c r="C410" s="2">
        <v>12.89</v>
      </c>
      <c r="D410" s="2">
        <v>801.77</v>
      </c>
      <c r="E410" s="2">
        <v>158.66</v>
      </c>
      <c r="F410" s="2">
        <v>348.28</v>
      </c>
      <c r="G410" s="2">
        <v>212.41</v>
      </c>
      <c r="H410" s="2">
        <v>120.41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1654.42</v>
      </c>
    </row>
    <row r="411" spans="1:15" x14ac:dyDescent="0.3">
      <c r="A411" s="1" t="s">
        <v>392</v>
      </c>
      <c r="B411" s="2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x14ac:dyDescent="0.3">
      <c r="A412" s="1" t="s">
        <v>393</v>
      </c>
      <c r="B412" s="2"/>
      <c r="C412" s="2">
        <v>225.29</v>
      </c>
      <c r="D412" s="2">
        <v>67.94</v>
      </c>
      <c r="E412" s="2">
        <v>240</v>
      </c>
      <c r="F412" s="2">
        <v>80</v>
      </c>
      <c r="G412" s="2">
        <v>2123.04</v>
      </c>
      <c r="H412" s="2">
        <v>1142.76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3879.0299999999997</v>
      </c>
    </row>
    <row r="413" spans="1:15" x14ac:dyDescent="0.3">
      <c r="A413" s="1" t="s">
        <v>394</v>
      </c>
      <c r="B413" s="2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x14ac:dyDescent="0.3">
      <c r="A414" s="1" t="s">
        <v>395</v>
      </c>
      <c r="B414" s="2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x14ac:dyDescent="0.3">
      <c r="A415" s="1" t="s">
        <v>396</v>
      </c>
      <c r="B415" s="2"/>
      <c r="C415" s="2">
        <v>1323.16</v>
      </c>
      <c r="D415" s="2">
        <v>1323.16</v>
      </c>
      <c r="E415" s="2">
        <v>1323.16</v>
      </c>
      <c r="F415" s="2">
        <v>1323.16</v>
      </c>
      <c r="G415" s="2">
        <v>1323.16</v>
      </c>
      <c r="H415" s="2">
        <v>1323.16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7938.96</v>
      </c>
    </row>
    <row r="416" spans="1:15" x14ac:dyDescent="0.3">
      <c r="A416" s="1" t="s">
        <v>397</v>
      </c>
      <c r="B416" s="2"/>
      <c r="C416" s="2">
        <v>759.66</v>
      </c>
      <c r="D416" s="2">
        <v>759.66</v>
      </c>
      <c r="E416" s="2">
        <v>759.66</v>
      </c>
      <c r="F416" s="2">
        <v>759.66</v>
      </c>
      <c r="G416" s="2">
        <v>759.66</v>
      </c>
      <c r="H416" s="2">
        <v>759.66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4557.96</v>
      </c>
    </row>
    <row r="417" spans="1:15" x14ac:dyDescent="0.3">
      <c r="A417" s="1" t="s">
        <v>398</v>
      </c>
      <c r="B417" s="2"/>
      <c r="C417" s="2">
        <v>287.77999999999997</v>
      </c>
      <c r="D417" s="2">
        <v>287.77999999999997</v>
      </c>
      <c r="E417" s="2">
        <v>287.77999999999997</v>
      </c>
      <c r="F417" s="2">
        <v>287.77999999999997</v>
      </c>
      <c r="G417" s="2">
        <v>287.77999999999997</v>
      </c>
      <c r="H417" s="2">
        <v>287.77999999999997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1726.6799999999998</v>
      </c>
    </row>
    <row r="418" spans="1:15" x14ac:dyDescent="0.3">
      <c r="A418" s="1" t="s">
        <v>399</v>
      </c>
      <c r="B418" s="2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x14ac:dyDescent="0.3">
      <c r="A419" s="1" t="s">
        <v>400</v>
      </c>
      <c r="B419" s="2"/>
      <c r="C419" s="2">
        <v>5728.39</v>
      </c>
      <c r="D419" s="2">
        <v>4984.34</v>
      </c>
      <c r="E419" s="2">
        <v>5387.23</v>
      </c>
      <c r="F419" s="2">
        <v>5986.17</v>
      </c>
      <c r="G419" s="2">
        <v>6236.57</v>
      </c>
      <c r="H419" s="2">
        <v>5958.1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34280.799999999996</v>
      </c>
    </row>
    <row r="420" spans="1:15" x14ac:dyDescent="0.3">
      <c r="A420" s="1" t="s">
        <v>401</v>
      </c>
      <c r="B420" s="2"/>
      <c r="C420" s="2">
        <v>179.57</v>
      </c>
      <c r="D420" s="2">
        <v>242.2</v>
      </c>
      <c r="E420" s="2">
        <v>202.52</v>
      </c>
      <c r="F420" s="2">
        <v>289.14</v>
      </c>
      <c r="G420" s="2">
        <v>186.39</v>
      </c>
      <c r="H420" s="2">
        <v>229.74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1329.56</v>
      </c>
    </row>
    <row r="421" spans="1:15" x14ac:dyDescent="0.3">
      <c r="A421" s="1" t="s">
        <v>402</v>
      </c>
      <c r="B421" s="2"/>
      <c r="C421" s="2">
        <v>668.51</v>
      </c>
      <c r="D421" s="2">
        <v>1223.9000000000001</v>
      </c>
      <c r="E421" s="2">
        <v>2275.2399999999998</v>
      </c>
      <c r="F421" s="2">
        <v>1132.0899999999999</v>
      </c>
      <c r="G421" s="2">
        <v>683.94</v>
      </c>
      <c r="H421" s="2">
        <v>1490.2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7473.88</v>
      </c>
    </row>
    <row r="422" spans="1:15" x14ac:dyDescent="0.3">
      <c r="A422" s="1" t="s">
        <v>403</v>
      </c>
      <c r="B422" s="2"/>
      <c r="C422" s="2">
        <v>16373.4</v>
      </c>
      <c r="D422" s="2">
        <v>13732.67</v>
      </c>
      <c r="E422" s="2">
        <v>17476.150000000001</v>
      </c>
      <c r="F422" s="2">
        <v>18518.32</v>
      </c>
      <c r="G422" s="2">
        <v>18196.310000000001</v>
      </c>
      <c r="H422" s="2">
        <v>21299.87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105596.72</v>
      </c>
    </row>
    <row r="423" spans="1:15" x14ac:dyDescent="0.3">
      <c r="A423" s="1" t="s">
        <v>404</v>
      </c>
      <c r="B423" s="2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3">
      <c r="A424" s="1" t="s">
        <v>405</v>
      </c>
      <c r="B424" s="2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x14ac:dyDescent="0.3">
      <c r="A425" s="1" t="s">
        <v>406</v>
      </c>
      <c r="B425" s="2"/>
      <c r="C425" s="2">
        <v>300.5</v>
      </c>
      <c r="D425" s="2">
        <v>0</v>
      </c>
      <c r="E425" s="2">
        <v>180</v>
      </c>
      <c r="F425" s="2">
        <v>0</v>
      </c>
      <c r="G425" s="2">
        <v>0</v>
      </c>
      <c r="H425" s="2">
        <v>1320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1800.5</v>
      </c>
    </row>
    <row r="426" spans="1:15" x14ac:dyDescent="0.3">
      <c r="A426" s="1" t="s">
        <v>407</v>
      </c>
      <c r="B426" s="2"/>
      <c r="C426" s="2">
        <v>14369.12</v>
      </c>
      <c r="D426" s="2">
        <v>12141.12</v>
      </c>
      <c r="E426" s="2">
        <v>14602.01</v>
      </c>
      <c r="F426" s="2">
        <v>15530.92</v>
      </c>
      <c r="G426" s="2">
        <v>15807.43</v>
      </c>
      <c r="H426" s="2">
        <v>15019.75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87470.35</v>
      </c>
    </row>
    <row r="427" spans="1:15" x14ac:dyDescent="0.3">
      <c r="A427" s="1" t="s">
        <v>408</v>
      </c>
      <c r="B427" s="2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x14ac:dyDescent="0.3">
      <c r="A428" s="1" t="s">
        <v>409</v>
      </c>
      <c r="B428" s="2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x14ac:dyDescent="0.3">
      <c r="A429" s="1" t="s">
        <v>410</v>
      </c>
      <c r="B429" s="2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x14ac:dyDescent="0.3">
      <c r="A430" s="1" t="s">
        <v>411</v>
      </c>
      <c r="B430" s="2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19.52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19.52</v>
      </c>
    </row>
    <row r="431" spans="1:15" x14ac:dyDescent="0.3">
      <c r="A431" s="1" t="s">
        <v>412</v>
      </c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x14ac:dyDescent="0.3">
      <c r="A432" s="1" t="s">
        <v>446</v>
      </c>
      <c r="B432" s="2"/>
      <c r="C432" s="2">
        <v>3117.86</v>
      </c>
      <c r="D432" s="2">
        <v>4622.8100000000004</v>
      </c>
      <c r="E432" s="2">
        <v>1969.78</v>
      </c>
      <c r="F432" s="2">
        <v>1773.09</v>
      </c>
      <c r="G432" s="2">
        <v>1355.39</v>
      </c>
      <c r="H432" s="2">
        <v>1512.62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14351.55</v>
      </c>
    </row>
    <row r="433" spans="1:16" x14ac:dyDescent="0.3">
      <c r="A433" s="1" t="s">
        <v>414</v>
      </c>
      <c r="B433" s="2"/>
      <c r="C433" s="2">
        <v>22619</v>
      </c>
      <c r="D433" s="2">
        <v>22619</v>
      </c>
      <c r="E433" s="2">
        <v>22619</v>
      </c>
      <c r="F433" s="2">
        <v>22619</v>
      </c>
      <c r="G433" s="2">
        <v>22619</v>
      </c>
      <c r="H433" s="2">
        <v>22619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135714</v>
      </c>
    </row>
    <row r="434" spans="1:16" x14ac:dyDescent="0.3">
      <c r="A434" s="1" t="s">
        <v>415</v>
      </c>
      <c r="B434" s="2"/>
      <c r="C434" s="2">
        <v>1944.98</v>
      </c>
      <c r="D434" s="2">
        <v>1617.53</v>
      </c>
      <c r="E434" s="2">
        <v>1496.51</v>
      </c>
      <c r="F434" s="2">
        <v>1726.67</v>
      </c>
      <c r="G434" s="2">
        <v>1869.04</v>
      </c>
      <c r="H434" s="2">
        <v>1876.17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10530.9</v>
      </c>
    </row>
    <row r="435" spans="1:16" x14ac:dyDescent="0.3">
      <c r="A435" s="1" t="s">
        <v>416</v>
      </c>
      <c r="B435" s="2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6" x14ac:dyDescent="0.3">
      <c r="A436" s="1" t="s">
        <v>417</v>
      </c>
      <c r="B436" s="2"/>
      <c r="C436" s="2">
        <v>249.98</v>
      </c>
      <c r="D436" s="2">
        <v>254.98</v>
      </c>
      <c r="E436" s="2">
        <v>254.98</v>
      </c>
      <c r="F436" s="2">
        <v>254.98</v>
      </c>
      <c r="G436" s="2">
        <v>254.98</v>
      </c>
      <c r="H436" s="2">
        <v>254.98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1524.8799999999999</v>
      </c>
    </row>
    <row r="437" spans="1:16" x14ac:dyDescent="0.3">
      <c r="A437" s="1" t="s">
        <v>418</v>
      </c>
      <c r="B437" s="2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6" x14ac:dyDescent="0.3">
      <c r="A438" s="1" t="s">
        <v>419</v>
      </c>
      <c r="C438" s="18">
        <v>0</v>
      </c>
      <c r="D438" s="18">
        <v>0</v>
      </c>
      <c r="E438" s="18">
        <v>0</v>
      </c>
      <c r="F438" s="18">
        <v>0</v>
      </c>
      <c r="G438" s="18">
        <v>0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3"/>
    </row>
    <row r="439" spans="1:16" x14ac:dyDescent="0.3">
      <c r="A439" s="1" t="s">
        <v>420</v>
      </c>
      <c r="C439" s="19">
        <v>0</v>
      </c>
      <c r="D439" s="19">
        <v>0</v>
      </c>
      <c r="E439" s="19">
        <v>0</v>
      </c>
      <c r="F439" s="19">
        <v>0</v>
      </c>
      <c r="G439" s="19">
        <v>65387</v>
      </c>
      <c r="H439" s="19">
        <v>0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19">
        <v>65387</v>
      </c>
    </row>
    <row r="440" spans="1:16" x14ac:dyDescent="0.3">
      <c r="A440" s="1" t="s">
        <v>421</v>
      </c>
      <c r="C440" s="2">
        <v>93879.83</v>
      </c>
      <c r="D440" s="2">
        <v>89352.679999999978</v>
      </c>
      <c r="E440" s="2">
        <v>88355.62999999999</v>
      </c>
      <c r="F440" s="2">
        <v>89971.089999999982</v>
      </c>
      <c r="G440" s="2">
        <v>156390.76</v>
      </c>
      <c r="H440" s="2">
        <v>93675.189999999988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611625.17999999993</v>
      </c>
      <c r="P440" s="1">
        <v>0</v>
      </c>
    </row>
    <row r="441" spans="1:16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6" x14ac:dyDescent="0.3">
      <c r="A442" s="1" t="s">
        <v>422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6" x14ac:dyDescent="0.3">
      <c r="A443" s="1" t="s">
        <v>466</v>
      </c>
      <c r="B443" s="2"/>
      <c r="C443" s="2">
        <v>8957.4500000000007</v>
      </c>
      <c r="D443" s="2">
        <v>7490.37</v>
      </c>
      <c r="E443" s="2">
        <v>9570.08</v>
      </c>
      <c r="F443" s="2">
        <v>10149.07</v>
      </c>
      <c r="G443" s="2">
        <v>9970.17</v>
      </c>
      <c r="H443" s="2">
        <v>11694.37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57831.51</v>
      </c>
    </row>
    <row r="444" spans="1:16" x14ac:dyDescent="0.3">
      <c r="A444" s="1" t="s">
        <v>424</v>
      </c>
      <c r="B444" s="2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6" x14ac:dyDescent="0.3">
      <c r="A445" s="1" t="s">
        <v>425</v>
      </c>
      <c r="B445" s="2"/>
      <c r="C445" s="2">
        <v>3049.44</v>
      </c>
      <c r="D445" s="2">
        <v>3049.44</v>
      </c>
      <c r="E445" s="2">
        <v>3049.44</v>
      </c>
      <c r="F445" s="2">
        <v>3049.44</v>
      </c>
      <c r="G445" s="2">
        <v>3049.44</v>
      </c>
      <c r="H445" s="2">
        <v>3049.44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18296.64</v>
      </c>
    </row>
    <row r="446" spans="1:16" x14ac:dyDescent="0.3">
      <c r="A446" s="1" t="s">
        <v>426</v>
      </c>
      <c r="B446" s="2"/>
      <c r="C446" s="2">
        <v>53114.73</v>
      </c>
      <c r="D446" s="2">
        <v>50704.05</v>
      </c>
      <c r="E446" s="2">
        <v>55525.41</v>
      </c>
      <c r="F446" s="2">
        <v>53114.73</v>
      </c>
      <c r="G446" s="2">
        <v>53114.73</v>
      </c>
      <c r="H446" s="2">
        <v>53114.73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318688.38</v>
      </c>
    </row>
    <row r="447" spans="1:16" x14ac:dyDescent="0.3">
      <c r="A447" s="1" t="s">
        <v>427</v>
      </c>
      <c r="B447" s="2"/>
      <c r="C447" s="2">
        <v>10537.54</v>
      </c>
      <c r="D447" s="2">
        <v>9868.91</v>
      </c>
      <c r="E447" s="2">
        <v>10685.19</v>
      </c>
      <c r="F447" s="2">
        <v>8870.41</v>
      </c>
      <c r="G447" s="2">
        <v>10889.23</v>
      </c>
      <c r="H447" s="2">
        <v>9865.6299999999992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60716.909999999996</v>
      </c>
    </row>
    <row r="448" spans="1:16" x14ac:dyDescent="0.3">
      <c r="A448" s="1" t="s">
        <v>428</v>
      </c>
      <c r="B448" s="2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6" x14ac:dyDescent="0.3">
      <c r="A449" s="1" t="s">
        <v>429</v>
      </c>
      <c r="B449" s="2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6" x14ac:dyDescent="0.3">
      <c r="A450" s="1" t="s">
        <v>430</v>
      </c>
      <c r="B450" s="2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6" x14ac:dyDescent="0.3">
      <c r="A451" s="1" t="s">
        <v>431</v>
      </c>
      <c r="C451" s="18">
        <v>3375</v>
      </c>
      <c r="D451" s="18">
        <v>3375</v>
      </c>
      <c r="E451" s="18">
        <v>3375</v>
      </c>
      <c r="F451" s="18">
        <v>3375</v>
      </c>
      <c r="G451" s="18">
        <v>3375</v>
      </c>
      <c r="H451" s="18">
        <v>3375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20250</v>
      </c>
      <c r="P451" s="13"/>
    </row>
    <row r="452" spans="1:16" x14ac:dyDescent="0.3">
      <c r="A452" s="1" t="s">
        <v>432</v>
      </c>
      <c r="C452" s="2">
        <v>88.48</v>
      </c>
      <c r="D452" s="2">
        <v>88.48</v>
      </c>
      <c r="E452" s="2">
        <v>88.48</v>
      </c>
      <c r="F452" s="2">
        <v>88.48</v>
      </c>
      <c r="G452" s="2">
        <v>88.48</v>
      </c>
      <c r="H452" s="2">
        <v>88.48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530.88</v>
      </c>
    </row>
    <row r="453" spans="1:16" ht="18" thickBot="1" x14ac:dyDescent="0.35">
      <c r="A453" s="8" t="s">
        <v>433</v>
      </c>
      <c r="B453" s="8"/>
      <c r="C453" s="16">
        <v>79122.64</v>
      </c>
      <c r="D453" s="16">
        <v>74576.25</v>
      </c>
      <c r="E453" s="16">
        <v>82293.600000000006</v>
      </c>
      <c r="F453" s="16">
        <v>78647.13</v>
      </c>
      <c r="G453" s="16">
        <v>80487.049999999988</v>
      </c>
      <c r="H453" s="16">
        <v>81187.650000000009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476314.32</v>
      </c>
      <c r="P453" s="15">
        <v>0</v>
      </c>
    </row>
    <row r="454" spans="1:16" ht="18" thickTop="1" x14ac:dyDescent="0.3">
      <c r="A454" s="1" t="s">
        <v>32</v>
      </c>
    </row>
    <row r="455" spans="1:16" x14ac:dyDescent="0.3">
      <c r="A455" s="1" t="s">
        <v>46</v>
      </c>
      <c r="C455" s="1">
        <v>418084.41</v>
      </c>
      <c r="D455" s="1">
        <v>380506.04</v>
      </c>
      <c r="E455" s="1">
        <v>431723.83999999997</v>
      </c>
      <c r="F455" s="1">
        <v>445730.75</v>
      </c>
      <c r="G455" s="1">
        <v>527427.64</v>
      </c>
      <c r="H455" s="1">
        <v>446730.92000000004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2650203.6</v>
      </c>
      <c r="P455" s="1">
        <v>0</v>
      </c>
    </row>
  </sheetData>
  <printOptions horizontalCentered="1"/>
  <pageMargins left="0" right="0" top="0.25" bottom="0" header="0" footer="0"/>
  <pageSetup scale="38" orientation="landscape" r:id="rId1"/>
  <headerFooter alignWithMargins="0"/>
  <rowBreaks count="5" manualBreakCount="5">
    <brk id="41" max="14" man="1"/>
    <brk id="109" max="14" man="1"/>
    <brk id="148" max="14" man="1"/>
    <brk id="319" max="14" man="1"/>
    <brk id="37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Ashland</vt:lpstr>
      <vt:lpstr>Bellefontaine</vt:lpstr>
      <vt:lpstr>Current_River</vt:lpstr>
      <vt:lpstr>Dixon</vt:lpstr>
      <vt:lpstr>Forsyth</vt:lpstr>
      <vt:lpstr>Glenwood</vt:lpstr>
      <vt:lpstr>Maryville</vt:lpstr>
      <vt:lpstr>Silex</vt:lpstr>
      <vt:lpstr>S_Hampton</vt:lpstr>
      <vt:lpstr>Strafford</vt:lpstr>
      <vt:lpstr>Windsor</vt:lpstr>
      <vt:lpstr>Totals</vt:lpstr>
      <vt:lpstr>ASHLAND</vt:lpstr>
      <vt:lpstr>BELLEFONTAINE</vt:lpstr>
      <vt:lpstr>CURRENT_RIVER</vt:lpstr>
      <vt:lpstr>DIXON</vt:lpstr>
      <vt:lpstr>FORSYTH</vt:lpstr>
      <vt:lpstr>GLENWOOD</vt:lpstr>
      <vt:lpstr>MARYVILLE</vt:lpstr>
      <vt:lpstr>Bellefontaine!Print_Area</vt:lpstr>
      <vt:lpstr>Current_River!Print_Area</vt:lpstr>
      <vt:lpstr>Dixon!Print_Area</vt:lpstr>
      <vt:lpstr>Forsyth!Print_Area</vt:lpstr>
      <vt:lpstr>Glenwood!Print_Area</vt:lpstr>
      <vt:lpstr>Maryville!Print_Area</vt:lpstr>
      <vt:lpstr>S_Hampton!Print_Area</vt:lpstr>
      <vt:lpstr>Silex!Print_Area</vt:lpstr>
      <vt:lpstr>Strafford!Print_Area</vt:lpstr>
      <vt:lpstr>Totals!Print_Area</vt:lpstr>
      <vt:lpstr>Windsor!Print_Area</vt:lpstr>
      <vt:lpstr>S_HAMPTON</vt:lpstr>
      <vt:lpstr>Silex!SILEX</vt:lpstr>
      <vt:lpstr>STRAFFORD</vt:lpstr>
      <vt:lpstr>WINDSOR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Hedrick</dc:creator>
  <cp:lastModifiedBy>Carla Hedrick</cp:lastModifiedBy>
  <cp:lastPrinted>2022-07-21T21:28:47Z</cp:lastPrinted>
  <dcterms:created xsi:type="dcterms:W3CDTF">2015-02-10T19:19:37Z</dcterms:created>
  <dcterms:modified xsi:type="dcterms:W3CDTF">2022-07-21T21:28:53Z</dcterms:modified>
</cp:coreProperties>
</file>