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8_{E40500DA-7487-48DC-8FA9-F769F230A583}" xr6:coauthVersionLast="47" xr6:coauthVersionMax="47" xr10:uidLastSave="{00000000-0000-0000-0000-000000000000}"/>
  <bookViews>
    <workbookView xWindow="35220" yWindow="3990" windowWidth="17280" windowHeight="9375" activeTab="3" xr2:uid="{00000000-000D-0000-FFFF-FFFF00000000}"/>
  </bookViews>
  <sheets>
    <sheet name="RLS_BRL" sheetId="2" r:id="rId1"/>
    <sheet name="RLS_BRP" sheetId="3" r:id="rId2"/>
    <sheet name="COMP" sheetId="5" r:id="rId3"/>
    <sheet name="RLM_BRL_BRP" sheetId="6" r:id="rId4"/>
    <sheet name="RLM_XTUDO" sheetId="7" r:id="rId5"/>
    <sheet name="PM-Itaú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7" i="2"/>
  <c r="E5" i="2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<sst xmlns="http://schemas.openxmlformats.org/spreadsheetml/2006/main" count="162" uniqueCount="63">
  <si>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</si>
  <si>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</si>
  <si>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</si>
  <si>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</si>
  <si>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</si>
  <si>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</si>
  <si>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</si>
  <si>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</si>
  <si>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</si>
  <si>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</si>
  <si>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</si>
  <si>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</si>
  <si>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</si>
  <si>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cor. Lin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</si>
  <si>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</si>
  <si>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</si>
  <si>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</si>
  <si>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</si>
  <si>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</si>
  <si>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</si>
  <si>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</si>
  <si>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</si>
  <si>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</si>
  <si>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</si>
  <si>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</si>
  <si>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</si>
  <si>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</si>
  <si>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</si>
  <si>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</si>
  <si>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</si>
  <si>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</si>
  <si>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</si>
  <si>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</si>
  <si>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</si>
  <si>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</si>
  <si>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</si>
  <si>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</si>
  <si>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</si>
  <si>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</si>
  <si>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A*BRL + B</t>
  </si>
  <si>
    <t>PIB = 0,67*BRL + 47,48</t>
  </si>
  <si>
    <t>MEU PRIMEIRO MODELO - I LOV YOU MODEL</t>
  </si>
  <si>
    <t>MINHA PRIMERA PREVISAO - SO HEART</t>
  </si>
  <si>
    <t>PIB (prev jan15) =</t>
  </si>
  <si>
    <t>PIB (real jan15) =</t>
  </si>
  <si>
    <t>Erro previsão =</t>
  </si>
  <si>
    <t>Erro Prev %=</t>
  </si>
  <si>
    <t>:(((</t>
  </si>
  <si>
    <t xml:space="preserve">Modelo </t>
  </si>
  <si>
    <t>R2</t>
  </si>
  <si>
    <t>ErroPad</t>
  </si>
  <si>
    <t>p-valor</t>
  </si>
  <si>
    <t>brl</t>
  </si>
  <si>
    <t>ok</t>
  </si>
  <si>
    <t>brp</t>
  </si>
  <si>
    <t>Y = A1X1 + A2X2 + B</t>
  </si>
  <si>
    <t>PIB = A1*BRL + A2*BRP + B</t>
  </si>
  <si>
    <t>PIB = 0,25*BRL + 058*BRP + 15,6</t>
  </si>
  <si>
    <t>brl+brp</t>
  </si>
  <si>
    <t>xtudo</t>
  </si>
  <si>
    <t>nok</t>
  </si>
  <si>
    <t>ErroPrevisão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</si>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</sst>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0">
    <xf numFmtId="0" fontId="0" fillId="0" borderId="0" xfId="0"/>
    <xf numFmtId="164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Continuous"/>
    </xf>
    <xf numFmtId="0" fontId="0" fillId="5" borderId="4" xfId="0" applyFill="1" applyBorder="1"/>
    <xf numFmtId="10" fontId="0" fillId="0" borderId="0" xfId="1" applyNumberFormat="1" applyFont="1"/>
    <xf numFmtId="0" fontId="0" fillId="6" borderId="0" xfId="0" applyFill="1"/>
    <xf numFmtId="0" fontId="0" fillId="5" borderId="0" xfId="0" applyFill="1"/>
    <xf numFmtId="0" fontId="12" fillId="5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  <xf numFmtId="0" fontId="13" fillId="7" borderId="0" xfId="0" applyFont="1" applyFill="1"/>
    <xf numFmtId="0" fontId="0" fillId="6" borderId="0" xfId="0" applyFill="1" applyBorder="1" applyAlignment="1"/>
    <xf numFmtId="0" fontId="0" fillId="6" borderId="4" xfId="0" applyFill="1" applyBorder="1" applyAlignme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1B1D-1E3B-425F-AE08-58A87B841665}">
  <dimension ref="A1:I18"/>
  <sheetViews>
    <sheetView zoomScale="190" zoomScaleNormal="190" workbookViewId="0">
      <selection activeCell="E8" sqref="E8"/>
    </sheetView>
  </sheetViews>
  <sheetFormatPr defaultRowHeight="15" x14ac:dyDescent="0.25"/>
  <cols>
    <col min="1" max="1" width="18.5703125" customWidth="1"/>
    <col min="4" max="4" width="15.28515625" customWidth="1"/>
  </cols>
  <sheetData>
    <row r="1" spans="1:9" x14ac:dyDescent="0.25">
      <c r="A1" t="s">
        <v>14</v>
      </c>
    </row>
    <row r="2" spans="1:9" ht="15.75" thickBot="1" x14ac:dyDescent="0.3">
      <c r="D2" t="s">
        <v>38</v>
      </c>
    </row>
    <row r="3" spans="1:9" x14ac:dyDescent="0.25">
      <c r="A3" s="15" t="s">
        <v>15</v>
      </c>
      <c r="B3" s="15"/>
      <c r="D3" t="s">
        <v>39</v>
      </c>
    </row>
    <row r="4" spans="1:9" x14ac:dyDescent="0.25">
      <c r="A4" t="s">
        <v>16</v>
      </c>
      <c r="B4">
        <v>0.8858122831942894</v>
      </c>
      <c r="D4" t="s">
        <v>40</v>
      </c>
      <c r="G4" t="s">
        <v>41</v>
      </c>
    </row>
    <row r="5" spans="1:9" x14ac:dyDescent="0.25">
      <c r="A5" s="19" t="s">
        <v>17</v>
      </c>
      <c r="B5" s="19">
        <v>0.78466340105788002</v>
      </c>
      <c r="D5" t="s">
        <v>43</v>
      </c>
      <c r="E5">
        <f>0.67*177.83 + 47.48</f>
        <v>166.62610000000001</v>
      </c>
      <c r="G5" t="s">
        <v>42</v>
      </c>
    </row>
    <row r="6" spans="1:9" x14ac:dyDescent="0.25">
      <c r="A6" t="s">
        <v>18</v>
      </c>
      <c r="B6">
        <v>0.78314694613575242</v>
      </c>
      <c r="D6" t="s">
        <v>44</v>
      </c>
      <c r="E6">
        <v>148.38</v>
      </c>
    </row>
    <row r="7" spans="1:9" x14ac:dyDescent="0.25">
      <c r="A7" s="19" t="s">
        <v>19</v>
      </c>
      <c r="B7" s="19">
        <v>7.9012811482073149</v>
      </c>
      <c r="D7" t="s">
        <v>45</v>
      </c>
      <c r="E7">
        <f>E5-E6</f>
        <v>18.246100000000013</v>
      </c>
    </row>
    <row r="8" spans="1:9" ht="15.75" thickBot="1" x14ac:dyDescent="0.3">
      <c r="A8" s="13" t="s">
        <v>20</v>
      </c>
      <c r="B8" s="13">
        <v>144</v>
      </c>
      <c r="D8" t="s">
        <v>46</v>
      </c>
      <c r="E8" s="17">
        <f>E7/E6</f>
        <v>0.12296872893921022</v>
      </c>
      <c r="G8" t="s">
        <v>47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1</v>
      </c>
      <c r="C12">
        <v>32303.451095615255</v>
      </c>
      <c r="D12">
        <v>32303.451095615255</v>
      </c>
      <c r="E12">
        <v>517.43272391967139</v>
      </c>
      <c r="F12">
        <v>3.3746837602407043E-49</v>
      </c>
    </row>
    <row r="13" spans="1:9" x14ac:dyDescent="0.25">
      <c r="A13" t="s">
        <v>23</v>
      </c>
      <c r="B13">
        <v>142</v>
      </c>
      <c r="C13">
        <v>8865.0946171883152</v>
      </c>
      <c r="D13">
        <v>62.430243783016302</v>
      </c>
    </row>
    <row r="14" spans="1:9" ht="15.75" thickBot="1" x14ac:dyDescent="0.3">
      <c r="A14" s="13" t="s">
        <v>24</v>
      </c>
      <c r="B14" s="13">
        <v>143</v>
      </c>
      <c r="C14" s="13">
        <v>41168.54571280357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8" t="s">
        <v>25</v>
      </c>
      <c r="B17" s="18">
        <v>47.487556417292936</v>
      </c>
      <c r="C17">
        <v>3.6477956490136627</v>
      </c>
      <c r="D17">
        <v>13.018151504767879</v>
      </c>
      <c r="E17" s="19">
        <v>5.4249514560394632E-26</v>
      </c>
      <c r="F17">
        <v>40.276553875796623</v>
      </c>
      <c r="G17">
        <v>54.698558958789249</v>
      </c>
      <c r="H17">
        <v>40.276553875796623</v>
      </c>
      <c r="I17">
        <v>54.698558958789249</v>
      </c>
    </row>
    <row r="18" spans="1:9" ht="15.75" thickBot="1" x14ac:dyDescent="0.3">
      <c r="A18" s="16" t="s">
        <v>1</v>
      </c>
      <c r="B18" s="16">
        <v>0.67055587160226637</v>
      </c>
      <c r="C18" s="13">
        <v>2.9478679410906324E-2</v>
      </c>
      <c r="D18" s="13">
        <v>22.747147599637</v>
      </c>
      <c r="E18" s="16">
        <v>3.3746837602407521E-49</v>
      </c>
      <c r="F18" s="13">
        <v>0.61228209406500822</v>
      </c>
      <c r="G18" s="13">
        <v>0.72882964913952453</v>
      </c>
      <c r="H18" s="13">
        <v>0.61228209406500822</v>
      </c>
      <c r="I18" s="13">
        <v>0.72882964913952453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719F-FE53-4B36-8C19-50222C439272}">
  <dimension ref="A1:I18"/>
  <sheetViews>
    <sheetView zoomScale="160" zoomScaleNormal="160" workbookViewId="0">
      <selection activeCell="A5" sqref="A5:B5"/>
    </sheetView>
  </sheetViews>
  <sheetFormatPr defaultRowHeight="15" x14ac:dyDescent="0.25"/>
  <cols>
    <col min="1" max="1" width="10.28515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24" t="s">
        <v>15</v>
      </c>
      <c r="B3" s="24"/>
    </row>
    <row r="4" spans="1:9" x14ac:dyDescent="0.25">
      <c r="A4" s="21" t="s">
        <v>16</v>
      </c>
      <c r="B4" s="21">
        <v>0.94932300137556791</v>
      </c>
    </row>
    <row r="5" spans="1:9" x14ac:dyDescent="0.25">
      <c r="A5" s="25" t="s">
        <v>17</v>
      </c>
      <c r="B5" s="25">
        <v>0.9012141609407166</v>
      </c>
    </row>
    <row r="6" spans="1:9" x14ac:dyDescent="0.25">
      <c r="A6" s="21" t="s">
        <v>18</v>
      </c>
      <c r="B6" s="21">
        <v>0.90051848601776385</v>
      </c>
    </row>
    <row r="7" spans="1:9" x14ac:dyDescent="0.25">
      <c r="A7" s="25" t="s">
        <v>19</v>
      </c>
      <c r="B7" s="25">
        <v>5.3516282444532077</v>
      </c>
    </row>
    <row r="8" spans="1:9" ht="15.75" thickBot="1" x14ac:dyDescent="0.3">
      <c r="A8" s="22" t="s">
        <v>20</v>
      </c>
      <c r="B8" s="22">
        <v>144</v>
      </c>
    </row>
    <row r="10" spans="1:9" ht="15.75" thickBot="1" x14ac:dyDescent="0.3">
      <c r="A10" t="s">
        <v>21</v>
      </c>
    </row>
    <row r="11" spans="1:9" x14ac:dyDescent="0.25">
      <c r="A11" s="23"/>
      <c r="B11" s="23" t="s">
        <v>26</v>
      </c>
      <c r="C11" s="23" t="s">
        <v>27</v>
      </c>
      <c r="D11" s="23" t="s">
        <v>28</v>
      </c>
      <c r="E11" s="23" t="s">
        <v>29</v>
      </c>
      <c r="F11" s="23" t="s">
        <v>30</v>
      </c>
    </row>
    <row r="12" spans="1:9" x14ac:dyDescent="0.25">
      <c r="A12" s="21" t="s">
        <v>22</v>
      </c>
      <c r="B12" s="21">
        <v>1</v>
      </c>
      <c r="C12" s="21">
        <v>37101.676381713805</v>
      </c>
      <c r="D12" s="21">
        <v>37101.676381713805</v>
      </c>
      <c r="E12" s="21">
        <v>1295.4529927794908</v>
      </c>
      <c r="F12" s="21">
        <v>2.955360863098878E-73</v>
      </c>
    </row>
    <row r="13" spans="1:9" x14ac:dyDescent="0.25">
      <c r="A13" s="21" t="s">
        <v>23</v>
      </c>
      <c r="B13" s="21">
        <v>142</v>
      </c>
      <c r="C13" s="21">
        <v>4066.8693310897638</v>
      </c>
      <c r="D13" s="21">
        <v>28.639924866829322</v>
      </c>
      <c r="E13" s="21"/>
      <c r="F13" s="21"/>
    </row>
    <row r="14" spans="1:9" ht="15.75" thickBot="1" x14ac:dyDescent="0.3">
      <c r="A14" s="22" t="s">
        <v>24</v>
      </c>
      <c r="B14" s="22">
        <v>143</v>
      </c>
      <c r="C14" s="22">
        <v>41168.54571280357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31</v>
      </c>
      <c r="C16" s="23" t="s">
        <v>19</v>
      </c>
      <c r="D16" s="23" t="s">
        <v>32</v>
      </c>
      <c r="E16" s="20" t="s">
        <v>33</v>
      </c>
      <c r="F16" s="23" t="s">
        <v>34</v>
      </c>
      <c r="G16" s="23" t="s">
        <v>35</v>
      </c>
      <c r="H16" s="23" t="s">
        <v>36</v>
      </c>
      <c r="I16" s="23" t="s">
        <v>37</v>
      </c>
    </row>
    <row r="17" spans="1:9" x14ac:dyDescent="0.25">
      <c r="A17" s="21" t="s">
        <v>25</v>
      </c>
      <c r="B17" s="21">
        <v>13.491223799911026</v>
      </c>
      <c r="C17" s="21">
        <v>3.2428876003735145</v>
      </c>
      <c r="D17" s="21">
        <v>4.160250203663276</v>
      </c>
      <c r="E17" s="25">
        <v>5.4792924348254961E-5</v>
      </c>
      <c r="F17" s="21">
        <v>7.0806479403769842</v>
      </c>
      <c r="G17" s="21">
        <v>19.901799659445068</v>
      </c>
      <c r="H17" s="21">
        <v>7.0806479403769842</v>
      </c>
      <c r="I17" s="21">
        <v>19.901799659445068</v>
      </c>
    </row>
    <row r="18" spans="1:9" ht="15.75" thickBot="1" x14ac:dyDescent="0.3">
      <c r="A18" s="22" t="s">
        <v>2</v>
      </c>
      <c r="B18" s="22">
        <v>0.83083042834653653</v>
      </c>
      <c r="C18" s="22">
        <v>2.3083494989208694E-2</v>
      </c>
      <c r="D18" s="22">
        <v>35.992401875666644</v>
      </c>
      <c r="E18" s="26">
        <v>2.9553608630987938E-73</v>
      </c>
      <c r="F18" s="22">
        <v>0.78519872168039984</v>
      </c>
      <c r="G18" s="22">
        <v>0.87646213501267323</v>
      </c>
      <c r="H18" s="22">
        <v>0.78519872168039984</v>
      </c>
      <c r="I18" s="22">
        <v>0.87646213501267323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E818-ECCA-441E-B401-C6792A2B837D}">
  <dimension ref="A1:E5"/>
  <sheetViews>
    <sheetView zoomScale="226" zoomScaleNormal="226" workbookViewId="0">
      <selection activeCell="C6" sqref="C6"/>
    </sheetView>
  </sheetViews>
  <sheetFormatPr defaultRowHeight="15" x14ac:dyDescent="0.25"/>
  <cols>
    <col min="1" max="1" width="12.5703125" customWidth="1"/>
    <col min="5" max="5" width="11.7109375" customWidth="1"/>
  </cols>
  <sheetData>
    <row r="1" spans="1:5" x14ac:dyDescent="0.25">
      <c r="A1" s="27" t="s">
        <v>48</v>
      </c>
      <c r="B1" s="27" t="s">
        <v>49</v>
      </c>
      <c r="C1" s="27" t="s">
        <v>50</v>
      </c>
      <c r="D1" s="27" t="s">
        <v>51</v>
      </c>
      <c r="E1" s="27" t="s">
        <v>61</v>
      </c>
    </row>
    <row r="2" spans="1:5" x14ac:dyDescent="0.25">
      <c r="A2" t="s">
        <v>52</v>
      </c>
      <c r="B2">
        <v>0.78400000000000003</v>
      </c>
      <c r="C2">
        <v>7.9009999999999998</v>
      </c>
      <c r="D2" t="s">
        <v>53</v>
      </c>
    </row>
    <row r="3" spans="1:5" x14ac:dyDescent="0.25">
      <c r="A3" t="s">
        <v>54</v>
      </c>
      <c r="B3">
        <v>0.90100000000000002</v>
      </c>
      <c r="C3">
        <v>5.351</v>
      </c>
      <c r="D3" t="s">
        <v>53</v>
      </c>
    </row>
    <row r="4" spans="1:5" x14ac:dyDescent="0.25">
      <c r="A4" t="s">
        <v>58</v>
      </c>
      <c r="B4">
        <v>0.94199999999999995</v>
      </c>
      <c r="C4">
        <v>4.1050000000000004</v>
      </c>
      <c r="D4" t="s">
        <v>53</v>
      </c>
    </row>
    <row r="5" spans="1:5" x14ac:dyDescent="0.25">
      <c r="A5" t="s">
        <v>59</v>
      </c>
      <c r="B5">
        <v>0.96399999999999997</v>
      </c>
      <c r="C5">
        <v>3.33</v>
      </c>
      <c r="D5" s="19" t="s">
        <v>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6BE0-F7DC-4F99-BD12-353AA355B0F3}">
  <dimension ref="A1:I19"/>
  <sheetViews>
    <sheetView tabSelected="1" zoomScale="150" zoomScaleNormal="150" workbookViewId="0">
      <selection activeCell="A5" sqref="A5:F20"/>
    </sheetView>
  </sheetViews>
  <sheetFormatPr defaultRowHeight="15" x14ac:dyDescent="0.25"/>
  <cols>
    <col min="1" max="1" width="16.71093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24" t="s">
        <v>15</v>
      </c>
      <c r="B3" s="24"/>
      <c r="E3" t="s">
        <v>55</v>
      </c>
    </row>
    <row r="4" spans="1:9" x14ac:dyDescent="0.25">
      <c r="A4" s="21" t="s">
        <v>16</v>
      </c>
      <c r="B4" s="21">
        <v>0.97070395873052873</v>
      </c>
      <c r="E4" t="s">
        <v>56</v>
      </c>
    </row>
    <row r="5" spans="1:9" x14ac:dyDescent="0.25">
      <c r="A5" s="25" t="s">
        <v>17</v>
      </c>
      <c r="B5" s="25">
        <v>0.94226617549512004</v>
      </c>
      <c r="E5" t="s">
        <v>57</v>
      </c>
    </row>
    <row r="6" spans="1:9" x14ac:dyDescent="0.25">
      <c r="A6" s="21" t="s">
        <v>18</v>
      </c>
      <c r="B6" s="21">
        <v>0.94144725599859702</v>
      </c>
    </row>
    <row r="7" spans="1:9" x14ac:dyDescent="0.25">
      <c r="A7" s="25" t="s">
        <v>19</v>
      </c>
      <c r="B7" s="25">
        <v>4.1057109449958942</v>
      </c>
    </row>
    <row r="8" spans="1:9" ht="15.75" thickBot="1" x14ac:dyDescent="0.3">
      <c r="A8" s="22" t="s">
        <v>20</v>
      </c>
      <c r="B8" s="22">
        <v>144</v>
      </c>
    </row>
    <row r="10" spans="1:9" ht="15.75" thickBot="1" x14ac:dyDescent="0.3">
      <c r="A10" t="s">
        <v>21</v>
      </c>
    </row>
    <row r="11" spans="1:9" x14ac:dyDescent="0.25">
      <c r="A11" s="23"/>
      <c r="B11" s="23" t="s">
        <v>26</v>
      </c>
      <c r="C11" s="23" t="s">
        <v>27</v>
      </c>
      <c r="D11" s="23" t="s">
        <v>28</v>
      </c>
      <c r="E11" s="23" t="s">
        <v>29</v>
      </c>
      <c r="F11" s="23" t="s">
        <v>30</v>
      </c>
    </row>
    <row r="12" spans="1:9" x14ac:dyDescent="0.25">
      <c r="A12" s="21" t="s">
        <v>22</v>
      </c>
      <c r="B12" s="21">
        <v>2</v>
      </c>
      <c r="C12" s="21">
        <v>38791.728119499443</v>
      </c>
      <c r="D12" s="21">
        <v>19395.864059749721</v>
      </c>
      <c r="E12" s="21">
        <v>1150.6212509235545</v>
      </c>
      <c r="F12" s="21">
        <v>4.7955464952839871E-88</v>
      </c>
    </row>
    <row r="13" spans="1:9" x14ac:dyDescent="0.25">
      <c r="A13" s="21" t="s">
        <v>23</v>
      </c>
      <c r="B13" s="21">
        <v>141</v>
      </c>
      <c r="C13" s="21">
        <v>2376.8175933041302</v>
      </c>
      <c r="D13" s="21">
        <v>16.856862363859079</v>
      </c>
      <c r="E13" s="21"/>
      <c r="F13" s="21"/>
    </row>
    <row r="14" spans="1:9" ht="15.75" thickBot="1" x14ac:dyDescent="0.3">
      <c r="A14" s="22" t="s">
        <v>24</v>
      </c>
      <c r="B14" s="22">
        <v>143</v>
      </c>
      <c r="C14" s="22">
        <v>41168.54571280357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31</v>
      </c>
      <c r="C16" s="23" t="s">
        <v>19</v>
      </c>
      <c r="D16" s="23" t="s">
        <v>32</v>
      </c>
      <c r="E16" s="23" t="s">
        <v>33</v>
      </c>
      <c r="F16" s="23" t="s">
        <v>34</v>
      </c>
      <c r="G16" s="23" t="s">
        <v>35</v>
      </c>
      <c r="H16" s="23" t="s">
        <v>36</v>
      </c>
      <c r="I16" s="23" t="s">
        <v>37</v>
      </c>
    </row>
    <row r="17" spans="1:9" x14ac:dyDescent="0.25">
      <c r="A17" s="21" t="s">
        <v>25</v>
      </c>
      <c r="B17" s="21">
        <v>15.60277931379774</v>
      </c>
      <c r="C17" s="21">
        <v>2.4968296052661825</v>
      </c>
      <c r="D17" s="21">
        <v>6.2490364904714255</v>
      </c>
      <c r="E17" s="25">
        <v>4.599846111048929E-9</v>
      </c>
      <c r="F17" s="21">
        <v>10.666718245392779</v>
      </c>
      <c r="G17" s="21">
        <v>20.5388403822027</v>
      </c>
      <c r="H17" s="21">
        <v>10.666718245392779</v>
      </c>
      <c r="I17" s="21">
        <v>20.5388403822027</v>
      </c>
    </row>
    <row r="18" spans="1:9" x14ac:dyDescent="0.25">
      <c r="A18" s="21" t="s">
        <v>1</v>
      </c>
      <c r="B18" s="21">
        <v>0.25976782582742292</v>
      </c>
      <c r="C18" s="21">
        <v>2.5943211123450237E-2</v>
      </c>
      <c r="D18" s="21">
        <v>10.012940363909582</v>
      </c>
      <c r="E18" s="25">
        <v>3.6976893300156248E-18</v>
      </c>
      <c r="F18" s="21">
        <v>0.2084798748411876</v>
      </c>
      <c r="G18" s="21">
        <v>0.3110557768136582</v>
      </c>
      <c r="H18" s="21">
        <v>0.2084798748411876</v>
      </c>
      <c r="I18" s="21">
        <v>0.3110557768136582</v>
      </c>
    </row>
    <row r="19" spans="1:9" ht="15.75" thickBot="1" x14ac:dyDescent="0.3">
      <c r="A19" s="22" t="s">
        <v>2</v>
      </c>
      <c r="B19" s="22">
        <v>0.58844404239181081</v>
      </c>
      <c r="C19" s="22">
        <v>2.9993617486240409E-2</v>
      </c>
      <c r="D19" s="22">
        <v>19.618975359066305</v>
      </c>
      <c r="E19" s="26">
        <v>3.8838422820774041E-42</v>
      </c>
      <c r="F19" s="22">
        <v>0.52914871552521103</v>
      </c>
      <c r="G19" s="22">
        <v>0.64773936925841058</v>
      </c>
      <c r="H19" s="22">
        <v>0.52914871552521103</v>
      </c>
      <c r="I19" s="22">
        <v>0.64773936925841058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0FE1-B3B3-40CE-B381-D4AE9C1F2ACF}">
  <dimension ref="A1:I29"/>
  <sheetViews>
    <sheetView topLeftCell="A15" zoomScale="238" zoomScaleNormal="238" workbookViewId="0">
      <selection activeCell="C19" sqref="C1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24" t="s">
        <v>15</v>
      </c>
      <c r="B3" s="24"/>
    </row>
    <row r="4" spans="1:9" x14ac:dyDescent="0.25">
      <c r="A4" s="21" t="s">
        <v>16</v>
      </c>
      <c r="B4" s="21">
        <v>0.98213133206341585</v>
      </c>
    </row>
    <row r="5" spans="1:9" x14ac:dyDescent="0.25">
      <c r="A5" s="25" t="s">
        <v>17</v>
      </c>
      <c r="B5" s="25">
        <v>0.96458195342065967</v>
      </c>
    </row>
    <row r="6" spans="1:9" x14ac:dyDescent="0.25">
      <c r="A6" s="21" t="s">
        <v>18</v>
      </c>
      <c r="B6" s="21">
        <v>0.96133755220728512</v>
      </c>
    </row>
    <row r="7" spans="1:9" x14ac:dyDescent="0.25">
      <c r="A7" s="25" t="s">
        <v>19</v>
      </c>
      <c r="B7" s="25">
        <v>3.3362563808293073</v>
      </c>
    </row>
    <row r="8" spans="1:9" ht="15.75" thickBot="1" x14ac:dyDescent="0.3">
      <c r="A8" s="22" t="s">
        <v>20</v>
      </c>
      <c r="B8" s="22">
        <v>144</v>
      </c>
    </row>
    <row r="10" spans="1:9" ht="15.75" thickBot="1" x14ac:dyDescent="0.3">
      <c r="A10" t="s">
        <v>21</v>
      </c>
    </row>
    <row r="11" spans="1:9" x14ac:dyDescent="0.25">
      <c r="A11" s="23"/>
      <c r="B11" s="23" t="s">
        <v>26</v>
      </c>
      <c r="C11" s="23" t="s">
        <v>27</v>
      </c>
      <c r="D11" s="23" t="s">
        <v>28</v>
      </c>
      <c r="E11" s="23" t="s">
        <v>29</v>
      </c>
      <c r="F11" s="23" t="s">
        <v>30</v>
      </c>
    </row>
    <row r="12" spans="1:9" x14ac:dyDescent="0.25">
      <c r="A12" s="21" t="s">
        <v>22</v>
      </c>
      <c r="B12" s="21">
        <v>12</v>
      </c>
      <c r="C12" s="21">
        <v>39710.436243143791</v>
      </c>
      <c r="D12" s="21">
        <v>3309.2030202619826</v>
      </c>
      <c r="E12" s="21">
        <v>297.3066183813138</v>
      </c>
      <c r="F12" s="21">
        <v>9.9064006772953841E-89</v>
      </c>
    </row>
    <row r="13" spans="1:9" x14ac:dyDescent="0.25">
      <c r="A13" s="21" t="s">
        <v>23</v>
      </c>
      <c r="B13" s="21">
        <v>131</v>
      </c>
      <c r="C13" s="21">
        <v>1458.1094696597788</v>
      </c>
      <c r="D13" s="21">
        <v>11.130606638624267</v>
      </c>
      <c r="E13" s="21"/>
      <c r="F13" s="21"/>
    </row>
    <row r="14" spans="1:9" ht="15.75" thickBot="1" x14ac:dyDescent="0.3">
      <c r="A14" s="22" t="s">
        <v>24</v>
      </c>
      <c r="B14" s="22">
        <v>143</v>
      </c>
      <c r="C14" s="22">
        <v>41168.54571280357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31</v>
      </c>
      <c r="C16" s="23" t="s">
        <v>19</v>
      </c>
      <c r="D16" s="23" t="s">
        <v>32</v>
      </c>
      <c r="E16" s="20" t="s">
        <v>33</v>
      </c>
      <c r="F16" s="23" t="s">
        <v>34</v>
      </c>
      <c r="G16" s="23" t="s">
        <v>35</v>
      </c>
      <c r="H16" s="23" t="s">
        <v>36</v>
      </c>
      <c r="I16" s="23" t="s">
        <v>37</v>
      </c>
    </row>
    <row r="17" spans="1:9" x14ac:dyDescent="0.25">
      <c r="A17" s="21" t="s">
        <v>25</v>
      </c>
      <c r="B17" s="21">
        <v>37.011367773963023</v>
      </c>
      <c r="C17" s="21">
        <v>6.2973017350243072</v>
      </c>
      <c r="D17" s="21">
        <v>5.8773375218966164</v>
      </c>
      <c r="E17" s="25">
        <v>3.2638420523552989E-8</v>
      </c>
      <c r="F17" s="21">
        <v>24.553802788575581</v>
      </c>
      <c r="G17" s="21">
        <v>49.468932759350466</v>
      </c>
      <c r="H17" s="21">
        <v>24.553802788575581</v>
      </c>
      <c r="I17" s="21">
        <v>49.468932759350466</v>
      </c>
    </row>
    <row r="18" spans="1:9" x14ac:dyDescent="0.25">
      <c r="A18" s="21" t="s">
        <v>1</v>
      </c>
      <c r="B18" s="21">
        <v>-1.6774931859307065</v>
      </c>
      <c r="C18" s="21">
        <v>4.6943586994429758</v>
      </c>
      <c r="D18" s="21">
        <v>-0.35734235352099419</v>
      </c>
      <c r="E18" s="28">
        <v>0.72141056045763419</v>
      </c>
      <c r="F18" s="21">
        <v>-10.96405448214022</v>
      </c>
      <c r="G18" s="21">
        <v>7.609068110278808</v>
      </c>
      <c r="H18" s="21">
        <v>-10.96405448214022</v>
      </c>
      <c r="I18" s="21">
        <v>7.609068110278808</v>
      </c>
    </row>
    <row r="19" spans="1:9" x14ac:dyDescent="0.25">
      <c r="A19" s="21" t="s">
        <v>2</v>
      </c>
      <c r="B19" s="21">
        <v>-0.6029625103719638</v>
      </c>
      <c r="C19" s="21">
        <v>1.5867445344600923</v>
      </c>
      <c r="D19" s="21">
        <v>-0.37999973989330837</v>
      </c>
      <c r="E19" s="28">
        <v>0.7045609895037761</v>
      </c>
      <c r="F19" s="21">
        <v>-3.7419217003540917</v>
      </c>
      <c r="G19" s="21">
        <v>2.5359966796101636</v>
      </c>
      <c r="H19" s="21">
        <v>-3.7419217003540917</v>
      </c>
      <c r="I19" s="21">
        <v>2.5359966796101636</v>
      </c>
    </row>
    <row r="20" spans="1:9" x14ac:dyDescent="0.25">
      <c r="A20" s="21" t="s">
        <v>3</v>
      </c>
      <c r="B20" s="21">
        <v>4.4014267066660029</v>
      </c>
      <c r="C20" s="21">
        <v>6.2458045797663884</v>
      </c>
      <c r="D20" s="21">
        <v>0.70470131597210961</v>
      </c>
      <c r="E20" s="28">
        <v>0.48224711161236922</v>
      </c>
      <c r="F20" s="21">
        <v>-7.9542646215294965</v>
      </c>
      <c r="G20" s="21">
        <v>16.757118034861502</v>
      </c>
      <c r="H20" s="21">
        <v>-7.9542646215294965</v>
      </c>
      <c r="I20" s="21">
        <v>16.757118034861502</v>
      </c>
    </row>
    <row r="21" spans="1:9" x14ac:dyDescent="0.25">
      <c r="A21" s="21" t="s">
        <v>4</v>
      </c>
      <c r="B21" s="21">
        <v>1.5504968276148514</v>
      </c>
      <c r="C21" s="21">
        <v>1.9835926157565456</v>
      </c>
      <c r="D21" s="21">
        <v>0.78166091933322168</v>
      </c>
      <c r="E21" s="28">
        <v>0.43582432645404101</v>
      </c>
      <c r="F21" s="21">
        <v>-2.3735225310075521</v>
      </c>
      <c r="G21" s="21">
        <v>5.4745161862372553</v>
      </c>
      <c r="H21" s="21">
        <v>-2.3735225310075521</v>
      </c>
      <c r="I21" s="21">
        <v>5.4745161862372553</v>
      </c>
    </row>
    <row r="22" spans="1:9" x14ac:dyDescent="0.25">
      <c r="A22" s="21" t="s">
        <v>5</v>
      </c>
      <c r="B22" s="21">
        <v>1.0931536419954739</v>
      </c>
      <c r="C22" s="21">
        <v>0.66400552891867715</v>
      </c>
      <c r="D22" s="21">
        <v>1.6463020176588861</v>
      </c>
      <c r="E22" s="28">
        <v>0.10209863118377273</v>
      </c>
      <c r="F22" s="21">
        <v>-0.22040768557350798</v>
      </c>
      <c r="G22" s="21">
        <v>2.4067149695644559</v>
      </c>
      <c r="H22" s="21">
        <v>-0.22040768557350798</v>
      </c>
      <c r="I22" s="21">
        <v>2.4067149695644559</v>
      </c>
    </row>
    <row r="23" spans="1:9" x14ac:dyDescent="0.25">
      <c r="A23" s="21" t="s">
        <v>6</v>
      </c>
      <c r="B23" s="21">
        <v>-2.9479370736274908</v>
      </c>
      <c r="C23" s="21">
        <v>2.5992610909713942</v>
      </c>
      <c r="D23" s="21">
        <v>-1.134144270411015</v>
      </c>
      <c r="E23" s="28">
        <v>0.25880517334952469</v>
      </c>
      <c r="F23" s="21">
        <v>-8.0898955373091148</v>
      </c>
      <c r="G23" s="21">
        <v>2.1940213900541328</v>
      </c>
      <c r="H23" s="21">
        <v>-8.0898955373091148</v>
      </c>
      <c r="I23" s="21">
        <v>2.1940213900541328</v>
      </c>
    </row>
    <row r="24" spans="1:9" x14ac:dyDescent="0.25">
      <c r="A24" s="21" t="s">
        <v>7</v>
      </c>
      <c r="B24" s="21">
        <v>3.0146964640858895</v>
      </c>
      <c r="C24" s="21">
        <v>1.9849165542027689</v>
      </c>
      <c r="D24" s="21">
        <v>1.5188026205447847</v>
      </c>
      <c r="E24" s="28">
        <v>0.13122195685656657</v>
      </c>
      <c r="F24" s="21">
        <v>-0.91194196059440236</v>
      </c>
      <c r="G24" s="21">
        <v>6.9413348887661819</v>
      </c>
      <c r="H24" s="21">
        <v>-0.91194196059440236</v>
      </c>
      <c r="I24" s="21">
        <v>6.9413348887661819</v>
      </c>
    </row>
    <row r="25" spans="1:9" x14ac:dyDescent="0.25">
      <c r="A25" s="21" t="s">
        <v>8</v>
      </c>
      <c r="B25" s="21">
        <v>1.6558215494239548</v>
      </c>
      <c r="C25" s="21">
        <v>1.1501235231769948</v>
      </c>
      <c r="D25" s="21">
        <v>1.4396901863636928</v>
      </c>
      <c r="E25" s="28">
        <v>0.15234046911277346</v>
      </c>
      <c r="F25" s="21">
        <v>-0.61939712900020538</v>
      </c>
      <c r="G25" s="21">
        <v>3.9310402278481149</v>
      </c>
      <c r="H25" s="21">
        <v>-0.61939712900020538</v>
      </c>
      <c r="I25" s="21">
        <v>3.9310402278481149</v>
      </c>
    </row>
    <row r="26" spans="1:9" x14ac:dyDescent="0.25">
      <c r="A26" s="21" t="s">
        <v>9</v>
      </c>
      <c r="B26" s="21">
        <v>-4.9962581109847228</v>
      </c>
      <c r="C26" s="21">
        <v>3.1271642368254922</v>
      </c>
      <c r="D26" s="21">
        <v>-1.5976961018384572</v>
      </c>
      <c r="E26" s="28">
        <v>0.11251998632322543</v>
      </c>
      <c r="F26" s="21">
        <v>-11.182534922775881</v>
      </c>
      <c r="G26" s="21">
        <v>1.1900187008064353</v>
      </c>
      <c r="H26" s="21">
        <v>-11.182534922775881</v>
      </c>
      <c r="I26" s="21">
        <v>1.1900187008064353</v>
      </c>
    </row>
    <row r="27" spans="1:9" x14ac:dyDescent="0.25">
      <c r="A27" s="21" t="s">
        <v>10</v>
      </c>
      <c r="B27" s="21">
        <v>-1.0203481064977646</v>
      </c>
      <c r="C27" s="21">
        <v>6.3790536491536907</v>
      </c>
      <c r="D27" s="21">
        <v>-0.15995289624709996</v>
      </c>
      <c r="E27" s="28">
        <v>0.87316455142175631</v>
      </c>
      <c r="F27" s="21">
        <v>-13.63963787907181</v>
      </c>
      <c r="G27" s="21">
        <v>11.598941666076279</v>
      </c>
      <c r="H27" s="21">
        <v>-13.63963787907181</v>
      </c>
      <c r="I27" s="21">
        <v>11.598941666076279</v>
      </c>
    </row>
    <row r="28" spans="1:9" x14ac:dyDescent="0.25">
      <c r="A28" s="21" t="s">
        <v>11</v>
      </c>
      <c r="B28" s="21">
        <v>-0.19951556036157944</v>
      </c>
      <c r="C28" s="21">
        <v>1.2889256821405994</v>
      </c>
      <c r="D28" s="21">
        <v>-0.15479213668101599</v>
      </c>
      <c r="E28" s="28">
        <v>0.87722342929041242</v>
      </c>
      <c r="F28" s="21">
        <v>-2.7493180189759241</v>
      </c>
      <c r="G28" s="21">
        <v>2.3502868982527656</v>
      </c>
      <c r="H28" s="21">
        <v>-2.7493180189759241</v>
      </c>
      <c r="I28" s="21">
        <v>2.3502868982527656</v>
      </c>
    </row>
    <row r="29" spans="1:9" ht="15.75" thickBot="1" x14ac:dyDescent="0.3">
      <c r="A29" s="22" t="s">
        <v>12</v>
      </c>
      <c r="B29" s="22">
        <v>0.33146502867758637</v>
      </c>
      <c r="C29" s="22">
        <v>7.6543770881093174</v>
      </c>
      <c r="D29" s="22">
        <v>4.3303984747824917E-2</v>
      </c>
      <c r="E29" s="29">
        <v>0.96552515104884562</v>
      </c>
      <c r="F29" s="22">
        <v>-14.810718720822306</v>
      </c>
      <c r="G29" s="22">
        <v>15.473648778177479</v>
      </c>
      <c r="H29" s="22">
        <v>-14.810718720822306</v>
      </c>
      <c r="I29" s="22">
        <v>15.473648778177479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zoomScale="180" zoomScaleNormal="178" workbookViewId="0">
      <pane xSplit="1" ySplit="2" topLeftCell="B227" activePane="bottomRight" state="frozen"/>
      <selection pane="topRight" activeCell="B1" sqref="B1"/>
      <selection pane="bottomLeft" activeCell="A3" sqref="A3"/>
      <selection pane="bottomRight" activeCell="C239" sqref="C239:C242"/>
    </sheetView>
  </sheetViews>
  <sheetFormatPr defaultRowHeight="12.75" x14ac:dyDescent="0.2"/>
  <cols>
    <col min="1" max="1" width="9.85546875" style="3" bestFit="1" customWidth="1"/>
    <col min="2" max="2" width="8.7109375" style="4" customWidth="1"/>
    <col min="3" max="14" width="6.7109375" style="4" bestFit="1" customWidth="1"/>
    <col min="15" max="16384" width="9.140625" style="4"/>
  </cols>
  <sheetData>
    <row r="1" spans="1:14" ht="19.5" customHeight="1" x14ac:dyDescent="0.2">
      <c r="B1" s="2" t="s">
        <v>13</v>
      </c>
      <c r="C1" s="4">
        <f>CORREL($B$3:$B$146,C3:C146)</f>
        <v>0.88581228319428951</v>
      </c>
      <c r="D1" s="4">
        <f t="shared" ref="D1:N1" si="0">CORREL($B$3:$B$146,D3:D146)</f>
        <v>0.94932300137556769</v>
      </c>
      <c r="E1" s="4">
        <f t="shared" si="0"/>
        <v>0.92837385738575173</v>
      </c>
      <c r="F1" s="4">
        <f t="shared" si="0"/>
        <v>0.91671188843371676</v>
      </c>
      <c r="G1" s="4">
        <f t="shared" si="0"/>
        <v>0.9505428168080422</v>
      </c>
      <c r="H1" s="4">
        <f t="shared" si="0"/>
        <v>0.95100488327460175</v>
      </c>
      <c r="I1" s="4">
        <f t="shared" si="0"/>
        <v>0.77102869707422594</v>
      </c>
      <c r="J1" s="4">
        <f t="shared" si="0"/>
        <v>0.81476936614013384</v>
      </c>
      <c r="K1" s="4">
        <f t="shared" si="0"/>
        <v>0.84877747420481431</v>
      </c>
      <c r="L1" s="4">
        <f t="shared" si="0"/>
        <v>0.89516873806717812</v>
      </c>
      <c r="M1" s="4">
        <f t="shared" si="0"/>
        <v>0.95130313461466243</v>
      </c>
      <c r="N1" s="4">
        <f t="shared" si="0"/>
        <v>0.91376910318899307</v>
      </c>
    </row>
    <row r="2" spans="1:14" x14ac:dyDescent="0.2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5" x14ac:dyDescent="0.25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5" x14ac:dyDescent="0.25">
      <c r="A4" s="1">
        <v>37653</v>
      </c>
      <c r="B4" s="6">
        <v>100.93112668600455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5" x14ac:dyDescent="0.25">
      <c r="A5" s="1">
        <v>37681</v>
      </c>
      <c r="B5" s="6">
        <v>101.27195173298647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5" x14ac:dyDescent="0.25">
      <c r="A6" s="1">
        <v>37712</v>
      </c>
      <c r="B6" s="6">
        <v>100.66477590109517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5" x14ac:dyDescent="0.25">
      <c r="A7" s="1">
        <v>37742</v>
      </c>
      <c r="B7" s="6">
        <v>101.14186188356824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5" x14ac:dyDescent="0.25">
      <c r="A8" s="1">
        <v>37773</v>
      </c>
      <c r="B8" s="6">
        <v>99.421529368101858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5" x14ac:dyDescent="0.25">
      <c r="A9" s="1">
        <v>37803</v>
      </c>
      <c r="B9" s="6">
        <v>100.76322636975245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5" x14ac:dyDescent="0.25">
      <c r="A10" s="1">
        <v>37834</v>
      </c>
      <c r="B10" s="6">
        <v>101.38510891991481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5" x14ac:dyDescent="0.25">
      <c r="A11" s="1">
        <v>37865</v>
      </c>
      <c r="B11" s="6">
        <v>103.89298981720847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5" x14ac:dyDescent="0.25">
      <c r="A12" s="1">
        <v>37895</v>
      </c>
      <c r="B12" s="6">
        <v>105.00803864739477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5" x14ac:dyDescent="0.25">
      <c r="A13" s="1">
        <v>37926</v>
      </c>
      <c r="B13" s="6">
        <v>103.26933793591215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5" x14ac:dyDescent="0.25">
      <c r="A14" s="1">
        <v>37956</v>
      </c>
      <c r="B14" s="6">
        <v>102.82086577189915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5" x14ac:dyDescent="0.25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5" x14ac:dyDescent="0.25">
      <c r="A16" s="1">
        <v>38018</v>
      </c>
      <c r="B16" s="6">
        <v>102.96677970221232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5" x14ac:dyDescent="0.25">
      <c r="A17" s="1">
        <v>38047</v>
      </c>
      <c r="B17" s="6">
        <v>109.96389925890014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5" x14ac:dyDescent="0.25">
      <c r="A18" s="1">
        <v>38078</v>
      </c>
      <c r="B18" s="6">
        <v>106.23329820049099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5" x14ac:dyDescent="0.25">
      <c r="A19" s="1">
        <v>38108</v>
      </c>
      <c r="B19" s="6">
        <v>107.24035027118396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5" x14ac:dyDescent="0.25">
      <c r="A20" s="1">
        <v>38139</v>
      </c>
      <c r="B20" s="6">
        <v>108.60405865776845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5" x14ac:dyDescent="0.25">
      <c r="A21" s="1">
        <v>38169</v>
      </c>
      <c r="B21" s="6">
        <v>110.33747738568874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5" x14ac:dyDescent="0.25">
      <c r="A22" s="1">
        <v>38200</v>
      </c>
      <c r="B22" s="6">
        <v>109.61805936382079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5" x14ac:dyDescent="0.25">
      <c r="A23" s="1">
        <v>38231</v>
      </c>
      <c r="B23" s="6">
        <v>109.51735729128754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5" x14ac:dyDescent="0.25">
      <c r="A24" s="1">
        <v>38261</v>
      </c>
      <c r="B24" s="6">
        <v>108.40768851396187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5" x14ac:dyDescent="0.25">
      <c r="A25" s="1">
        <v>38292</v>
      </c>
      <c r="B25" s="6">
        <v>108.37045138434763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5" x14ac:dyDescent="0.25">
      <c r="A26" s="1">
        <v>38322</v>
      </c>
      <c r="B26" s="6">
        <v>110.3622176319972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5" x14ac:dyDescent="0.25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5" x14ac:dyDescent="0.25">
      <c r="A28" s="1">
        <v>38384</v>
      </c>
      <c r="B28" s="6">
        <v>106.46950102347492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5" x14ac:dyDescent="0.25">
      <c r="A29" s="1">
        <v>38412</v>
      </c>
      <c r="B29" s="6">
        <v>112.52438132526962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5" x14ac:dyDescent="0.25">
      <c r="A30" s="1">
        <v>38443</v>
      </c>
      <c r="B30" s="6">
        <v>110.8313303287636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5" x14ac:dyDescent="0.25">
      <c r="A31" s="1">
        <v>38473</v>
      </c>
      <c r="B31" s="6">
        <v>111.64690808775988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5" x14ac:dyDescent="0.25">
      <c r="A32" s="1">
        <v>38504</v>
      </c>
      <c r="B32" s="6">
        <v>112.82268676600229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5" x14ac:dyDescent="0.25">
      <c r="A33" s="1">
        <v>38534</v>
      </c>
      <c r="B33" s="6">
        <v>111.79753411249814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5" x14ac:dyDescent="0.25">
      <c r="A34" s="1">
        <v>38565</v>
      </c>
      <c r="B34" s="6">
        <v>113.62237523806216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5" x14ac:dyDescent="0.25">
      <c r="A35" s="1">
        <v>38596</v>
      </c>
      <c r="B35" s="6">
        <v>112.01650175704791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5" x14ac:dyDescent="0.25">
      <c r="A36" s="1">
        <v>38626</v>
      </c>
      <c r="B36" s="6">
        <v>111.06710670189618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5" x14ac:dyDescent="0.25">
      <c r="A37" s="1">
        <v>38657</v>
      </c>
      <c r="B37" s="6">
        <v>111.96214166788752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5" x14ac:dyDescent="0.25">
      <c r="A38" s="1">
        <v>38687</v>
      </c>
      <c r="B38" s="6">
        <v>115.15293394657868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5" x14ac:dyDescent="0.25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5" x14ac:dyDescent="0.25">
      <c r="A40" s="1">
        <v>38749</v>
      </c>
      <c r="B40" s="6">
        <v>109.72726259211639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5" x14ac:dyDescent="0.25">
      <c r="A41" s="1">
        <v>38777</v>
      </c>
      <c r="B41" s="6">
        <v>114.57406226036561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5" x14ac:dyDescent="0.25">
      <c r="A42" s="1">
        <v>38808</v>
      </c>
      <c r="B42" s="6">
        <v>110.88214646372067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5" x14ac:dyDescent="0.25">
      <c r="A43" s="1">
        <v>38838</v>
      </c>
      <c r="B43" s="6">
        <v>117.58444883295458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5" x14ac:dyDescent="0.25">
      <c r="A44" s="1">
        <v>38869</v>
      </c>
      <c r="B44" s="6">
        <v>116.29219939198742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5" x14ac:dyDescent="0.25">
      <c r="A45" s="1">
        <v>38899</v>
      </c>
      <c r="B45" s="6">
        <v>117.85559672551004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5" x14ac:dyDescent="0.25">
      <c r="A46" s="1">
        <v>38930</v>
      </c>
      <c r="B46" s="6">
        <v>119.44235308920157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5" x14ac:dyDescent="0.25">
      <c r="A47" s="1">
        <v>38961</v>
      </c>
      <c r="B47" s="6">
        <v>117.30143542643602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5" x14ac:dyDescent="0.25">
      <c r="A48" s="1">
        <v>38991</v>
      </c>
      <c r="B48" s="6">
        <v>117.70486077668049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5" x14ac:dyDescent="0.25">
      <c r="A49" s="1">
        <v>39022</v>
      </c>
      <c r="B49" s="6">
        <v>117.87863809498468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5" x14ac:dyDescent="0.25">
      <c r="A50" s="1">
        <v>39052</v>
      </c>
      <c r="B50" s="6">
        <v>118.80733677465192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5" x14ac:dyDescent="0.25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5" x14ac:dyDescent="0.25">
      <c r="A52" s="1">
        <v>39114</v>
      </c>
      <c r="B52" s="6">
        <v>113.92934119798171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5" x14ac:dyDescent="0.25">
      <c r="A53" s="1">
        <v>39142</v>
      </c>
      <c r="B53" s="6">
        <v>119.47475876358278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5" x14ac:dyDescent="0.25">
      <c r="A54" s="1">
        <v>39173</v>
      </c>
      <c r="B54" s="6">
        <v>117.02062263248578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5" x14ac:dyDescent="0.25">
      <c r="A55" s="1">
        <v>39203</v>
      </c>
      <c r="B55" s="6">
        <v>124.30263707434234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5" x14ac:dyDescent="0.25">
      <c r="A56" s="1">
        <v>39234</v>
      </c>
      <c r="B56" s="6">
        <v>123.86567006010866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5" x14ac:dyDescent="0.25">
      <c r="A57" s="1">
        <v>39264</v>
      </c>
      <c r="B57" s="6">
        <v>125.82859317516784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5" x14ac:dyDescent="0.25">
      <c r="A58" s="1">
        <v>39295</v>
      </c>
      <c r="B58" s="6">
        <v>127.35489773651766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5" x14ac:dyDescent="0.25">
      <c r="A59" s="1">
        <v>39326</v>
      </c>
      <c r="B59" s="6">
        <v>124.34680958086929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5" x14ac:dyDescent="0.25">
      <c r="A60" s="1">
        <v>39356</v>
      </c>
      <c r="B60" s="6">
        <v>127.76777614302358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5" x14ac:dyDescent="0.25">
      <c r="A61" s="1">
        <v>39387</v>
      </c>
      <c r="B61" s="6">
        <v>125.89017058002099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5" x14ac:dyDescent="0.25">
      <c r="A62" s="1">
        <v>39417</v>
      </c>
      <c r="B62" s="6">
        <v>126.09986357121575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5" x14ac:dyDescent="0.25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5" x14ac:dyDescent="0.25">
      <c r="A64" s="1">
        <v>39479</v>
      </c>
      <c r="B64" s="6">
        <v>124.13813887524422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5" x14ac:dyDescent="0.25">
      <c r="A65" s="1">
        <v>39508</v>
      </c>
      <c r="B65" s="6">
        <v>125.85338386302369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5" x14ac:dyDescent="0.25">
      <c r="A66" s="1">
        <v>39539</v>
      </c>
      <c r="B66" s="6">
        <v>126.35342897983537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5" x14ac:dyDescent="0.25">
      <c r="A67" s="1">
        <v>39569</v>
      </c>
      <c r="B67" s="6">
        <v>131.27228518184873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5" x14ac:dyDescent="0.25">
      <c r="A68" s="1">
        <v>39600</v>
      </c>
      <c r="B68" s="6">
        <v>133.26681030570677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5" x14ac:dyDescent="0.25">
      <c r="A69" s="1">
        <v>39630</v>
      </c>
      <c r="B69" s="6">
        <v>135.77627121312435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5" x14ac:dyDescent="0.25">
      <c r="A70" s="1">
        <v>39661</v>
      </c>
      <c r="B70" s="6">
        <v>134.023506615911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5" x14ac:dyDescent="0.25">
      <c r="A71" s="1">
        <v>39692</v>
      </c>
      <c r="B71" s="6">
        <v>134.80706878396964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5" x14ac:dyDescent="0.25">
      <c r="A72" s="1">
        <v>39722</v>
      </c>
      <c r="B72" s="6">
        <v>133.1879686370232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5" x14ac:dyDescent="0.25">
      <c r="A73" s="1">
        <v>39753</v>
      </c>
      <c r="B73" s="6">
        <v>126.36847236990295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5" x14ac:dyDescent="0.25">
      <c r="A74" s="1">
        <v>39783</v>
      </c>
      <c r="B74" s="6">
        <v>123.92250165073546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5" x14ac:dyDescent="0.25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5" x14ac:dyDescent="0.25">
      <c r="A76" s="1">
        <v>39845</v>
      </c>
      <c r="B76" s="6">
        <v>119.53914984185803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5" x14ac:dyDescent="0.25">
      <c r="A77" s="1">
        <v>39873</v>
      </c>
      <c r="B77" s="6">
        <v>125.88992799638959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5" x14ac:dyDescent="0.25">
      <c r="A78" s="1">
        <v>39904</v>
      </c>
      <c r="B78" s="6">
        <v>122.63525012104182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5" x14ac:dyDescent="0.25">
      <c r="A79" s="1">
        <v>39934</v>
      </c>
      <c r="B79" s="6">
        <v>127.47514284326802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5" x14ac:dyDescent="0.25">
      <c r="A80" s="1">
        <v>39965</v>
      </c>
      <c r="B80" s="6">
        <v>130.06772878002283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5" x14ac:dyDescent="0.25">
      <c r="A81" s="1">
        <v>39995</v>
      </c>
      <c r="B81" s="6">
        <v>130.58487421739778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5" x14ac:dyDescent="0.25">
      <c r="A82" s="1">
        <v>40026</v>
      </c>
      <c r="B82" s="6">
        <v>131.56669796533924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5" x14ac:dyDescent="0.25">
      <c r="A83" s="1">
        <v>40057</v>
      </c>
      <c r="B83" s="6">
        <v>133.91782509029895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5" x14ac:dyDescent="0.25">
      <c r="A84" s="1">
        <v>40087</v>
      </c>
      <c r="B84" s="6">
        <v>133.86703189914735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5" x14ac:dyDescent="0.25">
      <c r="A85" s="1">
        <v>40118</v>
      </c>
      <c r="B85" s="6">
        <v>132.14852297330305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5" x14ac:dyDescent="0.25">
      <c r="A86" s="1">
        <v>40148</v>
      </c>
      <c r="B86" s="6">
        <v>134.8668187835915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5" x14ac:dyDescent="0.25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5" x14ac:dyDescent="0.25">
      <c r="A88" s="1">
        <v>40210</v>
      </c>
      <c r="B88" s="6">
        <v>131.24109014414159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5" x14ac:dyDescent="0.25">
      <c r="A89" s="1">
        <v>40238</v>
      </c>
      <c r="B89" s="6">
        <v>140.79491348471413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5" x14ac:dyDescent="0.25">
      <c r="A90" s="1">
        <v>40269</v>
      </c>
      <c r="B90" s="6">
        <v>135.17626672633222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5" x14ac:dyDescent="0.25">
      <c r="A91" s="1">
        <v>40299</v>
      </c>
      <c r="B91" s="6">
        <v>139.04583858858524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5" x14ac:dyDescent="0.25">
      <c r="A92" s="1">
        <v>40330</v>
      </c>
      <c r="B92" s="6">
        <v>139.10242843747039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5" x14ac:dyDescent="0.25">
      <c r="A93" s="1">
        <v>40360</v>
      </c>
      <c r="B93" s="6">
        <v>140.42369347056632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5" x14ac:dyDescent="0.25">
      <c r="A94" s="1">
        <v>40391</v>
      </c>
      <c r="B94" s="6">
        <v>141.869460225339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5" x14ac:dyDescent="0.25">
      <c r="A95" s="1">
        <v>40422</v>
      </c>
      <c r="B95" s="6">
        <v>141.89577625519377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5" x14ac:dyDescent="0.25">
      <c r="A96" s="1">
        <v>40452</v>
      </c>
      <c r="B96" s="6">
        <v>140.68735832145131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5" x14ac:dyDescent="0.25">
      <c r="A97" s="1">
        <v>40483</v>
      </c>
      <c r="B97" s="6">
        <v>141.77654349570639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5" x14ac:dyDescent="0.25">
      <c r="A98" s="1">
        <v>40513</v>
      </c>
      <c r="B98" s="6">
        <v>143.19554632042238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5" x14ac:dyDescent="0.25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5" x14ac:dyDescent="0.25">
      <c r="A100" s="1">
        <v>40575</v>
      </c>
      <c r="B100" s="6">
        <v>139.58148909166499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5" x14ac:dyDescent="0.25">
      <c r="A101" s="1">
        <v>40603</v>
      </c>
      <c r="B101" s="6">
        <v>141.28648150770186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5" x14ac:dyDescent="0.25">
      <c r="A102" s="1">
        <v>40634</v>
      </c>
      <c r="B102" s="6">
        <v>138.33478044704947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5" x14ac:dyDescent="0.25">
      <c r="A103" s="1">
        <v>40664</v>
      </c>
      <c r="B103" s="6">
        <v>146.11806444115544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5" x14ac:dyDescent="0.25">
      <c r="A104" s="1">
        <v>40695</v>
      </c>
      <c r="B104" s="6">
        <v>145.39341226711682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5" x14ac:dyDescent="0.25">
      <c r="A105" s="1">
        <v>40725</v>
      </c>
      <c r="B105" s="6">
        <v>145.86238463062639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5" x14ac:dyDescent="0.25">
      <c r="A106" s="1">
        <v>40756</v>
      </c>
      <c r="B106" s="6">
        <v>147.61907400083038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5" x14ac:dyDescent="0.25">
      <c r="A107" s="1">
        <v>40787</v>
      </c>
      <c r="B107" s="6">
        <v>146.20147388715804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5" x14ac:dyDescent="0.25">
      <c r="A108" s="1">
        <v>40817</v>
      </c>
      <c r="B108" s="6">
        <v>144.41867342950738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5" x14ac:dyDescent="0.25">
      <c r="A109" s="1">
        <v>40848</v>
      </c>
      <c r="B109" s="6">
        <v>144.83477831112791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5" x14ac:dyDescent="0.25">
      <c r="A110" s="1">
        <v>40878</v>
      </c>
      <c r="B110" s="6">
        <v>146.561614409323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5" x14ac:dyDescent="0.25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5" x14ac:dyDescent="0.25">
      <c r="A112" s="1">
        <v>40940</v>
      </c>
      <c r="B112" s="6">
        <v>140.07203988290718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5" x14ac:dyDescent="0.25">
      <c r="A113" s="1">
        <v>40969</v>
      </c>
      <c r="B113" s="6">
        <v>143.85554451346266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5" x14ac:dyDescent="0.25">
      <c r="A114" s="1">
        <v>41000</v>
      </c>
      <c r="B114" s="6">
        <v>139.23129424652549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5" x14ac:dyDescent="0.25">
      <c r="A115" s="1">
        <v>41030</v>
      </c>
      <c r="B115" s="6">
        <v>148.54381252862902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5" x14ac:dyDescent="0.25">
      <c r="A116" s="1">
        <v>41061</v>
      </c>
      <c r="B116" s="6">
        <v>148.42998810165244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5" x14ac:dyDescent="0.25">
      <c r="A117" s="1">
        <v>41091</v>
      </c>
      <c r="B117" s="6">
        <v>150.15831290933565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5" x14ac:dyDescent="0.25">
      <c r="A118" s="1">
        <v>41122</v>
      </c>
      <c r="B118" s="6">
        <v>153.39265012654897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5" x14ac:dyDescent="0.25">
      <c r="A119" s="1">
        <v>41153</v>
      </c>
      <c r="B119" s="6">
        <v>147.36493817880657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5" x14ac:dyDescent="0.25">
      <c r="A120" s="1">
        <v>41183</v>
      </c>
      <c r="B120" s="6">
        <v>151.95101866958461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5" x14ac:dyDescent="0.25">
      <c r="A121" s="1">
        <v>41214</v>
      </c>
      <c r="B121" s="6">
        <v>148.24051718783448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5" x14ac:dyDescent="0.25">
      <c r="A122" s="1">
        <v>41244</v>
      </c>
      <c r="B122" s="6">
        <v>147.11717280674117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5" x14ac:dyDescent="0.25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5" x14ac:dyDescent="0.25">
      <c r="A124" s="1">
        <v>41306</v>
      </c>
      <c r="B124" s="6">
        <v>143.44938624501486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5" x14ac:dyDescent="0.25">
      <c r="A125" s="1">
        <v>41334</v>
      </c>
      <c r="B125" s="6">
        <v>148.7179830934223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5" x14ac:dyDescent="0.25">
      <c r="A126" s="1">
        <v>41365</v>
      </c>
      <c r="B126" s="6">
        <v>150.43596313139872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5" x14ac:dyDescent="0.25">
      <c r="A127" s="1">
        <v>41395</v>
      </c>
      <c r="B127" s="6">
        <v>152.17824590751468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5" x14ac:dyDescent="0.25">
      <c r="A128" s="1">
        <v>41426</v>
      </c>
      <c r="B128" s="6">
        <v>150.6054330854258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5" x14ac:dyDescent="0.25">
      <c r="A129" s="1">
        <v>41456</v>
      </c>
      <c r="B129" s="6">
        <v>153.79725679942678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5" x14ac:dyDescent="0.25">
      <c r="A130" s="1">
        <v>41487</v>
      </c>
      <c r="B130" s="6">
        <v>155.13167081566397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5" x14ac:dyDescent="0.25">
      <c r="A131" s="1">
        <v>41518</v>
      </c>
      <c r="B131" s="6">
        <v>152.57634977200163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5" x14ac:dyDescent="0.25">
      <c r="A132" s="1">
        <v>41548</v>
      </c>
      <c r="B132" s="6">
        <v>155.00987933877292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5" x14ac:dyDescent="0.25">
      <c r="A133" s="1">
        <v>41579</v>
      </c>
      <c r="B133" s="6">
        <v>151.97691898448653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5" x14ac:dyDescent="0.25">
      <c r="A134" s="1">
        <v>41609</v>
      </c>
      <c r="B134" s="6">
        <v>148.71866767523858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5" x14ac:dyDescent="0.25">
      <c r="A135" s="1">
        <v>41640</v>
      </c>
      <c r="B135" s="6">
        <v>149.9069934596034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5" x14ac:dyDescent="0.25">
      <c r="A136" s="1">
        <v>41671</v>
      </c>
      <c r="B136" s="6">
        <v>148.36208670996302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5" x14ac:dyDescent="0.25">
      <c r="A137" s="1">
        <v>41699</v>
      </c>
      <c r="B137" s="6">
        <v>150.44578062752473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5" x14ac:dyDescent="0.25">
      <c r="A138" s="1">
        <v>41730</v>
      </c>
      <c r="B138" s="6">
        <v>149.74571427069162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5" x14ac:dyDescent="0.25">
      <c r="A139" s="1">
        <v>41760</v>
      </c>
      <c r="B139" s="6">
        <v>152.98390148012814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5" x14ac:dyDescent="0.25">
      <c r="A140" s="1">
        <v>41791</v>
      </c>
      <c r="B140" s="6">
        <v>148.4865187922114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5" x14ac:dyDescent="0.25">
      <c r="A141" s="1">
        <v>41821</v>
      </c>
      <c r="B141" s="6">
        <v>152.21006781941617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5" x14ac:dyDescent="0.25">
      <c r="A142" s="1">
        <v>41852</v>
      </c>
      <c r="B142" s="6">
        <v>153.13130092099306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5" x14ac:dyDescent="0.25">
      <c r="A143" s="1">
        <v>41883</v>
      </c>
      <c r="B143" s="6">
        <v>152.55714199052548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5" x14ac:dyDescent="0.25">
      <c r="A144" s="1">
        <v>41913</v>
      </c>
      <c r="B144" s="6">
        <v>154.3541815253634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5" x14ac:dyDescent="0.25">
      <c r="A145" s="1">
        <v>41944</v>
      </c>
      <c r="B145" s="6">
        <v>150.09684657539469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5" x14ac:dyDescent="0.25">
      <c r="A146" s="1">
        <v>41974</v>
      </c>
      <c r="B146" s="6">
        <v>148.74458612914674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5" x14ac:dyDescent="0.25">
      <c r="A147" s="1"/>
      <c r="B147" s="6"/>
      <c r="C147" s="10"/>
      <c r="D147" s="11"/>
      <c r="E147" s="11"/>
      <c r="F147" s="10"/>
      <c r="G147" s="11"/>
      <c r="H147" s="12"/>
      <c r="I147" s="10"/>
      <c r="J147" s="11"/>
      <c r="K147" s="12"/>
      <c r="L147" s="10"/>
      <c r="M147" s="11"/>
      <c r="N147" s="12"/>
    </row>
    <row r="148" spans="1:14" ht="15" x14ac:dyDescent="0.25">
      <c r="A148" s="1"/>
      <c r="B148" s="6"/>
      <c r="C148" s="10"/>
      <c r="D148" s="11"/>
      <c r="E148" s="11"/>
      <c r="F148" s="10"/>
      <c r="G148" s="11"/>
      <c r="H148" s="12"/>
      <c r="I148" s="10"/>
      <c r="J148" s="11"/>
      <c r="K148" s="12"/>
      <c r="L148" s="10"/>
      <c r="M148" s="11"/>
      <c r="N148" s="12"/>
    </row>
    <row r="149" spans="1:14" ht="15" x14ac:dyDescent="0.25">
      <c r="A149" s="1">
        <v>42005</v>
      </c>
      <c r="B149" s="6">
        <v>148.38014670165401</v>
      </c>
      <c r="C149" s="10">
        <v>177.83860161438699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5" x14ac:dyDescent="0.25">
      <c r="A150" s="1">
        <v>42036</v>
      </c>
      <c r="B150" s="6">
        <v>144.57908756710447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5" x14ac:dyDescent="0.25">
      <c r="A151" s="1">
        <v>42064</v>
      </c>
      <c r="B151" s="6">
        <v>149.7956050726475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5" x14ac:dyDescent="0.25">
      <c r="A152" s="1">
        <v>42095</v>
      </c>
      <c r="B152" s="6">
        <v>145.90338735301094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5" x14ac:dyDescent="0.25">
      <c r="A153" s="1">
        <v>42125</v>
      </c>
      <c r="B153" s="6">
        <v>147.31345298550721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5" x14ac:dyDescent="0.25">
      <c r="A154" s="1">
        <v>42156</v>
      </c>
      <c r="B154" s="6">
        <v>146.40509423331213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5" x14ac:dyDescent="0.25">
      <c r="A155" s="1">
        <v>42186</v>
      </c>
      <c r="B155" s="6">
        <v>147.65199829975796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5" x14ac:dyDescent="0.25">
      <c r="A156" s="1">
        <v>42217</v>
      </c>
      <c r="B156" s="6">
        <v>147.92243838214048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5" x14ac:dyDescent="0.25">
      <c r="A157" s="1">
        <v>42248</v>
      </c>
      <c r="B157" s="6">
        <v>145.87715442812407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5" x14ac:dyDescent="0.25">
      <c r="A158" s="1">
        <v>42278</v>
      </c>
      <c r="B158" s="6">
        <v>147.17541989698228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5" x14ac:dyDescent="0.25">
      <c r="A159" s="1">
        <v>42309</v>
      </c>
      <c r="B159" s="6">
        <v>142.94661034949328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5" x14ac:dyDescent="0.25">
      <c r="A160" s="1">
        <v>42339</v>
      </c>
      <c r="B160" s="6">
        <v>142.06016295518259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5" x14ac:dyDescent="0.25">
      <c r="A161" s="1">
        <v>42370</v>
      </c>
      <c r="B161" s="6">
        <v>140.5498163988882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5" x14ac:dyDescent="0.25">
      <c r="A162" s="1">
        <v>42401</v>
      </c>
      <c r="B162" s="6">
        <v>139.57613150112081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5" x14ac:dyDescent="0.25">
      <c r="A163" s="1">
        <v>42430</v>
      </c>
      <c r="B163" s="6">
        <v>143.28103064527605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5" x14ac:dyDescent="0.25">
      <c r="A164" s="1">
        <v>42461</v>
      </c>
      <c r="B164" s="6">
        <v>141.21971988799518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5" x14ac:dyDescent="0.25">
      <c r="A165" s="1">
        <v>42491</v>
      </c>
      <c r="B165" s="6">
        <v>142.56485712897137</v>
      </c>
      <c r="C165" s="10">
        <v>145.943848331526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5" x14ac:dyDescent="0.25">
      <c r="A166" s="1">
        <v>42522</v>
      </c>
      <c r="B166" s="6">
        <v>143.03541227403917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5" x14ac:dyDescent="0.25">
      <c r="A167" s="1">
        <v>42552</v>
      </c>
      <c r="B167" s="6">
        <v>143.73031194990972</v>
      </c>
      <c r="C167" s="10">
        <v>157.82305943822701</v>
      </c>
      <c r="D167" s="11">
        <v>145.20604376321469</v>
      </c>
      <c r="E167" s="11">
        <v>154.31949585077575</v>
      </c>
      <c r="F167" s="10">
        <v>164.59483200503044</v>
      </c>
      <c r="G167" s="11">
        <v>160.09045058892247</v>
      </c>
      <c r="H167" s="12">
        <v>162.65216162687631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5" x14ac:dyDescent="0.25">
      <c r="A168" s="1">
        <v>42583</v>
      </c>
      <c r="B168" s="6">
        <v>144.77686110396229</v>
      </c>
      <c r="C168" s="10">
        <v>145.72452440087798</v>
      </c>
      <c r="D168" s="11">
        <v>148.32154259695201</v>
      </c>
      <c r="E168" s="11">
        <v>145.67216082498766</v>
      </c>
      <c r="F168" s="10">
        <v>152.69087855621083</v>
      </c>
      <c r="G168" s="11">
        <v>166.32120306689026</v>
      </c>
      <c r="H168" s="12">
        <v>155.14503428312827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5" x14ac:dyDescent="0.25">
      <c r="A169" s="1">
        <v>42614</v>
      </c>
      <c r="B169" s="6">
        <v>142.3523685823956</v>
      </c>
      <c r="C169" s="10">
        <v>144.48106881626367</v>
      </c>
      <c r="D169" s="11">
        <v>143.269363249116</v>
      </c>
      <c r="E169" s="12">
        <v>143.57067767193894</v>
      </c>
      <c r="F169" s="10">
        <v>150.73232761104151</v>
      </c>
      <c r="G169" s="11">
        <v>160.82957399505878</v>
      </c>
      <c r="H169" s="12">
        <v>152.71277589876669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5" x14ac:dyDescent="0.25">
      <c r="A170" s="1">
        <v>42644</v>
      </c>
      <c r="B170" s="6">
        <v>141.82453146617419</v>
      </c>
      <c r="C170" s="10">
        <v>150.70703010890657</v>
      </c>
      <c r="D170" s="11">
        <v>141.13031871035659</v>
      </c>
      <c r="E170" s="12">
        <v>147.80396800626787</v>
      </c>
      <c r="F170" s="10">
        <v>157.11988351149088</v>
      </c>
      <c r="G170" s="11">
        <v>157.75605055547959</v>
      </c>
      <c r="H170" s="12">
        <v>156.28081776016475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5" x14ac:dyDescent="0.25">
      <c r="A171" s="1">
        <v>42675</v>
      </c>
      <c r="B171" s="6">
        <v>140.61165096219875</v>
      </c>
      <c r="C171" s="10">
        <v>147.35313172390894</v>
      </c>
      <c r="D171" s="11">
        <v>138.39753102887161</v>
      </c>
      <c r="E171" s="12">
        <v>144.60149366370203</v>
      </c>
      <c r="F171" s="10">
        <v>152.78153760159506</v>
      </c>
      <c r="G171" s="11">
        <v>156.07883755616888</v>
      </c>
      <c r="H171" s="12">
        <v>152.79421372110292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5" x14ac:dyDescent="0.25">
      <c r="A172" s="1">
        <v>42705</v>
      </c>
      <c r="B172" s="6">
        <v>139.75120177899041</v>
      </c>
      <c r="C172" s="10">
        <v>173.88183552668085</v>
      </c>
      <c r="D172" s="11">
        <v>138.12051174005296</v>
      </c>
      <c r="E172" s="12">
        <v>165.02205347401588</v>
      </c>
      <c r="F172" s="10">
        <v>178.02594044385927</v>
      </c>
      <c r="G172" s="11">
        <v>153.60368142618503</v>
      </c>
      <c r="H172" s="12">
        <v>171.69754601066188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5" x14ac:dyDescent="0.25">
      <c r="A173" s="1">
        <v>42736</v>
      </c>
      <c r="B173" s="6">
        <v>141.88281662978116</v>
      </c>
      <c r="C173" s="10">
        <v>172.21874984991496</v>
      </c>
      <c r="D173" s="11">
        <v>129.07265438905361</v>
      </c>
      <c r="E173" s="12">
        <v>161.76428561975433</v>
      </c>
      <c r="F173" s="10">
        <v>169.71687468446129</v>
      </c>
      <c r="G173" s="11">
        <v>140.54609332703643</v>
      </c>
      <c r="H173" s="12">
        <v>162.32696151076712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5" x14ac:dyDescent="0.25">
      <c r="A174" s="1">
        <v>42767</v>
      </c>
      <c r="B174" s="6">
        <v>139.17622943511702</v>
      </c>
      <c r="C174" s="10">
        <v>145.06076727048216</v>
      </c>
      <c r="D174" s="11">
        <v>127.85106245643287</v>
      </c>
      <c r="E174" s="12">
        <v>140.39176300360066</v>
      </c>
      <c r="F174" s="10">
        <v>146.61900392355849</v>
      </c>
      <c r="G174" s="11">
        <v>140.372284028829</v>
      </c>
      <c r="H174" s="12">
        <v>144.69011576767318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5" x14ac:dyDescent="0.25">
      <c r="A175" s="1">
        <v>42795</v>
      </c>
      <c r="B175" s="6">
        <v>143.66838532588386</v>
      </c>
      <c r="C175" s="10">
        <v>151.60223075343939</v>
      </c>
      <c r="D175" s="11">
        <v>149.60191972811333</v>
      </c>
      <c r="E175" s="12">
        <v>150.09494873831929</v>
      </c>
      <c r="F175" s="10">
        <v>157.24543424646103</v>
      </c>
      <c r="G175" s="11">
        <v>165.08525720456623</v>
      </c>
      <c r="H175" s="12">
        <v>158.07078691116479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5" x14ac:dyDescent="0.25">
      <c r="A176" s="1">
        <v>42826</v>
      </c>
      <c r="B176" s="6">
        <v>139.6416891556791</v>
      </c>
      <c r="C176" s="10">
        <v>150.26355737417146</v>
      </c>
      <c r="D176" s="11">
        <v>132.59724234040885</v>
      </c>
      <c r="E176" s="12">
        <v>145.45319088055899</v>
      </c>
      <c r="F176" s="10">
        <v>157.76071443659188</v>
      </c>
      <c r="G176" s="11">
        <v>145.14111869770684</v>
      </c>
      <c r="H176" s="12">
        <v>154.30414813173238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5" x14ac:dyDescent="0.25">
      <c r="A177" s="1">
        <v>42856</v>
      </c>
      <c r="B177" s="6">
        <v>144.52974594660043</v>
      </c>
      <c r="C177" s="10">
        <v>146.74684468266767</v>
      </c>
      <c r="D177" s="11">
        <v>148.94355988314717</v>
      </c>
      <c r="E177" s="12">
        <v>146.57692942314085</v>
      </c>
      <c r="F177" s="10">
        <v>154.70147620488666</v>
      </c>
      <c r="G177" s="11">
        <v>165.74306576176309</v>
      </c>
      <c r="H177" s="12">
        <v>156.01003614797591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5" x14ac:dyDescent="0.25">
      <c r="A178" s="1">
        <v>42887</v>
      </c>
      <c r="B178" s="6">
        <v>143.8044217689982</v>
      </c>
      <c r="C178" s="10">
        <v>144.13397650447297</v>
      </c>
      <c r="D178" s="11">
        <v>141.36598471093421</v>
      </c>
      <c r="E178" s="12">
        <v>142.83499405106858</v>
      </c>
      <c r="F178" s="10">
        <v>149.45035718572129</v>
      </c>
      <c r="G178" s="11">
        <v>157.07167441672172</v>
      </c>
      <c r="H178" s="12">
        <v>150.1556179175962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5" x14ac:dyDescent="0.25">
      <c r="A179" s="1">
        <v>42917</v>
      </c>
      <c r="B179" s="6">
        <v>144.84220547038356</v>
      </c>
      <c r="C179" s="10">
        <v>161.9725202604032</v>
      </c>
      <c r="D179" s="11">
        <v>148.74251589326957</v>
      </c>
      <c r="E179" s="12">
        <v>158.30917797956752</v>
      </c>
      <c r="F179" s="10">
        <v>169.5891229500217</v>
      </c>
      <c r="G179" s="11">
        <v>164.58570513567832</v>
      </c>
      <c r="H179" s="12">
        <v>167.51147793380213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5" x14ac:dyDescent="0.25">
      <c r="A180" s="1">
        <v>42948</v>
      </c>
      <c r="B180" s="6">
        <v>146.28213225189177</v>
      </c>
      <c r="C180" s="10">
        <v>147.5010156808637</v>
      </c>
      <c r="D180" s="11">
        <v>154.47419589833066</v>
      </c>
      <c r="E180" s="12">
        <v>148.49742122243458</v>
      </c>
      <c r="F180" s="10">
        <v>155.35462609980129</v>
      </c>
      <c r="G180" s="11">
        <v>173.29218860290027</v>
      </c>
      <c r="H180" s="12">
        <v>158.70913977764849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5" x14ac:dyDescent="0.25">
      <c r="A181" s="1">
        <v>42979</v>
      </c>
      <c r="B181" s="6">
        <v>144.0826020909717</v>
      </c>
      <c r="C181" s="10">
        <v>153.15746186585852</v>
      </c>
      <c r="D181" s="11">
        <v>148.1415217253091</v>
      </c>
      <c r="E181" s="12">
        <v>151.28891152193509</v>
      </c>
      <c r="F181" s="10">
        <v>160.6274495580376</v>
      </c>
      <c r="G181" s="11">
        <v>165.88967243168005</v>
      </c>
      <c r="H181" s="12">
        <v>161.57882220754905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5" x14ac:dyDescent="0.25">
      <c r="A182" s="1">
        <v>43009</v>
      </c>
      <c r="B182" s="6">
        <v>144.67006375770168</v>
      </c>
      <c r="C182" s="10">
        <v>155.34120704196994</v>
      </c>
      <c r="D182" s="11">
        <v>152.21331015091184</v>
      </c>
      <c r="E182" s="12">
        <v>153.97586948178954</v>
      </c>
      <c r="F182" s="10">
        <v>162.969676594579</v>
      </c>
      <c r="G182" s="11">
        <v>170.70706547553203</v>
      </c>
      <c r="H182" s="12">
        <v>163.58588982740588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5" x14ac:dyDescent="0.25">
      <c r="A183" s="1">
        <v>43040</v>
      </c>
      <c r="B183" s="6">
        <v>143.1722038356956</v>
      </c>
      <c r="C183" s="10">
        <v>150.16719767771394</v>
      </c>
      <c r="D183" s="11">
        <v>145.5286002280757</v>
      </c>
      <c r="E183" s="12">
        <v>148.44927512153598</v>
      </c>
      <c r="F183" s="10">
        <v>156.29611117466229</v>
      </c>
      <c r="G183" s="11">
        <v>163.34080635468311</v>
      </c>
      <c r="H183" s="12">
        <v>157.07682319022547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5" x14ac:dyDescent="0.25">
      <c r="A184" s="1">
        <v>43070</v>
      </c>
      <c r="B184" s="6">
        <v>141.95047816780328</v>
      </c>
      <c r="C184" s="10">
        <v>177.80605413933966</v>
      </c>
      <c r="D184" s="11">
        <v>141.14712673924618</v>
      </c>
      <c r="E184" s="12">
        <v>168.72407473949457</v>
      </c>
      <c r="F184" s="10">
        <v>182.33659713077165</v>
      </c>
      <c r="G184" s="11">
        <v>157.04075223966916</v>
      </c>
      <c r="H184" s="12">
        <v>175.79473141052867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5" x14ac:dyDescent="0.25">
      <c r="A185" s="1">
        <v>43101</v>
      </c>
      <c r="B185" s="6">
        <v>143.1106659441995</v>
      </c>
      <c r="C185" s="10">
        <v>175.04953788719774</v>
      </c>
      <c r="D185" s="11">
        <v>137.5139489767507</v>
      </c>
      <c r="E185" s="12">
        <v>165.98962769391844</v>
      </c>
      <c r="F185" s="10">
        <v>174.26687563179252</v>
      </c>
      <c r="G185" s="11">
        <v>150.86259578752546</v>
      </c>
      <c r="H185" s="12">
        <v>168.0797319109229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5" x14ac:dyDescent="0.25">
      <c r="A186" s="1">
        <v>43132</v>
      </c>
      <c r="B186" s="6">
        <v>139.38299102410281</v>
      </c>
      <c r="C186" s="10">
        <v>145.31835693320627</v>
      </c>
      <c r="D186" s="11">
        <v>130.30364495083148</v>
      </c>
      <c r="E186" s="12">
        <v>141.19101709301967</v>
      </c>
      <c r="F186" s="10">
        <v>146.76137059544988</v>
      </c>
      <c r="G186" s="11">
        <v>143.97307692133688</v>
      </c>
      <c r="H186" s="12">
        <v>145.56885157114621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5" x14ac:dyDescent="0.25">
      <c r="A187" s="1">
        <v>43160</v>
      </c>
      <c r="B187" s="6">
        <v>144.51278950552282</v>
      </c>
      <c r="C187" s="10">
        <v>155.52097782080676</v>
      </c>
      <c r="D187" s="11">
        <v>151.26035365471017</v>
      </c>
      <c r="E187" s="12">
        <v>153.4385913530763</v>
      </c>
      <c r="F187" s="10">
        <v>162.86984880339656</v>
      </c>
      <c r="G187" s="11">
        <v>166.90744074934136</v>
      </c>
      <c r="H187" s="12">
        <v>162.85381645557015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5" x14ac:dyDescent="0.25">
      <c r="A188" s="1">
        <v>43191</v>
      </c>
      <c r="B188" s="6">
        <v>143.77194619266112</v>
      </c>
      <c r="C188" s="10">
        <v>151.19998037965937</v>
      </c>
      <c r="D188" s="11">
        <v>146.63649149058566</v>
      </c>
      <c r="E188" s="12">
        <v>149.52292933066653</v>
      </c>
      <c r="F188" s="10">
        <v>160.84219666741731</v>
      </c>
      <c r="G188" s="11">
        <v>162.14777663370623</v>
      </c>
      <c r="H188" s="12">
        <v>160.32315491699444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5" x14ac:dyDescent="0.25">
      <c r="A189" s="1">
        <v>43221</v>
      </c>
      <c r="B189" s="6">
        <v>142.64762587468348</v>
      </c>
      <c r="C189" s="10">
        <v>131.21290135715185</v>
      </c>
      <c r="D189" s="11">
        <v>114.1001766266869</v>
      </c>
      <c r="E189" s="12">
        <v>126.48632459459544</v>
      </c>
      <c r="F189" s="10">
        <v>137.36491826051179</v>
      </c>
      <c r="G189" s="11">
        <v>128.46961357672663</v>
      </c>
      <c r="H189" s="12">
        <v>134.59481210243695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5" x14ac:dyDescent="0.25">
      <c r="A190" s="1">
        <v>43252</v>
      </c>
      <c r="B190" s="6">
        <v>145.54888287219777</v>
      </c>
      <c r="C190" s="10">
        <v>133.42026553066606</v>
      </c>
      <c r="D190" s="11">
        <v>153.09846390761012</v>
      </c>
      <c r="E190" s="12">
        <v>137.53783160626219</v>
      </c>
      <c r="F190" s="10">
        <v>139.0987581600063</v>
      </c>
      <c r="G190" s="11">
        <v>172.76141328558617</v>
      </c>
      <c r="H190" s="12">
        <v>145.24838284956382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5" x14ac:dyDescent="0.25">
      <c r="A191" s="1">
        <v>43282</v>
      </c>
      <c r="B191" s="6">
        <v>147.20094068180831</v>
      </c>
      <c r="C191" s="10">
        <v>156.86078930861362</v>
      </c>
      <c r="D191" s="11">
        <v>153.93692450698802</v>
      </c>
      <c r="E191" s="12">
        <v>155.69195680156358</v>
      </c>
      <c r="F191" s="10">
        <v>165.73689478216741</v>
      </c>
      <c r="G191" s="11">
        <v>170.34918211863584</v>
      </c>
      <c r="H191" s="12">
        <v>165.70010877309238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5" x14ac:dyDescent="0.25">
      <c r="A192" s="1">
        <v>43313</v>
      </c>
      <c r="B192" s="6">
        <v>149.02107744481577</v>
      </c>
      <c r="C192" s="10">
        <v>146.92636174910837</v>
      </c>
      <c r="D192" s="11">
        <v>159.10300245172834</v>
      </c>
      <c r="E192" s="12">
        <v>149.18233490274699</v>
      </c>
      <c r="F192" s="10">
        <v>156.45317747482511</v>
      </c>
      <c r="G192" s="11">
        <v>177.80720934513502</v>
      </c>
      <c r="H192" s="12">
        <v>160.52462599958463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5" x14ac:dyDescent="0.25">
      <c r="A193" s="1">
        <v>43344</v>
      </c>
      <c r="B193" s="6">
        <v>144.87907040221933</v>
      </c>
      <c r="C193" s="10">
        <v>151.03939604198123</v>
      </c>
      <c r="D193" s="11">
        <v>147.71010840580868</v>
      </c>
      <c r="E193" s="12">
        <v>149.58817401715064</v>
      </c>
      <c r="F193" s="10">
        <v>160.21510742661809</v>
      </c>
      <c r="G193" s="11">
        <v>165.47792349025261</v>
      </c>
      <c r="H193" s="12">
        <v>161.1669825420077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5" x14ac:dyDescent="0.25">
      <c r="A194" s="1">
        <v>43374</v>
      </c>
      <c r="B194" s="6">
        <v>147.1594413026537</v>
      </c>
      <c r="C194" s="10">
        <v>151.92764162913784</v>
      </c>
      <c r="D194" s="11">
        <v>156.84054784277308</v>
      </c>
      <c r="E194" s="12">
        <v>152.51782881300275</v>
      </c>
      <c r="F194" s="10">
        <v>160.98486820436122</v>
      </c>
      <c r="G194" s="11">
        <v>175.77972151249173</v>
      </c>
      <c r="H194" s="12">
        <v>163.08259124905746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5" x14ac:dyDescent="0.25">
      <c r="A195" s="1">
        <v>43405</v>
      </c>
      <c r="B195" s="6">
        <v>144.86255481104638</v>
      </c>
      <c r="C195" s="10">
        <v>152.79875711256236</v>
      </c>
      <c r="D195" s="11">
        <v>147.77397222569624</v>
      </c>
      <c r="E195" s="12">
        <v>150.97688913180701</v>
      </c>
      <c r="F195" s="10">
        <v>160.35552083040304</v>
      </c>
      <c r="G195" s="11">
        <v>165.59046676747371</v>
      </c>
      <c r="H195" s="12">
        <v>160.74356903835226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5" x14ac:dyDescent="0.25">
      <c r="A196" s="1">
        <v>43435</v>
      </c>
      <c r="B196" s="6">
        <v>142.77639940903936</v>
      </c>
      <c r="C196" s="10">
        <v>178.7025029336132</v>
      </c>
      <c r="D196" s="11">
        <v>140.88485055946808</v>
      </c>
      <c r="E196" s="12">
        <v>169.33498996952835</v>
      </c>
      <c r="F196" s="10">
        <v>184.60426305946922</v>
      </c>
      <c r="G196" s="11">
        <v>156.44900062293161</v>
      </c>
      <c r="H196" s="12">
        <v>177.44176985719895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5" x14ac:dyDescent="0.25">
      <c r="A197" s="1">
        <v>43466</v>
      </c>
      <c r="B197" s="6">
        <v>143.99866579056786</v>
      </c>
      <c r="C197" s="10">
        <v>179.22320399492668</v>
      </c>
      <c r="D197" s="11">
        <v>143.28145053395554</v>
      </c>
      <c r="E197" s="12">
        <v>170.56384181664953</v>
      </c>
      <c r="F197" s="10">
        <v>180.57953664010873</v>
      </c>
      <c r="G197" s="11">
        <v>158.30843231092231</v>
      </c>
      <c r="H197" s="12">
        <v>174.58917701119975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5" x14ac:dyDescent="0.25">
      <c r="A198" s="1">
        <v>43497</v>
      </c>
      <c r="B198" s="6">
        <v>142.26898675113316</v>
      </c>
      <c r="C198" s="10">
        <v>141.90807514035498</v>
      </c>
      <c r="D198" s="11">
        <v>140.37107917583916</v>
      </c>
      <c r="E198" s="12">
        <v>141.11482386693206</v>
      </c>
      <c r="F198" s="10">
        <v>146.14941808306369</v>
      </c>
      <c r="G198" s="11">
        <v>156.85081777310305</v>
      </c>
      <c r="H198" s="12">
        <v>147.80923821864405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5" x14ac:dyDescent="0.25">
      <c r="A199" s="1">
        <v>43525</v>
      </c>
      <c r="B199" s="6">
        <v>143.38862330725263</v>
      </c>
      <c r="C199" s="10">
        <v>157.00156739148343</v>
      </c>
      <c r="D199" s="11">
        <v>146.09256239843722</v>
      </c>
      <c r="E199" s="12">
        <v>153.29716430872611</v>
      </c>
      <c r="F199" s="10">
        <v>163.53868064606519</v>
      </c>
      <c r="G199" s="11">
        <v>161.73153028391906</v>
      </c>
      <c r="H199" s="12">
        <v>162.28376579897889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5" x14ac:dyDescent="0.25">
      <c r="A200" s="1">
        <v>43556</v>
      </c>
      <c r="B200" s="6">
        <v>144.06924713925963</v>
      </c>
      <c r="C200" s="10">
        <v>151.11125848244777</v>
      </c>
      <c r="D200" s="11">
        <v>148.27352628590779</v>
      </c>
      <c r="E200" s="12">
        <v>149.84774783193083</v>
      </c>
      <c r="F200" s="10">
        <v>162.27612219030775</v>
      </c>
      <c r="G200" s="11">
        <v>165.42619141686271</v>
      </c>
      <c r="H200" s="12">
        <v>162.13787785095695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5" x14ac:dyDescent="0.25">
      <c r="A201" s="1">
        <v>43586</v>
      </c>
      <c r="B201" s="6">
        <v>148.11190492825838</v>
      </c>
      <c r="C201" s="10">
        <v>148.24048023371418</v>
      </c>
      <c r="D201" s="11">
        <v>154.546291082333</v>
      </c>
      <c r="E201" s="12">
        <v>149.05454515643478</v>
      </c>
      <c r="F201" s="10">
        <v>159.33846537222396</v>
      </c>
      <c r="G201" s="11">
        <v>173.98702836936033</v>
      </c>
      <c r="H201" s="12">
        <v>161.33273555776219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5" x14ac:dyDescent="0.25">
      <c r="A202" s="1">
        <v>43617</v>
      </c>
      <c r="B202" s="6">
        <v>144.91484685815308</v>
      </c>
      <c r="C202" s="10">
        <v>144.93142148933708</v>
      </c>
      <c r="D202" s="11">
        <v>142.77559178117968</v>
      </c>
      <c r="E202" s="12">
        <v>143.79212031894355</v>
      </c>
      <c r="F202" s="10">
        <v>151.91110892112258</v>
      </c>
      <c r="G202" s="11">
        <v>158.29611383532327</v>
      </c>
      <c r="H202" s="12">
        <v>152.39863221863337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5" x14ac:dyDescent="0.25">
      <c r="A203" s="1">
        <v>43647</v>
      </c>
      <c r="B203" s="6">
        <v>148.63112321155168</v>
      </c>
      <c r="C203" s="10">
        <v>160.26829655004516</v>
      </c>
      <c r="D203" s="11">
        <v>159.67313033718892</v>
      </c>
      <c r="E203" s="12">
        <v>159.64876679296108</v>
      </c>
      <c r="F203" s="10">
        <v>169.15874484794594</v>
      </c>
      <c r="G203" s="11">
        <v>178.02803978847973</v>
      </c>
      <c r="H203" s="12">
        <v>169.98634716687388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5" x14ac:dyDescent="0.25">
      <c r="A204" s="1">
        <v>43678</v>
      </c>
      <c r="B204" s="6">
        <v>149.53460037326508</v>
      </c>
      <c r="C204" s="10">
        <v>151.33314852937983</v>
      </c>
      <c r="D204" s="11">
        <v>159.25579032286339</v>
      </c>
      <c r="E204" s="12">
        <v>152.54238596163805</v>
      </c>
      <c r="F204" s="10">
        <v>161.0899388787974</v>
      </c>
      <c r="G204" s="11">
        <v>178.49837677068189</v>
      </c>
      <c r="H204" s="12">
        <v>164.32689356504832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5" x14ac:dyDescent="0.25">
      <c r="A205" s="1">
        <v>43709</v>
      </c>
      <c r="B205" s="6">
        <v>147.1938363859683</v>
      </c>
      <c r="C205" s="10">
        <v>155.91374156940242</v>
      </c>
      <c r="D205" s="11">
        <v>155.12505471723546</v>
      </c>
      <c r="E205" s="12">
        <v>155.04236995375433</v>
      </c>
      <c r="F205" s="10">
        <v>167.32812162388677</v>
      </c>
      <c r="G205" s="11">
        <v>174.53022201263568</v>
      </c>
      <c r="H205" s="12">
        <v>168.67676198112395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</row>
    <row r="206" spans="1:14" ht="15" x14ac:dyDescent="0.25">
      <c r="A206" s="1">
        <v>43739</v>
      </c>
      <c r="B206" s="6">
        <v>149.84381552343666</v>
      </c>
      <c r="C206" s="10">
        <v>161.56791547300307</v>
      </c>
      <c r="D206" s="11">
        <v>165.74416898888995</v>
      </c>
      <c r="E206" s="12">
        <v>161.94743217485694</v>
      </c>
      <c r="F206" s="10">
        <v>173.24822950981329</v>
      </c>
      <c r="G206" s="11">
        <v>187.85439168867279</v>
      </c>
      <c r="H206" s="12">
        <v>175.23290495218603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</row>
    <row r="207" spans="1:14" ht="15" x14ac:dyDescent="0.25">
      <c r="A207" s="1">
        <v>43770</v>
      </c>
      <c r="B207" s="6">
        <v>146.46641444527762</v>
      </c>
      <c r="C207" s="10">
        <v>157.86699305387697</v>
      </c>
      <c r="D207" s="11">
        <v>151.73260742216729</v>
      </c>
      <c r="E207" s="12">
        <v>155.7608693023426</v>
      </c>
      <c r="F207" s="10">
        <v>167.23274332993972</v>
      </c>
      <c r="G207" s="11">
        <v>171.17205614400203</v>
      </c>
      <c r="H207" s="12">
        <v>167.32371059017211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</row>
    <row r="208" spans="1:14" ht="15" x14ac:dyDescent="0.25">
      <c r="A208" s="1">
        <v>43800</v>
      </c>
      <c r="B208" s="6">
        <v>143.79437121249478</v>
      </c>
      <c r="C208" s="10">
        <v>180.78704963857115</v>
      </c>
      <c r="D208" s="11">
        <v>143.09838529817131</v>
      </c>
      <c r="E208" s="12">
        <v>171.44835127680835</v>
      </c>
      <c r="F208" s="10">
        <v>187.4760253492334</v>
      </c>
      <c r="G208" s="11">
        <v>159.55378266488373</v>
      </c>
      <c r="H208" s="12">
        <v>180.34372340766956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</row>
    <row r="209" spans="1:14" ht="15" x14ac:dyDescent="0.25">
      <c r="A209" s="1">
        <v>43831</v>
      </c>
      <c r="B209" s="6">
        <v>145.47865366426817</v>
      </c>
      <c r="C209" s="10">
        <v>178.63321077644937</v>
      </c>
      <c r="D209" s="11">
        <v>144.02534373595483</v>
      </c>
      <c r="E209" s="12">
        <v>170.29857568219637</v>
      </c>
      <c r="F209" s="10">
        <v>180.73390375367103</v>
      </c>
      <c r="G209" s="11">
        <v>159.54438665771929</v>
      </c>
      <c r="H209" s="12">
        <v>174.97131475958352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</row>
    <row r="210" spans="1:14" ht="15" x14ac:dyDescent="0.25">
      <c r="A210" s="1">
        <v>43862</v>
      </c>
      <c r="B210" s="6">
        <v>143.78848251101311</v>
      </c>
      <c r="C210" s="10">
        <v>149.76626668033512</v>
      </c>
      <c r="D210" s="11">
        <v>139.81201882262889</v>
      </c>
      <c r="E210" s="12">
        <v>146.91571230961139</v>
      </c>
      <c r="F210" s="10">
        <v>153.25625354945785</v>
      </c>
      <c r="G210" s="11">
        <v>155.27358145067151</v>
      </c>
      <c r="H210" s="12">
        <v>153.05947307320375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</row>
    <row r="211" spans="1:14" ht="15" x14ac:dyDescent="0.25">
      <c r="A211" s="1">
        <v>43891</v>
      </c>
      <c r="B211" s="6">
        <v>140.68507166300913</v>
      </c>
      <c r="C211" s="10">
        <v>116.87260415107254</v>
      </c>
      <c r="D211" s="11">
        <v>149.65964661386067</v>
      </c>
      <c r="E211" s="12">
        <v>123.82552428389636</v>
      </c>
      <c r="F211" s="10">
        <v>122.32583115508866</v>
      </c>
      <c r="G211" s="11">
        <v>168.03193796858781</v>
      </c>
      <c r="H211" s="12">
        <v>131.29473039420691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</row>
    <row r="212" spans="1:14" ht="15" x14ac:dyDescent="0.25">
      <c r="A212" s="1">
        <v>43922</v>
      </c>
      <c r="B212" s="6">
        <v>126.9617514083981</v>
      </c>
      <c r="C212" s="10">
        <v>72.487529583079834</v>
      </c>
      <c r="D212" s="11">
        <v>115.97338699943235</v>
      </c>
      <c r="E212" s="12">
        <v>82.395026628991474</v>
      </c>
      <c r="F212" s="10">
        <v>74.792220632340815</v>
      </c>
      <c r="G212" s="11">
        <v>129.7318436339697</v>
      </c>
      <c r="H212" s="12">
        <v>85.932954823206828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</row>
    <row r="213" spans="1:14" ht="15" x14ac:dyDescent="0.25">
      <c r="A213" s="1">
        <v>43952</v>
      </c>
      <c r="B213" s="6">
        <v>132.66012423124232</v>
      </c>
      <c r="C213" s="10">
        <v>85.786744140527958</v>
      </c>
      <c r="D213" s="11">
        <v>129.54489351553829</v>
      </c>
      <c r="E213" s="12">
        <v>95.667540691428044</v>
      </c>
      <c r="F213" s="10">
        <v>87.874820315878168</v>
      </c>
      <c r="G213" s="11">
        <v>143.82020015428495</v>
      </c>
      <c r="H213" s="12">
        <v>98.918366270257636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</row>
    <row r="214" spans="1:14" ht="15" x14ac:dyDescent="0.25">
      <c r="A214" s="1">
        <v>43983</v>
      </c>
      <c r="B214" s="6">
        <v>137.0286128635517</v>
      </c>
      <c r="C214" s="10">
        <v>101.70191043354077</v>
      </c>
      <c r="D214" s="11">
        <v>140.12333469119318</v>
      </c>
      <c r="E214" s="12">
        <v>110.27908221085399</v>
      </c>
      <c r="F214" s="10">
        <v>104.27823419922869</v>
      </c>
      <c r="G214" s="11">
        <v>156.9866454125758</v>
      </c>
      <c r="H214" s="12">
        <v>114.49626437599173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</row>
    <row r="215" spans="1:14" ht="15" x14ac:dyDescent="0.25">
      <c r="A215" s="1">
        <v>44013</v>
      </c>
      <c r="B215" s="6">
        <v>143.26469722606268</v>
      </c>
      <c r="C215" s="10">
        <v>120.57584658523388</v>
      </c>
      <c r="D215" s="11">
        <v>158.91716788896395</v>
      </c>
      <c r="E215" s="12">
        <v>129.27264611125997</v>
      </c>
      <c r="F215" s="10">
        <v>126.1521663130129</v>
      </c>
      <c r="G215" s="11">
        <v>177.78131287577898</v>
      </c>
      <c r="H215" s="12">
        <v>136.10479329928972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</row>
    <row r="216" spans="1:14" ht="15" x14ac:dyDescent="0.25">
      <c r="A216" s="1">
        <v>44044</v>
      </c>
      <c r="B216" s="6">
        <v>145.26413844537814</v>
      </c>
      <c r="C216" s="10">
        <v>128.00734611880318</v>
      </c>
      <c r="D216" s="11">
        <v>158.2874694011023</v>
      </c>
      <c r="E216" s="12">
        <v>134.6302706723778</v>
      </c>
      <c r="F216" s="10">
        <v>133.07781791829029</v>
      </c>
      <c r="G216" s="11">
        <v>175.14133697864136</v>
      </c>
      <c r="H216" s="12">
        <v>141.51223374306235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</row>
    <row r="217" spans="1:14" ht="15" x14ac:dyDescent="0.25">
      <c r="A217" s="1">
        <v>44075</v>
      </c>
      <c r="B217" s="6">
        <v>146.3152920506607</v>
      </c>
      <c r="C217" s="10">
        <v>141.162075944713</v>
      </c>
      <c r="D217" s="11">
        <v>162.37091055650805</v>
      </c>
      <c r="E217" s="12">
        <v>145.60724222181881</v>
      </c>
      <c r="F217" s="10">
        <v>146.9601137188809</v>
      </c>
      <c r="G217" s="11">
        <v>181.59020347144622</v>
      </c>
      <c r="H217" s="12">
        <v>154.04023811758947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</row>
    <row r="218" spans="1:14" ht="15" x14ac:dyDescent="0.25">
      <c r="A218" s="1">
        <v>44105</v>
      </c>
      <c r="B218" s="6">
        <v>148.38523929670677</v>
      </c>
      <c r="C218" s="10">
        <v>153.55954410323361</v>
      </c>
      <c r="D218" s="11">
        <v>166.6292314525368</v>
      </c>
      <c r="E218" s="12">
        <v>156.09267840712209</v>
      </c>
      <c r="F218" s="10">
        <v>160.07974704391395</v>
      </c>
      <c r="G218" s="11">
        <v>186.95924255713035</v>
      </c>
      <c r="H218" s="12">
        <v>164.69521422880075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</row>
    <row r="219" spans="1:14" customFormat="1" ht="15" x14ac:dyDescent="0.25">
      <c r="A219" s="1">
        <v>44136</v>
      </c>
      <c r="B219" s="6">
        <v>145.80053794426442</v>
      </c>
      <c r="C219" s="10">
        <v>145.98184973613721</v>
      </c>
      <c r="D219" s="11">
        <v>158.60749354930749</v>
      </c>
      <c r="E219" s="12">
        <v>148.41808355609177</v>
      </c>
      <c r="F219" s="10">
        <v>151.41905660223807</v>
      </c>
      <c r="G219" s="11">
        <v>178.26623165263467</v>
      </c>
      <c r="H219" s="12">
        <v>156.31608747283266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</row>
    <row r="220" spans="1:14" ht="15" x14ac:dyDescent="0.25">
      <c r="A220" s="1">
        <v>44166</v>
      </c>
      <c r="B220" s="6">
        <v>145.24352535355195</v>
      </c>
      <c r="C220" s="10">
        <v>164.86250673727781</v>
      </c>
      <c r="D220" s="11">
        <v>155.08639289899176</v>
      </c>
      <c r="E220" s="12">
        <v>162.35481324053615</v>
      </c>
      <c r="F220" s="10">
        <v>168.77760963107323</v>
      </c>
      <c r="G220" s="11">
        <v>173.29746656682858</v>
      </c>
      <c r="H220" s="12">
        <v>168.6277210265651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</row>
    <row r="221" spans="1:14" ht="15" x14ac:dyDescent="0.25">
      <c r="A221" s="1">
        <v>44197</v>
      </c>
      <c r="B221" s="6">
        <v>145.87609372057676</v>
      </c>
      <c r="C221" s="10">
        <v>157.42112345081861</v>
      </c>
      <c r="D221" s="11">
        <v>147.30836120355764</v>
      </c>
      <c r="E221" s="12">
        <v>155.08135339250461</v>
      </c>
      <c r="F221" s="10">
        <v>156.7732798519109</v>
      </c>
      <c r="G221" s="11">
        <v>162.34438686940999</v>
      </c>
      <c r="H221" s="12">
        <v>156.85466313209318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</row>
    <row r="222" spans="1:14" ht="15" x14ac:dyDescent="0.25">
      <c r="A222" s="1">
        <v>44228</v>
      </c>
      <c r="B222" s="6">
        <v>143.84665256249264</v>
      </c>
      <c r="C222" s="10">
        <v>133.70803656284292</v>
      </c>
      <c r="D222" s="11">
        <v>147.41957693995164</v>
      </c>
      <c r="E222" s="12">
        <v>136.67572966416265</v>
      </c>
      <c r="F222" s="10">
        <v>135.23261821130322</v>
      </c>
      <c r="G222" s="11">
        <v>163.06748788045766</v>
      </c>
      <c r="H222" s="12">
        <v>140.55183158197238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</row>
    <row r="223" spans="1:14" ht="15" x14ac:dyDescent="0.25">
      <c r="A223" s="1">
        <v>44256</v>
      </c>
      <c r="B223" s="6">
        <v>146.04461255804301</v>
      </c>
      <c r="C223" s="10">
        <v>115.80602025249237</v>
      </c>
      <c r="D223" s="11">
        <v>166.67173379247029</v>
      </c>
      <c r="E223" s="12">
        <v>127.10522741440867</v>
      </c>
      <c r="F223" s="10">
        <v>118.04423624390606</v>
      </c>
      <c r="G223" s="11">
        <v>184.99660863817752</v>
      </c>
      <c r="H223" s="12">
        <v>131.51526469145898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</row>
    <row r="224" spans="1:14" ht="15" x14ac:dyDescent="0.25">
      <c r="A224" s="1">
        <v>44287</v>
      </c>
      <c r="B224" s="6">
        <v>143.55840366237177</v>
      </c>
      <c r="C224" s="10">
        <v>114.81791855108938</v>
      </c>
      <c r="D224" s="11">
        <v>153.40893731711154</v>
      </c>
      <c r="E224" s="12">
        <v>123.33983116800822</v>
      </c>
      <c r="F224" s="10">
        <v>119.35198218787849</v>
      </c>
      <c r="G224" s="11">
        <v>170.04777398312106</v>
      </c>
      <c r="H224" s="12">
        <v>129.3766717274425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</row>
    <row r="225" spans="1:14" ht="15" x14ac:dyDescent="0.25">
      <c r="A225" s="1">
        <v>44317</v>
      </c>
      <c r="B225" s="6">
        <v>147.66235460145694</v>
      </c>
      <c r="C225" s="10">
        <v>132.93866793200792</v>
      </c>
      <c r="D225" s="11">
        <v>162.19209165088176</v>
      </c>
      <c r="E225" s="12">
        <v>139.16523970025625</v>
      </c>
      <c r="F225" s="10">
        <v>141.73019742772507</v>
      </c>
      <c r="G225" s="11">
        <v>184.82299425758677</v>
      </c>
      <c r="H225" s="12">
        <v>149.82706186816068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</row>
    <row r="226" spans="1:14" ht="15" x14ac:dyDescent="0.25">
      <c r="A226" s="1">
        <v>44348</v>
      </c>
      <c r="B226" s="6">
        <v>147.60579398905531</v>
      </c>
      <c r="C226" s="10">
        <v>129.95602689154779</v>
      </c>
      <c r="D226" s="11">
        <v>157.64118897876176</v>
      </c>
      <c r="E226" s="12">
        <v>135.89157401192438</v>
      </c>
      <c r="F226" s="10">
        <v>133.52094965989087</v>
      </c>
      <c r="G226" s="11">
        <v>174.81638848670997</v>
      </c>
      <c r="H226" s="12">
        <v>141.29080177163189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</row>
    <row r="227" spans="1:14" ht="15" x14ac:dyDescent="0.25">
      <c r="A227" s="1">
        <v>44378</v>
      </c>
      <c r="B227" s="6">
        <v>149.81780033059499</v>
      </c>
      <c r="C227" s="10">
        <v>148.67185848308412</v>
      </c>
      <c r="D227" s="11">
        <v>166.74355220269572</v>
      </c>
      <c r="E227" s="12">
        <v>152.49794080971532</v>
      </c>
      <c r="F227" s="10">
        <v>154.85964028366851</v>
      </c>
      <c r="G227" s="11">
        <v>181.62291265869115</v>
      </c>
      <c r="H227" s="12">
        <v>159.55669159988358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</row>
    <row r="228" spans="1:14" ht="15" x14ac:dyDescent="0.25">
      <c r="A228" s="1">
        <v>44409</v>
      </c>
      <c r="B228" s="6">
        <v>148.96627896402688</v>
      </c>
      <c r="C228" s="10">
        <v>142.41665920911973</v>
      </c>
      <c r="D228" s="11">
        <v>167.29039568530328</v>
      </c>
      <c r="E228" s="12">
        <v>147.69133536607723</v>
      </c>
      <c r="F228" s="10">
        <v>148.70324396932637</v>
      </c>
      <c r="G228" s="11">
        <v>183.81564111438973</v>
      </c>
      <c r="H228" s="12">
        <v>155.67767433130211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</row>
    <row r="229" spans="1:14" ht="15" x14ac:dyDescent="0.25">
      <c r="A229" s="1">
        <v>44440</v>
      </c>
      <c r="B229" s="6">
        <v>147.32493247144956</v>
      </c>
      <c r="C229" s="10">
        <v>145.50451587463658</v>
      </c>
      <c r="D229" s="11">
        <v>161.9843496358526</v>
      </c>
      <c r="E229" s="12">
        <v>148.80162566010856</v>
      </c>
      <c r="F229" s="10">
        <v>151.71844172049305</v>
      </c>
      <c r="G229" s="11">
        <v>180.06663406926094</v>
      </c>
      <c r="H229" s="12">
        <v>157.50035500505638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</row>
    <row r="230" spans="1:14" ht="15" x14ac:dyDescent="0.25">
      <c r="A230" s="1">
        <v>44470</v>
      </c>
      <c r="B230" s="6">
        <v>146.74022830691635</v>
      </c>
      <c r="C230" s="10">
        <v>150.52710012501547</v>
      </c>
      <c r="D230" s="11">
        <v>163.24804577155615</v>
      </c>
      <c r="E230" s="12">
        <v>152.9885711980661</v>
      </c>
      <c r="F230" s="10">
        <v>157.23251422756769</v>
      </c>
      <c r="G230" s="11">
        <v>180.22978360790231</v>
      </c>
      <c r="H230" s="12">
        <v>161.0642664648492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</row>
    <row r="231" spans="1:14" ht="15" x14ac:dyDescent="0.25">
      <c r="A231" s="1">
        <v>44501</v>
      </c>
      <c r="B231" s="6">
        <v>146.51660354799449</v>
      </c>
      <c r="C231" s="10">
        <v>149.17992194762124</v>
      </c>
      <c r="D231" s="11">
        <v>159.04751744345586</v>
      </c>
      <c r="E231" s="12">
        <v>150.94196386793587</v>
      </c>
      <c r="F231" s="10">
        <v>155.51433755547194</v>
      </c>
      <c r="G231" s="11">
        <v>177.36248530284888</v>
      </c>
      <c r="H231" s="12">
        <v>159.36919882292764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</row>
    <row r="232" spans="1:14" ht="15" x14ac:dyDescent="0.25">
      <c r="A232" s="1">
        <v>44531</v>
      </c>
      <c r="B232" s="6">
        <v>146.94726672899307</v>
      </c>
      <c r="C232" s="10">
        <v>173.66490045628893</v>
      </c>
      <c r="D232" s="11">
        <v>157.95619233824837</v>
      </c>
      <c r="E232" s="12">
        <v>169.70091118869487</v>
      </c>
      <c r="F232" s="10">
        <v>178.34265179513434</v>
      </c>
      <c r="G232" s="11">
        <v>175.17699829783263</v>
      </c>
      <c r="H232" s="12">
        <v>176.51684578714421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</row>
    <row r="233" spans="1:14" ht="15" x14ac:dyDescent="0.25">
      <c r="A233" s="1">
        <v>44562</v>
      </c>
      <c r="B233" s="6">
        <v>145.4374122612457</v>
      </c>
      <c r="C233" s="10">
        <v>156.85784454988806</v>
      </c>
      <c r="D233" s="11">
        <v>148.11748491537716</v>
      </c>
      <c r="E233" s="12">
        <v>154.85422202009534</v>
      </c>
      <c r="F233" s="10">
        <v>155.32559080947985</v>
      </c>
      <c r="G233" s="11">
        <v>161.19028837109369</v>
      </c>
      <c r="H233" s="12">
        <v>155.47880974763416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</row>
    <row r="234" spans="1:14" ht="15" x14ac:dyDescent="0.25">
      <c r="A234" s="1">
        <v>44593</v>
      </c>
      <c r="B234" s="6">
        <v>144.73988348819435</v>
      </c>
      <c r="C234" s="10">
        <v>138.82488507603969</v>
      </c>
      <c r="D234" s="11">
        <v>149.16581200104139</v>
      </c>
      <c r="E234" s="12">
        <v>140.96114731475365</v>
      </c>
      <c r="F234" s="10">
        <v>141.25154111347874</v>
      </c>
      <c r="G234" s="11">
        <v>163.99045257533973</v>
      </c>
      <c r="H234" s="12">
        <v>145.48480978202559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</row>
    <row r="235" spans="1:14" ht="15" x14ac:dyDescent="0.25">
      <c r="A235" s="1">
        <v>44621</v>
      </c>
      <c r="B235" s="6">
        <v>150.60216513659435</v>
      </c>
      <c r="C235" s="10">
        <v>152.12480666383368</v>
      </c>
      <c r="D235" s="11">
        <v>170.29743260591638</v>
      </c>
      <c r="E235" s="12">
        <v>155.35697131347467</v>
      </c>
      <c r="F235" s="10">
        <v>158.71462010628625</v>
      </c>
      <c r="G235" s="11">
        <v>188.35111467858027</v>
      </c>
      <c r="H235" s="12">
        <v>164.21525576324734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</row>
    <row r="236" spans="1:14" ht="15" x14ac:dyDescent="0.25">
      <c r="A236" s="1">
        <v>44652</v>
      </c>
      <c r="B236" s="6">
        <v>148.5310361521029</v>
      </c>
      <c r="C236" s="10">
        <v>149.67722529497996</v>
      </c>
      <c r="D236" s="11">
        <v>157.52710367867272</v>
      </c>
      <c r="E236" s="12">
        <v>150.78030682028592</v>
      </c>
      <c r="F236" s="10">
        <v>159.46177559281719</v>
      </c>
      <c r="G236" s="11">
        <v>172.98545544945063</v>
      </c>
      <c r="H236" s="12">
        <v>161.58454163132643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</row>
    <row r="237" spans="1:14" ht="15" x14ac:dyDescent="0.25">
      <c r="A237" s="1">
        <v>44682</v>
      </c>
      <c r="B237" s="4" t="s">
        <v>62</v>
      </c>
      <c r="C237" s="10">
        <v>144.40219428868971</v>
      </c>
      <c r="D237" s="11">
        <v>170.06118347341553</v>
      </c>
      <c r="E237" s="12">
        <v>149.72431729045891</v>
      </c>
      <c r="F237" s="10">
        <v>157.10637741218349</v>
      </c>
      <c r="G237" s="11">
        <v>194.98507936032351</v>
      </c>
      <c r="H237" s="12">
        <v>164.06073830597751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</row>
    <row r="238" spans="1:14" ht="15" x14ac:dyDescent="0.25">
      <c r="A238" s="1">
        <v>44713</v>
      </c>
      <c r="B238" s="4" t="s">
        <v>62</v>
      </c>
      <c r="C238" s="10">
        <v>137.34009610302144</v>
      </c>
      <c r="D238" s="11">
        <v>162.25885261108459</v>
      </c>
      <c r="E238" s="12">
        <v>142.59452883745382</v>
      </c>
      <c r="F238" s="10">
        <v>143.53083399716306</v>
      </c>
      <c r="G238" s="11">
        <v>181.48006650325547</v>
      </c>
      <c r="H238" s="12">
        <v>150.57636602733609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</row>
    <row r="239" spans="1:14" x14ac:dyDescent="0.2">
      <c r="A239" s="1">
        <v>44743</v>
      </c>
      <c r="C239" s="4" t="s">
        <v>62</v>
      </c>
    </row>
    <row r="240" spans="1:14" x14ac:dyDescent="0.2">
      <c r="A240" s="1">
        <v>44774</v>
      </c>
      <c r="C240" s="4" t="s">
        <v>62</v>
      </c>
    </row>
    <row r="241" spans="3:3" x14ac:dyDescent="0.2">
      <c r="C241" s="4" t="s">
        <v>62</v>
      </c>
    </row>
    <row r="242" spans="3:3" x14ac:dyDescent="0.2">
      <c r="C242" s="4" t="s">
        <v>62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RLS_BRL</vt:lpstr>
      <vt:lpstr>RLS_BRP</vt:lpstr>
      <vt:lpstr>COMP</vt:lpstr>
      <vt:lpstr>RLM_BRL_BRP</vt:lpstr>
      <vt:lpstr>RLM_XTUDO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2022-07-29T02:06:59Z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