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6" i="1" l="1"/>
  <c r="W7" i="1" l="1"/>
  <c r="W8" i="1"/>
  <c r="W9" i="1"/>
  <c r="W10" i="1"/>
  <c r="W11" i="1"/>
  <c r="W12" i="1"/>
  <c r="W13" i="1"/>
  <c r="W14" i="1"/>
  <c r="W15" i="1"/>
  <c r="W6" i="1"/>
  <c r="P7" i="1"/>
  <c r="P8" i="1"/>
  <c r="P9" i="1"/>
  <c r="P10" i="1"/>
  <c r="P11" i="1"/>
  <c r="P12" i="1"/>
  <c r="P13" i="1"/>
  <c r="P14" i="1"/>
  <c r="P15" i="1"/>
  <c r="R7" i="1"/>
  <c r="R8" i="1"/>
  <c r="R9" i="1"/>
  <c r="R10" i="1"/>
  <c r="R11" i="1"/>
  <c r="R12" i="1"/>
  <c r="R13" i="1"/>
  <c r="R14" i="1"/>
  <c r="R15" i="1"/>
  <c r="R6" i="1"/>
  <c r="O7" i="1" l="1"/>
  <c r="O8" i="1"/>
  <c r="O9" i="1"/>
  <c r="O10" i="1"/>
  <c r="O11" i="1"/>
  <c r="O12" i="1"/>
  <c r="O13" i="1"/>
  <c r="O14" i="1"/>
  <c r="O15" i="1"/>
  <c r="O6" i="1"/>
  <c r="N7" i="1"/>
  <c r="N8" i="1"/>
  <c r="N9" i="1"/>
  <c r="N10" i="1"/>
  <c r="N11" i="1"/>
  <c r="N12" i="1"/>
  <c r="N13" i="1"/>
  <c r="N14" i="1"/>
  <c r="N15" i="1"/>
  <c r="N6" i="1"/>
  <c r="L7" i="1"/>
  <c r="L8" i="1"/>
  <c r="L9" i="1"/>
  <c r="L10" i="1"/>
  <c r="L11" i="1"/>
  <c r="L12" i="1"/>
  <c r="L13" i="1"/>
  <c r="L14" i="1"/>
  <c r="L15" i="1"/>
  <c r="L6" i="1"/>
  <c r="J7" i="1"/>
  <c r="J8" i="1"/>
  <c r="J9" i="1"/>
  <c r="J10" i="1"/>
  <c r="J11" i="1"/>
  <c r="J12" i="1"/>
  <c r="J13" i="1"/>
  <c r="J14" i="1"/>
  <c r="J15" i="1"/>
  <c r="J6" i="1"/>
  <c r="H7" i="1"/>
  <c r="H8" i="1"/>
  <c r="H9" i="1"/>
  <c r="H10" i="1"/>
  <c r="H11" i="1"/>
  <c r="H12" i="1"/>
  <c r="H13" i="1"/>
  <c r="H14" i="1"/>
  <c r="H15" i="1"/>
  <c r="H6" i="1"/>
  <c r="G7" i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</calcChain>
</file>

<file path=xl/sharedStrings.xml><?xml version="1.0" encoding="utf-8"?>
<sst xmlns="http://schemas.openxmlformats.org/spreadsheetml/2006/main" count="31" uniqueCount="31">
  <si>
    <t>Sn</t>
  </si>
  <si>
    <t>TOTAL GROSS SALARY</t>
  </si>
  <si>
    <t>Name Of Employee</t>
  </si>
  <si>
    <t>Basic Salary</t>
  </si>
  <si>
    <t>DA 20%</t>
  </si>
  <si>
    <t>HRA 50%</t>
  </si>
  <si>
    <t>Medical Expenses 4%</t>
  </si>
  <si>
    <t>Conveyance             5%</t>
  </si>
  <si>
    <t>Special 25%</t>
  </si>
  <si>
    <t>Bonus 44%</t>
  </si>
  <si>
    <t>Ta 2%</t>
  </si>
  <si>
    <t>Total Salary</t>
  </si>
  <si>
    <t>TOTAL DEDUCTIONS</t>
  </si>
  <si>
    <t>Controbution to PF 12%</t>
  </si>
  <si>
    <t>Profession Tex</t>
  </si>
  <si>
    <t>TDS</t>
  </si>
  <si>
    <t>Salary Advance</t>
  </si>
  <si>
    <t>Total</t>
  </si>
  <si>
    <t>Raj Sharma</t>
  </si>
  <si>
    <t>Sharad Gandhi</t>
  </si>
  <si>
    <t>Danish D' Souza</t>
  </si>
  <si>
    <t>Pawan patil</t>
  </si>
  <si>
    <t>Rijo Paul</t>
  </si>
  <si>
    <t>Joseph P</t>
  </si>
  <si>
    <t>Aakash Patel</t>
  </si>
  <si>
    <t>Ganesh Rahu</t>
  </si>
  <si>
    <t>Vinudas K.S</t>
  </si>
  <si>
    <t>Divya Kumar</t>
  </si>
  <si>
    <t>Salary Sheet</t>
  </si>
  <si>
    <t>Company Name</t>
  </si>
  <si>
    <t>sabrinasharmintarin33@gmail.com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</si>
</sst>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/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/>
    <xf numFmtId="0" fontId="5" fillId="0" borderId="0" xfId="1" applyBorder="1" applyAlignment="1"/>
    <xf numFmtId="0" fontId="0" fillId="0" borderId="0" xfId="0" applyBorder="1" applyAlignment="1"/>
    <xf numFmtId="0" fontId="0" fillId="0" borderId="0" xfId="0" applyBorder="1"/>
    <xf numFmtId="3" fontId="1" fillId="0" borderId="2" xfId="0" applyNumberFormat="1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NumberFormat="1" applyBorder="1"/>
    <xf numFmtId="0" fontId="5" fillId="0" borderId="0" xfId="1" applyBorder="1"/>
    <xf numFmtId="10" fontId="0" fillId="0" borderId="2" xfId="0" applyNumberFormat="1" applyBorder="1"/>
    <xf numFmtId="10" fontId="0" fillId="0" borderId="3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0" borderId="2" xfId="0" applyNumberFormat="1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rinasharmintari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D1" workbookViewId="0">
      <selection activeCell="W6" sqref="W6"/>
    </sheetView>
  </sheetViews>
  <sheetFormatPr defaultRowHeight="14.4" x14ac:dyDescent="0.3"/>
  <cols>
    <col min="3" max="3" width="8.88671875" customWidth="1"/>
    <col min="5" max="5" width="8" customWidth="1"/>
    <col min="7" max="7" width="10.6640625" customWidth="1"/>
    <col min="9" max="9" width="6" customWidth="1"/>
    <col min="13" max="13" width="5.21875" customWidth="1"/>
    <col min="14" max="14" width="10.5546875" customWidth="1"/>
    <col min="15" max="15" width="10.33203125" customWidth="1"/>
    <col min="19" max="19" width="7.6640625" customWidth="1"/>
    <col min="23" max="23" width="11" customWidth="1"/>
  </cols>
  <sheetData>
    <row r="1" spans="1:28" ht="27.6" x14ac:dyDescent="0.45">
      <c r="A1" s="34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r="2" spans="1:28" ht="20.399999999999999" x14ac:dyDescent="0.35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8" x14ac:dyDescent="0.3">
      <c r="A3" s="23" t="s">
        <v>0</v>
      </c>
      <c r="B3" s="23" t="s">
        <v>2</v>
      </c>
      <c r="C3" s="23"/>
      <c r="D3" s="27" t="s">
        <v>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  <c r="P3" s="23" t="s">
        <v>11</v>
      </c>
      <c r="Q3" s="23"/>
      <c r="R3" s="24" t="s">
        <v>12</v>
      </c>
      <c r="S3" s="25"/>
      <c r="T3" s="25"/>
      <c r="U3" s="25"/>
      <c r="V3" s="25"/>
      <c r="W3" s="26"/>
      <c r="X3" s="2"/>
      <c r="Y3" s="2"/>
      <c r="Z3" s="2"/>
      <c r="AA3" s="2"/>
      <c r="AB3" s="2"/>
    </row>
    <row r="4" spans="1:28" ht="28.8" customHeight="1" x14ac:dyDescent="0.3">
      <c r="A4" s="23"/>
      <c r="B4" s="23"/>
      <c r="C4" s="23"/>
      <c r="D4" s="32" t="s">
        <v>3</v>
      </c>
      <c r="E4" s="32"/>
      <c r="F4" s="32" t="s">
        <v>4</v>
      </c>
      <c r="G4" s="32" t="s">
        <v>5</v>
      </c>
      <c r="H4" s="30" t="s">
        <v>7</v>
      </c>
      <c r="I4" s="30"/>
      <c r="J4" s="33" t="s">
        <v>6</v>
      </c>
      <c r="K4" s="33"/>
      <c r="L4" s="23" t="s">
        <v>8</v>
      </c>
      <c r="M4" s="23"/>
      <c r="N4" s="23" t="s">
        <v>9</v>
      </c>
      <c r="O4" s="23" t="s">
        <v>10</v>
      </c>
      <c r="P4" s="23"/>
      <c r="Q4" s="23"/>
      <c r="R4" s="30" t="s">
        <v>13</v>
      </c>
      <c r="S4" s="30"/>
      <c r="T4" s="31" t="s">
        <v>14</v>
      </c>
      <c r="U4" s="23" t="s">
        <v>15</v>
      </c>
      <c r="V4" s="31" t="s">
        <v>16</v>
      </c>
      <c r="W4" s="23" t="s">
        <v>17</v>
      </c>
      <c r="X4" s="2"/>
      <c r="Y4" s="2"/>
      <c r="Z4" s="2"/>
      <c r="AA4" s="2"/>
      <c r="AB4" s="2"/>
    </row>
    <row r="5" spans="1:28" x14ac:dyDescent="0.3">
      <c r="A5" s="23"/>
      <c r="B5" s="23"/>
      <c r="C5" s="23"/>
      <c r="D5" s="32"/>
      <c r="E5" s="32"/>
      <c r="F5" s="32"/>
      <c r="G5" s="32"/>
      <c r="H5" s="30"/>
      <c r="I5" s="30"/>
      <c r="J5" s="33"/>
      <c r="K5" s="33"/>
      <c r="L5" s="23"/>
      <c r="M5" s="23"/>
      <c r="N5" s="23"/>
      <c r="O5" s="23"/>
      <c r="P5" s="23"/>
      <c r="Q5" s="23"/>
      <c r="R5" s="30"/>
      <c r="S5" s="30"/>
      <c r="T5" s="31"/>
      <c r="U5" s="23"/>
      <c r="V5" s="31"/>
      <c r="W5" s="23"/>
      <c r="X5" s="2"/>
      <c r="Y5" s="2"/>
      <c r="Z5" s="2"/>
      <c r="AA5" s="2"/>
      <c r="AB5" s="2"/>
    </row>
    <row r="6" spans="1:28" x14ac:dyDescent="0.3">
      <c r="A6" s="7">
        <v>1</v>
      </c>
      <c r="B6" s="19" t="s">
        <v>18</v>
      </c>
      <c r="C6" s="20"/>
      <c r="D6" s="12">
        <v>50000</v>
      </c>
      <c r="E6" s="13"/>
      <c r="F6" s="5">
        <f>D6*20%</f>
        <v>10000</v>
      </c>
      <c r="G6" s="5">
        <f>D6*50%</f>
        <v>25000</v>
      </c>
      <c r="H6" s="14">
        <f>D6*5%</f>
        <v>2500</v>
      </c>
      <c r="I6" s="13"/>
      <c r="J6" s="14">
        <f>D6*4%</f>
        <v>2000</v>
      </c>
      <c r="K6" s="13"/>
      <c r="L6" s="14">
        <f>D6*25%</f>
        <v>12500</v>
      </c>
      <c r="M6" s="13"/>
      <c r="N6" s="5">
        <f>D6*44%</f>
        <v>22000</v>
      </c>
      <c r="O6" s="5">
        <f>D6*2%</f>
        <v>1000</v>
      </c>
      <c r="P6" s="21">
        <f>SUM(D6:O6)</f>
        <v>125000</v>
      </c>
      <c r="Q6" s="22"/>
      <c r="R6" s="17">
        <f>D6*12%</f>
        <v>6000</v>
      </c>
      <c r="S6" s="18"/>
      <c r="T6" s="1"/>
      <c r="U6" s="1"/>
      <c r="V6" s="1"/>
      <c r="W6" s="6">
        <f>P6+R6</f>
        <v>131000</v>
      </c>
      <c r="X6" s="2"/>
      <c r="Y6" s="2"/>
      <c r="Z6" s="2"/>
      <c r="AA6" s="2"/>
      <c r="AB6" s="2"/>
    </row>
    <row r="7" spans="1:28" x14ac:dyDescent="0.3">
      <c r="A7" s="7">
        <v>2</v>
      </c>
      <c r="B7" s="19" t="s">
        <v>19</v>
      </c>
      <c r="C7" s="20"/>
      <c r="D7" s="12">
        <v>45000</v>
      </c>
      <c r="E7" s="13"/>
      <c r="F7" s="5">
        <f t="shared" ref="F7:F15" si="0">D7*20%</f>
        <v>9000</v>
      </c>
      <c r="G7" s="5">
        <f t="shared" ref="G7:G15" si="1">D7*50%</f>
        <v>22500</v>
      </c>
      <c r="H7" s="14">
        <f t="shared" ref="H7:H15" si="2">D7*5%</f>
        <v>2250</v>
      </c>
      <c r="I7" s="13"/>
      <c r="J7" s="14">
        <f t="shared" ref="J7:J15" si="3">D7*4%</f>
        <v>1800</v>
      </c>
      <c r="K7" s="13"/>
      <c r="L7" s="14">
        <f t="shared" ref="L7:L15" si="4">D7*25%</f>
        <v>11250</v>
      </c>
      <c r="M7" s="13"/>
      <c r="N7" s="5">
        <f t="shared" ref="N7:N15" si="5">D7*44%</f>
        <v>19800</v>
      </c>
      <c r="O7" s="5">
        <f t="shared" ref="O7:O15" si="6">D7*2%</f>
        <v>900</v>
      </c>
      <c r="P7" s="21">
        <f t="shared" ref="P7:P15" si="7">SUM(D7:O7)</f>
        <v>112500</v>
      </c>
      <c r="Q7" s="22"/>
      <c r="R7" s="17">
        <f t="shared" ref="R7:R15" si="8">D7*12%</f>
        <v>5400</v>
      </c>
      <c r="S7" s="18"/>
      <c r="T7" s="1"/>
      <c r="U7" s="1"/>
      <c r="V7" s="1"/>
      <c r="W7" s="6">
        <f t="shared" ref="W7:W15" si="9">P7+R7</f>
        <v>117900</v>
      </c>
      <c r="X7" s="2"/>
      <c r="Y7" s="2"/>
      <c r="Z7" s="2"/>
      <c r="AA7" s="2"/>
      <c r="AB7" s="2"/>
    </row>
    <row r="8" spans="1:28" x14ac:dyDescent="0.3">
      <c r="A8" s="7">
        <v>3</v>
      </c>
      <c r="B8" s="19" t="s">
        <v>20</v>
      </c>
      <c r="C8" s="20"/>
      <c r="D8" s="12">
        <v>40800</v>
      </c>
      <c r="E8" s="13"/>
      <c r="F8" s="5">
        <f t="shared" si="0"/>
        <v>8160</v>
      </c>
      <c r="G8" s="5">
        <f t="shared" si="1"/>
        <v>20400</v>
      </c>
      <c r="H8" s="14">
        <f t="shared" si="2"/>
        <v>2040</v>
      </c>
      <c r="I8" s="13"/>
      <c r="J8" s="14">
        <f t="shared" si="3"/>
        <v>1632</v>
      </c>
      <c r="K8" s="13"/>
      <c r="L8" s="14">
        <f t="shared" si="4"/>
        <v>10200</v>
      </c>
      <c r="M8" s="13"/>
      <c r="N8" s="5">
        <f t="shared" si="5"/>
        <v>17952</v>
      </c>
      <c r="O8" s="5">
        <f t="shared" si="6"/>
        <v>816</v>
      </c>
      <c r="P8" s="21">
        <f t="shared" si="7"/>
        <v>102000</v>
      </c>
      <c r="Q8" s="22"/>
      <c r="R8" s="17">
        <f t="shared" si="8"/>
        <v>4896</v>
      </c>
      <c r="S8" s="18"/>
      <c r="T8" s="1"/>
      <c r="U8" s="1"/>
      <c r="V8" s="1"/>
      <c r="W8" s="6">
        <f t="shared" si="9"/>
        <v>106896</v>
      </c>
      <c r="X8" s="2"/>
      <c r="Y8" s="2"/>
      <c r="Z8" s="2"/>
      <c r="AA8" s="2"/>
      <c r="AB8" s="2"/>
    </row>
    <row r="9" spans="1:28" x14ac:dyDescent="0.3">
      <c r="A9" s="7">
        <v>4</v>
      </c>
      <c r="B9" s="19" t="s">
        <v>21</v>
      </c>
      <c r="C9" s="20"/>
      <c r="D9" s="12">
        <v>35000</v>
      </c>
      <c r="E9" s="13"/>
      <c r="F9" s="5">
        <f t="shared" si="0"/>
        <v>7000</v>
      </c>
      <c r="G9" s="5">
        <f t="shared" si="1"/>
        <v>17500</v>
      </c>
      <c r="H9" s="14">
        <f t="shared" si="2"/>
        <v>1750</v>
      </c>
      <c r="I9" s="13"/>
      <c r="J9" s="14">
        <f t="shared" si="3"/>
        <v>1400</v>
      </c>
      <c r="K9" s="13"/>
      <c r="L9" s="14">
        <f t="shared" si="4"/>
        <v>8750</v>
      </c>
      <c r="M9" s="13"/>
      <c r="N9" s="5">
        <f t="shared" si="5"/>
        <v>15400</v>
      </c>
      <c r="O9" s="5">
        <f t="shared" si="6"/>
        <v>700</v>
      </c>
      <c r="P9" s="21">
        <f t="shared" si="7"/>
        <v>87500</v>
      </c>
      <c r="Q9" s="22"/>
      <c r="R9" s="17">
        <f t="shared" si="8"/>
        <v>4200</v>
      </c>
      <c r="S9" s="18"/>
      <c r="T9" s="1"/>
      <c r="U9" s="1"/>
      <c r="V9" s="1"/>
      <c r="W9" s="6">
        <f t="shared" si="9"/>
        <v>91700</v>
      </c>
      <c r="X9" s="2"/>
      <c r="Y9" s="2"/>
      <c r="Z9" s="2"/>
      <c r="AA9" s="2"/>
      <c r="AB9" s="2"/>
    </row>
    <row r="10" spans="1:28" x14ac:dyDescent="0.3">
      <c r="A10" s="7">
        <v>5</v>
      </c>
      <c r="B10" s="19" t="s">
        <v>22</v>
      </c>
      <c r="C10" s="20"/>
      <c r="D10" s="12">
        <v>30000</v>
      </c>
      <c r="E10" s="13"/>
      <c r="F10" s="5">
        <f t="shared" si="0"/>
        <v>6000</v>
      </c>
      <c r="G10" s="5">
        <f t="shared" si="1"/>
        <v>15000</v>
      </c>
      <c r="H10" s="14">
        <f t="shared" si="2"/>
        <v>1500</v>
      </c>
      <c r="I10" s="13"/>
      <c r="J10" s="14">
        <f t="shared" si="3"/>
        <v>1200</v>
      </c>
      <c r="K10" s="13"/>
      <c r="L10" s="14">
        <f t="shared" si="4"/>
        <v>7500</v>
      </c>
      <c r="M10" s="13"/>
      <c r="N10" s="5">
        <f t="shared" si="5"/>
        <v>13200</v>
      </c>
      <c r="O10" s="5">
        <f t="shared" si="6"/>
        <v>600</v>
      </c>
      <c r="P10" s="21">
        <f t="shared" si="7"/>
        <v>75000</v>
      </c>
      <c r="Q10" s="22"/>
      <c r="R10" s="17">
        <f t="shared" si="8"/>
        <v>3600</v>
      </c>
      <c r="S10" s="18"/>
      <c r="T10" s="1"/>
      <c r="U10" s="1"/>
      <c r="V10" s="1"/>
      <c r="W10" s="6">
        <f t="shared" si="9"/>
        <v>78600</v>
      </c>
      <c r="X10" s="2"/>
      <c r="Y10" s="2"/>
      <c r="Z10" s="2"/>
      <c r="AA10" s="2"/>
      <c r="AB10" s="2"/>
    </row>
    <row r="11" spans="1:28" x14ac:dyDescent="0.3">
      <c r="A11" s="7">
        <v>6</v>
      </c>
      <c r="B11" s="19" t="s">
        <v>23</v>
      </c>
      <c r="C11" s="20"/>
      <c r="D11" s="12">
        <v>25300</v>
      </c>
      <c r="E11" s="13"/>
      <c r="F11" s="5">
        <f t="shared" si="0"/>
        <v>5060</v>
      </c>
      <c r="G11" s="5">
        <f t="shared" si="1"/>
        <v>12650</v>
      </c>
      <c r="H11" s="14">
        <f t="shared" si="2"/>
        <v>1265</v>
      </c>
      <c r="I11" s="13"/>
      <c r="J11" s="14">
        <f t="shared" si="3"/>
        <v>1012</v>
      </c>
      <c r="K11" s="13"/>
      <c r="L11" s="14">
        <f t="shared" si="4"/>
        <v>6325</v>
      </c>
      <c r="M11" s="13"/>
      <c r="N11" s="5">
        <f t="shared" si="5"/>
        <v>11132</v>
      </c>
      <c r="O11" s="5">
        <f t="shared" si="6"/>
        <v>506</v>
      </c>
      <c r="P11" s="21">
        <f t="shared" si="7"/>
        <v>63250</v>
      </c>
      <c r="Q11" s="22"/>
      <c r="R11" s="17">
        <f t="shared" si="8"/>
        <v>3036</v>
      </c>
      <c r="S11" s="18"/>
      <c r="T11" s="1"/>
      <c r="U11" s="1"/>
      <c r="V11" s="1"/>
      <c r="W11" s="6">
        <f t="shared" si="9"/>
        <v>66286</v>
      </c>
      <c r="X11" s="2"/>
      <c r="Y11" s="2"/>
      <c r="Z11" s="2"/>
      <c r="AA11" s="2"/>
      <c r="AB11" s="2"/>
    </row>
    <row r="12" spans="1:28" x14ac:dyDescent="0.3">
      <c r="A12" s="7">
        <v>7</v>
      </c>
      <c r="B12" s="19" t="s">
        <v>24</v>
      </c>
      <c r="C12" s="20"/>
      <c r="D12" s="12">
        <v>20500</v>
      </c>
      <c r="E12" s="13"/>
      <c r="F12" s="5">
        <f t="shared" si="0"/>
        <v>4100</v>
      </c>
      <c r="G12" s="5">
        <f t="shared" si="1"/>
        <v>10250</v>
      </c>
      <c r="H12" s="14">
        <f t="shared" si="2"/>
        <v>1025</v>
      </c>
      <c r="I12" s="13"/>
      <c r="J12" s="14">
        <f t="shared" si="3"/>
        <v>820</v>
      </c>
      <c r="K12" s="13"/>
      <c r="L12" s="14">
        <f t="shared" si="4"/>
        <v>5125</v>
      </c>
      <c r="M12" s="13"/>
      <c r="N12" s="5">
        <f t="shared" si="5"/>
        <v>9020</v>
      </c>
      <c r="O12" s="5">
        <f t="shared" si="6"/>
        <v>410</v>
      </c>
      <c r="P12" s="21">
        <f t="shared" si="7"/>
        <v>51250</v>
      </c>
      <c r="Q12" s="22"/>
      <c r="R12" s="17">
        <f t="shared" si="8"/>
        <v>2460</v>
      </c>
      <c r="S12" s="18"/>
      <c r="T12" s="1"/>
      <c r="U12" s="1"/>
      <c r="V12" s="1"/>
      <c r="W12" s="6">
        <f t="shared" si="9"/>
        <v>53710</v>
      </c>
      <c r="X12" s="2"/>
      <c r="Y12" s="2"/>
      <c r="Z12" s="2"/>
      <c r="AA12" s="2"/>
      <c r="AB12" s="2"/>
    </row>
    <row r="13" spans="1:28" x14ac:dyDescent="0.3">
      <c r="A13" s="7">
        <v>8</v>
      </c>
      <c r="B13" s="19" t="s">
        <v>25</v>
      </c>
      <c r="C13" s="20"/>
      <c r="D13" s="12">
        <v>18000</v>
      </c>
      <c r="E13" s="13"/>
      <c r="F13" s="5">
        <f t="shared" si="0"/>
        <v>3600</v>
      </c>
      <c r="G13" s="5">
        <f t="shared" si="1"/>
        <v>9000</v>
      </c>
      <c r="H13" s="14">
        <f t="shared" si="2"/>
        <v>900</v>
      </c>
      <c r="I13" s="13"/>
      <c r="J13" s="14">
        <f t="shared" si="3"/>
        <v>720</v>
      </c>
      <c r="K13" s="13"/>
      <c r="L13" s="14">
        <f t="shared" si="4"/>
        <v>4500</v>
      </c>
      <c r="M13" s="13"/>
      <c r="N13" s="5">
        <f t="shared" si="5"/>
        <v>7920</v>
      </c>
      <c r="O13" s="5">
        <f t="shared" si="6"/>
        <v>360</v>
      </c>
      <c r="P13" s="21">
        <f t="shared" si="7"/>
        <v>45000</v>
      </c>
      <c r="Q13" s="22"/>
      <c r="R13" s="17">
        <f t="shared" si="8"/>
        <v>2160</v>
      </c>
      <c r="S13" s="18"/>
      <c r="T13" s="1"/>
      <c r="U13" s="1"/>
      <c r="V13" s="1"/>
      <c r="W13" s="6">
        <f t="shared" si="9"/>
        <v>47160</v>
      </c>
      <c r="X13" s="2"/>
      <c r="Y13" s="2"/>
      <c r="Z13" s="2"/>
      <c r="AA13" s="2"/>
      <c r="AB13" s="2"/>
    </row>
    <row r="14" spans="1:28" x14ac:dyDescent="0.3">
      <c r="A14" s="7">
        <v>9</v>
      </c>
      <c r="B14" s="19" t="s">
        <v>26</v>
      </c>
      <c r="C14" s="20"/>
      <c r="D14" s="12">
        <v>15000</v>
      </c>
      <c r="E14" s="13"/>
      <c r="F14" s="5">
        <f t="shared" si="0"/>
        <v>3000</v>
      </c>
      <c r="G14" s="5">
        <f t="shared" si="1"/>
        <v>7500</v>
      </c>
      <c r="H14" s="14">
        <f t="shared" si="2"/>
        <v>750</v>
      </c>
      <c r="I14" s="13"/>
      <c r="J14" s="14">
        <f t="shared" si="3"/>
        <v>600</v>
      </c>
      <c r="K14" s="13"/>
      <c r="L14" s="14">
        <f t="shared" si="4"/>
        <v>3750</v>
      </c>
      <c r="M14" s="13"/>
      <c r="N14" s="5">
        <f t="shared" si="5"/>
        <v>6600</v>
      </c>
      <c r="O14" s="5">
        <f t="shared" si="6"/>
        <v>300</v>
      </c>
      <c r="P14" s="21">
        <f t="shared" si="7"/>
        <v>37500</v>
      </c>
      <c r="Q14" s="22"/>
      <c r="R14" s="17">
        <f t="shared" si="8"/>
        <v>1800</v>
      </c>
      <c r="S14" s="18"/>
      <c r="T14" s="1"/>
      <c r="U14" s="1"/>
      <c r="V14" s="1"/>
      <c r="W14" s="6">
        <f t="shared" si="9"/>
        <v>39300</v>
      </c>
      <c r="X14" s="2"/>
      <c r="Y14" s="2"/>
      <c r="Z14" s="2"/>
      <c r="AA14" s="2"/>
      <c r="AB14" s="2"/>
    </row>
    <row r="15" spans="1:28" x14ac:dyDescent="0.3">
      <c r="A15" s="7">
        <v>10</v>
      </c>
      <c r="B15" s="19" t="s">
        <v>27</v>
      </c>
      <c r="C15" s="20"/>
      <c r="D15" s="12">
        <v>12500</v>
      </c>
      <c r="E15" s="13"/>
      <c r="F15" s="5">
        <f t="shared" si="0"/>
        <v>2500</v>
      </c>
      <c r="G15" s="5">
        <f t="shared" si="1"/>
        <v>6250</v>
      </c>
      <c r="H15" s="14">
        <f t="shared" si="2"/>
        <v>625</v>
      </c>
      <c r="I15" s="13"/>
      <c r="J15" s="14">
        <f t="shared" si="3"/>
        <v>500</v>
      </c>
      <c r="K15" s="13"/>
      <c r="L15" s="14">
        <f t="shared" si="4"/>
        <v>3125</v>
      </c>
      <c r="M15" s="13"/>
      <c r="N15" s="5">
        <f t="shared" si="5"/>
        <v>5500</v>
      </c>
      <c r="O15" s="5">
        <f t="shared" si="6"/>
        <v>250</v>
      </c>
      <c r="P15" s="21">
        <f t="shared" si="7"/>
        <v>31250</v>
      </c>
      <c r="Q15" s="22"/>
      <c r="R15" s="17">
        <f t="shared" si="8"/>
        <v>1500</v>
      </c>
      <c r="S15" s="18"/>
      <c r="T15" s="1"/>
      <c r="U15" s="1"/>
      <c r="V15" s="1"/>
      <c r="W15" s="6">
        <f t="shared" si="9"/>
        <v>32750</v>
      </c>
      <c r="X15" s="2"/>
      <c r="Y15" s="2"/>
      <c r="Z15" s="2"/>
      <c r="AA15" s="2"/>
      <c r="AB15" s="2"/>
    </row>
    <row r="16" spans="1:28" x14ac:dyDescent="0.3">
      <c r="A16" s="3"/>
      <c r="B16" s="11"/>
      <c r="C16" s="11"/>
      <c r="D16" s="11"/>
      <c r="E16" s="11"/>
      <c r="F16" s="3"/>
      <c r="G16" s="3"/>
      <c r="H16" s="11"/>
      <c r="I16" s="11"/>
      <c r="J16" s="11"/>
      <c r="K16" s="11"/>
      <c r="L16" s="11"/>
      <c r="M16" s="11"/>
      <c r="N16" s="3"/>
      <c r="O16" s="3"/>
      <c r="P16" s="11"/>
      <c r="Q16" s="11"/>
      <c r="R16" s="11"/>
      <c r="S16" s="11"/>
      <c r="T16" s="3"/>
      <c r="U16" s="3"/>
      <c r="V16" s="3"/>
      <c r="W16" s="3"/>
      <c r="X16" s="2"/>
      <c r="Y16" s="2"/>
      <c r="Z16" s="2"/>
      <c r="AA16" s="2"/>
      <c r="AB16" s="2"/>
    </row>
    <row r="17" spans="1:28" x14ac:dyDescent="0.3">
      <c r="A17" s="3"/>
      <c r="B17" s="11"/>
      <c r="C17" s="11"/>
      <c r="D17" s="11"/>
      <c r="E17" s="11"/>
      <c r="F17" s="3"/>
      <c r="G17" s="3"/>
      <c r="H17" s="11"/>
      <c r="I17" s="11"/>
      <c r="J17" s="11"/>
      <c r="K17" s="11"/>
      <c r="L17" s="11"/>
      <c r="M17" s="11"/>
      <c r="N17" s="3"/>
      <c r="O17" s="3"/>
      <c r="P17" s="11"/>
      <c r="Q17" s="11"/>
      <c r="R17" s="11"/>
      <c r="S17" s="11"/>
      <c r="T17" s="3"/>
      <c r="U17" s="3"/>
      <c r="V17" s="3"/>
      <c r="W17" s="3"/>
      <c r="X17" s="2"/>
      <c r="Y17" s="2"/>
      <c r="Z17" s="2"/>
      <c r="AA17" s="2"/>
      <c r="AB17" s="2"/>
    </row>
    <row r="18" spans="1:28" x14ac:dyDescent="0.3">
      <c r="A18" s="3"/>
      <c r="B18" s="11"/>
      <c r="C18" s="11"/>
      <c r="D18" s="11"/>
      <c r="E18" s="11"/>
      <c r="F18" s="3"/>
      <c r="G18" s="3"/>
      <c r="H18" s="11"/>
      <c r="I18" s="11"/>
      <c r="J18" s="15"/>
      <c r="K18" s="15"/>
      <c r="L18" s="11"/>
      <c r="M18" s="11"/>
      <c r="N18" s="3"/>
      <c r="O18" s="3"/>
      <c r="P18" s="11"/>
      <c r="Q18" s="11"/>
      <c r="R18" s="11"/>
      <c r="S18" s="11"/>
      <c r="T18" s="3"/>
      <c r="U18" s="3"/>
      <c r="V18" s="3"/>
      <c r="W18" s="3"/>
      <c r="X18" s="2"/>
      <c r="Y18" s="2"/>
      <c r="Z18" s="2"/>
      <c r="AA18" s="2"/>
      <c r="AB18" s="2"/>
    </row>
    <row r="19" spans="1:28" x14ac:dyDescent="0.3">
      <c r="A19" s="3"/>
      <c r="B19" s="11"/>
      <c r="C19" s="11"/>
      <c r="D19" s="11"/>
      <c r="E19" s="11"/>
      <c r="F19" s="3"/>
      <c r="G19" s="3"/>
      <c r="H19" s="11"/>
      <c r="I19" s="11"/>
      <c r="J19" s="11"/>
      <c r="K19" s="11"/>
      <c r="L19" s="11"/>
      <c r="M19" s="11"/>
      <c r="N19" s="3"/>
      <c r="O19" s="4"/>
      <c r="P19" s="9" t="s">
        <v>30</v>
      </c>
      <c r="Q19" s="10"/>
      <c r="R19" s="10"/>
      <c r="S19" s="10"/>
      <c r="T19" s="4"/>
      <c r="U19" s="3"/>
      <c r="V19" s="3"/>
      <c r="W19" s="3"/>
      <c r="X19" s="2"/>
      <c r="Y19" s="2"/>
      <c r="Z19" s="2"/>
      <c r="AA19" s="2"/>
      <c r="AB19" s="2"/>
    </row>
    <row r="20" spans="1:28" x14ac:dyDescent="0.3">
      <c r="A20" s="3"/>
      <c r="B20" s="11"/>
      <c r="C20" s="11"/>
      <c r="D20" s="11"/>
      <c r="E20" s="11"/>
      <c r="F20" s="3"/>
      <c r="G20" s="3"/>
      <c r="H20" s="11"/>
      <c r="I20" s="11"/>
      <c r="J20" s="11"/>
      <c r="K20" s="11"/>
      <c r="L20" s="11"/>
      <c r="M20" s="11"/>
      <c r="N20" s="3"/>
      <c r="O20" s="3"/>
      <c r="P20" s="11"/>
      <c r="Q20" s="11"/>
      <c r="R20" s="11"/>
      <c r="S20" s="11"/>
      <c r="T20" s="3"/>
      <c r="U20" s="3"/>
      <c r="V20" s="3"/>
      <c r="W20" s="3"/>
      <c r="X20" s="2"/>
      <c r="Y20" s="2"/>
      <c r="Z20" s="2"/>
      <c r="AA20" s="2"/>
      <c r="AB20" s="2"/>
    </row>
    <row r="21" spans="1:28" x14ac:dyDescent="0.3">
      <c r="A21" s="2"/>
      <c r="B21" s="11"/>
      <c r="C21" s="11"/>
      <c r="D21" s="11"/>
      <c r="E21" s="11"/>
      <c r="F21" s="2"/>
      <c r="G21" s="2"/>
      <c r="H21" s="11"/>
      <c r="I21" s="11"/>
      <c r="J21" s="11"/>
      <c r="K21" s="11"/>
      <c r="L21" s="11"/>
      <c r="M21" s="11"/>
      <c r="N21" s="2"/>
      <c r="O21" s="2"/>
      <c r="P21" s="11"/>
      <c r="Q21" s="11"/>
      <c r="R21" s="16"/>
      <c r="S21" s="11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11"/>
      <c r="C22" s="11"/>
      <c r="D22" s="11"/>
      <c r="E22" s="11"/>
      <c r="F22" s="2"/>
      <c r="G22" s="2"/>
      <c r="H22" s="11"/>
      <c r="I22" s="11"/>
      <c r="J22" s="11"/>
      <c r="K22" s="11"/>
      <c r="L22" s="11"/>
      <c r="M22" s="11"/>
      <c r="N22" s="2"/>
      <c r="O22" s="2"/>
      <c r="P22" s="11"/>
      <c r="Q22" s="11"/>
      <c r="R22" s="11"/>
      <c r="S22" s="11"/>
      <c r="T22" s="2"/>
      <c r="U22" s="2"/>
      <c r="V22" s="2"/>
      <c r="W22" s="2"/>
      <c r="X22" s="2"/>
      <c r="Y22" s="2"/>
      <c r="Z22" s="2"/>
      <c r="AA22" s="2"/>
      <c r="AB22" s="2"/>
    </row>
    <row r="25" spans="1:28" x14ac:dyDescent="0.3">
      <c r="D25" s="8"/>
    </row>
    <row r="26" spans="1:28" x14ac:dyDescent="0.3">
      <c r="D26" s="8"/>
    </row>
  </sheetData>
  <mergeCells count="137">
    <mergeCell ref="A1:W1"/>
    <mergeCell ref="A3:A5"/>
    <mergeCell ref="B3:C5"/>
    <mergeCell ref="D4:E5"/>
    <mergeCell ref="F4:F5"/>
    <mergeCell ref="A2:W2"/>
    <mergeCell ref="W4:W5"/>
    <mergeCell ref="P6:Q6"/>
    <mergeCell ref="P7:Q7"/>
    <mergeCell ref="P8:Q8"/>
    <mergeCell ref="P9:Q9"/>
    <mergeCell ref="P10:Q10"/>
    <mergeCell ref="O4:O5"/>
    <mergeCell ref="R3:W3"/>
    <mergeCell ref="D3:O3"/>
    <mergeCell ref="P3:Q5"/>
    <mergeCell ref="R4:S5"/>
    <mergeCell ref="T4:T5"/>
    <mergeCell ref="U4:U5"/>
    <mergeCell ref="V4:V5"/>
    <mergeCell ref="G4:G5"/>
    <mergeCell ref="H4:I5"/>
    <mergeCell ref="J4:K5"/>
    <mergeCell ref="N4:N5"/>
    <mergeCell ref="L4:M5"/>
    <mergeCell ref="P20:Q20"/>
    <mergeCell ref="P21:Q21"/>
    <mergeCell ref="P22:Q22"/>
    <mergeCell ref="P11:Q11"/>
    <mergeCell ref="P12:Q12"/>
    <mergeCell ref="P13:Q13"/>
    <mergeCell ref="P14:Q14"/>
    <mergeCell ref="P15:Q15"/>
    <mergeCell ref="P16:Q16"/>
    <mergeCell ref="B18:C18"/>
    <mergeCell ref="B19:C19"/>
    <mergeCell ref="B20:C20"/>
    <mergeCell ref="B21:C21"/>
    <mergeCell ref="B22:C22"/>
    <mergeCell ref="R6:S6"/>
    <mergeCell ref="R7:S7"/>
    <mergeCell ref="R8:S8"/>
    <mergeCell ref="R9:S9"/>
    <mergeCell ref="R10:S10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P17:Q17"/>
    <mergeCell ref="P18:Q18"/>
    <mergeCell ref="R17:S17"/>
    <mergeCell ref="R18:S18"/>
    <mergeCell ref="R20:S20"/>
    <mergeCell ref="R21:S21"/>
    <mergeCell ref="R22:S22"/>
    <mergeCell ref="R11:S11"/>
    <mergeCell ref="R12:S12"/>
    <mergeCell ref="R13:S13"/>
    <mergeCell ref="R14:S14"/>
    <mergeCell ref="R15:S15"/>
    <mergeCell ref="R16:S16"/>
    <mergeCell ref="L18:M18"/>
    <mergeCell ref="L19:M19"/>
    <mergeCell ref="L20:M20"/>
    <mergeCell ref="L21:M21"/>
    <mergeCell ref="L22:M22"/>
    <mergeCell ref="J6:K6"/>
    <mergeCell ref="J7:K7"/>
    <mergeCell ref="J8:K8"/>
    <mergeCell ref="J9:K9"/>
    <mergeCell ref="J10:K10"/>
    <mergeCell ref="L12:M12"/>
    <mergeCell ref="L13:M13"/>
    <mergeCell ref="L14:M14"/>
    <mergeCell ref="L15:M15"/>
    <mergeCell ref="L16:M16"/>
    <mergeCell ref="L17:M17"/>
    <mergeCell ref="L6:M6"/>
    <mergeCell ref="L7:M7"/>
    <mergeCell ref="L8:M8"/>
    <mergeCell ref="L9:M9"/>
    <mergeCell ref="L10:M10"/>
    <mergeCell ref="L11:M11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H18:I18"/>
    <mergeCell ref="H19:I19"/>
    <mergeCell ref="H20:I20"/>
    <mergeCell ref="H21:I21"/>
    <mergeCell ref="H22:I22"/>
    <mergeCell ref="D6:E6"/>
    <mergeCell ref="D7:E7"/>
    <mergeCell ref="D8:E8"/>
    <mergeCell ref="D9:E9"/>
    <mergeCell ref="D10:E10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</mergeCells>
  <hyperlinks>
    <hyperlink ref="P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2024-03-15T18:05:05Z</dcterms:created>
  <dcterms:modified xsi:type="dcterms:W3CDTF">2024-05-15T21:06:06Z</dcterms:modified>
</cp:coreProperties>
</file>