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defaultThemeVersion="124226"/>
  <mc:AlternateContent xmlns:mc="http://schemas.openxmlformats.org/markup-compatibility/2006">
    <mc:Choice Requires="x15">
      <x15ac:absPath xmlns:x15ac="http://schemas.microsoft.com/office/spreadsheetml/2010/11/ac" url="C:\Users\email\Downloads\Datagyan\Notes and Assignments\Excel\"/>
    </mc:Choice>
  </mc:AlternateContent>
  <xr:revisionPtr revIDLastSave="0" documentId="13_ncr:1_{0155AD44-6662-47D5-BB4E-B543B86CEB96}" xr6:coauthVersionLast="47" xr6:coauthVersionMax="47" xr10:uidLastSave="{00000000-0000-0000-0000-000000000000}"/>
  <bookViews>
    <workbookView xWindow="-108" yWindow="-108" windowWidth="23256" windowHeight="12456" activeTab="1" xr2:uid="{00000000-000D-0000-FFFF-FFFF00000000}"/>
  </bookViews>
  <sheets>
    <sheet name="Master Data" sheetId="12" r:id="rId1"/>
    <sheet name="Insight" sheetId="15" r:id="rId2"/>
    <sheet name="Dashboard" sheetId="17" r:id="rId3"/>
  </sheets>
  <definedNames>
    <definedName name="_xlnm._FilterDatabase" localSheetId="0" hidden="1">'Master Data'!$A$1:$G$46</definedName>
    <definedName name="NativeTimeline_OrderDate">#N/A</definedName>
    <definedName name="Slicer_Item">#N/A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12" l="1"/>
  <c r="E45" i="12"/>
  <c r="E46" i="12" s="1"/>
  <c r="F45" i="12"/>
  <c r="F46" i="12" s="1"/>
  <c r="G3" i="12"/>
  <c r="G4" i="12"/>
  <c r="G5" i="12"/>
  <c r="G6" i="12"/>
  <c r="G7" i="12"/>
  <c r="G8" i="12"/>
  <c r="G9" i="12"/>
  <c r="G10" i="12"/>
  <c r="G11" i="12"/>
  <c r="G12" i="12"/>
  <c r="G13" i="12"/>
  <c r="G14" i="12"/>
  <c r="G15"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2" i="12"/>
  <c r="G45" i="12" l="1"/>
  <c r="G46" i="12" s="1"/>
</calcChain>
</file>

<file path=xl/sharedStrings.xml><?xml version="1.0" encoding="utf-8"?>
<sst xmlns="http://schemas.openxmlformats.org/spreadsheetml/2006/main" count="215" uniqueCount="38">
  <si>
    <t>Region</t>
  </si>
  <si>
    <t>Item</t>
  </si>
  <si>
    <t>Units</t>
  </si>
  <si>
    <t>Desk</t>
  </si>
  <si>
    <t>OrderDate</t>
  </si>
  <si>
    <t>Central</t>
  </si>
  <si>
    <t>West</t>
  </si>
  <si>
    <t>East</t>
  </si>
  <si>
    <t>SalesMan</t>
  </si>
  <si>
    <t>Television</t>
  </si>
  <si>
    <t>Cell Phone</t>
  </si>
  <si>
    <t>Video Games</t>
  </si>
  <si>
    <t>Unit_price</t>
  </si>
  <si>
    <t>Home Theater</t>
  </si>
  <si>
    <t>Steven</t>
  </si>
  <si>
    <t>David</t>
  </si>
  <si>
    <t>Diana</t>
  </si>
  <si>
    <t>Luis</t>
  </si>
  <si>
    <t>Alexander</t>
  </si>
  <si>
    <t>Shelli</t>
  </si>
  <si>
    <t>Sigal</t>
  </si>
  <si>
    <t>Karen</t>
  </si>
  <si>
    <t>John</t>
  </si>
  <si>
    <t>Stephen</t>
  </si>
  <si>
    <t>Michael</t>
  </si>
  <si>
    <t>Manager</t>
  </si>
  <si>
    <t>Martha</t>
  </si>
  <si>
    <t>Timothy</t>
  </si>
  <si>
    <t>Douglas</t>
  </si>
  <si>
    <t>Hermann</t>
  </si>
  <si>
    <t>Sale_amt</t>
  </si>
  <si>
    <t>Sum of Sale_amt</t>
  </si>
  <si>
    <t>Sum of Units</t>
  </si>
  <si>
    <t>2018</t>
  </si>
  <si>
    <t>2019</t>
  </si>
  <si>
    <t>Sales Parson</t>
  </si>
  <si>
    <t>Products</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</si>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</sst>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m/d/yy;@"/>
  </numFmts>
  <fonts count="7" x14ac:knownFonts="1">
    <font>
      <sz val="11"/>
      <name val="Calibri"/>
      <family val="2"/>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sz val="11"/>
      <color theme="1"/>
      <name val="Arial"/>
      <family val="2"/>
    </font>
    <font>
      <sz val="11"/>
      <name val="Arial"/>
      <family val="2"/>
    </font>
  </fonts>
  <fills count="4">
    <fill>
      <patternFill patternType="none"/>
    </fill>
    <fill>
      <patternFill patternType="gray125"/>
    </fill>
    <fill>
      <patternFill patternType="solid">
        <fgColor rgb="FFFFFFFF"/>
        <bgColor indexed="64"/>
      </patternFill>
    </fill>
    <fill>
      <patternFill patternType="solid">
        <fgColor theme="1" tint="0.249977111117893"/>
        <bgColor indexed="64"/>
      </patternFill>
    </fill>
  </fills>
  <borders count="3">
    <border>
      <left/>
      <right/>
      <top/>
      <bottom/>
      <diagonal/>
    </border>
    <border>
      <left style="medium">
        <color rgb="FFDDDDDD"/>
      </left>
      <right style="medium">
        <color rgb="FFDDDDDD"/>
      </right>
      <top style="medium">
        <color rgb="FFDDDDDD"/>
      </top>
      <bottom style="medium">
        <color rgb="FFDDDDDD"/>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alignment horizontal="left" indent="1"/>
    </xf>
    <xf numFmtId="0" fontId="1" fillId="0" borderId="0"/>
    <xf numFmtId="0" fontId="3" fillId="0" borderId="0" applyNumberFormat="0" applyFill="0" applyBorder="0" applyAlignment="0" applyProtection="0">
      <alignment vertical="top"/>
      <protection locked="0"/>
    </xf>
  </cellStyleXfs>
  <cellXfs count="18">
    <xf numFmtId="0" fontId="0" fillId="0" borderId="0" xfId="0"/>
    <xf numFmtId="164" fontId="4" fillId="0" borderId="0" xfId="0" applyNumberFormat="1"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43" fontId="4" fillId="0" borderId="0" xfId="1" applyFont="1" applyBorder="1" applyAlignment="1">
      <alignment horizontal="left" vertical="center"/>
    </xf>
    <xf numFmtId="0" fontId="5" fillId="2" borderId="1" xfId="0" applyFont="1" applyFill="1" applyBorder="1" applyAlignment="1">
      <alignment vertical="top" wrapText="1"/>
    </xf>
    <xf numFmtId="0" fontId="5" fillId="0" borderId="0" xfId="0" applyFont="1" applyAlignment="1">
      <alignment vertical="top" wrapText="1"/>
    </xf>
    <xf numFmtId="0" fontId="6" fillId="0" borderId="0" xfId="0" applyFont="1"/>
    <xf numFmtId="0" fontId="6" fillId="2" borderId="1" xfId="0" applyFont="1" applyFill="1" applyBorder="1" applyAlignment="1">
      <alignment vertical="top" wrapText="1"/>
    </xf>
    <xf numFmtId="0" fontId="6" fillId="2" borderId="0" xfId="0" applyFont="1" applyFill="1" applyAlignment="1">
      <alignment vertical="top" wrapText="1"/>
    </xf>
    <xf numFmtId="0" fontId="6" fillId="0" borderId="1" xfId="0" applyFont="1" applyBorder="1"/>
    <xf numFmtId="0" fontId="5" fillId="0" borderId="1" xfId="0" applyFont="1" applyBorder="1" applyAlignment="1">
      <alignment vertical="top" wrapText="1"/>
    </xf>
    <xf numFmtId="43" fontId="0" fillId="0" borderId="0" xfId="0" applyNumberFormat="1"/>
    <xf numFmtId="0" fontId="0" fillId="0" borderId="2" xfId="0" pivotButton="1" applyBorder="1"/>
    <xf numFmtId="0" fontId="0" fillId="0" borderId="2" xfId="0" applyBorder="1"/>
    <xf numFmtId="0" fontId="0" fillId="0" borderId="2" xfId="0" applyBorder="1" applyAlignment="1">
      <alignment horizontal="left"/>
    </xf>
    <xf numFmtId="0" fontId="0" fillId="3" borderId="0" xfId="0" applyFill="1"/>
    <xf numFmtId="0" fontId="0" fillId="0" borderId="2" xfId="0" applyNumberFormat="1" applyBorder="1"/>
  </cellXfs>
  <cellStyles count="5">
    <cellStyle name="Comma" xfId="1" builtinId="3"/>
    <cellStyle name="Ctx_Hyperlink" xfId="2" xr:uid="{00000000-0005-0000-0000-000001000000}"/>
    <cellStyle name="Hyperlink 2" xfId="4" xr:uid="{00000000-0005-0000-0000-000002000000}"/>
    <cellStyle name="Normal" xfId="0" builtinId="0" customBuiltin="1"/>
    <cellStyle name="Normal 4" xfId="3" xr:uid="{00000000-0005-0000-0000-000004000000}"/>
  </cellStyles>
  <dxfs count="7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color theme="0"/>
      </font>
      <border>
        <vertical/>
        <horizontal/>
      </border>
    </dxf>
    <dxf>
      <font>
        <color theme="0"/>
      </font>
      <fill>
        <patternFill>
          <bgColor theme="1" tint="0.24994659260841701"/>
        </patternFill>
      </fill>
      <border diagonalUp="0" diagonalDown="0">
        <left/>
        <right/>
        <top/>
        <bottom/>
        <vertical/>
        <horizontal/>
      </border>
    </dxf>
    <dxf>
      <font>
        <color theme="0"/>
      </font>
      <border diagonalUp="0" diagonalDown="0">
        <left/>
        <right/>
        <top/>
        <bottom/>
        <vertical/>
        <horizontal/>
      </border>
    </dxf>
    <dxf>
      <font>
        <color theme="0"/>
      </font>
      <fill>
        <patternFill>
          <bgColor theme="1" tint="0.24994659260841701"/>
        </patternFill>
      </fill>
      <border diagonalUp="0" diagonalDown="0">
        <left/>
        <right/>
        <top/>
        <bottom/>
        <vertical/>
        <horizontal/>
      </border>
    </dxf>
  </dxfs>
  <tableStyles count="2" defaultTableStyle="TableStyleMedium9" defaultPivotStyle="PivotStyleLight16">
    <tableStyle name="SlicerStyleDark1 2" pivot="0" table="0" count="10" xr9:uid="{844728CB-831E-48DB-8BF0-1179B0A558BB}">
      <tableStyleElement type="wholeTable" dxfId="78"/>
      <tableStyleElement type="headerRow" dxfId="77"/>
    </tableStyle>
    <tableStyle name="TimeSlicerStyleDark1 2" pivot="0" table="0" count="9" xr9:uid="{B6B4CEE7-80CE-4DF9-A306-118542768622}">
      <tableStyleElement type="wholeTable" dxfId="76"/>
      <tableStyleElement type="headerRow" dxfId="7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0"/>
          </font>
          <border>
            <left/>
            <right/>
            <top/>
            <bottom/>
            <vertical/>
            <horizontal/>
          </border>
        </dxf>
        <dxf>
          <font>
            <sz val="9"/>
            <color theme="0"/>
          </font>
          <border>
            <left/>
            <right/>
            <top/>
            <bottom/>
            <vertical/>
            <horizontal/>
          </border>
        </dxf>
        <dxf>
          <font>
            <sz val="9"/>
            <color theme="0"/>
          </font>
          <border>
            <left/>
            <right/>
            <top/>
            <bottom/>
            <vertical/>
            <horizontal/>
          </border>
        </dxf>
        <dxf>
          <font>
            <sz val="10"/>
            <color theme="0"/>
          </font>
          <border>
            <left/>
            <right/>
            <top/>
            <bottom/>
            <vertical/>
            <horizontal/>
          </border>
        </dxf>
      </x15:dxfs>
    </ext>
    <ext xmlns:x15="http://schemas.microsoft.com/office/spreadsheetml/2010/11/main" uri="{9260A510-F301-46a8-8635-F512D64BE5F5}">
      <x15:timelineStyles defaultTimelineStyle="TimeSlicerStyleLight1">
        <x15:timelineStyle name="TimeSlicerStyleDark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[SaleData.xlsx]Insight!PivotTable2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 wise Sales </a:t>
            </a:r>
          </a:p>
        </c:rich>
      </c:tx>
      <c:layout>
        <c:manualLayout>
          <c:xMode val="edge"/>
          <c:yMode val="edge"/>
          <c:x val="4.790026246719019E-4"/>
          <c:y val="4.6296296296296294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Insight!$E$3</c:f>
              <c:strCache>
                <c:ptCount val="1"/>
                <c:pt idx="0">
                  <c:v>Total</c:v>
                </c:pt>
              </c:strCache>
            </c:strRef>
          </c:tx>
          <c:dPt>
            <c:idx val="0"/>
            <c:bubble3D val="0"/>
            <c:explosion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392-486F-AABB-8F204AF512BE}"/>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392-486F-AABB-8F204AF512BE}"/>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392-486F-AABB-8F204AF512B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Insight!$D$4:$D$6</c:f>
              <c:strCache>
                <c:ptCount val="3"/>
                <c:pt idx="0">
                  <c:v>Central</c:v>
                </c:pt>
                <c:pt idx="1">
                  <c:v>East</c:v>
                </c:pt>
                <c:pt idx="2">
                  <c:v>West</c:v>
                </c:pt>
              </c:strCache>
            </c:strRef>
          </c:cat>
          <c:val>
            <c:numRef>
              <c:f>Insight!$E$4:$E$6</c:f>
              <c:numCache>
                <c:formatCode>General</c:formatCode>
                <c:ptCount val="3"/>
                <c:pt idx="0">
                  <c:v>829769.5</c:v>
                </c:pt>
                <c:pt idx="1">
                  <c:v>321007</c:v>
                </c:pt>
                <c:pt idx="2">
                  <c:v>154899</c:v>
                </c:pt>
              </c:numCache>
            </c:numRef>
          </c:val>
          <c:extLst>
            <c:ext xmlns:c16="http://schemas.microsoft.com/office/drawing/2014/chart" uri="{C3380CC4-5D6E-409C-BE32-E72D297353CC}">
              <c16:uniqueId val="{00000006-A392-486F-AABB-8F204AF512B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1"/>
      </a:solidFill>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[SaleData.xlsx]Insight!PivotTable3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Wise Sales</a:t>
            </a:r>
          </a:p>
        </c:rich>
      </c:tx>
      <c:layout>
        <c:manualLayout>
          <c:xMode val="edge"/>
          <c:yMode val="edge"/>
          <c:x val="9.6579325123876177E-3"/>
          <c:y val="2.34567837387970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Insight!$H$3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Insight!$G$4:$G$14</c:f>
              <c:strCache>
                <c:ptCount val="11"/>
                <c:pt idx="0">
                  <c:v>Alexander</c:v>
                </c:pt>
                <c:pt idx="1">
                  <c:v>David</c:v>
                </c:pt>
                <c:pt idx="2">
                  <c:v>Diana</c:v>
                </c:pt>
                <c:pt idx="3">
                  <c:v>John</c:v>
                </c:pt>
                <c:pt idx="4">
                  <c:v>Karen</c:v>
                </c:pt>
                <c:pt idx="5">
                  <c:v>Luis</c:v>
                </c:pt>
                <c:pt idx="6">
                  <c:v>Michael</c:v>
                </c:pt>
                <c:pt idx="7">
                  <c:v>Shelli</c:v>
                </c:pt>
                <c:pt idx="8">
                  <c:v>Sigal</c:v>
                </c:pt>
                <c:pt idx="9">
                  <c:v>Stephen</c:v>
                </c:pt>
                <c:pt idx="10">
                  <c:v>Steven</c:v>
                </c:pt>
              </c:strCache>
            </c:strRef>
          </c:cat>
          <c:val>
            <c:numRef>
              <c:f>Insight!$H$4:$H$14</c:f>
              <c:numCache>
                <c:formatCode>General</c:formatCode>
                <c:ptCount val="11"/>
                <c:pt idx="0">
                  <c:v>236703</c:v>
                </c:pt>
                <c:pt idx="1">
                  <c:v>140955</c:v>
                </c:pt>
                <c:pt idx="2">
                  <c:v>36100</c:v>
                </c:pt>
                <c:pt idx="3">
                  <c:v>124016</c:v>
                </c:pt>
                <c:pt idx="4">
                  <c:v>48204</c:v>
                </c:pt>
                <c:pt idx="5">
                  <c:v>206373</c:v>
                </c:pt>
                <c:pt idx="6">
                  <c:v>66836</c:v>
                </c:pt>
                <c:pt idx="7">
                  <c:v>33698</c:v>
                </c:pt>
                <c:pt idx="8">
                  <c:v>125037.5</c:v>
                </c:pt>
                <c:pt idx="9">
                  <c:v>88063</c:v>
                </c:pt>
                <c:pt idx="10">
                  <c:v>199690</c:v>
                </c:pt>
              </c:numCache>
            </c:numRef>
          </c:val>
          <c:smooth val="0"/>
          <c:extLst>
            <c:ext xmlns:c16="http://schemas.microsoft.com/office/drawing/2014/chart" uri="{C3380CC4-5D6E-409C-BE32-E72D297353CC}">
              <c16:uniqueId val="{00000000-F5D2-4B8E-8E69-D8A57250D8E2}"/>
            </c:ext>
          </c:extLst>
        </c:ser>
        <c:dLbls>
          <c:dLblPos val="t"/>
          <c:showLegendKey val="0"/>
          <c:showVal val="1"/>
          <c:showCatName val="0"/>
          <c:showSerName val="0"/>
          <c:showPercent val="0"/>
          <c:showBubbleSize val="0"/>
        </c:dLbls>
        <c:marker val="1"/>
        <c:smooth val="0"/>
        <c:axId val="2100803440"/>
        <c:axId val="2100813040"/>
      </c:lineChart>
      <c:catAx>
        <c:axId val="21008034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0813040"/>
        <c:crosses val="autoZero"/>
        <c:auto val="1"/>
        <c:lblAlgn val="ctr"/>
        <c:lblOffset val="100"/>
        <c:noMultiLvlLbl val="0"/>
      </c:catAx>
      <c:valAx>
        <c:axId val="2100813040"/>
        <c:scaling>
          <c:orientation val="minMax"/>
        </c:scaling>
        <c:delete val="1"/>
        <c:axPos val="l"/>
        <c:numFmt formatCode="General" sourceLinked="1"/>
        <c:majorTickMark val="none"/>
        <c:minorTickMark val="none"/>
        <c:tickLblPos val="nextTo"/>
        <c:crossAx val="210080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1"/>
      </a:solidFill>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[SaleData.xlsx]Insight!PivotTable1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Manager</a:t>
            </a:r>
            <a:r>
              <a:rPr lang="en-US" baseline="0"/>
              <a:t> Wise Sales</a:t>
            </a:r>
            <a:endParaRPr lang="en-US"/>
          </a:p>
        </c:rich>
      </c:tx>
      <c:layout>
        <c:manualLayout>
          <c:xMode val="edge"/>
          <c:yMode val="edge"/>
          <c:x val="7.4300087489065597E-4"/>
          <c:y val="9.2592592592592587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Insight!$A$4:$A$7</c:f>
              <c:strCache>
                <c:ptCount val="4"/>
                <c:pt idx="0">
                  <c:v>Douglas</c:v>
                </c:pt>
                <c:pt idx="1">
                  <c:v>Hermann</c:v>
                </c:pt>
                <c:pt idx="2">
                  <c:v>Martha</c:v>
                </c:pt>
                <c:pt idx="3">
                  <c:v>Timothy</c:v>
                </c:pt>
              </c:strCache>
            </c:strRef>
          </c:cat>
          <c:val>
            <c:numRef>
              <c:f>Insight!$B$4:$B$7</c:f>
              <c:numCache>
                <c:formatCode>General</c:formatCode>
                <c:ptCount val="4"/>
                <c:pt idx="0">
                  <c:v>239056</c:v>
                </c:pt>
                <c:pt idx="1">
                  <c:v>365108.5</c:v>
                </c:pt>
                <c:pt idx="2">
                  <c:v>472493</c:v>
                </c:pt>
                <c:pt idx="3">
                  <c:v>229018</c:v>
                </c:pt>
              </c:numCache>
            </c:numRef>
          </c:val>
          <c:extLst>
            <c:ext xmlns:c16="http://schemas.microsoft.com/office/drawing/2014/chart" uri="{C3380CC4-5D6E-409C-BE32-E72D297353CC}">
              <c16:uniqueId val="{00000000-E34A-4EFA-943E-BDBDF95AC2FF}"/>
            </c:ext>
          </c:extLst>
        </c:ser>
        <c:dLbls>
          <c:dLblPos val="outEnd"/>
          <c:showLegendKey val="0"/>
          <c:showVal val="1"/>
          <c:showCatName val="0"/>
          <c:showSerName val="0"/>
          <c:showPercent val="0"/>
          <c:showBubbleSize val="0"/>
        </c:dLbls>
        <c:gapWidth val="115"/>
        <c:overlap val="-20"/>
        <c:axId val="1558422559"/>
        <c:axId val="1558423039"/>
      </c:barChart>
      <c:catAx>
        <c:axId val="15584225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8423039"/>
        <c:crosses val="autoZero"/>
        <c:auto val="1"/>
        <c:lblAlgn val="ctr"/>
        <c:lblOffset val="100"/>
        <c:noMultiLvlLbl val="0"/>
      </c:catAx>
      <c:valAx>
        <c:axId val="1558423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842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1"/>
      </a:solidFill>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[SaleData.xlsx]Insight!PivotTable4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Sold</a:t>
            </a:r>
          </a:p>
        </c:rich>
      </c:tx>
      <c:layout>
        <c:manualLayout>
          <c:xMode val="edge"/>
          <c:yMode val="edge"/>
          <c:x val="8.1318897637795359E-3"/>
          <c:y val="1.85185185185185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Insight!$K$3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Insight!$J$4:$J$8</c:f>
              <c:strCache>
                <c:ptCount val="5"/>
                <c:pt idx="0">
                  <c:v>Cell Phone</c:v>
                </c:pt>
                <c:pt idx="1">
                  <c:v>Desk</c:v>
                </c:pt>
                <c:pt idx="2">
                  <c:v>Home Theater</c:v>
                </c:pt>
                <c:pt idx="3">
                  <c:v>Television</c:v>
                </c:pt>
                <c:pt idx="4">
                  <c:v>Video Games</c:v>
                </c:pt>
              </c:strCache>
            </c:strRef>
          </c:cat>
          <c:val>
            <c:numRef>
              <c:f>Insight!$K$4:$K$8</c:f>
              <c:numCache>
                <c:formatCode>General</c:formatCode>
                <c:ptCount val="5"/>
                <c:pt idx="0">
                  <c:v>278</c:v>
                </c:pt>
                <c:pt idx="1">
                  <c:v>10</c:v>
                </c:pt>
                <c:pt idx="2">
                  <c:v>722</c:v>
                </c:pt>
                <c:pt idx="3">
                  <c:v>716</c:v>
                </c:pt>
                <c:pt idx="4">
                  <c:v>395</c:v>
                </c:pt>
              </c:numCache>
            </c:numRef>
          </c:val>
          <c:extLst>
            <c:ext xmlns:c16="http://schemas.microsoft.com/office/drawing/2014/chart" uri="{C3380CC4-5D6E-409C-BE32-E72D297353CC}">
              <c16:uniqueId val="{00000000-9D9B-4A58-BC9F-1498D3A95FE2}"/>
            </c:ext>
          </c:extLst>
        </c:ser>
        <c:dLbls>
          <c:dLblPos val="outEnd"/>
          <c:showLegendKey val="0"/>
          <c:showVal val="1"/>
          <c:showCatName val="0"/>
          <c:showSerName val="0"/>
          <c:showPercent val="0"/>
          <c:showBubbleSize val="0"/>
        </c:dLbls>
        <c:gapWidth val="100"/>
        <c:overlap val="-24"/>
        <c:axId val="1558423519"/>
        <c:axId val="1558422079"/>
      </c:barChart>
      <c:catAx>
        <c:axId val="1558423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8422079"/>
        <c:crosses val="autoZero"/>
        <c:auto val="1"/>
        <c:lblAlgn val="ctr"/>
        <c:lblOffset val="100"/>
        <c:noMultiLvlLbl val="0"/>
      </c:catAx>
      <c:valAx>
        <c:axId val="15584220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842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1"/>
      </a:solidFill>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[SaleData.xlsx]Insight!PivotTable5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a:t>
            </a:r>
            <a:r>
              <a:rPr lang="en-US" baseline="0"/>
              <a:t> Wise Sales</a:t>
            </a:r>
            <a:endParaRPr lang="en-US"/>
          </a:p>
        </c:rich>
      </c:tx>
      <c:layout>
        <c:manualLayout>
          <c:xMode val="edge"/>
          <c:yMode val="edge"/>
          <c:x val="5.3455818022747159E-4"/>
          <c:y val="1.38888888888888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Insight!$B$16</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6C1-42B4-8523-166F2348BBC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6C1-42B4-8523-166F2348BBC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Insight!$A$17:$A$18</c:f>
              <c:strCache>
                <c:ptCount val="2"/>
                <c:pt idx="0">
                  <c:v>2018</c:v>
                </c:pt>
                <c:pt idx="1">
                  <c:v>2019</c:v>
                </c:pt>
              </c:strCache>
            </c:strRef>
          </c:cat>
          <c:val>
            <c:numRef>
              <c:f>Insight!$B$17:$B$18</c:f>
              <c:numCache>
                <c:formatCode>General</c:formatCode>
                <c:ptCount val="2"/>
                <c:pt idx="0">
                  <c:v>879029</c:v>
                </c:pt>
                <c:pt idx="1">
                  <c:v>426646.5</c:v>
                </c:pt>
              </c:numCache>
            </c:numRef>
          </c:val>
          <c:extLst>
            <c:ext xmlns:c16="http://schemas.microsoft.com/office/drawing/2014/chart" uri="{C3380CC4-5D6E-409C-BE32-E72D297353CC}">
              <c16:uniqueId val="{00000004-06C1-42B4-8523-166F2348BBC1}"/>
            </c:ext>
          </c:extLst>
        </c:ser>
        <c:dLbls>
          <c:showLegendKey val="0"/>
          <c:showVal val="1"/>
          <c:showCatName val="0"/>
          <c:showSerName val="0"/>
          <c:showPercent val="0"/>
          <c:showBubbleSize val="0"/>
          <c:showLeaderLines val="1"/>
        </c:dLbls>
        <c:firstSliceAng val="0"/>
        <c:holeSize val="3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1"/>
      </a:solidFill>
    </a:ln>
    <a:effectLst>
      <a:glow rad="889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0</xdr:colOff>
      <xdr:row>20</xdr:row>
      <xdr:rowOff>0</xdr:rowOff>
    </xdr:from>
    <xdr:to>
      <xdr:col>41</xdr:col>
      <xdr:colOff>289035</xdr:colOff>
      <xdr:row>57</xdr:row>
      <xdr:rowOff>144517</xdr:rowOff>
    </xdr:to>
    <xdr:sp macro="" textlink="">
      <xdr:nvSpPr>
        <xdr:cNvPr id="16" name="Rectangle 15">
          <a:extLst>
            <a:ext uri="{FF2B5EF4-FFF2-40B4-BE49-F238E27FC236}">
              <a16:creationId xmlns:a16="http://schemas.microsoft.com/office/drawing/2014/main" id="{D0954292-5704-4002-AD96-CD09FB29B47E}"/>
            </a:ext>
          </a:extLst>
        </xdr:cNvPr>
        <xdr:cNvSpPr/>
      </xdr:nvSpPr>
      <xdr:spPr>
        <a:xfrm>
          <a:off x="10878207" y="3678621"/>
          <a:ext cx="14188966" cy="694996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199808</xdr:colOff>
      <xdr:row>41</xdr:row>
      <xdr:rowOff>5660</xdr:rowOff>
    </xdr:from>
    <xdr:to>
      <xdr:col>25</xdr:col>
      <xdr:colOff>506613</xdr:colOff>
      <xdr:row>56</xdr:row>
      <xdr:rowOff>5659</xdr:rowOff>
    </xdr:to>
    <xdr:graphicFrame macro="">
      <xdr:nvGraphicFramePr>
        <xdr:cNvPr id="17" name="Chart 16">
          <a:extLst>
            <a:ext uri="{FF2B5EF4-FFF2-40B4-BE49-F238E27FC236}">
              <a16:creationId xmlns:a16="http://schemas.microsoft.com/office/drawing/2014/main" id="{20AB1450-7877-42C2-87CF-961D1ECF9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339375</xdr:colOff>
      <xdr:row>40</xdr:row>
      <xdr:rowOff>168662</xdr:rowOff>
    </xdr:from>
    <xdr:to>
      <xdr:col>41</xdr:col>
      <xdr:colOff>34574</xdr:colOff>
      <xdr:row>55</xdr:row>
      <xdr:rowOff>168662</xdr:rowOff>
    </xdr:to>
    <xdr:graphicFrame macro="">
      <xdr:nvGraphicFramePr>
        <xdr:cNvPr id="18" name="Chart 17">
          <a:extLst>
            <a:ext uri="{FF2B5EF4-FFF2-40B4-BE49-F238E27FC236}">
              <a16:creationId xmlns:a16="http://schemas.microsoft.com/office/drawing/2014/main" id="{90FA867B-9613-4FF9-96C8-B8219CD71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586330</xdr:colOff>
      <xdr:row>40</xdr:row>
      <xdr:rowOff>170415</xdr:rowOff>
    </xdr:from>
    <xdr:to>
      <xdr:col>33</xdr:col>
      <xdr:colOff>252398</xdr:colOff>
      <xdr:row>56</xdr:row>
      <xdr:rowOff>130</xdr:rowOff>
    </xdr:to>
    <xdr:graphicFrame macro="">
      <xdr:nvGraphicFramePr>
        <xdr:cNvPr id="19" name="Chart 18">
          <a:extLst>
            <a:ext uri="{FF2B5EF4-FFF2-40B4-BE49-F238E27FC236}">
              <a16:creationId xmlns:a16="http://schemas.microsoft.com/office/drawing/2014/main" id="{95EF84EF-FB4A-42C8-BA5A-367BE12BF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587291</xdr:colOff>
      <xdr:row>25</xdr:row>
      <xdr:rowOff>86309</xdr:rowOff>
    </xdr:from>
    <xdr:to>
      <xdr:col>33</xdr:col>
      <xdr:colOff>253359</xdr:colOff>
      <xdr:row>40</xdr:row>
      <xdr:rowOff>99956</xdr:rowOff>
    </xdr:to>
    <xdr:graphicFrame macro="">
      <xdr:nvGraphicFramePr>
        <xdr:cNvPr id="20" name="Chart 19">
          <a:extLst>
            <a:ext uri="{FF2B5EF4-FFF2-40B4-BE49-F238E27FC236}">
              <a16:creationId xmlns:a16="http://schemas.microsoft.com/office/drawing/2014/main" id="{EFB01C73-7A4F-4B29-BF37-E23BD1546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224025</xdr:colOff>
      <xdr:row>25</xdr:row>
      <xdr:rowOff>89003</xdr:rowOff>
    </xdr:from>
    <xdr:to>
      <xdr:col>25</xdr:col>
      <xdr:colOff>496981</xdr:colOff>
      <xdr:row>40</xdr:row>
      <xdr:rowOff>101155</xdr:rowOff>
    </xdr:to>
    <xdr:graphicFrame macro="">
      <xdr:nvGraphicFramePr>
        <xdr:cNvPr id="21" name="Chart 20">
          <a:extLst>
            <a:ext uri="{FF2B5EF4-FFF2-40B4-BE49-F238E27FC236}">
              <a16:creationId xmlns:a16="http://schemas.microsoft.com/office/drawing/2014/main" id="{D2BB35AD-3488-4EE1-BE81-57660ACAA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33</xdr:col>
      <xdr:colOff>294338</xdr:colOff>
      <xdr:row>25</xdr:row>
      <xdr:rowOff>65011</xdr:rowOff>
    </xdr:from>
    <xdr:to>
      <xdr:col>40</xdr:col>
      <xdr:colOff>497919</xdr:colOff>
      <xdr:row>32</xdr:row>
      <xdr:rowOff>182151</xdr:rowOff>
    </xdr:to>
    <mc:AlternateContent xmlns:mc="http://schemas.openxmlformats.org/markup-compatibility/2006" xmlns:tsle="http://schemas.microsoft.com/office/drawing/2012/timeslicer">
      <mc:Choice Requires="tsle">
        <xdr:graphicFrame macro="">
          <xdr:nvGraphicFramePr>
            <xdr:cNvPr id="22" name="OrderDate">
              <a:extLst>
                <a:ext uri="{FF2B5EF4-FFF2-40B4-BE49-F238E27FC236}">
                  <a16:creationId xmlns:a16="http://schemas.microsoft.com/office/drawing/2014/main" id="{0B8048B3-FAED-44F0-8DC9-8B2C42AEA1AA}"/>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20251481" y="4600725"/>
              <a:ext cx="4436914" cy="13871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33</xdr:col>
      <xdr:colOff>294383</xdr:colOff>
      <xdr:row>34</xdr:row>
      <xdr:rowOff>2954</xdr:rowOff>
    </xdr:from>
    <xdr:to>
      <xdr:col>40</xdr:col>
      <xdr:colOff>584013</xdr:colOff>
      <xdr:row>40</xdr:row>
      <xdr:rowOff>151398</xdr:rowOff>
    </xdr:to>
    <mc:AlternateContent xmlns:mc="http://schemas.openxmlformats.org/markup-compatibility/2006" xmlns:a14="http://schemas.microsoft.com/office/drawing/2010/main">
      <mc:Choice Requires="a14">
        <xdr:graphicFrame macro="">
          <xdr:nvGraphicFramePr>
            <xdr:cNvPr id="23" name="Region">
              <a:extLst>
                <a:ext uri="{FF2B5EF4-FFF2-40B4-BE49-F238E27FC236}">
                  <a16:creationId xmlns:a16="http://schemas.microsoft.com/office/drawing/2014/main" id="{04C5A5D1-AE68-4556-BF7E-FE67CAF3E5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251526" y="6171525"/>
              <a:ext cx="4522963" cy="12370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148791</xdr:colOff>
      <xdr:row>21</xdr:row>
      <xdr:rowOff>161083</xdr:rowOff>
    </xdr:from>
    <xdr:to>
      <xdr:col>40</xdr:col>
      <xdr:colOff>519237</xdr:colOff>
      <xdr:row>25</xdr:row>
      <xdr:rowOff>81641</xdr:rowOff>
    </xdr:to>
    <mc:AlternateContent xmlns:mc="http://schemas.openxmlformats.org/markup-compatibility/2006" xmlns:a14="http://schemas.microsoft.com/office/drawing/2010/main">
      <mc:Choice Requires="a14">
        <xdr:graphicFrame macro="">
          <xdr:nvGraphicFramePr>
            <xdr:cNvPr id="24" name="Item">
              <a:extLst>
                <a:ext uri="{FF2B5EF4-FFF2-40B4-BE49-F238E27FC236}">
                  <a16:creationId xmlns:a16="http://schemas.microsoft.com/office/drawing/2014/main" id="{68F6B20F-AF1C-4A04-A6A3-508B54B34E6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9501172" y="3971083"/>
              <a:ext cx="5208541" cy="646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223345</xdr:colOff>
      <xdr:row>21</xdr:row>
      <xdr:rowOff>65689</xdr:rowOff>
    </xdr:from>
    <xdr:to>
      <xdr:col>31</xdr:col>
      <xdr:colOff>591207</xdr:colOff>
      <xdr:row>24</xdr:row>
      <xdr:rowOff>170792</xdr:rowOff>
    </xdr:to>
    <xdr:sp macro="" textlink="">
      <xdr:nvSpPr>
        <xdr:cNvPr id="25" name="Rectangle: Rounded Corners 24">
          <a:extLst>
            <a:ext uri="{FF2B5EF4-FFF2-40B4-BE49-F238E27FC236}">
              <a16:creationId xmlns:a16="http://schemas.microsoft.com/office/drawing/2014/main" id="{9D56FFF9-4814-40EF-8169-0468E1B985E9}"/>
            </a:ext>
          </a:extLst>
        </xdr:cNvPr>
        <xdr:cNvSpPr/>
      </xdr:nvSpPr>
      <xdr:spPr>
        <a:xfrm>
          <a:off x="11101552" y="3928241"/>
          <a:ext cx="8224345" cy="656896"/>
        </a:xfrm>
        <a:prstGeom prst="roundRect">
          <a:avLst/>
        </a:prstGeom>
        <a:ln>
          <a:solidFill>
            <a:schemeClr val="tx1"/>
          </a:solidFill>
        </a:ln>
        <a:effectLst>
          <a:glow rad="63500">
            <a:schemeClr val="bg2">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18</xdr:col>
      <xdr:colOff>378811</xdr:colOff>
      <xdr:row>20</xdr:row>
      <xdr:rowOff>129627</xdr:rowOff>
    </xdr:from>
    <xdr:to>
      <xdr:col>20</xdr:col>
      <xdr:colOff>72696</xdr:colOff>
      <xdr:row>25</xdr:row>
      <xdr:rowOff>130503</xdr:rowOff>
    </xdr:to>
    <xdr:pic>
      <xdr:nvPicPr>
        <xdr:cNvPr id="26" name="Graphic 25" descr="Baseball hat with solid fill">
          <a:extLst>
            <a:ext uri="{FF2B5EF4-FFF2-40B4-BE49-F238E27FC236}">
              <a16:creationId xmlns:a16="http://schemas.microsoft.com/office/drawing/2014/main" id="{B5C02567-F1CE-4966-AA04-606D8330CAA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257018" y="3808248"/>
          <a:ext cx="902575" cy="920531"/>
        </a:xfrm>
        <a:prstGeom prst="rect">
          <a:avLst/>
        </a:prstGeom>
      </xdr:spPr>
    </xdr:pic>
    <xdr:clientData/>
  </xdr:twoCellAnchor>
  <xdr:twoCellAnchor>
    <xdr:from>
      <xdr:col>20</xdr:col>
      <xdr:colOff>73601</xdr:colOff>
      <xdr:row>21</xdr:row>
      <xdr:rowOff>168956</xdr:rowOff>
    </xdr:from>
    <xdr:to>
      <xdr:col>29</xdr:col>
      <xdr:colOff>546850</xdr:colOff>
      <xdr:row>24</xdr:row>
      <xdr:rowOff>87021</xdr:rowOff>
    </xdr:to>
    <xdr:sp macro="" textlink="">
      <xdr:nvSpPr>
        <xdr:cNvPr id="27" name="TextBox 26">
          <a:extLst>
            <a:ext uri="{FF2B5EF4-FFF2-40B4-BE49-F238E27FC236}">
              <a16:creationId xmlns:a16="http://schemas.microsoft.com/office/drawing/2014/main" id="{EDB703D0-F107-42E7-9D68-B926C18B5403}"/>
            </a:ext>
          </a:extLst>
        </xdr:cNvPr>
        <xdr:cNvSpPr txBox="1"/>
      </xdr:nvSpPr>
      <xdr:spPr>
        <a:xfrm>
          <a:off x="12160498" y="4031508"/>
          <a:ext cx="5912352" cy="469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800" b="1">
              <a:solidFill>
                <a:schemeClr val="bg2"/>
              </a:solidFill>
            </a:rPr>
            <a:t>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yasachi Chatterjee" refreshedDate="45519.500064351851" createdVersion="8" refreshedVersion="8" minRefreshableVersion="3" recordCount="43" xr:uid="{A986A1FF-91D2-4F02-8078-3200E3FDCD86}">
  <cacheSource type="worksheet">
    <worksheetSource ref="A1:H44" sheet="Master Data"/>
  </cacheSource>
  <cacheFields count="11">
    <cacheField name="Region" numFmtId="0">
      <sharedItems count="3">
        <s v="East"/>
        <s v="Central"/>
        <s v="West"/>
      </sharedItems>
    </cacheField>
    <cacheField name="Manager" numFmtId="0">
      <sharedItems count="4">
        <s v="Martha"/>
        <s v="Hermann"/>
        <s v="Timothy"/>
        <s v="Douglas"/>
      </sharedItems>
    </cacheField>
    <cacheField name="SalesMan" numFmtId="0">
      <sharedItems count="11">
        <s v="Alexander"/>
        <s v="Shelli"/>
        <s v="Luis"/>
        <s v="David"/>
        <s v="Stephen"/>
        <s v="Steven"/>
        <s v="Michael"/>
        <s v="Sigal"/>
        <s v="Diana"/>
        <s v="Karen"/>
        <s v="John"/>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acheField>
    <cacheField name="Unit_price" numFmtId="43">
      <sharedItems containsSemiMixedTypes="0" containsString="0" containsNumber="1" minValue="58.5" maxValue="1198"/>
    </cacheField>
    <cacheField name="Sale_amt" numFmtId="43">
      <sharedItems containsSemiMixedTypes="0" containsString="0" containsNumber="1" minValue="250" maxValue="113810"/>
    </cacheField>
    <cacheField name="OrderDate" numFmtId="164">
      <sharedItems containsSemiMixedTypes="0" containsNonDate="0" containsDate="1" containsString="0" minDate="2018-01-06T00:00:00" maxDate="2019-12-22T00:00:00" count="43">
        <d v="2018-01-06T00:00:00"/>
        <d v="2018-01-23T00:00:00"/>
        <d v="2018-02-09T00:00:00"/>
        <d v="2018-02-26T00:00:00"/>
        <d v="2018-03-15T00:00:00"/>
        <d v="2018-04-01T00:00:00"/>
        <d v="2018-04-18T00:00:00"/>
        <d v="2018-05-05T00:00:00"/>
        <d v="2018-05-22T00:00:00"/>
        <d v="2018-06-08T00:00:00"/>
        <d v="2018-06-25T00:00:00"/>
        <d v="2018-07-12T00:00:00"/>
        <d v="2018-07-29T00:00:00"/>
        <d v="2018-08-15T00:00:00"/>
        <d v="2018-09-01T00:00:00"/>
        <d v="2018-09-18T00:00:00"/>
        <d v="2018-10-05T00:00:00"/>
        <d v="2018-10-22T00:00:00"/>
        <d v="2018-11-08T00:00:00"/>
        <d v="2018-11-25T00:00:00"/>
        <d v="2018-12-12T00:00:00"/>
        <d v="2018-12-29T00:00:00"/>
        <d v="2019-01-15T00:00:00"/>
        <d v="2019-02-01T00:00:00"/>
        <d v="2019-02-18T00:00:00"/>
        <d v="2019-03-07T00:00:00"/>
        <d v="2019-03-24T00:00:00"/>
        <d v="2019-04-10T00:00:00"/>
        <d v="2019-04-27T00:00:00"/>
        <d v="2019-05-14T00:00:00"/>
        <d v="2019-05-31T00:00:00"/>
        <d v="2019-06-17T00:00:00"/>
        <d v="2019-07-04T00:00:00"/>
        <d v="2019-07-21T00:00:00"/>
        <d v="2019-08-07T00:00:00"/>
        <d v="2019-08-24T00:00:00"/>
        <d v="2019-09-10T00:00:00"/>
        <d v="2019-09-27T00:00:00"/>
        <d v="2019-10-14T00:00:00"/>
        <d v="2019-10-31T00:00:00"/>
        <d v="2019-11-17T00:00:00"/>
        <d v="2019-12-04T00:00:00"/>
        <d v="2019-12-21T00:00:00"/>
      </sharedItems>
      <fieldGroup par="10"/>
    </cacheField>
    <cacheField name="Months (OrderDate)" numFmtId="0" databaseField="0">
      <fieldGroup base="7">
        <rangePr groupBy="months" startDate="2018-01-06T00:00:00" endDate="2019-12-22T00:00:00"/>
        <groupItems count="14">
          <s v="&lt;1/6/2018"/>
          <s v="Jan"/>
          <s v="Feb"/>
          <s v="Mar"/>
          <s v="Apr"/>
          <s v="May"/>
          <s v="Jun"/>
          <s v="Jul"/>
          <s v="Aug"/>
          <s v="Sep"/>
          <s v="Oct"/>
          <s v="Nov"/>
          <s v="Dec"/>
          <s v="&gt;12/22/2019"/>
        </groupItems>
      </fieldGroup>
    </cacheField>
    <cacheField name="Quarters (OrderDate)" numFmtId="0" databaseField="0">
      <fieldGroup base="7">
        <rangePr groupBy="quarters" startDate="2018-01-06T00:00:00" endDate="2019-12-22T00:00:00"/>
        <groupItems count="6">
          <s v="&lt;1/6/2018"/>
          <s v="Qtr1"/>
          <s v="Qtr2"/>
          <s v="Qtr3"/>
          <s v="Qtr4"/>
          <s v="&gt;12/22/2019"/>
        </groupItems>
      </fieldGroup>
    </cacheField>
    <cacheField name="Years (OrderDate)" numFmtId="0" databaseField="0">
      <fieldGroup base="7">
        <rangePr groupBy="years" startDate="2018-01-06T00:00:00" endDate="2019-12-22T00:00:00"/>
        <groupItems count="4">
          <s v="&lt;1/6/2018"/>
          <s v="2018"/>
          <s v="2019"/>
          <s v="&gt;12/22/2019"/>
        </groupItems>
      </fieldGroup>
    </cacheField>
  </cacheFields>
  <extLst>
    <ext xmlns:x14="http://schemas.microsoft.com/office/spreadsheetml/2009/9/main" uri="{725AE2AE-9491-48be-B2B4-4EB974FC3084}">
      <x14:pivotCacheDefinition pivotCacheId="21111022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n v="95"/>
    <n v="1198"/>
    <n v="113810"/>
    <x v="0"/>
  </r>
  <r>
    <x v="1"/>
    <x v="1"/>
    <x v="1"/>
    <x v="1"/>
    <n v="50"/>
    <n v="500"/>
    <n v="25000"/>
    <x v="1"/>
  </r>
  <r>
    <x v="1"/>
    <x v="1"/>
    <x v="2"/>
    <x v="0"/>
    <n v="36"/>
    <n v="1198"/>
    <n v="43128"/>
    <x v="2"/>
  </r>
  <r>
    <x v="1"/>
    <x v="2"/>
    <x v="3"/>
    <x v="2"/>
    <n v="27"/>
    <n v="225"/>
    <n v="6075"/>
    <x v="3"/>
  </r>
  <r>
    <x v="2"/>
    <x v="2"/>
    <x v="4"/>
    <x v="0"/>
    <n v="56"/>
    <n v="1198"/>
    <n v="67088"/>
    <x v="4"/>
  </r>
  <r>
    <x v="0"/>
    <x v="0"/>
    <x v="0"/>
    <x v="1"/>
    <n v="60"/>
    <n v="500"/>
    <n v="30000"/>
    <x v="5"/>
  </r>
  <r>
    <x v="1"/>
    <x v="0"/>
    <x v="5"/>
    <x v="0"/>
    <n v="75"/>
    <n v="1198"/>
    <n v="89850"/>
    <x v="6"/>
  </r>
  <r>
    <x v="1"/>
    <x v="1"/>
    <x v="2"/>
    <x v="0"/>
    <n v="90"/>
    <n v="1198"/>
    <n v="107820"/>
    <x v="7"/>
  </r>
  <r>
    <x v="2"/>
    <x v="3"/>
    <x v="6"/>
    <x v="0"/>
    <n v="32"/>
    <n v="1198"/>
    <n v="38336"/>
    <x v="8"/>
  </r>
  <r>
    <x v="0"/>
    <x v="0"/>
    <x v="0"/>
    <x v="1"/>
    <n v="60"/>
    <n v="500"/>
    <n v="30000"/>
    <x v="9"/>
  </r>
  <r>
    <x v="1"/>
    <x v="1"/>
    <x v="7"/>
    <x v="0"/>
    <n v="90"/>
    <n v="1198"/>
    <n v="107820"/>
    <x v="10"/>
  </r>
  <r>
    <x v="0"/>
    <x v="0"/>
    <x v="8"/>
    <x v="1"/>
    <n v="29"/>
    <n v="500"/>
    <n v="14500"/>
    <x v="11"/>
  </r>
  <r>
    <x v="0"/>
    <x v="3"/>
    <x v="9"/>
    <x v="1"/>
    <n v="81"/>
    <n v="500"/>
    <n v="40500"/>
    <x v="12"/>
  </r>
  <r>
    <x v="0"/>
    <x v="0"/>
    <x v="0"/>
    <x v="0"/>
    <n v="35"/>
    <n v="1198"/>
    <n v="41930"/>
    <x v="13"/>
  </r>
  <r>
    <x v="1"/>
    <x v="3"/>
    <x v="10"/>
    <x v="3"/>
    <n v="2"/>
    <n v="125"/>
    <n v="250"/>
    <x v="14"/>
  </r>
  <r>
    <x v="0"/>
    <x v="0"/>
    <x v="0"/>
    <x v="4"/>
    <n v="16"/>
    <n v="58.5"/>
    <n v="936"/>
    <x v="15"/>
  </r>
  <r>
    <x v="1"/>
    <x v="1"/>
    <x v="7"/>
    <x v="1"/>
    <n v="28"/>
    <n v="500"/>
    <n v="14000"/>
    <x v="16"/>
  </r>
  <r>
    <x v="0"/>
    <x v="0"/>
    <x v="0"/>
    <x v="2"/>
    <n v="64"/>
    <n v="225"/>
    <n v="14400"/>
    <x v="17"/>
  </r>
  <r>
    <x v="0"/>
    <x v="3"/>
    <x v="9"/>
    <x v="2"/>
    <n v="15"/>
    <n v="225"/>
    <n v="3375"/>
    <x v="18"/>
  </r>
  <r>
    <x v="1"/>
    <x v="1"/>
    <x v="1"/>
    <x v="4"/>
    <n v="96"/>
    <n v="58.5"/>
    <n v="5616"/>
    <x v="19"/>
  </r>
  <r>
    <x v="1"/>
    <x v="3"/>
    <x v="10"/>
    <x v="0"/>
    <n v="67"/>
    <n v="1198"/>
    <n v="80266"/>
    <x v="20"/>
  </r>
  <r>
    <x v="0"/>
    <x v="3"/>
    <x v="9"/>
    <x v="4"/>
    <n v="74"/>
    <n v="58.5"/>
    <n v="4329"/>
    <x v="21"/>
  </r>
  <r>
    <x v="1"/>
    <x v="2"/>
    <x v="3"/>
    <x v="1"/>
    <n v="46"/>
    <n v="500"/>
    <n v="23000"/>
    <x v="22"/>
  </r>
  <r>
    <x v="1"/>
    <x v="3"/>
    <x v="10"/>
    <x v="1"/>
    <n v="87"/>
    <n v="500"/>
    <n v="43500"/>
    <x v="23"/>
  </r>
  <r>
    <x v="0"/>
    <x v="0"/>
    <x v="0"/>
    <x v="1"/>
    <n v="4"/>
    <n v="500"/>
    <n v="2000"/>
    <x v="24"/>
  </r>
  <r>
    <x v="2"/>
    <x v="2"/>
    <x v="4"/>
    <x v="1"/>
    <n v="7"/>
    <n v="500"/>
    <n v="3500"/>
    <x v="25"/>
  </r>
  <r>
    <x v="1"/>
    <x v="1"/>
    <x v="2"/>
    <x v="4"/>
    <n v="50"/>
    <n v="58.5"/>
    <n v="2925"/>
    <x v="26"/>
  </r>
  <r>
    <x v="1"/>
    <x v="0"/>
    <x v="5"/>
    <x v="0"/>
    <n v="66"/>
    <n v="1198"/>
    <n v="79068"/>
    <x v="27"/>
  </r>
  <r>
    <x v="0"/>
    <x v="0"/>
    <x v="8"/>
    <x v="2"/>
    <n v="96"/>
    <n v="225"/>
    <n v="21600"/>
    <x v="28"/>
  </r>
  <r>
    <x v="1"/>
    <x v="2"/>
    <x v="3"/>
    <x v="0"/>
    <n v="53"/>
    <n v="1198"/>
    <n v="63494"/>
    <x v="29"/>
  </r>
  <r>
    <x v="1"/>
    <x v="2"/>
    <x v="3"/>
    <x v="1"/>
    <n v="80"/>
    <n v="500"/>
    <n v="40000"/>
    <x v="30"/>
  </r>
  <r>
    <x v="1"/>
    <x v="1"/>
    <x v="1"/>
    <x v="3"/>
    <n v="5"/>
    <n v="125"/>
    <n v="625"/>
    <x v="31"/>
  </r>
  <r>
    <x v="0"/>
    <x v="0"/>
    <x v="0"/>
    <x v="4"/>
    <n v="62"/>
    <n v="58.5"/>
    <n v="3627"/>
    <x v="32"/>
  </r>
  <r>
    <x v="1"/>
    <x v="1"/>
    <x v="7"/>
    <x v="4"/>
    <n v="55"/>
    <n v="58.5"/>
    <n v="3217.5"/>
    <x v="33"/>
  </r>
  <r>
    <x v="1"/>
    <x v="1"/>
    <x v="1"/>
    <x v="4"/>
    <n v="42"/>
    <n v="58.5"/>
    <n v="2457"/>
    <x v="34"/>
  </r>
  <r>
    <x v="2"/>
    <x v="2"/>
    <x v="4"/>
    <x v="3"/>
    <n v="3"/>
    <n v="125"/>
    <n v="375"/>
    <x v="35"/>
  </r>
  <r>
    <x v="1"/>
    <x v="2"/>
    <x v="3"/>
    <x v="0"/>
    <n v="7"/>
    <n v="1198"/>
    <n v="8386"/>
    <x v="36"/>
  </r>
  <r>
    <x v="2"/>
    <x v="2"/>
    <x v="4"/>
    <x v="2"/>
    <n v="76"/>
    <n v="225"/>
    <n v="17100"/>
    <x v="37"/>
  </r>
  <r>
    <x v="2"/>
    <x v="3"/>
    <x v="6"/>
    <x v="1"/>
    <n v="57"/>
    <n v="500"/>
    <n v="28500"/>
    <x v="38"/>
  </r>
  <r>
    <x v="1"/>
    <x v="0"/>
    <x v="5"/>
    <x v="0"/>
    <n v="14"/>
    <n v="1198"/>
    <n v="16772"/>
    <x v="39"/>
  </r>
  <r>
    <x v="1"/>
    <x v="1"/>
    <x v="2"/>
    <x v="1"/>
    <n v="11"/>
    <n v="500"/>
    <n v="5500"/>
    <x v="40"/>
  </r>
  <r>
    <x v="1"/>
    <x v="1"/>
    <x v="2"/>
    <x v="1"/>
    <n v="94"/>
    <n v="500"/>
    <n v="47000"/>
    <x v="41"/>
  </r>
  <r>
    <x v="1"/>
    <x v="0"/>
    <x v="5"/>
    <x v="1"/>
    <n v="28"/>
    <n v="500"/>
    <n v="14000"/>
    <x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EF8B91-E588-4C0F-B47A-D0DB08D83BB5}"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0" rowHeaderCaption="Sales Parson">
  <location ref="G3:H14" firstHeaderRow="1" firstDataRow="1" firstDataCol="1"/>
  <pivotFields count="11">
    <pivotField showAll="0">
      <items count="4">
        <item x="1"/>
        <item x="0"/>
        <item x="2"/>
        <item t="default"/>
      </items>
    </pivotField>
    <pivotField showAll="0">
      <items count="5">
        <item x="3"/>
        <item x="1"/>
        <item x="0"/>
        <item x="2"/>
        <item t="default"/>
      </items>
    </pivotField>
    <pivotField axis="axisRow" showAll="0">
      <items count="12">
        <item x="0"/>
        <item x="3"/>
        <item x="8"/>
        <item x="10"/>
        <item x="9"/>
        <item x="2"/>
        <item x="6"/>
        <item x="1"/>
        <item x="7"/>
        <item x="4"/>
        <item x="5"/>
        <item t="default"/>
      </items>
    </pivotField>
    <pivotField showAll="0">
      <items count="6">
        <item x="2"/>
        <item x="3"/>
        <item x="1"/>
        <item x="0"/>
        <item x="4"/>
        <item t="default"/>
      </items>
    </pivotField>
    <pivotField showAll="0"/>
    <pivotField numFmtId="43" showAll="0"/>
    <pivotField dataField="1" numFmtId="43" showAll="0"/>
    <pivotField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1">
    <i>
      <x/>
    </i>
    <i>
      <x v="1"/>
    </i>
    <i>
      <x v="2"/>
    </i>
    <i>
      <x v="3"/>
    </i>
    <i>
      <x v="4"/>
    </i>
    <i>
      <x v="5"/>
    </i>
    <i>
      <x v="6"/>
    </i>
    <i>
      <x v="7"/>
    </i>
    <i>
      <x v="8"/>
    </i>
    <i>
      <x v="9"/>
    </i>
    <i>
      <x v="10"/>
    </i>
  </rowItems>
  <colItems count="1">
    <i/>
  </colItems>
  <dataFields count="1">
    <dataField name="Sum of Sale_amt" fld="6" baseField="0" baseItem="0"/>
  </dataFields>
  <formats count="5">
    <format dxfId="54">
      <pivotArea type="all" dataOnly="0" outline="0" fieldPosition="0"/>
    </format>
    <format dxfId="53">
      <pivotArea outline="0" collapsedLevelsAreSubtotals="1" fieldPosition="0"/>
    </format>
    <format dxfId="52">
      <pivotArea field="2" type="button" dataOnly="0" labelOnly="1" outline="0" axis="axisRow" fieldPosition="0"/>
    </format>
    <format dxfId="51">
      <pivotArea dataOnly="0" labelOnly="1" fieldPosition="0">
        <references count="1">
          <reference field="2" count="0"/>
        </references>
      </pivotArea>
    </format>
    <format dxfId="50">
      <pivotArea dataOnly="0" labelOnly="1" outline="0" axis="axisValues" fieldPosition="0"/>
    </format>
  </formats>
  <chartFormats count="3">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343F98-EDD7-4CAE-A635-1302D37A30F0}"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0" rowHeaderCaption="Region">
  <location ref="D3:E6" firstHeaderRow="1" firstDataRow="1" firstDataCol="1"/>
  <pivotFields count="11">
    <pivotField axis="axisRow" showAll="0">
      <items count="4">
        <item x="1"/>
        <item x="0"/>
        <item x="2"/>
        <item t="default"/>
      </items>
    </pivotField>
    <pivotField showAll="0">
      <items count="5">
        <item x="3"/>
        <item x="1"/>
        <item x="0"/>
        <item x="2"/>
        <item t="default"/>
      </items>
    </pivotField>
    <pivotField showAll="0"/>
    <pivotField showAll="0">
      <items count="6">
        <item x="2"/>
        <item x="3"/>
        <item x="1"/>
        <item x="0"/>
        <item x="4"/>
        <item t="default"/>
      </items>
    </pivotField>
    <pivotField showAll="0"/>
    <pivotField numFmtId="43" showAll="0"/>
    <pivotField dataField="1" numFmtId="43" showAll="0"/>
    <pivotField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3">
    <i>
      <x/>
    </i>
    <i>
      <x v="1"/>
    </i>
    <i>
      <x v="2"/>
    </i>
  </rowItems>
  <colItems count="1">
    <i/>
  </colItems>
  <dataFields count="1">
    <dataField name="Sum of Sale_amt" fld="6" baseField="0" baseItem="0"/>
  </dataFields>
  <formats count="5">
    <format dxfId="59">
      <pivotArea type="all" dataOnly="0" outline="0" fieldPosition="0"/>
    </format>
    <format dxfId="58">
      <pivotArea outline="0" collapsedLevelsAreSubtotals="1" fieldPosition="0"/>
    </format>
    <format dxfId="57">
      <pivotArea field="0" type="button" dataOnly="0" labelOnly="1" outline="0" axis="axisRow" fieldPosition="0"/>
    </format>
    <format dxfId="56">
      <pivotArea dataOnly="0" labelOnly="1" fieldPosition="0">
        <references count="1">
          <reference field="0" count="0"/>
        </references>
      </pivotArea>
    </format>
    <format dxfId="55">
      <pivotArea dataOnly="0" labelOnly="1" outline="0" axis="axisValues" fieldPosition="0"/>
    </format>
  </formats>
  <chartFormats count="4">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0" count="1" selected="0">
            <x v="0"/>
          </reference>
        </references>
      </pivotArea>
    </chartFormat>
    <chartFormat chart="9" format="16">
      <pivotArea type="data" outline="0" fieldPosition="0">
        <references count="2">
          <reference field="4294967294" count="1" selected="0">
            <x v="0"/>
          </reference>
          <reference field="0" count="1" selected="0">
            <x v="1"/>
          </reference>
        </references>
      </pivotArea>
    </chartFormat>
    <chartFormat chart="9" format="17">
      <pivotArea type="data" outline="0" fieldPosition="0">
        <references count="2">
          <reference field="4294967294" count="1" selected="0">
            <x v="0"/>
          </reference>
          <reference field="0" count="1" selected="0">
            <x v="2"/>
          </reference>
        </references>
      </pivotArea>
    </chartFormat>
  </chartFormats>
  <pivotTableStyleInfo name="PivotStyleDark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AA815A-5A3F-46F8-BA17-A93F2FCCD103}"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5" rowHeaderCaption="Manager">
  <location ref="A3:B7" firstHeaderRow="1" firstDataRow="1" firstDataCol="1"/>
  <pivotFields count="11">
    <pivotField showAll="0">
      <items count="4">
        <item x="1"/>
        <item x="0"/>
        <item x="2"/>
        <item t="default"/>
      </items>
    </pivotField>
    <pivotField axis="axisRow" showAll="0">
      <items count="5">
        <item x="3"/>
        <item x="1"/>
        <item x="0"/>
        <item x="2"/>
        <item t="default"/>
      </items>
    </pivotField>
    <pivotField showAll="0"/>
    <pivotField showAll="0">
      <items count="6">
        <item x="2"/>
        <item x="3"/>
        <item x="1"/>
        <item x="0"/>
        <item x="4"/>
        <item t="default"/>
      </items>
    </pivotField>
    <pivotField showAll="0"/>
    <pivotField numFmtId="43" showAll="0"/>
    <pivotField dataField="1" numFmtId="43" showAll="0"/>
    <pivotField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4">
    <i>
      <x/>
    </i>
    <i>
      <x v="1"/>
    </i>
    <i>
      <x v="2"/>
    </i>
    <i>
      <x v="3"/>
    </i>
  </rowItems>
  <colItems count="1">
    <i/>
  </colItems>
  <dataFields count="1">
    <dataField name="Sum of Sale_amt" fld="6" baseField="0" baseItem="0"/>
  </dataFields>
  <formats count="5">
    <format dxfId="64">
      <pivotArea type="all" dataOnly="0" outline="0" fieldPosition="0"/>
    </format>
    <format dxfId="63">
      <pivotArea outline="0" collapsedLevelsAreSubtotals="1" fieldPosition="0"/>
    </format>
    <format dxfId="62">
      <pivotArea field="1" type="button" dataOnly="0" labelOnly="1" outline="0" axis="axisRow" fieldPosition="0"/>
    </format>
    <format dxfId="61">
      <pivotArea dataOnly="0" labelOnly="1" fieldPosition="0">
        <references count="1">
          <reference field="1" count="0"/>
        </references>
      </pivotArea>
    </format>
    <format dxfId="60">
      <pivotArea dataOnly="0" labelOnly="1" outline="0" axis="axisValues" fieldPosition="0"/>
    </format>
  </formats>
  <chartFormats count="1">
    <chartFormat chart="14" format="4" series="1">
      <pivotArea type="data" outline="0" fieldPosition="0">
        <references count="1">
          <reference field="4294967294" count="1" selected="0">
            <x v="0"/>
          </reference>
        </references>
      </pivotArea>
    </chartFormat>
  </chart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C5BAA4-E31D-4771-8EBE-236495C4FB26}" name="PivotTable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0" rowHeaderCaption="Year">
  <location ref="A16:B18" firstHeaderRow="1" firstDataRow="1" firstDataCol="1"/>
  <pivotFields count="11">
    <pivotField showAll="0">
      <items count="4">
        <item x="1"/>
        <item x="0"/>
        <item x="2"/>
        <item t="default"/>
      </items>
    </pivotField>
    <pivotField showAll="0">
      <items count="5">
        <item x="3"/>
        <item x="1"/>
        <item x="0"/>
        <item x="2"/>
        <item t="default"/>
      </items>
    </pivotField>
    <pivotField showAll="0"/>
    <pivotField showAll="0">
      <items count="6">
        <item x="2"/>
        <item x="3"/>
        <item x="1"/>
        <item x="0"/>
        <item x="4"/>
        <item t="default"/>
      </items>
    </pivotField>
    <pivotField showAll="0"/>
    <pivotField numFmtId="43" showAll="0"/>
    <pivotField dataField="1" numFmtId="43" showAll="0"/>
    <pivotField axis="axisRow"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0"/>
    <field x="9"/>
    <field x="8"/>
    <field x="7"/>
  </rowFields>
  <rowItems count="2">
    <i>
      <x v="1"/>
    </i>
    <i>
      <x v="2"/>
    </i>
  </rowItems>
  <colItems count="1">
    <i/>
  </colItems>
  <dataFields count="1">
    <dataField name="Sum of Sale_amt" fld="6" baseField="0" baseItem="0"/>
  </dataFields>
  <formats count="5">
    <format dxfId="69">
      <pivotArea type="all" dataOnly="0" outline="0" fieldPosition="0"/>
    </format>
    <format dxfId="68">
      <pivotArea outline="0" collapsedLevelsAreSubtotals="1" fieldPosition="0"/>
    </format>
    <format dxfId="67">
      <pivotArea field="10" type="button" dataOnly="0" labelOnly="1" outline="0" axis="axisRow" fieldPosition="0"/>
    </format>
    <format dxfId="66">
      <pivotArea dataOnly="0" labelOnly="1" fieldPosition="0">
        <references count="1">
          <reference field="10" count="2">
            <x v="1"/>
            <x v="2"/>
          </reference>
        </references>
      </pivotArea>
    </format>
    <format dxfId="65">
      <pivotArea dataOnly="0" labelOnly="1" outline="0" axis="axisValues" fieldPosition="0"/>
    </format>
  </formats>
  <chartFormats count="9">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0" count="1" selected="0">
            <x v="1"/>
          </reference>
        </references>
      </pivotArea>
    </chartFormat>
    <chartFormat chart="3" format="3">
      <pivotArea type="data" outline="0" fieldPosition="0">
        <references count="2">
          <reference field="4294967294" count="1" selected="0">
            <x v="0"/>
          </reference>
          <reference field="10" count="1" selected="0">
            <x v="2"/>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0" count="1" selected="0">
            <x v="1"/>
          </reference>
        </references>
      </pivotArea>
    </chartFormat>
    <chartFormat chart="4" format="6">
      <pivotArea type="data" outline="0" fieldPosition="0">
        <references count="2">
          <reference field="4294967294" count="1" selected="0">
            <x v="0"/>
          </reference>
          <reference field="10" count="1" selected="0">
            <x v="2"/>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0" count="1" selected="0">
            <x v="1"/>
          </reference>
        </references>
      </pivotArea>
    </chartFormat>
    <chartFormat chart="9" format="12">
      <pivotArea type="data" outline="0" fieldPosition="0">
        <references count="2">
          <reference field="4294967294" count="1" selected="0">
            <x v="0"/>
          </reference>
          <reference field="10" count="1" selected="0">
            <x v="2"/>
          </reference>
        </references>
      </pivotArea>
    </chartFormat>
  </chartFormat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EE9A1C-BC1C-4426-9F50-F47E0749DCC8}" name="PivotTable4"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0" rowHeaderCaption="Products">
  <location ref="J3:K8" firstHeaderRow="1" firstDataRow="1" firstDataCol="1"/>
  <pivotFields count="11">
    <pivotField showAll="0">
      <items count="4">
        <item x="1"/>
        <item x="0"/>
        <item x="2"/>
        <item t="default"/>
      </items>
    </pivotField>
    <pivotField showAll="0">
      <items count="5">
        <item x="3"/>
        <item x="1"/>
        <item x="0"/>
        <item x="2"/>
        <item t="default"/>
      </items>
    </pivotField>
    <pivotField showAll="0"/>
    <pivotField axis="axisRow" showAll="0">
      <items count="6">
        <item x="2"/>
        <item x="3"/>
        <item x="1"/>
        <item x="0"/>
        <item x="4"/>
        <item t="default"/>
      </items>
    </pivotField>
    <pivotField dataField="1" showAll="0"/>
    <pivotField numFmtId="43" showAll="0"/>
    <pivotField numFmtId="43" showAll="0"/>
    <pivotField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x v="4"/>
    </i>
  </rowItems>
  <colItems count="1">
    <i/>
  </colItems>
  <dataFields count="1">
    <dataField name="Sum of Units" fld="4" baseField="0" baseItem="0"/>
  </dataFields>
  <formats count="5">
    <format dxfId="74">
      <pivotArea type="all" dataOnly="0" outline="0" fieldPosition="0"/>
    </format>
    <format dxfId="73">
      <pivotArea outline="0" collapsedLevelsAreSubtotals="1" fieldPosition="0"/>
    </format>
    <format dxfId="72">
      <pivotArea field="3" type="button" dataOnly="0" labelOnly="1" outline="0" axis="axisRow" fieldPosition="0"/>
    </format>
    <format dxfId="71">
      <pivotArea dataOnly="0" labelOnly="1" fieldPosition="0">
        <references count="1">
          <reference field="3" count="0"/>
        </references>
      </pivotArea>
    </format>
    <format dxfId="70">
      <pivotArea dataOnly="0" labelOnly="1" outline="0" axis="axisValues" fieldPosition="0"/>
    </format>
  </formats>
  <chartFormats count="1">
    <chartFormat chart="9" format="4" series="1">
      <pivotArea type="data" outline="0" fieldPosition="0">
        <references count="1">
          <reference field="4294967294" count="1" selected="0">
            <x v="0"/>
          </reference>
        </references>
      </pivotArea>
    </chartFormat>
  </chartFormats>
  <pivotTableStyleInfo name="PivotStyleDark2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42E799-3B59-49BC-8E1C-40BDE3CA28A3}" sourceName="Region">
  <pivotTables>
    <pivotTable tabId="15" name="PivotTable4"/>
    <pivotTable tabId="15" name="PivotTable1"/>
    <pivotTable tabId="15" name="PivotTable2"/>
    <pivotTable tabId="15" name="PivotTable3"/>
    <pivotTable tabId="15" name="PivotTable5"/>
  </pivotTables>
  <data>
    <tabular pivotCacheId="2111102232">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75F3D48-511B-4181-8679-A951DC7C744D}" sourceName="Item">
  <pivotTables>
    <pivotTable tabId="15" name="PivotTable4"/>
    <pivotTable tabId="15" name="PivotTable1"/>
    <pivotTable tabId="15" name="PivotTable2"/>
    <pivotTable tabId="15" name="PivotTable3"/>
    <pivotTable tabId="15" name="PivotTable5"/>
  </pivotTables>
  <data>
    <tabular pivotCacheId="2111102232">
      <items count="5">
        <i x="2" s="1"/>
        <i x="3"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0CE6E87-EE71-4A2E-BA05-DF633D833464}" cache="Slicer_Region" caption="Region" columnCount="2" showCaption="0" style="SlicerStyleDark1 2" rowHeight="234950"/>
  <slicer name="Item" xr10:uid="{4539784F-393B-471C-9787-8797B07CD830}" cache="Slicer_Item" caption="Item" columnCount="5" showCaption="0" style="SlicerStyleDark1 2"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61960E21-B8F9-430D-93F0-169628DED8D9}" sourceName="OrderDate">
  <pivotTables>
    <pivotTable tabId="15" name="PivotTable5"/>
    <pivotTable tabId="15" name="PivotTable1"/>
    <pivotTable tabId="15" name="PivotTable2"/>
    <pivotTable tabId="15" name="PivotTable3"/>
    <pivotTable tabId="15" name="PivotTable4"/>
  </pivotTables>
  <state minimalRefreshVersion="6" lastRefreshVersion="6" pivotCacheId="2111102232" filterType="unknown">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9DCF81C3-2583-46A6-9564-7FC143F438E5}" cache="NativeTimeline_OrderDate" caption="OrderDate" level="0" selectionLevel="0" scrollPosition="2018-01-01T00:00:00" style="TimeSlicerStyleDark1 2"/>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6"/>
  <sheetViews>
    <sheetView workbookViewId="0">
      <selection activeCell="O18" sqref="O18"/>
    </sheetView>
  </sheetViews>
  <sheetFormatPr defaultRowHeight="14.4" x14ac:dyDescent="0.3"/>
  <cols>
    <col min="2" max="3" width="15.33203125" customWidth="1"/>
    <col min="4" max="4" width="16.88671875" customWidth="1"/>
    <col min="5" max="5" width="9.5546875" customWidth="1"/>
    <col min="6" max="6" width="12.109375" customWidth="1"/>
    <col min="7" max="7" width="11.5546875" bestFit="1" customWidth="1"/>
    <col min="8" max="8" width="10.5546875" customWidth="1"/>
  </cols>
  <sheetData>
    <row r="1" spans="1:8" ht="15" thickBot="1" x14ac:dyDescent="0.35">
      <c r="A1" t="s">
        <v>0</v>
      </c>
      <c r="B1" t="s">
        <v>25</v>
      </c>
      <c r="C1" t="s">
        <v>8</v>
      </c>
      <c r="D1" t="s">
        <v>1</v>
      </c>
      <c r="E1" t="s">
        <v>2</v>
      </c>
      <c r="F1" s="4" t="s">
        <v>12</v>
      </c>
      <c r="G1" t="s">
        <v>30</v>
      </c>
      <c r="H1" t="s">
        <v>4</v>
      </c>
    </row>
    <row r="2" spans="1:8" ht="15" thickBot="1" x14ac:dyDescent="0.35">
      <c r="A2" s="2" t="s">
        <v>7</v>
      </c>
      <c r="B2" s="7" t="s">
        <v>26</v>
      </c>
      <c r="C2" s="5" t="s">
        <v>18</v>
      </c>
      <c r="D2" s="3" t="s">
        <v>9</v>
      </c>
      <c r="E2" s="2">
        <v>95</v>
      </c>
      <c r="F2" s="4">
        <v>1198</v>
      </c>
      <c r="G2" s="12">
        <f>E2*F2</f>
        <v>113810</v>
      </c>
      <c r="H2" s="1">
        <v>43106</v>
      </c>
    </row>
    <row r="3" spans="1:8" ht="15" thickBot="1" x14ac:dyDescent="0.35">
      <c r="A3" s="2" t="s">
        <v>5</v>
      </c>
      <c r="B3" s="7" t="s">
        <v>29</v>
      </c>
      <c r="C3" s="5" t="s">
        <v>19</v>
      </c>
      <c r="D3" s="3" t="s">
        <v>13</v>
      </c>
      <c r="E3" s="2">
        <v>50</v>
      </c>
      <c r="F3" s="4">
        <v>500</v>
      </c>
      <c r="G3" s="12">
        <f t="shared" ref="G3:G44" si="0">E3*F3</f>
        <v>25000</v>
      </c>
      <c r="H3" s="1">
        <v>43123</v>
      </c>
    </row>
    <row r="4" spans="1:8" ht="15" thickBot="1" x14ac:dyDescent="0.35">
      <c r="A4" s="2" t="s">
        <v>5</v>
      </c>
      <c r="B4" s="7" t="s">
        <v>29</v>
      </c>
      <c r="C4" s="5" t="s">
        <v>17</v>
      </c>
      <c r="D4" s="3" t="s">
        <v>9</v>
      </c>
      <c r="E4" s="2">
        <v>36</v>
      </c>
      <c r="F4" s="4">
        <v>1198</v>
      </c>
      <c r="G4" s="12">
        <f t="shared" si="0"/>
        <v>43128</v>
      </c>
      <c r="H4" s="1">
        <v>43140</v>
      </c>
    </row>
    <row r="5" spans="1:8" ht="15" thickBot="1" x14ac:dyDescent="0.35">
      <c r="A5" s="2" t="s">
        <v>5</v>
      </c>
      <c r="B5" s="7" t="s">
        <v>27</v>
      </c>
      <c r="C5" s="5" t="s">
        <v>15</v>
      </c>
      <c r="D5" s="3" t="s">
        <v>10</v>
      </c>
      <c r="E5" s="2">
        <v>27</v>
      </c>
      <c r="F5" s="4">
        <v>225</v>
      </c>
      <c r="G5" s="12">
        <f t="shared" si="0"/>
        <v>6075</v>
      </c>
      <c r="H5" s="1">
        <v>43157</v>
      </c>
    </row>
    <row r="6" spans="1:8" ht="15" thickBot="1" x14ac:dyDescent="0.35">
      <c r="A6" s="2" t="s">
        <v>6</v>
      </c>
      <c r="B6" s="7" t="s">
        <v>27</v>
      </c>
      <c r="C6" s="5" t="s">
        <v>23</v>
      </c>
      <c r="D6" s="3" t="s">
        <v>9</v>
      </c>
      <c r="E6" s="2">
        <v>56</v>
      </c>
      <c r="F6" s="4">
        <v>1198</v>
      </c>
      <c r="G6" s="12">
        <f t="shared" si="0"/>
        <v>67088</v>
      </c>
      <c r="H6" s="1">
        <v>43174</v>
      </c>
    </row>
    <row r="7" spans="1:8" ht="15" thickBot="1" x14ac:dyDescent="0.35">
      <c r="A7" s="2" t="s">
        <v>7</v>
      </c>
      <c r="B7" s="7" t="s">
        <v>26</v>
      </c>
      <c r="C7" s="5" t="s">
        <v>18</v>
      </c>
      <c r="D7" s="3" t="s">
        <v>13</v>
      </c>
      <c r="E7" s="2">
        <v>60</v>
      </c>
      <c r="F7" s="4">
        <v>500</v>
      </c>
      <c r="G7" s="12">
        <f t="shared" si="0"/>
        <v>30000</v>
      </c>
      <c r="H7" s="1">
        <v>43191</v>
      </c>
    </row>
    <row r="8" spans="1:8" ht="15" thickBot="1" x14ac:dyDescent="0.35">
      <c r="A8" s="2" t="s">
        <v>5</v>
      </c>
      <c r="B8" s="6" t="s">
        <v>26</v>
      </c>
      <c r="C8" s="5" t="s">
        <v>14</v>
      </c>
      <c r="D8" s="3" t="s">
        <v>9</v>
      </c>
      <c r="E8" s="2">
        <v>75</v>
      </c>
      <c r="F8" s="4">
        <v>1198</v>
      </c>
      <c r="G8" s="12">
        <f t="shared" si="0"/>
        <v>89850</v>
      </c>
      <c r="H8" s="1">
        <v>43208</v>
      </c>
    </row>
    <row r="9" spans="1:8" ht="15" thickBot="1" x14ac:dyDescent="0.35">
      <c r="A9" s="2" t="s">
        <v>5</v>
      </c>
      <c r="B9" s="7" t="s">
        <v>29</v>
      </c>
      <c r="C9" s="5" t="s">
        <v>17</v>
      </c>
      <c r="D9" s="3" t="s">
        <v>9</v>
      </c>
      <c r="E9" s="2">
        <v>90</v>
      </c>
      <c r="F9" s="4">
        <v>1198</v>
      </c>
      <c r="G9" s="12">
        <f t="shared" si="0"/>
        <v>107820</v>
      </c>
      <c r="H9" s="1">
        <v>43225</v>
      </c>
    </row>
    <row r="10" spans="1:8" ht="15" thickBot="1" x14ac:dyDescent="0.35">
      <c r="A10" s="2" t="s">
        <v>6</v>
      </c>
      <c r="B10" s="9" t="s">
        <v>28</v>
      </c>
      <c r="C10" s="5" t="s">
        <v>24</v>
      </c>
      <c r="D10" s="3" t="s">
        <v>9</v>
      </c>
      <c r="E10" s="2">
        <v>32</v>
      </c>
      <c r="F10" s="4">
        <v>1198</v>
      </c>
      <c r="G10" s="12">
        <f t="shared" si="0"/>
        <v>38336</v>
      </c>
      <c r="H10" s="1">
        <v>43242</v>
      </c>
    </row>
    <row r="11" spans="1:8" ht="15" thickBot="1" x14ac:dyDescent="0.35">
      <c r="A11" s="2" t="s">
        <v>7</v>
      </c>
      <c r="B11" s="7" t="s">
        <v>26</v>
      </c>
      <c r="C11" s="5" t="s">
        <v>18</v>
      </c>
      <c r="D11" s="3" t="s">
        <v>13</v>
      </c>
      <c r="E11" s="2">
        <v>60</v>
      </c>
      <c r="F11" s="4">
        <v>500</v>
      </c>
      <c r="G11" s="12">
        <f t="shared" si="0"/>
        <v>30000</v>
      </c>
      <c r="H11" s="1">
        <v>43259</v>
      </c>
    </row>
    <row r="12" spans="1:8" ht="15" thickBot="1" x14ac:dyDescent="0.35">
      <c r="A12" s="2" t="s">
        <v>5</v>
      </c>
      <c r="B12" s="7" t="s">
        <v>29</v>
      </c>
      <c r="C12" s="5" t="s">
        <v>20</v>
      </c>
      <c r="D12" s="3" t="s">
        <v>9</v>
      </c>
      <c r="E12" s="2">
        <v>90</v>
      </c>
      <c r="F12" s="4">
        <v>1198</v>
      </c>
      <c r="G12" s="12">
        <f t="shared" si="0"/>
        <v>107820</v>
      </c>
      <c r="H12" s="1">
        <v>43276</v>
      </c>
    </row>
    <row r="13" spans="1:8" ht="15" thickBot="1" x14ac:dyDescent="0.35">
      <c r="A13" s="2" t="s">
        <v>7</v>
      </c>
      <c r="B13" s="6" t="s">
        <v>26</v>
      </c>
      <c r="C13" s="5" t="s">
        <v>16</v>
      </c>
      <c r="D13" s="3" t="s">
        <v>13</v>
      </c>
      <c r="E13" s="2">
        <v>29</v>
      </c>
      <c r="F13" s="4">
        <v>500</v>
      </c>
      <c r="G13" s="12">
        <f t="shared" si="0"/>
        <v>14500</v>
      </c>
      <c r="H13" s="1">
        <v>43293</v>
      </c>
    </row>
    <row r="14" spans="1:8" ht="15" thickBot="1" x14ac:dyDescent="0.35">
      <c r="A14" s="2" t="s">
        <v>7</v>
      </c>
      <c r="B14" s="9" t="s">
        <v>28</v>
      </c>
      <c r="C14" s="5" t="s">
        <v>21</v>
      </c>
      <c r="D14" s="3" t="s">
        <v>13</v>
      </c>
      <c r="E14" s="2">
        <v>81</v>
      </c>
      <c r="F14" s="4">
        <v>500</v>
      </c>
      <c r="G14" s="12">
        <f t="shared" si="0"/>
        <v>40500</v>
      </c>
      <c r="H14" s="1">
        <v>43310</v>
      </c>
    </row>
    <row r="15" spans="1:8" ht="15" thickBot="1" x14ac:dyDescent="0.35">
      <c r="A15" s="2" t="s">
        <v>7</v>
      </c>
      <c r="B15" s="7" t="s">
        <v>26</v>
      </c>
      <c r="C15" s="5" t="s">
        <v>18</v>
      </c>
      <c r="D15" s="3" t="s">
        <v>9</v>
      </c>
      <c r="E15" s="2">
        <v>35</v>
      </c>
      <c r="F15" s="4">
        <v>1198</v>
      </c>
      <c r="G15" s="12">
        <f t="shared" si="0"/>
        <v>41930</v>
      </c>
      <c r="H15" s="1">
        <v>43327</v>
      </c>
    </row>
    <row r="16" spans="1:8" ht="15" thickBot="1" x14ac:dyDescent="0.35">
      <c r="A16" s="2" t="s">
        <v>5</v>
      </c>
      <c r="B16" s="9" t="s">
        <v>28</v>
      </c>
      <c r="C16" s="5" t="s">
        <v>22</v>
      </c>
      <c r="D16" s="3" t="s">
        <v>3</v>
      </c>
      <c r="E16" s="2">
        <v>2</v>
      </c>
      <c r="F16" s="4">
        <v>125</v>
      </c>
      <c r="G16" s="12">
        <f t="shared" si="0"/>
        <v>250</v>
      </c>
      <c r="H16" s="1">
        <v>43344</v>
      </c>
    </row>
    <row r="17" spans="1:8" ht="15" thickBot="1" x14ac:dyDescent="0.35">
      <c r="A17" s="2" t="s">
        <v>7</v>
      </c>
      <c r="B17" s="10" t="s">
        <v>26</v>
      </c>
      <c r="C17" s="5" t="s">
        <v>18</v>
      </c>
      <c r="D17" s="3" t="s">
        <v>11</v>
      </c>
      <c r="E17" s="2">
        <v>16</v>
      </c>
      <c r="F17" s="4">
        <v>58.5</v>
      </c>
      <c r="G17" s="12">
        <f t="shared" si="0"/>
        <v>936</v>
      </c>
      <c r="H17" s="1">
        <v>43361</v>
      </c>
    </row>
    <row r="18" spans="1:8" ht="15" thickBot="1" x14ac:dyDescent="0.35">
      <c r="A18" s="2" t="s">
        <v>5</v>
      </c>
      <c r="B18" s="10" t="s">
        <v>29</v>
      </c>
      <c r="C18" s="5" t="s">
        <v>20</v>
      </c>
      <c r="D18" s="3" t="s">
        <v>13</v>
      </c>
      <c r="E18" s="2">
        <v>28</v>
      </c>
      <c r="F18" s="4">
        <v>500</v>
      </c>
      <c r="G18" s="12">
        <f t="shared" si="0"/>
        <v>14000</v>
      </c>
      <c r="H18" s="1">
        <v>43378</v>
      </c>
    </row>
    <row r="19" spans="1:8" ht="15" thickBot="1" x14ac:dyDescent="0.35">
      <c r="A19" s="2" t="s">
        <v>7</v>
      </c>
      <c r="B19" s="10" t="s">
        <v>26</v>
      </c>
      <c r="C19" s="5" t="s">
        <v>18</v>
      </c>
      <c r="D19" s="3" t="s">
        <v>10</v>
      </c>
      <c r="E19" s="2">
        <v>64</v>
      </c>
      <c r="F19" s="4">
        <v>225</v>
      </c>
      <c r="G19" s="12">
        <f t="shared" si="0"/>
        <v>14400</v>
      </c>
      <c r="H19" s="1">
        <v>43395</v>
      </c>
    </row>
    <row r="20" spans="1:8" ht="15" thickBot="1" x14ac:dyDescent="0.35">
      <c r="A20" s="2" t="s">
        <v>7</v>
      </c>
      <c r="B20" s="8" t="s">
        <v>28</v>
      </c>
      <c r="C20" s="5" t="s">
        <v>21</v>
      </c>
      <c r="D20" s="3" t="s">
        <v>10</v>
      </c>
      <c r="E20" s="2">
        <v>15</v>
      </c>
      <c r="F20" s="4">
        <v>225</v>
      </c>
      <c r="G20" s="12">
        <f t="shared" si="0"/>
        <v>3375</v>
      </c>
      <c r="H20" s="1">
        <v>43412</v>
      </c>
    </row>
    <row r="21" spans="1:8" ht="15" thickBot="1" x14ac:dyDescent="0.35">
      <c r="A21" s="2" t="s">
        <v>5</v>
      </c>
      <c r="B21" s="10" t="s">
        <v>29</v>
      </c>
      <c r="C21" s="5" t="s">
        <v>19</v>
      </c>
      <c r="D21" s="3" t="s">
        <v>11</v>
      </c>
      <c r="E21" s="2">
        <v>96</v>
      </c>
      <c r="F21" s="4">
        <v>58.5</v>
      </c>
      <c r="G21" s="12">
        <f t="shared" si="0"/>
        <v>5616</v>
      </c>
      <c r="H21" s="1">
        <v>43429</v>
      </c>
    </row>
    <row r="22" spans="1:8" ht="15" thickBot="1" x14ac:dyDescent="0.35">
      <c r="A22" s="2" t="s">
        <v>5</v>
      </c>
      <c r="B22" s="8" t="s">
        <v>28</v>
      </c>
      <c r="C22" s="5" t="s">
        <v>22</v>
      </c>
      <c r="D22" s="3" t="s">
        <v>9</v>
      </c>
      <c r="E22" s="2">
        <v>67</v>
      </c>
      <c r="F22" s="4">
        <v>1198</v>
      </c>
      <c r="G22" s="12">
        <f t="shared" si="0"/>
        <v>80266</v>
      </c>
      <c r="H22" s="1">
        <v>43446</v>
      </c>
    </row>
    <row r="23" spans="1:8" ht="15" thickBot="1" x14ac:dyDescent="0.35">
      <c r="A23" s="2" t="s">
        <v>7</v>
      </c>
      <c r="B23" s="9" t="s">
        <v>28</v>
      </c>
      <c r="C23" s="5" t="s">
        <v>21</v>
      </c>
      <c r="D23" s="3" t="s">
        <v>11</v>
      </c>
      <c r="E23" s="2">
        <v>74</v>
      </c>
      <c r="F23" s="4">
        <v>58.5</v>
      </c>
      <c r="G23" s="12">
        <f t="shared" si="0"/>
        <v>4329</v>
      </c>
      <c r="H23" s="1">
        <v>43463</v>
      </c>
    </row>
    <row r="24" spans="1:8" ht="15" thickBot="1" x14ac:dyDescent="0.35">
      <c r="A24" s="2" t="s">
        <v>5</v>
      </c>
      <c r="B24" s="7" t="s">
        <v>27</v>
      </c>
      <c r="C24" s="5" t="s">
        <v>15</v>
      </c>
      <c r="D24" s="3" t="s">
        <v>13</v>
      </c>
      <c r="E24" s="2">
        <v>46</v>
      </c>
      <c r="F24" s="4">
        <v>500</v>
      </c>
      <c r="G24" s="12">
        <f t="shared" si="0"/>
        <v>23000</v>
      </c>
      <c r="H24" s="1">
        <v>43480</v>
      </c>
    </row>
    <row r="25" spans="1:8" ht="15" thickBot="1" x14ac:dyDescent="0.35">
      <c r="A25" s="2" t="s">
        <v>5</v>
      </c>
      <c r="B25" s="9" t="s">
        <v>28</v>
      </c>
      <c r="C25" s="5" t="s">
        <v>22</v>
      </c>
      <c r="D25" s="3" t="s">
        <v>13</v>
      </c>
      <c r="E25" s="2">
        <v>87</v>
      </c>
      <c r="F25" s="4">
        <v>500</v>
      </c>
      <c r="G25" s="12">
        <f t="shared" si="0"/>
        <v>43500</v>
      </c>
      <c r="H25" s="1">
        <v>43497</v>
      </c>
    </row>
    <row r="26" spans="1:8" ht="15" thickBot="1" x14ac:dyDescent="0.35">
      <c r="A26" s="2" t="s">
        <v>7</v>
      </c>
      <c r="B26" s="6" t="s">
        <v>26</v>
      </c>
      <c r="C26" s="5" t="s">
        <v>18</v>
      </c>
      <c r="D26" s="3" t="s">
        <v>13</v>
      </c>
      <c r="E26" s="2">
        <v>4</v>
      </c>
      <c r="F26" s="4">
        <v>500</v>
      </c>
      <c r="G26" s="12">
        <f t="shared" si="0"/>
        <v>2000</v>
      </c>
      <c r="H26" s="1">
        <v>43514</v>
      </c>
    </row>
    <row r="27" spans="1:8" ht="15" thickBot="1" x14ac:dyDescent="0.35">
      <c r="A27" s="2" t="s">
        <v>6</v>
      </c>
      <c r="B27" s="7" t="s">
        <v>27</v>
      </c>
      <c r="C27" s="5" t="s">
        <v>23</v>
      </c>
      <c r="D27" s="3" t="s">
        <v>13</v>
      </c>
      <c r="E27" s="2">
        <v>7</v>
      </c>
      <c r="F27" s="4">
        <v>500</v>
      </c>
      <c r="G27" s="12">
        <f t="shared" si="0"/>
        <v>3500</v>
      </c>
      <c r="H27" s="1">
        <v>43531</v>
      </c>
    </row>
    <row r="28" spans="1:8" ht="15" thickBot="1" x14ac:dyDescent="0.35">
      <c r="A28" s="2" t="s">
        <v>5</v>
      </c>
      <c r="B28" s="10" t="s">
        <v>29</v>
      </c>
      <c r="C28" s="5" t="s">
        <v>17</v>
      </c>
      <c r="D28" s="3" t="s">
        <v>11</v>
      </c>
      <c r="E28" s="2">
        <v>50</v>
      </c>
      <c r="F28" s="4">
        <v>58.5</v>
      </c>
      <c r="G28" s="12">
        <f t="shared" si="0"/>
        <v>2925</v>
      </c>
      <c r="H28" s="1">
        <v>43548</v>
      </c>
    </row>
    <row r="29" spans="1:8" ht="15" thickBot="1" x14ac:dyDescent="0.35">
      <c r="A29" s="2" t="s">
        <v>5</v>
      </c>
      <c r="B29" s="11" t="s">
        <v>26</v>
      </c>
      <c r="C29" s="5" t="s">
        <v>14</v>
      </c>
      <c r="D29" s="3" t="s">
        <v>9</v>
      </c>
      <c r="E29" s="2">
        <v>66</v>
      </c>
      <c r="F29" s="4">
        <v>1198</v>
      </c>
      <c r="G29" s="12">
        <f t="shared" si="0"/>
        <v>79068</v>
      </c>
      <c r="H29" s="1">
        <v>43565</v>
      </c>
    </row>
    <row r="30" spans="1:8" ht="15" thickBot="1" x14ac:dyDescent="0.35">
      <c r="A30" s="2" t="s">
        <v>7</v>
      </c>
      <c r="B30" s="6" t="s">
        <v>26</v>
      </c>
      <c r="C30" s="5" t="s">
        <v>16</v>
      </c>
      <c r="D30" s="3" t="s">
        <v>10</v>
      </c>
      <c r="E30" s="2">
        <v>96</v>
      </c>
      <c r="F30" s="4">
        <v>225</v>
      </c>
      <c r="G30" s="12">
        <f t="shared" si="0"/>
        <v>21600</v>
      </c>
      <c r="H30" s="1">
        <v>43582</v>
      </c>
    </row>
    <row r="31" spans="1:8" ht="15" thickBot="1" x14ac:dyDescent="0.35">
      <c r="A31" s="2" t="s">
        <v>5</v>
      </c>
      <c r="B31" s="7" t="s">
        <v>27</v>
      </c>
      <c r="C31" s="5" t="s">
        <v>15</v>
      </c>
      <c r="D31" s="3" t="s">
        <v>9</v>
      </c>
      <c r="E31" s="2">
        <v>53</v>
      </c>
      <c r="F31" s="4">
        <v>1198</v>
      </c>
      <c r="G31" s="12">
        <f t="shared" si="0"/>
        <v>63494</v>
      </c>
      <c r="H31" s="1">
        <v>43599</v>
      </c>
    </row>
    <row r="32" spans="1:8" ht="15" thickBot="1" x14ac:dyDescent="0.35">
      <c r="A32" s="2" t="s">
        <v>5</v>
      </c>
      <c r="B32" s="7" t="s">
        <v>27</v>
      </c>
      <c r="C32" s="5" t="s">
        <v>15</v>
      </c>
      <c r="D32" s="3" t="s">
        <v>13</v>
      </c>
      <c r="E32" s="2">
        <v>80</v>
      </c>
      <c r="F32" s="4">
        <v>500</v>
      </c>
      <c r="G32" s="12">
        <f t="shared" si="0"/>
        <v>40000</v>
      </c>
      <c r="H32" s="1">
        <v>43616</v>
      </c>
    </row>
    <row r="33" spans="1:8" ht="15" thickBot="1" x14ac:dyDescent="0.35">
      <c r="A33" s="2" t="s">
        <v>5</v>
      </c>
      <c r="B33" s="7" t="s">
        <v>29</v>
      </c>
      <c r="C33" s="5" t="s">
        <v>19</v>
      </c>
      <c r="D33" s="3" t="s">
        <v>3</v>
      </c>
      <c r="E33" s="2">
        <v>5</v>
      </c>
      <c r="F33" s="4">
        <v>125</v>
      </c>
      <c r="G33" s="12">
        <f t="shared" si="0"/>
        <v>625</v>
      </c>
      <c r="H33" s="1">
        <v>43633</v>
      </c>
    </row>
    <row r="34" spans="1:8" ht="15" thickBot="1" x14ac:dyDescent="0.35">
      <c r="A34" s="2" t="s">
        <v>7</v>
      </c>
      <c r="B34" s="6" t="s">
        <v>26</v>
      </c>
      <c r="C34" s="5" t="s">
        <v>18</v>
      </c>
      <c r="D34" s="3" t="s">
        <v>11</v>
      </c>
      <c r="E34" s="2">
        <v>62</v>
      </c>
      <c r="F34" s="4">
        <v>58.5</v>
      </c>
      <c r="G34" s="12">
        <f t="shared" si="0"/>
        <v>3627</v>
      </c>
      <c r="H34" s="1">
        <v>43650</v>
      </c>
    </row>
    <row r="35" spans="1:8" ht="15" thickBot="1" x14ac:dyDescent="0.35">
      <c r="A35" s="2" t="s">
        <v>5</v>
      </c>
      <c r="B35" s="7" t="s">
        <v>29</v>
      </c>
      <c r="C35" s="5" t="s">
        <v>20</v>
      </c>
      <c r="D35" s="3" t="s">
        <v>11</v>
      </c>
      <c r="E35" s="2">
        <v>55</v>
      </c>
      <c r="F35" s="4">
        <v>58.5</v>
      </c>
      <c r="G35" s="12">
        <f t="shared" si="0"/>
        <v>3217.5</v>
      </c>
      <c r="H35" s="1">
        <v>43667</v>
      </c>
    </row>
    <row r="36" spans="1:8" ht="15" thickBot="1" x14ac:dyDescent="0.35">
      <c r="A36" s="2" t="s">
        <v>5</v>
      </c>
      <c r="B36" s="7" t="s">
        <v>29</v>
      </c>
      <c r="C36" s="5" t="s">
        <v>19</v>
      </c>
      <c r="D36" s="3" t="s">
        <v>11</v>
      </c>
      <c r="E36" s="2">
        <v>42</v>
      </c>
      <c r="F36" s="4">
        <v>58.5</v>
      </c>
      <c r="G36" s="12">
        <f t="shared" si="0"/>
        <v>2457</v>
      </c>
      <c r="H36" s="1">
        <v>43684</v>
      </c>
    </row>
    <row r="37" spans="1:8" ht="15" thickBot="1" x14ac:dyDescent="0.35">
      <c r="A37" s="2" t="s">
        <v>6</v>
      </c>
      <c r="B37" s="7" t="s">
        <v>27</v>
      </c>
      <c r="C37" s="5" t="s">
        <v>23</v>
      </c>
      <c r="D37" s="3" t="s">
        <v>3</v>
      </c>
      <c r="E37" s="2">
        <v>3</v>
      </c>
      <c r="F37" s="4">
        <v>125</v>
      </c>
      <c r="G37" s="12">
        <f t="shared" si="0"/>
        <v>375</v>
      </c>
      <c r="H37" s="1">
        <v>43701</v>
      </c>
    </row>
    <row r="38" spans="1:8" ht="15" thickBot="1" x14ac:dyDescent="0.35">
      <c r="A38" s="2" t="s">
        <v>5</v>
      </c>
      <c r="B38" s="7" t="s">
        <v>27</v>
      </c>
      <c r="C38" s="5" t="s">
        <v>15</v>
      </c>
      <c r="D38" s="3" t="s">
        <v>9</v>
      </c>
      <c r="E38" s="2">
        <v>7</v>
      </c>
      <c r="F38" s="4">
        <v>1198</v>
      </c>
      <c r="G38" s="12">
        <f t="shared" si="0"/>
        <v>8386</v>
      </c>
      <c r="H38" s="1">
        <v>43718</v>
      </c>
    </row>
    <row r="39" spans="1:8" ht="15" thickBot="1" x14ac:dyDescent="0.35">
      <c r="A39" s="2" t="s">
        <v>6</v>
      </c>
      <c r="B39" s="7" t="s">
        <v>27</v>
      </c>
      <c r="C39" s="5" t="s">
        <v>23</v>
      </c>
      <c r="D39" s="3" t="s">
        <v>10</v>
      </c>
      <c r="E39" s="2">
        <v>76</v>
      </c>
      <c r="F39" s="4">
        <v>225</v>
      </c>
      <c r="G39" s="12">
        <f t="shared" si="0"/>
        <v>17100</v>
      </c>
      <c r="H39" s="1">
        <v>43735</v>
      </c>
    </row>
    <row r="40" spans="1:8" ht="15" thickBot="1" x14ac:dyDescent="0.35">
      <c r="A40" s="2" t="s">
        <v>6</v>
      </c>
      <c r="B40" s="9" t="s">
        <v>28</v>
      </c>
      <c r="C40" s="5" t="s">
        <v>24</v>
      </c>
      <c r="D40" s="3" t="s">
        <v>13</v>
      </c>
      <c r="E40" s="2">
        <v>57</v>
      </c>
      <c r="F40" s="4">
        <v>500</v>
      </c>
      <c r="G40" s="12">
        <f t="shared" si="0"/>
        <v>28500</v>
      </c>
      <c r="H40" s="1">
        <v>43752</v>
      </c>
    </row>
    <row r="41" spans="1:8" ht="15" thickBot="1" x14ac:dyDescent="0.35">
      <c r="A41" s="2" t="s">
        <v>5</v>
      </c>
      <c r="B41" s="6" t="s">
        <v>26</v>
      </c>
      <c r="C41" s="5" t="s">
        <v>14</v>
      </c>
      <c r="D41" s="3" t="s">
        <v>9</v>
      </c>
      <c r="E41" s="2">
        <v>14</v>
      </c>
      <c r="F41" s="4">
        <v>1198</v>
      </c>
      <c r="G41" s="12">
        <f t="shared" si="0"/>
        <v>16772</v>
      </c>
      <c r="H41" s="1">
        <v>43769</v>
      </c>
    </row>
    <row r="42" spans="1:8" ht="15" thickBot="1" x14ac:dyDescent="0.35">
      <c r="A42" s="2" t="s">
        <v>5</v>
      </c>
      <c r="B42" s="7" t="s">
        <v>29</v>
      </c>
      <c r="C42" s="5" t="s">
        <v>17</v>
      </c>
      <c r="D42" s="3" t="s">
        <v>13</v>
      </c>
      <c r="E42" s="2">
        <v>11</v>
      </c>
      <c r="F42" s="4">
        <v>500</v>
      </c>
      <c r="G42" s="12">
        <f t="shared" si="0"/>
        <v>5500</v>
      </c>
      <c r="H42" s="1">
        <v>43786</v>
      </c>
    </row>
    <row r="43" spans="1:8" ht="15" thickBot="1" x14ac:dyDescent="0.35">
      <c r="A43" s="2" t="s">
        <v>5</v>
      </c>
      <c r="B43" s="7" t="s">
        <v>29</v>
      </c>
      <c r="C43" s="5" t="s">
        <v>17</v>
      </c>
      <c r="D43" s="3" t="s">
        <v>13</v>
      </c>
      <c r="E43" s="2">
        <v>94</v>
      </c>
      <c r="F43" s="4">
        <v>500</v>
      </c>
      <c r="G43" s="12">
        <f t="shared" si="0"/>
        <v>47000</v>
      </c>
      <c r="H43" s="1">
        <v>43803</v>
      </c>
    </row>
    <row r="44" spans="1:8" ht="15" thickBot="1" x14ac:dyDescent="0.35">
      <c r="A44" s="2" t="s">
        <v>5</v>
      </c>
      <c r="B44" s="6" t="s">
        <v>26</v>
      </c>
      <c r="C44" s="5" t="s">
        <v>14</v>
      </c>
      <c r="D44" s="3" t="s">
        <v>13</v>
      </c>
      <c r="E44" s="2">
        <v>28</v>
      </c>
      <c r="F44" s="4">
        <v>500</v>
      </c>
      <c r="G44" s="12">
        <f t="shared" si="0"/>
        <v>14000</v>
      </c>
      <c r="H44" s="1">
        <v>43820</v>
      </c>
    </row>
    <row r="45" spans="1:8" x14ac:dyDescent="0.3">
      <c r="E45" s="12">
        <f t="shared" ref="E45:F45" si="1">SUBTOTAL(9,E2:E44)</f>
        <v>2121</v>
      </c>
      <c r="F45" s="12">
        <f t="shared" si="1"/>
        <v>24983.5</v>
      </c>
      <c r="G45" s="12">
        <f>SUBTOTAL(9,G2:G44)</f>
        <v>1305675.5</v>
      </c>
    </row>
    <row r="46" spans="1:8" x14ac:dyDescent="0.3">
      <c r="E46" s="12">
        <f t="shared" ref="E46:F46" si="2">E45/8</f>
        <v>265.125</v>
      </c>
      <c r="F46" s="12">
        <f t="shared" si="2"/>
        <v>3122.9375</v>
      </c>
      <c r="G46" s="12">
        <f>G45/8</f>
        <v>163209.4375</v>
      </c>
    </row>
  </sheetData>
  <autoFilter ref="A1:G46"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D774D-AACC-4D61-9284-3ACE5068D216}">
  <dimension ref="A3:K18"/>
  <sheetViews>
    <sheetView tabSelected="1" zoomScale="128" workbookViewId="0">
      <selection activeCell="J5" sqref="J5"/>
    </sheetView>
  </sheetViews>
  <sheetFormatPr defaultRowHeight="14.4" x14ac:dyDescent="0.3"/>
  <cols>
    <col min="1" max="1" width="7.33203125" bestFit="1" customWidth="1"/>
    <col min="2" max="2" width="15.44140625" bestFit="1" customWidth="1"/>
    <col min="4" max="4" width="9" bestFit="1" customWidth="1"/>
    <col min="5" max="5" width="15.44140625" bestFit="1" customWidth="1"/>
    <col min="7" max="7" width="13.6640625" bestFit="1" customWidth="1"/>
    <col min="8" max="8" width="15.44140625" bestFit="1" customWidth="1"/>
    <col min="10" max="10" width="13" bestFit="1" customWidth="1"/>
    <col min="11" max="11" width="11.5546875" bestFit="1" customWidth="1"/>
  </cols>
  <sheetData>
    <row r="3" spans="1:11" x14ac:dyDescent="0.3">
      <c r="A3" s="13" t="s">
        <v>25</v>
      </c>
      <c r="B3" s="14" t="s">
        <v>31</v>
      </c>
      <c r="D3" s="13" t="s">
        <v>0</v>
      </c>
      <c r="E3" s="14" t="s">
        <v>31</v>
      </c>
      <c r="G3" s="13" t="s">
        <v>35</v>
      </c>
      <c r="H3" s="14" t="s">
        <v>31</v>
      </c>
      <c r="J3" s="13" t="s">
        <v>36</v>
      </c>
      <c r="K3" s="14" t="s">
        <v>32</v>
      </c>
    </row>
    <row r="4" spans="1:11" x14ac:dyDescent="0.3">
      <c r="A4" s="15" t="s">
        <v>28</v>
      </c>
      <c r="B4" s="17">
        <v>239056</v>
      </c>
      <c r="D4" s="15" t="s">
        <v>5</v>
      </c>
      <c r="E4" s="17">
        <v>829769.5</v>
      </c>
      <c r="G4" s="15" t="s">
        <v>18</v>
      </c>
      <c r="H4" s="17">
        <v>236703</v>
      </c>
      <c r="J4" s="15" t="s">
        <v>10</v>
      </c>
      <c r="K4" s="17">
        <v>278</v>
      </c>
    </row>
    <row r="5" spans="1:11" x14ac:dyDescent="0.3">
      <c r="A5" s="15" t="s">
        <v>29</v>
      </c>
      <c r="B5" s="17">
        <v>365108.5</v>
      </c>
      <c r="D5" s="15" t="s">
        <v>7</v>
      </c>
      <c r="E5" s="17">
        <v>321007</v>
      </c>
      <c r="G5" s="15" t="s">
        <v>15</v>
      </c>
      <c r="H5" s="17">
        <v>140955</v>
      </c>
      <c r="J5" s="15" t="s">
        <v>3</v>
      </c>
      <c r="K5" s="17">
        <v>10</v>
      </c>
    </row>
    <row r="6" spans="1:11" x14ac:dyDescent="0.3">
      <c r="A6" s="15" t="s">
        <v>26</v>
      </c>
      <c r="B6" s="17">
        <v>472493</v>
      </c>
      <c r="D6" s="15" t="s">
        <v>6</v>
      </c>
      <c r="E6" s="17">
        <v>154899</v>
      </c>
      <c r="G6" s="15" t="s">
        <v>16</v>
      </c>
      <c r="H6" s="17">
        <v>36100</v>
      </c>
      <c r="J6" s="15" t="s">
        <v>13</v>
      </c>
      <c r="K6" s="17">
        <v>722</v>
      </c>
    </row>
    <row r="7" spans="1:11" x14ac:dyDescent="0.3">
      <c r="A7" s="15" t="s">
        <v>27</v>
      </c>
      <c r="B7" s="17">
        <v>229018</v>
      </c>
      <c r="G7" s="15" t="s">
        <v>22</v>
      </c>
      <c r="H7" s="17">
        <v>124016</v>
      </c>
      <c r="J7" s="15" t="s">
        <v>9</v>
      </c>
      <c r="K7" s="17">
        <v>716</v>
      </c>
    </row>
    <row r="8" spans="1:11" x14ac:dyDescent="0.3">
      <c r="G8" s="15" t="s">
        <v>21</v>
      </c>
      <c r="H8" s="17">
        <v>48204</v>
      </c>
      <c r="J8" s="15" t="s">
        <v>11</v>
      </c>
      <c r="K8" s="17">
        <v>395</v>
      </c>
    </row>
    <row r="9" spans="1:11" x14ac:dyDescent="0.3">
      <c r="G9" s="15" t="s">
        <v>17</v>
      </c>
      <c r="H9" s="17">
        <v>206373</v>
      </c>
    </row>
    <row r="10" spans="1:11" x14ac:dyDescent="0.3">
      <c r="G10" s="15" t="s">
        <v>24</v>
      </c>
      <c r="H10" s="17">
        <v>66836</v>
      </c>
    </row>
    <row r="11" spans="1:11" x14ac:dyDescent="0.3">
      <c r="G11" s="15" t="s">
        <v>19</v>
      </c>
      <c r="H11" s="17">
        <v>33698</v>
      </c>
    </row>
    <row r="12" spans="1:11" x14ac:dyDescent="0.3">
      <c r="G12" s="15" t="s">
        <v>20</v>
      </c>
      <c r="H12" s="17">
        <v>125037.5</v>
      </c>
    </row>
    <row r="13" spans="1:11" x14ac:dyDescent="0.3">
      <c r="G13" s="15" t="s">
        <v>23</v>
      </c>
      <c r="H13" s="17">
        <v>88063</v>
      </c>
    </row>
    <row r="14" spans="1:11" x14ac:dyDescent="0.3">
      <c r="G14" s="15" t="s">
        <v>14</v>
      </c>
      <c r="H14" s="17">
        <v>199690</v>
      </c>
    </row>
    <row r="16" spans="1:11" x14ac:dyDescent="0.3">
      <c r="A16" s="13" t="s">
        <v>37</v>
      </c>
      <c r="B16" s="14" t="s">
        <v>31</v>
      </c>
    </row>
    <row r="17" spans="1:2" x14ac:dyDescent="0.3">
      <c r="A17" s="15" t="s">
        <v>33</v>
      </c>
      <c r="B17" s="17">
        <v>879029</v>
      </c>
    </row>
    <row r="18" spans="1:2" x14ac:dyDescent="0.3">
      <c r="A18" s="15" t="s">
        <v>34</v>
      </c>
      <c r="B18" s="17">
        <v>426646.5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8D072-08B6-4FD7-BEF8-4D06AB252A5C}">
  <dimension ref="A1"/>
  <sheetViews>
    <sheetView showGridLines="0" topLeftCell="K19" zoomScale="63" zoomScaleNormal="205" workbookViewId="0">
      <selection activeCell="AS37" sqref="AS37"/>
    </sheetView>
  </sheetViews>
  <sheetFormatPr defaultRowHeight="14.4" x14ac:dyDescent="0.3"/>
  <cols>
    <col min="1" max="16384" width="8.88671875" style="1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 Data</vt:lpstr>
      <vt:lpstr>Insight</vt:lpstr>
      <vt:lpstr>Dashboard</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Sabyasachi Chatterjee</cp:lastModifiedBy>
  <dcterms:created xsi:type="dcterms:W3CDTF">2004-05-01T18:16:56Z</dcterms:created>
  <dcterms:modified xsi:type="dcterms:W3CDTF">2024-09-10T14:12:29Z</dcterms:modified>
  <cp:category>Excel</cp:category>
</cp:coreProperties>
</file>