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W Temp\Thermie\"/>
    </mc:Choice>
  </mc:AlternateContent>
  <xr:revisionPtr revIDLastSave="0" documentId="13_ncr:40009_{F590B2D5-2EA9-416E-9FBB-E4DDA30D5542}" xr6:coauthVersionLast="47" xr6:coauthVersionMax="47" xr10:uidLastSave="{00000000-0000-0000-0000-000000000000}"/>
  <bookViews>
    <workbookView xWindow="-30828" yWindow="-36" windowWidth="30936" windowHeight="16896"/>
  </bookViews>
  <sheets>
    <sheet name="Suivis sondes DREAL" sheetId="1" r:id="rId1"/>
    <sheet name="Suivis sondes OFB" sheetId="2" r:id="rId2"/>
  </sheets>
  <definedNames>
    <definedName name="_xlnm._FilterDatabase" localSheetId="1" hidden="1">'Suivis sondes OFB'!$A$5:$AF$5</definedName>
    <definedName name="_xlnm.Print_Area" localSheetId="0">'Suivis sondes DREAL'!$B$2:$AF$40</definedName>
    <definedName name="_xlnm.Print_Area" localSheetId="1">'Suivis sondes OFB'!$B$5:$AE$59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" i="1" l="1"/>
  <c r="AC59" i="2"/>
  <c r="AD59" i="2"/>
  <c r="AC7" i="2"/>
  <c r="AD7" i="2"/>
  <c r="AC12" i="2"/>
  <c r="AC11" i="2"/>
  <c r="AD11" i="2"/>
  <c r="AC8" i="2"/>
  <c r="AD8" i="2"/>
  <c r="AC9" i="2"/>
  <c r="AD9" i="2"/>
  <c r="AC10" i="2"/>
  <c r="AD10" i="2"/>
  <c r="AC13" i="2"/>
  <c r="AD13" i="2"/>
  <c r="AC14" i="2"/>
  <c r="AD14" i="2"/>
  <c r="AC15" i="2"/>
  <c r="AD15" i="2"/>
  <c r="AC16" i="2"/>
  <c r="AD16" i="2"/>
  <c r="AC17" i="2"/>
  <c r="AD17" i="2"/>
  <c r="AC18" i="2"/>
  <c r="AD18" i="2"/>
  <c r="AC19" i="2"/>
  <c r="AD19" i="2"/>
  <c r="AC20" i="2"/>
  <c r="AD20" i="2"/>
  <c r="AC21" i="2"/>
  <c r="AD21" i="2"/>
  <c r="AC23" i="2"/>
  <c r="AD23" i="2"/>
  <c r="AC24" i="2"/>
  <c r="AD24" i="2"/>
  <c r="AC25" i="2"/>
  <c r="AD25" i="2"/>
  <c r="AC26" i="2"/>
  <c r="AD26" i="2"/>
  <c r="AC27" i="2"/>
  <c r="AD27" i="2"/>
  <c r="AC28" i="2"/>
  <c r="AD28" i="2"/>
  <c r="AC29" i="2"/>
  <c r="AD29" i="2"/>
  <c r="AC30" i="2"/>
  <c r="AD30" i="2"/>
  <c r="AC31" i="2"/>
  <c r="AD31" i="2"/>
  <c r="AC32" i="2"/>
  <c r="AD32" i="2"/>
  <c r="AC33" i="2"/>
  <c r="AD33" i="2"/>
  <c r="AC34" i="2"/>
  <c r="AD34" i="2"/>
  <c r="AC35" i="2"/>
  <c r="AD35" i="2"/>
  <c r="AC36" i="2"/>
  <c r="AD36" i="2"/>
  <c r="AC37" i="2"/>
  <c r="AD37" i="2"/>
  <c r="AC38" i="2"/>
  <c r="AD38" i="2"/>
  <c r="AC39" i="2"/>
  <c r="AD39" i="2"/>
  <c r="AC40" i="2"/>
  <c r="AD40" i="2"/>
  <c r="AC41" i="2"/>
  <c r="AD41" i="2"/>
  <c r="AC42" i="2"/>
  <c r="AD42" i="2"/>
  <c r="AC43" i="2"/>
  <c r="AD43" i="2"/>
  <c r="AC44" i="2"/>
  <c r="AD44" i="2"/>
  <c r="AC45" i="2"/>
  <c r="AD45" i="2"/>
  <c r="AC46" i="2"/>
  <c r="AD46" i="2"/>
  <c r="AC47" i="2"/>
  <c r="AD47" i="2"/>
  <c r="AC48" i="2"/>
  <c r="AD48" i="2"/>
  <c r="AC49" i="2"/>
  <c r="AD49" i="2"/>
  <c r="AC50" i="2"/>
  <c r="AD50" i="2"/>
  <c r="AC51" i="2"/>
  <c r="AD51" i="2"/>
  <c r="AC52" i="2"/>
  <c r="AD52" i="2"/>
  <c r="AC53" i="2"/>
  <c r="AD53" i="2"/>
  <c r="AC54" i="2"/>
  <c r="AD54" i="2"/>
  <c r="AC55" i="2"/>
  <c r="AD55" i="2"/>
  <c r="AC56" i="2"/>
  <c r="AD56" i="2"/>
  <c r="AC57" i="2"/>
  <c r="AD57" i="2"/>
  <c r="AC58" i="2"/>
  <c r="AD58" i="2"/>
  <c r="AD22" i="2"/>
  <c r="AC22" i="2"/>
  <c r="AD12" i="2"/>
  <c r="AD6" i="2"/>
  <c r="AC6" i="2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L31" i="1"/>
  <c r="AM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</calcChain>
</file>

<file path=xl/comments1.xml><?xml version="1.0" encoding="utf-8"?>
<comments xmlns="http://schemas.openxmlformats.org/spreadsheetml/2006/main">
  <authors>
    <author>Mariafabri</author>
    <author>FParais</author>
  </authors>
  <commentList>
    <comment ref="AA5" authorId="0" shapeId="0">
      <text>
        <r>
          <rPr>
            <sz val="9"/>
            <color indexed="81"/>
            <rFont val="Tahoma"/>
            <family val="2"/>
          </rPr>
          <t xml:space="preserve">Moyenne des maximales annuelles de la moyenne mobile 30j des maximales journalières.
</t>
        </r>
      </text>
    </comment>
    <comment ref="AB5" authorId="0" shapeId="0">
      <text>
        <r>
          <rPr>
            <sz val="9"/>
            <color indexed="81"/>
            <rFont val="Tahoma"/>
            <family val="2"/>
          </rPr>
          <t xml:space="preserve">Moyenne des maximales annuelles de la moyenne mobile 30j des moyennes journalières
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Moyenne des maximales annuelles de la moyenne mobile 30j des minimales journalières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Evolution de la moyenne mobile 365j des maximales journalières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" authorId="1" shapeId="0">
      <text>
        <r>
          <rPr>
            <sz val="9"/>
            <color indexed="81"/>
            <rFont val="Tahoma"/>
            <family val="2"/>
          </rPr>
          <t>sonde probablement hors d'eau de mai à octobre</t>
        </r>
      </text>
    </comment>
    <comment ref="AI31" authorId="0" shapeId="0">
      <text>
        <r>
          <rPr>
            <b/>
            <sz val="9"/>
            <color indexed="81"/>
            <rFont val="Tahoma"/>
            <family val="2"/>
          </rPr>
          <t xml:space="preserve">Pendant période sonde enfouie dans sédiments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46" authorId="0" shapeId="0">
      <text>
        <r>
          <rPr>
            <sz val="9"/>
            <color indexed="81"/>
            <rFont val="Tahoma"/>
            <family val="2"/>
          </rPr>
          <t xml:space="preserve">Sur 2,5 ans, baisse de la mm365 de 1°C soit  -0,4°C/an !
</t>
        </r>
      </text>
    </comment>
    <comment ref="AF47" authorId="0" shapeId="0">
      <text>
        <r>
          <rPr>
            <sz val="9"/>
            <color indexed="81"/>
            <rFont val="Tahoma"/>
            <family val="2"/>
          </rPr>
          <t xml:space="preserve">Baisse de la mm365 de 0,25°C sur 2,5 ans
</t>
        </r>
      </text>
    </comment>
    <comment ref="AF48" authorId="0" shapeId="0">
      <text>
        <r>
          <rPr>
            <sz val="9"/>
            <color indexed="81"/>
            <rFont val="Tahoma"/>
            <family val="2"/>
          </rPr>
          <t xml:space="preserve">Sur 2 ans, baisse de la mm365 de 1,4°C soit  -0,7°C/an !
</t>
        </r>
      </text>
    </comment>
    <comment ref="AF49" authorId="0" shapeId="0">
      <text>
        <r>
          <rPr>
            <sz val="9"/>
            <color indexed="81"/>
            <rFont val="Tahoma"/>
            <family val="2"/>
          </rPr>
          <t xml:space="preserve">Baisse de la mm365 de 0,17°C sur 2,5 ans
</t>
        </r>
      </text>
    </comment>
    <comment ref="AF50" authorId="0" shapeId="0">
      <text>
        <r>
          <rPr>
            <sz val="9"/>
            <color indexed="81"/>
            <rFont val="Tahoma"/>
            <family val="2"/>
          </rPr>
          <t xml:space="preserve">Sur 2 ans, baisse de la mm365 de 1,4°C soit  -0,7°C/an !
</t>
        </r>
      </text>
    </comment>
  </commentList>
</comments>
</file>

<file path=xl/comments2.xml><?xml version="1.0" encoding="utf-8"?>
<comments xmlns="http://schemas.openxmlformats.org/spreadsheetml/2006/main">
  <authors>
    <author>Mariafabri</author>
  </authors>
  <commentList>
    <comment ref="S11" authorId="0" shapeId="0">
      <text>
        <r>
          <rPr>
            <sz val="9"/>
            <color indexed="81"/>
            <rFont val="Tahoma"/>
            <family val="2"/>
          </rPr>
          <t xml:space="preserve">Fin données le 14dec2018
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Mariafabri:</t>
        </r>
        <r>
          <rPr>
            <sz val="9"/>
            <color indexed="81"/>
            <rFont val="Tahoma"/>
            <family val="2"/>
          </rPr>
          <t xml:space="preserve">
Reprise chronique le 01/12/2017</t>
        </r>
      </text>
    </comment>
    <comment ref="T21" authorId="0" shapeId="0">
      <text>
        <r>
          <rPr>
            <sz val="9"/>
            <color indexed="81"/>
            <rFont val="Tahoma"/>
            <family val="2"/>
          </rPr>
          <t xml:space="preserve">reprise chronique le 21/10/19
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Mariafabri:</t>
        </r>
        <r>
          <rPr>
            <sz val="9"/>
            <color indexed="81"/>
            <rFont val="Tahoma"/>
            <family val="2"/>
          </rPr>
          <t xml:space="preserve">
Reprise chronique le 01/12/2017
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interruption chronique le 7/10/13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Interruption chronique le 19/10/18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interruption du suivi le 2/10/2018</t>
        </r>
      </text>
    </comment>
    <comment ref="S44" authorId="0" shapeId="0">
      <text>
        <r>
          <rPr>
            <sz val="9"/>
            <color indexed="81"/>
            <rFont val="Tahoma"/>
            <family val="2"/>
          </rPr>
          <t xml:space="preserve">interuption suivi le 01/10/2018
</t>
        </r>
      </text>
    </comment>
    <comment ref="S45" authorId="0" shapeId="0">
      <text>
        <r>
          <rPr>
            <sz val="9"/>
            <color indexed="81"/>
            <rFont val="Tahoma"/>
            <family val="2"/>
          </rPr>
          <t xml:space="preserve">interruption suivi le 31/08/18
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interruption de suivi le 31/12/19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interruption suivi le 14/10/15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interruption suivi le 2/10/18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<sst xmlns="http://schemas.openxmlformats.org/spreadsheetml/2006/main" count="593" uniqueCount="319">
  <si>
    <t>Odon T1</t>
  </si>
  <si>
    <t>Odon T2</t>
  </si>
  <si>
    <t>Odon T3</t>
  </si>
  <si>
    <t>Odon T4</t>
  </si>
  <si>
    <t>Odon T5</t>
  </si>
  <si>
    <t>Orne T1</t>
  </si>
  <si>
    <t>Orne T2</t>
  </si>
  <si>
    <t>Orne T3</t>
  </si>
  <si>
    <t>Selune T1</t>
  </si>
  <si>
    <t>Selune T2</t>
  </si>
  <si>
    <t>Selune T3</t>
  </si>
  <si>
    <t>Selune T4</t>
  </si>
  <si>
    <t>Selune T5</t>
  </si>
  <si>
    <t>Touques T1</t>
  </si>
  <si>
    <t>Touques T2</t>
  </si>
  <si>
    <t>Touques T4</t>
  </si>
  <si>
    <t>Touques T5</t>
  </si>
  <si>
    <t>Touques T6</t>
  </si>
  <si>
    <t>Latitude</t>
  </si>
  <si>
    <t>Longitude</t>
  </si>
  <si>
    <t>Date d'installation</t>
  </si>
  <si>
    <t>Taute</t>
  </si>
  <si>
    <t>Touques T3</t>
  </si>
  <si>
    <t>Type de suivi</t>
  </si>
  <si>
    <t>RRP</t>
  </si>
  <si>
    <t>Impact retenue</t>
  </si>
  <si>
    <t>Barge</t>
  </si>
  <si>
    <t>Berence</t>
  </si>
  <si>
    <t>Courtone</t>
  </si>
  <si>
    <t>Durance</t>
  </si>
  <si>
    <t>Egrenne</t>
  </si>
  <si>
    <t>Glanon</t>
  </si>
  <si>
    <t>Grande Vallée</t>
  </si>
  <si>
    <t>Monne</t>
  </si>
  <si>
    <t>See Rousse</t>
  </si>
  <si>
    <t>See</t>
  </si>
  <si>
    <t>Souleuvre</t>
  </si>
  <si>
    <t>Vie</t>
  </si>
  <si>
    <t>Vingt Bec</t>
  </si>
  <si>
    <t>Gradient T amont/aval</t>
  </si>
  <si>
    <t>Années de suivi</t>
  </si>
  <si>
    <t>N° nouvelle sonde</t>
  </si>
  <si>
    <t>Disparue</t>
  </si>
  <si>
    <t>Pile HS, sonde remplacée le 14/06/21</t>
  </si>
  <si>
    <t>Non retrouvée en 2019, sonde remplacée le 14/06/21</t>
  </si>
  <si>
    <t>Non retrouvée en 2012</t>
  </si>
  <si>
    <t>x</t>
  </si>
  <si>
    <t>Remplacée le 7/06/21</t>
  </si>
  <si>
    <t>RMQ</t>
  </si>
  <si>
    <t>Retirée le 04/12/20</t>
  </si>
  <si>
    <t>Remplacée le 04/12/20</t>
  </si>
  <si>
    <t>Non retrouvée en 2014</t>
  </si>
  <si>
    <t>Poursuite suivi sonde station hydrométrie</t>
  </si>
  <si>
    <t>Pile HS, sonde non remplacée car présence d'une autre sonde (OFB?)</t>
  </si>
  <si>
    <t>Non retrouvée en 2016</t>
  </si>
  <si>
    <t>Non retrouvée en 2016, présence d'une autre sonde (OFB?)</t>
  </si>
  <si>
    <t>?</t>
  </si>
  <si>
    <t>Retirée le 28/10/21</t>
  </si>
  <si>
    <t>Non retrouvée en 2016, données douteuses entre 2012-2013</t>
  </si>
  <si>
    <t>Pile HS, Retirée le 14/06/21</t>
  </si>
  <si>
    <t>Retirée le 19/10/21</t>
  </si>
  <si>
    <t>Remplacée le 14/06/21 (sonde 142 = Chaumont)</t>
  </si>
  <si>
    <t>Retirée le 14/06/21 (sonde enfouie dans 20 cm de sédiments)</t>
  </si>
  <si>
    <t>Non retrouvé en 2016</t>
  </si>
  <si>
    <t>Non retrouvé en 2019</t>
  </si>
  <si>
    <t>Remplacée le 14/06/21 (sonde 299 = Chaumont)</t>
  </si>
  <si>
    <t>Remplacée le 7/05/21</t>
  </si>
  <si>
    <t>Remplacée le 4/12/20</t>
  </si>
  <si>
    <t>Remplacée le 4/12/20 par la 302 en doublon depuis le 28/08/19 mais pb de fort décalage temps</t>
  </si>
  <si>
    <t>VingtBec air</t>
  </si>
  <si>
    <t>Bourgel</t>
  </si>
  <si>
    <t>Chaumont</t>
  </si>
  <si>
    <t>Influence ripisylve</t>
  </si>
  <si>
    <t>Remplacée le 05/07/21</t>
  </si>
  <si>
    <t>Dernier relevé le 21/06/21</t>
  </si>
  <si>
    <t>Dernier relevé le 05/07/21</t>
  </si>
  <si>
    <t>Dernier relevé le 21/10/21</t>
  </si>
  <si>
    <t>Cours d'eau</t>
  </si>
  <si>
    <t>Fontaine au Héron</t>
  </si>
  <si>
    <t>nbr années de suivi</t>
  </si>
  <si>
    <t>Active en 2021</t>
  </si>
  <si>
    <t>Chronique incomplète</t>
  </si>
  <si>
    <t>Chronique décalée (bug?)</t>
  </si>
  <si>
    <t>Sondes du réseau de suivi des températures en continu de la DREAL Normandie</t>
  </si>
  <si>
    <t>RRP / gradient T amont/aval</t>
  </si>
  <si>
    <t>Suivi temp air</t>
  </si>
  <si>
    <t>Orne à Grimbosq</t>
  </si>
  <si>
    <t>Dives à Beaumais</t>
  </si>
  <si>
    <t>Laison à Croissanville</t>
  </si>
  <si>
    <t>I2203820</t>
  </si>
  <si>
    <t>I3531010</t>
  </si>
  <si>
    <t>I2021010</t>
  </si>
  <si>
    <t>Eptes à Fourges</t>
  </si>
  <si>
    <t>H8042010</t>
  </si>
  <si>
    <t>Rouloir à Glisolles</t>
  </si>
  <si>
    <t>H9403510</t>
  </si>
  <si>
    <t>Eure à Cailly</t>
  </si>
  <si>
    <t>H9331010</t>
  </si>
  <si>
    <t>Guiel à Montreuil</t>
  </si>
  <si>
    <t>I0113010</t>
  </si>
  <si>
    <t>Iton à Gaudreville</t>
  </si>
  <si>
    <t>H4350002</t>
  </si>
  <si>
    <t>Touques à St Martin</t>
  </si>
  <si>
    <t>I1031010</t>
  </si>
  <si>
    <t>Souleuvre à carville</t>
  </si>
  <si>
    <t>Données Ok</t>
  </si>
  <si>
    <t xml:space="preserve">Pile HS, données à récupérer </t>
  </si>
  <si>
    <t>I5013610</t>
  </si>
  <si>
    <t>Virène à St Germain</t>
  </si>
  <si>
    <t>I5053010</t>
  </si>
  <si>
    <t>pas de temps</t>
  </si>
  <si>
    <t>2h</t>
  </si>
  <si>
    <t>10min</t>
  </si>
  <si>
    <t>5min</t>
  </si>
  <si>
    <t>15min</t>
  </si>
  <si>
    <t>1h variable</t>
  </si>
  <si>
    <t>10min/1h variable</t>
  </si>
  <si>
    <t>Patrimonial</t>
  </si>
  <si>
    <t>RAS</t>
  </si>
  <si>
    <t>Pas de données du 29/10/19 au 10/11/19</t>
  </si>
  <si>
    <t>Pas de données du 13/11/19 au 21/11/19</t>
  </si>
  <si>
    <t>Pas de donnéees du 15/01/21 au 19/04/21</t>
  </si>
  <si>
    <t>pas de données du 19/11/20 au 22/12/20</t>
  </si>
  <si>
    <t>N°Sonde/ code station</t>
  </si>
  <si>
    <t>Température caractéristiques</t>
  </si>
  <si>
    <t>MM30Max</t>
  </si>
  <si>
    <t>MM30Moy</t>
  </si>
  <si>
    <t>MM30Min</t>
  </si>
  <si>
    <t>Dif moy MaxMin</t>
  </si>
  <si>
    <t>Dif moy MaxMoy</t>
  </si>
  <si>
    <t>sans objet</t>
  </si>
  <si>
    <t>années suivi</t>
  </si>
  <si>
    <t>2012-2020</t>
  </si>
  <si>
    <t>2014-2021</t>
  </si>
  <si>
    <t>2014-2018</t>
  </si>
  <si>
    <t>2012-2018</t>
  </si>
  <si>
    <t>2012-2021</t>
  </si>
  <si>
    <t>2011-2021</t>
  </si>
  <si>
    <t>2016-2021</t>
  </si>
  <si>
    <t>2011-2019</t>
  </si>
  <si>
    <t>2012-2015</t>
  </si>
  <si>
    <t>2011-2015</t>
  </si>
  <si>
    <t>2011-2018</t>
  </si>
  <si>
    <t>Pas de tendance exploitable (forte influence barrage et possible périodes sonde exondée)</t>
  </si>
  <si>
    <t xml:space="preserve">période </t>
  </si>
  <si>
    <t>2013-2020</t>
  </si>
  <si>
    <t>2011-2020</t>
  </si>
  <si>
    <t>SARTHE à ALENCON</t>
  </si>
  <si>
    <t>Alençon</t>
  </si>
  <si>
    <t>HUISNE à CONDEAU</t>
  </si>
  <si>
    <t>Sablons sur Huisne</t>
  </si>
  <si>
    <t>LE TREMONT A SAINT-EVROULT-NOTRE-DAME-DU-BOIS 1</t>
  </si>
  <si>
    <t>Saint-Evroult-Notre-Dame-du-Bois</t>
  </si>
  <si>
    <t>LA VIE A GUERQUESALLES 1</t>
  </si>
  <si>
    <t>Guerquesalles</t>
  </si>
  <si>
    <t>L'HOUAY A MOULINS-SUR-ORNE 1</t>
  </si>
  <si>
    <t>Moulins-sur-Orne</t>
  </si>
  <si>
    <t>L'URE A SILLY-EN-GOUFFERN 2</t>
  </si>
  <si>
    <t>Gouffern en Auge</t>
  </si>
  <si>
    <t>L'ORNE A SERANS 1</t>
  </si>
  <si>
    <t>Écouché-les-Vallées</t>
  </si>
  <si>
    <t>LA FONTAINE AU HÉRON A SAINT-AUBERT-SUR-ORNE 1</t>
  </si>
  <si>
    <t>Putanges-le-Lac</t>
  </si>
  <si>
    <t>LA ROUVRE A FAVEROLLES 2</t>
  </si>
  <si>
    <t>Faverolles</t>
  </si>
  <si>
    <t>LA DURANCE A TINCHEBRAY</t>
  </si>
  <si>
    <t>Tinchebray-Bocage</t>
  </si>
  <si>
    <t>LE NOIREAU A BERJOU 1</t>
  </si>
  <si>
    <t>Berjou</t>
  </si>
  <si>
    <t>SARTHE à MOULINS-LA-MARCHE</t>
  </si>
  <si>
    <t>Moulins-la-Marche</t>
  </si>
  <si>
    <t>CORBIONNE à BRETONCELLES</t>
  </si>
  <si>
    <t>Bretoncelles</t>
  </si>
  <si>
    <t>EGRENNE à BEAUCHENE</t>
  </si>
  <si>
    <t>LA RIVIÈRE DE MÉSANGUEVILLE A DAMPIERRE-EN-BRAY 2</t>
  </si>
  <si>
    <t>Dampierre-en-Bray</t>
  </si>
  <si>
    <t>LE HÉRON A ELBEUF-SUR-ANDELLE 1</t>
  </si>
  <si>
    <t>Elbeuf-sur-Andelle</t>
  </si>
  <si>
    <t>LE CREVON A SAINT-AIGNAN-SUR-RY 1</t>
  </si>
  <si>
    <t>Saint-Aignan-sur-Ry</t>
  </si>
  <si>
    <t>LE CAILLY A LE HOULME 1</t>
  </si>
  <si>
    <t>Le Houlme</t>
  </si>
  <si>
    <t>LA RANÇON A SAINT-WANDRILLE-RANCON 2</t>
  </si>
  <si>
    <t>Rives-en-Seine</t>
  </si>
  <si>
    <t>LA RIVIERE DU COMMERCE A LILLEBONNE 3</t>
  </si>
  <si>
    <t>Lillebonne</t>
  </si>
  <si>
    <t>LA BÉTHUNE A ARQUES-LA-BATAILLE 1</t>
  </si>
  <si>
    <t>Arques-la-Bataille</t>
  </si>
  <si>
    <t>LA VALMONT A COLLEVILLE 1</t>
  </si>
  <si>
    <t>Colleville</t>
  </si>
  <si>
    <t>LA CANCE A ROMAGNY 1</t>
  </si>
  <si>
    <t>Romagny Fontenay</t>
  </si>
  <si>
    <t>LA RIVIÈRE DE JACRE A DOMJEAN 2</t>
  </si>
  <si>
    <t>Domjean</t>
  </si>
  <si>
    <t>LA TAUTE A SAINT-ANDRE-DE-BOHON 1</t>
  </si>
  <si>
    <t>Saint-André-de-Bohon</t>
  </si>
  <si>
    <t>LA SAIRE A BRILLEVAST 1</t>
  </si>
  <si>
    <t>Brillevast</t>
  </si>
  <si>
    <t>LE RUISSEAU DE LA GRANDE VALLÉE A VAUVILLE 2</t>
  </si>
  <si>
    <t>La Hague</t>
  </si>
  <si>
    <t>LA SIENNE A LA BALEINE 1</t>
  </si>
  <si>
    <t>La Baleine</t>
  </si>
  <si>
    <t>LA BERENCE A GAVRAY</t>
  </si>
  <si>
    <t>Gavray-sur-Sienne</t>
  </si>
  <si>
    <t>L'AIROU A VER 2</t>
  </si>
  <si>
    <t>Ver</t>
  </si>
  <si>
    <t>LA SÉE ROUSSE A SOURDEVAL 2</t>
  </si>
  <si>
    <t>Sourdeval</t>
  </si>
  <si>
    <t>LA SÉE A CHERENCE-LE-ROUSSEL 1</t>
  </si>
  <si>
    <t>Juvigny les Vallées</t>
  </si>
  <si>
    <t>LE GLANON A CUVES 2</t>
  </si>
  <si>
    <t>Cuves</t>
  </si>
  <si>
    <t>LA SÉE A TIREPIED</t>
  </si>
  <si>
    <t>Tirepied-sur-Sée</t>
  </si>
  <si>
    <t>LA SÉLUNE A SAINT-AUBIN-DE-TERREGATTE 1</t>
  </si>
  <si>
    <t>Saint-Aubin-de-Terregatte</t>
  </si>
  <si>
    <t>LA SEINE A POSES 2</t>
  </si>
  <si>
    <t>Poses</t>
  </si>
  <si>
    <t>L'EPTE A FOURGES 1</t>
  </si>
  <si>
    <t>Vexin-sur-Epte</t>
  </si>
  <si>
    <t>L'ANDELLE A RADEPONT 1</t>
  </si>
  <si>
    <t>Radepont</t>
  </si>
  <si>
    <t>L'EURE A CROTH 2</t>
  </si>
  <si>
    <t>Croth</t>
  </si>
  <si>
    <t>L'ITON A CHAISE-DIEU-DU-THEIL 1</t>
  </si>
  <si>
    <t>Chaise-Dieu-du-Theil</t>
  </si>
  <si>
    <t>LA RISLE A FONTAINE-LA-SORET 2</t>
  </si>
  <si>
    <t>Nassandres sur Risle</t>
  </si>
  <si>
    <t>LA GUIEL A VERNEUSSES 1</t>
  </si>
  <si>
    <t>Verneusses</t>
  </si>
  <si>
    <t>LA CHARENTONNE A FERRIERES-SAINT-HILAIRE 1</t>
  </si>
  <si>
    <t>Ferrières-Saint-Hilaire</t>
  </si>
  <si>
    <t>LA TOUQUES A SAINT-MARTIN-DE-LA-LIEUE 1</t>
  </si>
  <si>
    <t>Saint-Martin-de-la-Lieue</t>
  </si>
  <si>
    <t>LA COURTONNE A COURTONNE-LA-MEURDRAC 2</t>
  </si>
  <si>
    <t>Courtonne-la-Meurdrac</t>
  </si>
  <si>
    <t>LA MUANCE A MOULT 1</t>
  </si>
  <si>
    <t>Moult-Chicheboville</t>
  </si>
  <si>
    <t>LA MONNE A LES AUTELS-SAINT-BAZILE 1</t>
  </si>
  <si>
    <t>Livarot-Pays-d'Auge</t>
  </si>
  <si>
    <t>LA VIE A COUPESARTE 1</t>
  </si>
  <si>
    <t>Mézidon Vallée d'Auge</t>
  </si>
  <si>
    <t>LE VIEUX RUISSEAU A CURCY-SUR-ORNE 1</t>
  </si>
  <si>
    <t>Le Hom</t>
  </si>
  <si>
    <t>L'ORNE A CLINCHAMPS-SUR-ORNE 1</t>
  </si>
  <si>
    <t>Laize-Clinchamps</t>
  </si>
  <si>
    <t>LA DRÔME A LA VACQUERIE 1</t>
  </si>
  <si>
    <t>Caumont-sur-Aure</t>
  </si>
  <si>
    <t>LA VIRE A TRUTTEMER-LE-GRAND 1</t>
  </si>
  <si>
    <t>Vire Normandie</t>
  </si>
  <si>
    <t>LA SOULEUVRE A CARVILLE 1</t>
  </si>
  <si>
    <t>Souleuvre en Bocage</t>
  </si>
  <si>
    <t>LA VIRE A MALLOUE 1</t>
  </si>
  <si>
    <t>1h</t>
  </si>
  <si>
    <t>3 interuptions de suivi et plusieurs artefacts dans les données</t>
  </si>
  <si>
    <t>peu fiable</t>
  </si>
  <si>
    <t>Pas fiable</t>
  </si>
  <si>
    <t>1 interruption, artefacts et données erronées de juin à décembre 2011</t>
  </si>
  <si>
    <t>Peu fiable</t>
  </si>
  <si>
    <t>2 interruptions dont une de deux ans</t>
  </si>
  <si>
    <t>2 interruptions dont une de trois ans et données douteuse entre janvier et septembre 2013</t>
  </si>
  <si>
    <t>chro&lt; 5ans</t>
  </si>
  <si>
    <t>Données douteuses (forts écarts entre min et max!)</t>
  </si>
  <si>
    <t>Ecarts important entre min et max (faible débit + nappe)</t>
  </si>
  <si>
    <t>1 interruption de 3 années</t>
  </si>
  <si>
    <t>2 interruptions, données érronées au premier trimestre 2015 et écarts important entre min et max (faible débit + nappe)</t>
  </si>
  <si>
    <t>1 interruption de 2 ans, écarts important entre min et max et données douteuse entre avril et juillet 2013.</t>
  </si>
  <si>
    <t>1 interruption de 6 ans, chroniques avec dates mélangées et données douteuses ou station sur source mais en 2021 profil totalement différent.</t>
  </si>
  <si>
    <t>1 interruption de 3 ans, erreur dans la chronique et début de chronique avec temp avant pose de la sonde.</t>
  </si>
  <si>
    <t>1 interruption de 5 ans</t>
  </si>
  <si>
    <t>3 interuptions de suivi et plusieurs artefacts périodiques (au printemps) dans les données.</t>
  </si>
  <si>
    <t>OK chronique propre</t>
  </si>
  <si>
    <t>1 interruption de 6 mois</t>
  </si>
  <si>
    <t>Données douteuses en 2018 et gros artefacts en 2019 et 2020.</t>
  </si>
  <si>
    <t>3 interuptions de suivi et données douteuses à partir de 2019.</t>
  </si>
  <si>
    <t>1 interruption de 3 ans</t>
  </si>
  <si>
    <t>1 interruption de 2,5 ans et données douteuses en 2008 et 2009</t>
  </si>
  <si>
    <t>12 ans</t>
  </si>
  <si>
    <t>Ok chronique propre après correction données erronées du 16/11/17 au 11/12/17</t>
  </si>
  <si>
    <t>une seule année de suivi</t>
  </si>
  <si>
    <t>2 interruptions dont une de 3 ans, données 2008 douteuses et artefact début 2019</t>
  </si>
  <si>
    <t>Chronique propre sur 11 ans, interruption d'un an</t>
  </si>
  <si>
    <t>1 interruption de 3 ans et données douteuse en 2009</t>
  </si>
  <si>
    <t>2 interruptions de deux ans chacune et données été 2017 douteuses</t>
  </si>
  <si>
    <t>2 interruptions dont une de 2 ans, suivi 2010 et 2011 avec des doublons de chroniques (deux données pour la même date et heure de relevé!)</t>
  </si>
  <si>
    <t>3 interuptions de suivi dont une de 4 ans et données douteuses .</t>
  </si>
  <si>
    <t>1 interruption d'1 an et données douteuses pour les mm30j</t>
  </si>
  <si>
    <t>1 interruption de 2 ans, pas suffissament de donner pour mm30j</t>
  </si>
  <si>
    <t>1 interruption de suivi d'1 an</t>
  </si>
  <si>
    <t xml:space="preserve">4 interruptions de suivi </t>
  </si>
  <si>
    <t xml:space="preserve">3 interuptions de suivi </t>
  </si>
  <si>
    <t>OK chronique propre mais données douteuses à l'automne 2018 (sonde exondée?)</t>
  </si>
  <si>
    <t>1 interruption de suivi de 2 ans et données douteuses  (variation importantes des eccarts min-max journaliers)</t>
  </si>
  <si>
    <t>2 interruption de suivi de 2 ans</t>
  </si>
  <si>
    <t>2 interruption de suivi</t>
  </si>
  <si>
    <t>1 interruption de suivi de 5 ans (différence importante de mm30j entre les deux séries)</t>
  </si>
  <si>
    <t>MM30j pour une seule année (2021)</t>
  </si>
  <si>
    <t>active en 2021</t>
  </si>
  <si>
    <t>Tendance MM365 (°C/an)</t>
  </si>
  <si>
    <t>Signal perturbé par bge</t>
  </si>
  <si>
    <t>Disparue et remplacée par sonde ONEMA</t>
  </si>
  <si>
    <t>sonde défectueuse</t>
  </si>
  <si>
    <t>chron&lt; 3ans</t>
  </si>
  <si>
    <t>Période sonde enfouie dans 25 cm de sédiments exondés</t>
  </si>
  <si>
    <t>Données aberrantes</t>
  </si>
  <si>
    <t>Lb Station Mesure Eaux Surface</t>
  </si>
  <si>
    <t>Lb Commune</t>
  </si>
  <si>
    <t>Cd Station Mesure Eaux Surface</t>
  </si>
  <si>
    <t>Dept</t>
  </si>
  <si>
    <t>Températures caractéristiques</t>
  </si>
  <si>
    <t>Altitude (m)</t>
  </si>
  <si>
    <t>stations Hydro</t>
  </si>
  <si>
    <t>Sondes HOBO</t>
  </si>
  <si>
    <t>Sondes du réseau de suivi des températures en continu de l'OFB Normandie</t>
  </si>
  <si>
    <t>Lambert 93</t>
  </si>
  <si>
    <t>X</t>
  </si>
  <si>
    <t>Y</t>
  </si>
  <si>
    <t>Geographique WGS84</t>
  </si>
  <si>
    <t>Attention début de chronique avec des relevés avant pose dans le cours d'eau.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</si>
</sst>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[$-40C]d\ mmmm\ yyyy;@"/>
    <numFmt numFmtId="175" formatCode="0.000"/>
    <numFmt numFmtId="178" formatCode="[$-40C]d\-mmm;@"/>
  </numFmts>
  <fonts count="3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0"/>
      <color theme="8" tint="0.3999755851924192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b/>
      <sz val="12"/>
      <color rgb="FFFF0000"/>
      <name val="Arial"/>
      <family val="2"/>
    </font>
    <font>
      <sz val="10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9" tint="-0.249977111117893"/>
      <name val="Arial"/>
      <family val="2"/>
    </font>
    <font>
      <b/>
      <sz val="12"/>
      <color theme="0" tint="-0.249977111117893"/>
      <name val="Arial"/>
      <family val="2"/>
    </font>
    <font>
      <b/>
      <sz val="12"/>
      <color theme="4"/>
      <name val="Arial"/>
      <family val="2"/>
    </font>
    <font>
      <b/>
      <sz val="11"/>
      <color rgb="FFFF0000"/>
      <name val="Arial"/>
      <family val="2"/>
    </font>
    <font>
      <b/>
      <sz val="11"/>
      <color theme="4"/>
      <name val="Arial"/>
      <family val="2"/>
    </font>
    <font>
      <b/>
      <sz val="11"/>
      <color theme="4" tint="0.79998168889431442"/>
      <name val="Arial"/>
      <family val="2"/>
    </font>
    <font>
      <sz val="10"/>
      <color theme="4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B7"/>
        <bgColor indexed="64"/>
      </patternFill>
    </fill>
    <fill>
      <patternFill patternType="solid">
        <fgColor rgb="FFCCB3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2" xfId="0" applyFill="1" applyBorder="1"/>
    <xf numFmtId="167" fontId="0" fillId="2" borderId="3" xfId="0" applyNumberForma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167" fontId="0" fillId="5" borderId="4" xfId="0" applyNumberFormat="1" applyFill="1" applyBorder="1" applyAlignment="1">
      <alignment horizontal="center"/>
    </xf>
    <xf numFmtId="0" fontId="6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6" fillId="0" borderId="0" xfId="0" applyFont="1" applyFill="1" applyBorder="1"/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0" borderId="7" xfId="0" applyBorder="1"/>
    <xf numFmtId="167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5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6" fillId="0" borderId="9" xfId="0" applyFont="1" applyBorder="1"/>
    <xf numFmtId="0" fontId="6" fillId="0" borderId="13" xfId="0" applyFont="1" applyBorder="1"/>
    <xf numFmtId="0" fontId="5" fillId="8" borderId="14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6" fillId="8" borderId="18" xfId="0" applyNumberFormat="1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" fontId="0" fillId="9" borderId="3" xfId="0" applyNumberFormat="1" applyFill="1" applyBorder="1" applyAlignment="1">
      <alignment horizontal="center" vertical="center"/>
    </xf>
    <xf numFmtId="16" fontId="6" fillId="8" borderId="3" xfId="0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16" fontId="6" fillId="8" borderId="2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" fontId="6" fillId="9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16" fontId="6" fillId="8" borderId="20" xfId="0" applyNumberFormat="1" applyFont="1" applyFill="1" applyBorder="1" applyAlignment="1">
      <alignment horizontal="center" vertical="center"/>
    </xf>
    <xf numFmtId="16" fontId="6" fillId="11" borderId="3" xfId="0" applyNumberFormat="1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16" fontId="6" fillId="11" borderId="20" xfId="0" applyNumberFormat="1" applyFont="1" applyFill="1" applyBorder="1" applyAlignment="1">
      <alignment horizontal="center" vertical="center"/>
    </xf>
    <xf numFmtId="16" fontId="6" fillId="11" borderId="22" xfId="0" applyNumberFormat="1" applyFont="1" applyFill="1" applyBorder="1" applyAlignment="1">
      <alignment horizontal="center" vertical="center"/>
    </xf>
    <xf numFmtId="0" fontId="15" fillId="11" borderId="23" xfId="0" applyFont="1" applyFill="1" applyBorder="1" applyAlignment="1">
      <alignment horizontal="center" vertical="center"/>
    </xf>
    <xf numFmtId="16" fontId="6" fillId="11" borderId="23" xfId="0" applyNumberFormat="1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16" fontId="6" fillId="8" borderId="24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vertical="center"/>
    </xf>
    <xf numFmtId="16" fontId="6" fillId="8" borderId="26" xfId="0" applyNumberFormat="1" applyFon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 wrapText="1"/>
    </xf>
    <xf numFmtId="16" fontId="6" fillId="8" borderId="4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0" fillId="14" borderId="8" xfId="0" applyFill="1" applyBorder="1"/>
    <xf numFmtId="0" fontId="6" fillId="14" borderId="3" xfId="0" applyFont="1" applyFill="1" applyBorder="1"/>
    <xf numFmtId="0" fontId="6" fillId="14" borderId="4" xfId="0" applyFont="1" applyFill="1" applyBorder="1"/>
    <xf numFmtId="167" fontId="0" fillId="14" borderId="28" xfId="0" applyNumberFormat="1" applyFill="1" applyBorder="1" applyAlignment="1">
      <alignment horizontal="center"/>
    </xf>
    <xf numFmtId="14" fontId="0" fillId="14" borderId="21" xfId="0" applyNumberFormat="1" applyFill="1" applyBorder="1"/>
    <xf numFmtId="14" fontId="0" fillId="14" borderId="26" xfId="0" applyNumberFormat="1" applyFill="1" applyBorder="1"/>
    <xf numFmtId="0" fontId="0" fillId="0" borderId="20" xfId="0" applyBorder="1"/>
    <xf numFmtId="0" fontId="0" fillId="0" borderId="25" xfId="0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2" fillId="7" borderId="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 vertical="center"/>
    </xf>
    <xf numFmtId="0" fontId="6" fillId="0" borderId="35" xfId="0" applyFont="1" applyBorder="1"/>
    <xf numFmtId="0" fontId="6" fillId="0" borderId="20" xfId="0" applyFont="1" applyBorder="1"/>
    <xf numFmtId="0" fontId="6" fillId="0" borderId="22" xfId="0" applyFont="1" applyBorder="1"/>
    <xf numFmtId="0" fontId="15" fillId="8" borderId="26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6" fillId="14" borderId="7" xfId="0" applyFont="1" applyFill="1" applyBorder="1"/>
    <xf numFmtId="0" fontId="16" fillId="14" borderId="1" xfId="0" applyFont="1" applyFill="1" applyBorder="1"/>
    <xf numFmtId="0" fontId="16" fillId="14" borderId="2" xfId="0" applyFont="1" applyFill="1" applyBorder="1"/>
    <xf numFmtId="0" fontId="6" fillId="0" borderId="17" xfId="0" applyFont="1" applyBorder="1"/>
    <xf numFmtId="0" fontId="0" fillId="0" borderId="18" xfId="0" applyBorder="1"/>
    <xf numFmtId="0" fontId="5" fillId="8" borderId="5" xfId="0" applyFont="1" applyFill="1" applyBorder="1" applyAlignment="1">
      <alignment horizontal="center" vertical="center" wrapText="1"/>
    </xf>
    <xf numFmtId="0" fontId="5" fillId="8" borderId="36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0" xfId="0" applyFont="1"/>
    <xf numFmtId="0" fontId="17" fillId="8" borderId="0" xfId="0" applyFont="1" applyFill="1" applyBorder="1" applyAlignment="1">
      <alignment horizontal="center"/>
    </xf>
    <xf numFmtId="2" fontId="18" fillId="0" borderId="0" xfId="0" applyNumberFormat="1" applyFont="1"/>
    <xf numFmtId="0" fontId="19" fillId="0" borderId="0" xfId="0" applyFont="1"/>
    <xf numFmtId="0" fontId="20" fillId="0" borderId="0" xfId="0" applyFont="1"/>
    <xf numFmtId="178" fontId="0" fillId="8" borderId="3" xfId="0" applyNumberFormat="1" applyFill="1" applyBorder="1"/>
    <xf numFmtId="0" fontId="1" fillId="0" borderId="3" xfId="0" applyFont="1" applyBorder="1"/>
    <xf numFmtId="2" fontId="21" fillId="0" borderId="3" xfId="0" applyNumberFormat="1" applyFont="1" applyBorder="1" applyAlignment="1">
      <alignment horizontal="center" vertical="center" wrapText="1"/>
    </xf>
    <xf numFmtId="178" fontId="1" fillId="8" borderId="3" xfId="0" applyNumberFormat="1" applyFont="1" applyFill="1" applyBorder="1"/>
    <xf numFmtId="2" fontId="21" fillId="0" borderId="3" xfId="0" applyNumberFormat="1" applyFont="1" applyBorder="1" applyAlignment="1">
      <alignment horizontal="center" wrapText="1"/>
    </xf>
    <xf numFmtId="2" fontId="18" fillId="0" borderId="3" xfId="0" applyNumberFormat="1" applyFont="1" applyBorder="1" applyAlignment="1">
      <alignment horizontal="center"/>
    </xf>
    <xf numFmtId="0" fontId="5" fillId="15" borderId="14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2" fontId="22" fillId="0" borderId="3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/>
    <xf numFmtId="2" fontId="21" fillId="16" borderId="3" xfId="0" applyNumberFormat="1" applyFont="1" applyFill="1" applyBorder="1" applyAlignment="1">
      <alignment horizontal="center" vertical="center" wrapText="1"/>
    </xf>
    <xf numFmtId="2" fontId="23" fillId="16" borderId="3" xfId="0" applyNumberFormat="1" applyFont="1" applyFill="1" applyBorder="1" applyAlignment="1">
      <alignment horizontal="center" vertical="center" wrapText="1"/>
    </xf>
    <xf numFmtId="2" fontId="22" fillId="16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18" fillId="12" borderId="3" xfId="0" applyNumberFormat="1" applyFont="1" applyFill="1" applyBorder="1" applyAlignment="1">
      <alignment horizontal="center"/>
    </xf>
    <xf numFmtId="0" fontId="1" fillId="0" borderId="21" xfId="0" applyFont="1" applyBorder="1"/>
    <xf numFmtId="0" fontId="0" fillId="0" borderId="21" xfId="0" applyBorder="1"/>
    <xf numFmtId="0" fontId="8" fillId="0" borderId="2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/>
    <xf numFmtId="0" fontId="0" fillId="0" borderId="27" xfId="0" applyBorder="1"/>
    <xf numFmtId="2" fontId="22" fillId="0" borderId="2" xfId="0" applyNumberFormat="1" applyFont="1" applyBorder="1" applyAlignment="1">
      <alignment horizontal="center" vertical="center" wrapText="1"/>
    </xf>
    <xf numFmtId="2" fontId="22" fillId="0" borderId="4" xfId="0" applyNumberFormat="1" applyFont="1" applyBorder="1" applyAlignment="1">
      <alignment horizontal="center" vertical="center" wrapText="1"/>
    </xf>
    <xf numFmtId="2" fontId="21" fillId="0" borderId="4" xfId="0" applyNumberFormat="1" applyFont="1" applyBorder="1" applyAlignment="1">
      <alignment horizontal="center" vertical="center" wrapText="1"/>
    </xf>
    <xf numFmtId="2" fontId="21" fillId="0" borderId="13" xfId="0" applyNumberFormat="1" applyFont="1" applyBorder="1" applyAlignment="1">
      <alignment horizontal="center" vertical="center" wrapText="1"/>
    </xf>
    <xf numFmtId="2" fontId="21" fillId="16" borderId="20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2" fontId="22" fillId="0" borderId="1" xfId="0" applyNumberFormat="1" applyFont="1" applyBorder="1" applyAlignment="1">
      <alignment horizontal="center" vertical="center" wrapText="1"/>
    </xf>
    <xf numFmtId="175" fontId="19" fillId="0" borderId="9" xfId="0" applyNumberFormat="1" applyFont="1" applyFill="1" applyBorder="1" applyAlignment="1">
      <alignment horizontal="center" vertical="center" wrapText="1"/>
    </xf>
    <xf numFmtId="2" fontId="22" fillId="16" borderId="1" xfId="0" applyNumberFormat="1" applyFont="1" applyFill="1" applyBorder="1" applyAlignment="1">
      <alignment horizontal="center" vertical="center" wrapText="1"/>
    </xf>
    <xf numFmtId="2" fontId="21" fillId="16" borderId="9" xfId="0" applyNumberFormat="1" applyFont="1" applyFill="1" applyBorder="1" applyAlignment="1">
      <alignment horizontal="center" vertical="center" wrapText="1"/>
    </xf>
    <xf numFmtId="175" fontId="24" fillId="0" borderId="9" xfId="0" applyNumberFormat="1" applyFont="1" applyFill="1" applyBorder="1" applyAlignment="1">
      <alignment horizontal="center" vertical="center" wrapText="1"/>
    </xf>
    <xf numFmtId="0" fontId="25" fillId="0" borderId="9" xfId="0" applyFont="1" applyBorder="1"/>
    <xf numFmtId="0" fontId="1" fillId="0" borderId="9" xfId="0" applyFont="1" applyBorder="1"/>
    <xf numFmtId="0" fontId="1" fillId="0" borderId="39" xfId="0" applyFont="1" applyBorder="1"/>
    <xf numFmtId="2" fontId="23" fillId="16" borderId="1" xfId="0" applyNumberFormat="1" applyFont="1" applyFill="1" applyBorder="1" applyAlignment="1">
      <alignment horizontal="center" vertical="center" wrapText="1"/>
    </xf>
    <xf numFmtId="0" fontId="26" fillId="0" borderId="9" xfId="0" applyFont="1" applyBorder="1"/>
    <xf numFmtId="0" fontId="27" fillId="0" borderId="9" xfId="0" applyFont="1" applyBorder="1"/>
    <xf numFmtId="0" fontId="25" fillId="0" borderId="13" xfId="0" applyFont="1" applyBorder="1"/>
    <xf numFmtId="2" fontId="18" fillId="0" borderId="1" xfId="0" applyNumberFormat="1" applyFont="1" applyBorder="1" applyAlignment="1">
      <alignment horizontal="center"/>
    </xf>
    <xf numFmtId="0" fontId="19" fillId="17" borderId="9" xfId="0" applyFont="1" applyFill="1" applyBorder="1"/>
    <xf numFmtId="0" fontId="19" fillId="0" borderId="9" xfId="0" applyFont="1" applyBorder="1" applyAlignment="1">
      <alignment horizontal="center" vertical="center"/>
    </xf>
    <xf numFmtId="0" fontId="21" fillId="17" borderId="9" xfId="0" applyFont="1" applyFill="1" applyBorder="1"/>
    <xf numFmtId="0" fontId="19" fillId="0" borderId="9" xfId="0" applyFont="1" applyBorder="1" applyAlignment="1">
      <alignment horizontal="center"/>
    </xf>
    <xf numFmtId="2" fontId="18" fillId="12" borderId="1" xfId="0" applyNumberFormat="1" applyFont="1" applyFill="1" applyBorder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4" xfId="0" applyNumberFormat="1" applyFont="1" applyBorder="1" applyAlignment="1">
      <alignment horizontal="center"/>
    </xf>
    <xf numFmtId="2" fontId="21" fillId="0" borderId="4" xfId="0" applyNumberFormat="1" applyFont="1" applyBorder="1" applyAlignment="1">
      <alignment horizontal="center" wrapText="1"/>
    </xf>
    <xf numFmtId="0" fontId="19" fillId="17" borderId="13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8" fillId="0" borderId="0" xfId="0" applyFont="1"/>
    <xf numFmtId="1" fontId="0" fillId="0" borderId="3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8" xfId="0" applyNumberFormat="1" applyBorder="1"/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1" fontId="0" fillId="0" borderId="4" xfId="0" applyNumberFormat="1" applyBorder="1"/>
    <xf numFmtId="0" fontId="0" fillId="0" borderId="13" xfId="0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78" fontId="0" fillId="8" borderId="7" xfId="0" applyNumberFormat="1" applyFill="1" applyBorder="1"/>
    <xf numFmtId="0" fontId="15" fillId="8" borderId="8" xfId="0" applyFont="1" applyFill="1" applyBorder="1" applyAlignment="1">
      <alignment horizontal="center" vertical="center"/>
    </xf>
    <xf numFmtId="178" fontId="0" fillId="8" borderId="8" xfId="0" applyNumberFormat="1" applyFill="1" applyBorder="1"/>
    <xf numFmtId="0" fontId="5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28" xfId="0" applyFont="1" applyBorder="1"/>
    <xf numFmtId="2" fontId="18" fillId="0" borderId="7" xfId="0" applyNumberFormat="1" applyFont="1" applyBorder="1" applyAlignment="1">
      <alignment horizontal="center"/>
    </xf>
    <xf numFmtId="2" fontId="18" fillId="0" borderId="8" xfId="0" applyNumberFormat="1" applyFont="1" applyBorder="1" applyAlignment="1">
      <alignment horizontal="center"/>
    </xf>
    <xf numFmtId="2" fontId="21" fillId="0" borderId="8" xfId="0" applyNumberFormat="1" applyFont="1" applyBorder="1" applyAlignment="1">
      <alignment horizontal="center" wrapText="1"/>
    </xf>
    <xf numFmtId="0" fontId="19" fillId="17" borderId="27" xfId="0" applyFont="1" applyFill="1" applyBorder="1"/>
    <xf numFmtId="0" fontId="0" fillId="0" borderId="42" xfId="0" applyBorder="1"/>
    <xf numFmtId="0" fontId="0" fillId="0" borderId="43" xfId="0" applyBorder="1"/>
    <xf numFmtId="178" fontId="0" fillId="8" borderId="1" xfId="0" applyNumberFormat="1" applyFill="1" applyBorder="1"/>
    <xf numFmtId="0" fontId="1" fillId="0" borderId="43" xfId="0" applyFont="1" applyBorder="1"/>
    <xf numFmtId="0" fontId="0" fillId="0" borderId="2" xfId="0" applyBorder="1"/>
    <xf numFmtId="178" fontId="0" fillId="8" borderId="4" xfId="0" applyNumberFormat="1" applyFill="1" applyBorder="1"/>
    <xf numFmtId="0" fontId="14" fillId="0" borderId="4" xfId="0" applyFont="1" applyBorder="1" applyAlignment="1">
      <alignment horizontal="center"/>
    </xf>
    <xf numFmtId="0" fontId="0" fillId="0" borderId="26" xfId="0" applyBorder="1"/>
    <xf numFmtId="0" fontId="0" fillId="0" borderId="44" xfId="0" applyBorder="1"/>
    <xf numFmtId="0" fontId="29" fillId="0" borderId="0" xfId="0" applyFont="1"/>
    <xf numFmtId="0" fontId="1" fillId="0" borderId="2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0" borderId="8" xfId="0" applyFill="1" applyBorder="1"/>
    <xf numFmtId="0" fontId="0" fillId="10" borderId="3" xfId="0" applyFill="1" applyBorder="1"/>
    <xf numFmtId="0" fontId="0" fillId="10" borderId="4" xfId="0" applyFill="1" applyBorder="1"/>
    <xf numFmtId="0" fontId="6" fillId="10" borderId="0" xfId="0" applyFont="1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left" vertical="center"/>
    </xf>
    <xf numFmtId="175" fontId="0" fillId="0" borderId="0" xfId="0" applyNumberFormat="1"/>
    <xf numFmtId="0" fontId="2" fillId="7" borderId="4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1" fontId="0" fillId="0" borderId="18" xfId="0" applyNumberFormat="1" applyBorder="1" applyAlignment="1">
      <alignment horizontal="right"/>
    </xf>
    <xf numFmtId="1" fontId="0" fillId="2" borderId="3" xfId="0" applyNumberFormat="1" applyFill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3" borderId="3" xfId="0" applyNumberFormat="1" applyFill="1" applyBorder="1" applyAlignment="1">
      <alignment horizontal="right"/>
    </xf>
    <xf numFmtId="1" fontId="0" fillId="4" borderId="3" xfId="0" applyNumberFormat="1" applyFill="1" applyBorder="1" applyAlignment="1">
      <alignment horizontal="right"/>
    </xf>
    <xf numFmtId="1" fontId="0" fillId="6" borderId="3" xfId="0" applyNumberFormat="1" applyFill="1" applyBorder="1" applyAlignment="1">
      <alignment horizontal="right"/>
    </xf>
    <xf numFmtId="1" fontId="0" fillId="5" borderId="3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0" fontId="30" fillId="14" borderId="8" xfId="0" applyFont="1" applyFill="1" applyBorder="1"/>
    <xf numFmtId="1" fontId="30" fillId="14" borderId="8" xfId="0" applyNumberFormat="1" applyFont="1" applyFill="1" applyBorder="1" applyAlignment="1">
      <alignment horizontal="right"/>
    </xf>
    <xf numFmtId="0" fontId="30" fillId="14" borderId="3" xfId="0" applyFont="1" applyFill="1" applyBorder="1"/>
    <xf numFmtId="1" fontId="30" fillId="14" borderId="3" xfId="0" applyNumberFormat="1" applyFont="1" applyFill="1" applyBorder="1" applyAlignment="1">
      <alignment horizontal="right"/>
    </xf>
    <xf numFmtId="0" fontId="30" fillId="14" borderId="4" xfId="0" applyFont="1" applyFill="1" applyBorder="1"/>
    <xf numFmtId="1" fontId="30" fillId="14" borderId="4" xfId="0" applyNumberFormat="1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17" fillId="8" borderId="45" xfId="0" applyFont="1" applyFill="1" applyBorder="1" applyAlignment="1">
      <alignment horizontal="center"/>
    </xf>
    <xf numFmtId="0" fontId="17" fillId="8" borderId="16" xfId="0" applyFont="1" applyFill="1" applyBorder="1" applyAlignment="1">
      <alignment horizontal="center"/>
    </xf>
    <xf numFmtId="0" fontId="17" fillId="8" borderId="46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3" fillId="10" borderId="48" xfId="0" applyFont="1" applyFill="1" applyBorder="1" applyAlignment="1">
      <alignment horizontal="center" vertical="center" textRotation="90"/>
    </xf>
    <xf numFmtId="0" fontId="3" fillId="10" borderId="49" xfId="0" applyFont="1" applyFill="1" applyBorder="1" applyAlignment="1">
      <alignment horizontal="center" vertical="center" textRotation="90"/>
    </xf>
    <xf numFmtId="0" fontId="3" fillId="10" borderId="50" xfId="0" applyFont="1" applyFill="1" applyBorder="1" applyAlignment="1">
      <alignment horizontal="center" vertical="center" textRotation="90"/>
    </xf>
    <xf numFmtId="0" fontId="5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9" fillId="10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2:AN58"/>
  <sheetViews>
    <sheetView tabSelected="1" zoomScale="80" zoomScaleNormal="80" workbookViewId="0">
      <selection activeCell="AK40" sqref="AK40"/>
    </sheetView>
  </sheetViews>
  <sheetFormatPr baseColWidth="10" defaultRowHeight="13.2" x14ac:dyDescent="0.25"/>
  <cols>
    <col min="1" max="1" width="4.44140625" customWidth="1"/>
    <col min="2" max="2" width="14.109375" customWidth="1"/>
    <col min="3" max="3" width="15.6640625" customWidth="1"/>
    <col min="4" max="4" width="13.44140625" customWidth="1"/>
    <col min="5" max="5" width="13.88671875" customWidth="1"/>
    <col min="6" max="7" width="12.33203125" customWidth="1"/>
    <col min="8" max="8" width="9.109375" style="186" customWidth="1"/>
    <col min="9" max="9" width="22.44140625" customWidth="1"/>
    <col min="10" max="10" width="21.44140625" customWidth="1"/>
    <col min="11" max="11" width="8.109375" customWidth="1"/>
    <col min="12" max="12" width="8" customWidth="1"/>
    <col min="13" max="21" width="8.109375" customWidth="1"/>
    <col min="22" max="22" width="9.44140625" customWidth="1"/>
    <col min="23" max="23" width="20" hidden="1" customWidth="1"/>
    <col min="24" max="24" width="63.109375" hidden="1" customWidth="1"/>
    <col min="25" max="25" width="9.33203125" customWidth="1"/>
    <col min="26" max="26" width="7.33203125" customWidth="1"/>
    <col min="27" max="27" width="12.109375" customWidth="1"/>
    <col min="28" max="28" width="12" customWidth="1"/>
    <col min="30" max="31" width="14.33203125" bestFit="1" customWidth="1"/>
    <col min="32" max="32" width="17.6640625" customWidth="1"/>
    <col min="33" max="33" width="7.109375" customWidth="1"/>
    <col min="34" max="34" width="9.33203125" customWidth="1"/>
    <col min="38" max="38" width="18" customWidth="1"/>
  </cols>
  <sheetData>
    <row r="2" spans="1:36" ht="24.6" x14ac:dyDescent="0.25">
      <c r="B2" s="245" t="s">
        <v>83</v>
      </c>
      <c r="C2" s="242"/>
      <c r="D2" s="243"/>
      <c r="E2" s="243"/>
      <c r="F2" s="243"/>
      <c r="G2" s="243"/>
      <c r="H2" s="244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</row>
    <row r="3" spans="1:36" ht="21.6" thickBot="1" x14ac:dyDescent="0.45">
      <c r="D3" s="2"/>
      <c r="E3" s="2"/>
      <c r="F3" s="2"/>
      <c r="G3" s="2"/>
      <c r="H3" s="227"/>
      <c r="I3" s="2"/>
      <c r="J3" s="2"/>
      <c r="K3" s="2"/>
    </row>
    <row r="4" spans="1:36" ht="16.2" thickBot="1" x14ac:dyDescent="0.35">
      <c r="D4" s="285" t="s">
        <v>317</v>
      </c>
      <c r="E4" s="286"/>
      <c r="F4" s="283" t="s">
        <v>314</v>
      </c>
      <c r="G4" s="284"/>
      <c r="K4" s="274" t="s">
        <v>40</v>
      </c>
      <c r="L4" s="275"/>
      <c r="M4" s="275"/>
      <c r="N4" s="275"/>
      <c r="O4" s="275"/>
      <c r="P4" s="275"/>
      <c r="Q4" s="275"/>
      <c r="R4" s="275"/>
      <c r="S4" s="275"/>
      <c r="T4" s="275"/>
      <c r="U4" s="276"/>
      <c r="AA4" s="277" t="s">
        <v>309</v>
      </c>
      <c r="AB4" s="278"/>
      <c r="AC4" s="278"/>
      <c r="AD4" s="278"/>
      <c r="AE4" s="278"/>
      <c r="AF4" s="279"/>
    </row>
    <row r="5" spans="1:36" ht="51.75" customHeight="1" thickBot="1" x14ac:dyDescent="0.3">
      <c r="B5" s="93" t="s">
        <v>123</v>
      </c>
      <c r="C5" s="247" t="s">
        <v>77</v>
      </c>
      <c r="D5" s="248" t="s">
        <v>18</v>
      </c>
      <c r="E5" s="251" t="s">
        <v>19</v>
      </c>
      <c r="F5" s="248" t="s">
        <v>315</v>
      </c>
      <c r="G5" s="249" t="s">
        <v>316</v>
      </c>
      <c r="H5" s="250" t="s">
        <v>310</v>
      </c>
      <c r="I5" s="41" t="s">
        <v>20</v>
      </c>
      <c r="J5" s="42" t="s">
        <v>23</v>
      </c>
      <c r="K5" s="20">
        <v>2011</v>
      </c>
      <c r="L5" s="21">
        <v>2012</v>
      </c>
      <c r="M5" s="21">
        <v>2013</v>
      </c>
      <c r="N5" s="21">
        <v>2014</v>
      </c>
      <c r="O5" s="21">
        <v>2015</v>
      </c>
      <c r="P5" s="21">
        <v>2016</v>
      </c>
      <c r="Q5" s="21">
        <v>2017</v>
      </c>
      <c r="R5" s="21">
        <v>2018</v>
      </c>
      <c r="S5" s="21">
        <v>2019</v>
      </c>
      <c r="T5" s="21">
        <v>2020</v>
      </c>
      <c r="U5" s="39">
        <v>2021</v>
      </c>
      <c r="V5" s="112" t="s">
        <v>79</v>
      </c>
      <c r="W5" s="113" t="s">
        <v>110</v>
      </c>
      <c r="X5" s="98" t="s">
        <v>48</v>
      </c>
      <c r="Y5" s="79" t="s">
        <v>41</v>
      </c>
      <c r="Z5" s="131" t="s">
        <v>80</v>
      </c>
      <c r="AA5" s="159" t="s">
        <v>125</v>
      </c>
      <c r="AB5" s="136" t="s">
        <v>126</v>
      </c>
      <c r="AC5" s="136" t="s">
        <v>127</v>
      </c>
      <c r="AD5" s="137" t="s">
        <v>129</v>
      </c>
      <c r="AE5" s="137" t="s">
        <v>128</v>
      </c>
      <c r="AF5" s="182" t="s">
        <v>298</v>
      </c>
      <c r="AG5" s="225" t="s">
        <v>131</v>
      </c>
      <c r="AH5" s="226" t="s">
        <v>144</v>
      </c>
    </row>
    <row r="6" spans="1:36" ht="17.25" customHeight="1" x14ac:dyDescent="0.25">
      <c r="A6" s="280" t="s">
        <v>312</v>
      </c>
      <c r="B6" s="27">
        <v>109</v>
      </c>
      <c r="C6" s="22" t="s">
        <v>26</v>
      </c>
      <c r="D6" s="266">
        <v>48.785730000000001</v>
      </c>
      <c r="E6" s="266">
        <v>0.14457999999999999</v>
      </c>
      <c r="F6" s="252">
        <v>490247.91</v>
      </c>
      <c r="G6" s="252">
        <v>6857753.0599999996</v>
      </c>
      <c r="H6" s="228">
        <v>105</v>
      </c>
      <c r="I6" s="23">
        <v>40976</v>
      </c>
      <c r="J6" s="72" t="s">
        <v>24</v>
      </c>
      <c r="K6" s="43"/>
      <c r="L6" s="44">
        <v>40976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4">
        <v>44169</v>
      </c>
      <c r="U6" s="46"/>
      <c r="V6" s="94">
        <v>9</v>
      </c>
      <c r="W6" s="114" t="s">
        <v>111</v>
      </c>
      <c r="X6" s="110" t="s">
        <v>49</v>
      </c>
      <c r="Y6" s="111"/>
      <c r="Z6" s="132"/>
      <c r="AA6" s="160">
        <v>16.398200000000003</v>
      </c>
      <c r="AB6" s="138">
        <v>15.840521296296295</v>
      </c>
      <c r="AC6" s="138">
        <v>15.424151851851853</v>
      </c>
      <c r="AD6" s="127">
        <f t="shared" ref="AD6:AD28" si="0">AA6-AB6</f>
        <v>0.55767870370370787</v>
      </c>
      <c r="AE6" s="127">
        <f t="shared" ref="AE6:AE28" si="1">AA6-AC6</f>
        <v>0.97404814814814955</v>
      </c>
      <c r="AF6" s="161">
        <v>8.5999999999999993E-2</v>
      </c>
      <c r="AG6" s="88">
        <v>8</v>
      </c>
      <c r="AH6" s="139" t="s">
        <v>132</v>
      </c>
      <c r="AJ6" s="246">
        <f>AVERAGE(AF22,AF23,AF25,AF27,AF28,AF29,AF30,AF34,AF17,AF20,AF10,AF6,AF38,AF40,AF14)</f>
        <v>8.5000000000000006E-2</v>
      </c>
    </row>
    <row r="7" spans="1:36" ht="17.25" customHeight="1" x14ac:dyDescent="0.25">
      <c r="A7" s="281"/>
      <c r="B7" s="28">
        <v>768</v>
      </c>
      <c r="C7" s="3" t="s">
        <v>27</v>
      </c>
      <c r="D7" s="267">
        <v>48.903739999999999</v>
      </c>
      <c r="E7" s="267">
        <v>-1.3508899999999999</v>
      </c>
      <c r="F7" s="253">
        <v>381209.12</v>
      </c>
      <c r="G7" s="253">
        <v>6875867.1600000001</v>
      </c>
      <c r="H7" s="55">
        <v>53</v>
      </c>
      <c r="I7" s="9">
        <v>41144</v>
      </c>
      <c r="J7" s="73" t="s">
        <v>24</v>
      </c>
      <c r="K7" s="47"/>
      <c r="L7" s="48">
        <v>41144</v>
      </c>
      <c r="M7" s="48">
        <v>41409</v>
      </c>
      <c r="N7" s="49">
        <v>41820</v>
      </c>
      <c r="O7" s="50">
        <v>1</v>
      </c>
      <c r="P7" s="50">
        <v>1</v>
      </c>
      <c r="Q7" s="50">
        <v>1</v>
      </c>
      <c r="R7" s="50">
        <v>1</v>
      </c>
      <c r="S7" s="50">
        <v>1</v>
      </c>
      <c r="T7" s="50">
        <v>1</v>
      </c>
      <c r="U7" s="51">
        <v>44354</v>
      </c>
      <c r="V7" s="95">
        <v>7</v>
      </c>
      <c r="W7" s="115" t="s">
        <v>111</v>
      </c>
      <c r="X7" s="100" t="s">
        <v>47</v>
      </c>
      <c r="Y7" s="75">
        <v>143</v>
      </c>
      <c r="Z7" s="133" t="s">
        <v>46</v>
      </c>
      <c r="AA7" s="159">
        <v>18.14</v>
      </c>
      <c r="AB7" s="136">
        <v>16.79</v>
      </c>
      <c r="AC7" s="136">
        <v>15.74</v>
      </c>
      <c r="AD7" s="127">
        <f t="shared" si="0"/>
        <v>1.3500000000000014</v>
      </c>
      <c r="AE7" s="127">
        <f t="shared" si="1"/>
        <v>2.4000000000000004</v>
      </c>
      <c r="AF7" s="161">
        <v>9.9000000000000005E-2</v>
      </c>
      <c r="AG7" s="88">
        <v>7</v>
      </c>
      <c r="AH7" s="126" t="s">
        <v>133</v>
      </c>
    </row>
    <row r="8" spans="1:36" ht="17.25" customHeight="1" x14ac:dyDescent="0.25">
      <c r="A8" s="281"/>
      <c r="B8" s="29">
        <v>103</v>
      </c>
      <c r="C8" s="1" t="s">
        <v>28</v>
      </c>
      <c r="D8" s="268">
        <v>49.124360000000003</v>
      </c>
      <c r="E8" s="268">
        <v>0.33661000000000002</v>
      </c>
      <c r="F8" s="254">
        <v>505618.35</v>
      </c>
      <c r="G8" s="254">
        <v>6894896.1100000003</v>
      </c>
      <c r="H8" s="17">
        <v>77</v>
      </c>
      <c r="I8" s="10">
        <v>40976</v>
      </c>
      <c r="J8" s="73" t="s">
        <v>24</v>
      </c>
      <c r="K8" s="47"/>
      <c r="L8" s="52" t="s">
        <v>42</v>
      </c>
      <c r="M8" s="17"/>
      <c r="N8" s="17"/>
      <c r="O8" s="17"/>
      <c r="P8" s="17"/>
      <c r="Q8" s="17"/>
      <c r="R8" s="17"/>
      <c r="S8" s="17"/>
      <c r="T8" s="17"/>
      <c r="U8" s="53"/>
      <c r="V8" s="95">
        <v>0</v>
      </c>
      <c r="W8" s="115" t="s">
        <v>111</v>
      </c>
      <c r="X8" s="100" t="s">
        <v>45</v>
      </c>
      <c r="Y8" s="76"/>
      <c r="Z8" s="133"/>
      <c r="AA8" s="162"/>
      <c r="AB8" s="142"/>
      <c r="AC8" s="142"/>
      <c r="AD8" s="140">
        <f t="shared" si="0"/>
        <v>0</v>
      </c>
      <c r="AE8" s="140">
        <f t="shared" si="1"/>
        <v>0</v>
      </c>
      <c r="AF8" s="163"/>
      <c r="AG8" s="158"/>
      <c r="AH8" s="140"/>
    </row>
    <row r="9" spans="1:36" ht="17.25" customHeight="1" x14ac:dyDescent="0.25">
      <c r="A9" s="281"/>
      <c r="B9" s="28">
        <v>765</v>
      </c>
      <c r="C9" s="3" t="s">
        <v>29</v>
      </c>
      <c r="D9" s="267">
        <v>48.766970000000001</v>
      </c>
      <c r="E9" s="267">
        <v>-0.71438999999999997</v>
      </c>
      <c r="F9" s="253">
        <v>427093.18</v>
      </c>
      <c r="G9" s="253">
        <v>6858294.2199999997</v>
      </c>
      <c r="H9" s="55">
        <v>164</v>
      </c>
      <c r="I9" s="9">
        <v>41089</v>
      </c>
      <c r="J9" s="73" t="s">
        <v>24</v>
      </c>
      <c r="K9" s="47"/>
      <c r="L9" s="54">
        <v>41089</v>
      </c>
      <c r="M9" s="54">
        <v>41386</v>
      </c>
      <c r="N9" s="49">
        <v>41822</v>
      </c>
      <c r="O9" s="50">
        <v>1</v>
      </c>
      <c r="P9" s="50">
        <v>1</v>
      </c>
      <c r="Q9" s="50">
        <v>1</v>
      </c>
      <c r="R9" s="49">
        <v>43284</v>
      </c>
      <c r="S9" s="17"/>
      <c r="T9" s="17"/>
      <c r="U9" s="51">
        <v>44361</v>
      </c>
      <c r="V9" s="95">
        <v>4</v>
      </c>
      <c r="W9" s="115" t="s">
        <v>111</v>
      </c>
      <c r="X9" s="100" t="s">
        <v>44</v>
      </c>
      <c r="Y9" s="75">
        <v>145</v>
      </c>
      <c r="Z9" s="133" t="s">
        <v>46</v>
      </c>
      <c r="AA9" s="160">
        <v>18.421433333333333</v>
      </c>
      <c r="AB9" s="138">
        <v>17.221678472222219</v>
      </c>
      <c r="AC9" s="138">
        <v>16.237341666666666</v>
      </c>
      <c r="AD9" s="127">
        <f t="shared" si="0"/>
        <v>1.1997548611111135</v>
      </c>
      <c r="AE9" s="127">
        <f t="shared" si="1"/>
        <v>2.1840916666666672</v>
      </c>
      <c r="AF9" s="164">
        <v>-7.6999999999999999E-2</v>
      </c>
      <c r="AG9" s="88">
        <v>4</v>
      </c>
      <c r="AH9" s="126" t="s">
        <v>134</v>
      </c>
    </row>
    <row r="10" spans="1:36" ht="17.25" customHeight="1" x14ac:dyDescent="0.25">
      <c r="A10" s="281"/>
      <c r="B10" s="29">
        <v>764</v>
      </c>
      <c r="C10" s="1" t="s">
        <v>30</v>
      </c>
      <c r="D10" s="268">
        <v>48.690249999999999</v>
      </c>
      <c r="E10" s="268">
        <v>-0.74363999999999997</v>
      </c>
      <c r="F10" s="254">
        <v>424541.44</v>
      </c>
      <c r="G10" s="254">
        <v>6849875.3799999999</v>
      </c>
      <c r="H10" s="17">
        <v>130</v>
      </c>
      <c r="I10" s="10">
        <v>41089</v>
      </c>
      <c r="J10" s="73" t="s">
        <v>24</v>
      </c>
      <c r="K10" s="47"/>
      <c r="L10" s="49">
        <v>41089</v>
      </c>
      <c r="M10" s="50">
        <v>1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1</v>
      </c>
      <c r="T10" s="50">
        <v>1</v>
      </c>
      <c r="U10" s="51">
        <v>44361</v>
      </c>
      <c r="V10" s="95">
        <v>6</v>
      </c>
      <c r="W10" s="115" t="s">
        <v>111</v>
      </c>
      <c r="X10" s="100" t="s">
        <v>43</v>
      </c>
      <c r="Y10" s="75">
        <v>140</v>
      </c>
      <c r="Z10" s="133" t="s">
        <v>46</v>
      </c>
      <c r="AA10" s="160">
        <v>18.318229166666669</v>
      </c>
      <c r="AB10" s="138">
        <v>16.864219444444444</v>
      </c>
      <c r="AC10" s="138">
        <v>15.523704166666668</v>
      </c>
      <c r="AD10" s="127">
        <f t="shared" si="0"/>
        <v>1.4540097222222244</v>
      </c>
      <c r="AE10" s="127">
        <f t="shared" si="1"/>
        <v>2.7945250000000001</v>
      </c>
      <c r="AF10" s="161">
        <v>6.7000000000000004E-2</v>
      </c>
      <c r="AG10" s="88">
        <v>9</v>
      </c>
      <c r="AH10" s="126" t="s">
        <v>136</v>
      </c>
    </row>
    <row r="11" spans="1:36" ht="17.25" customHeight="1" x14ac:dyDescent="0.25">
      <c r="A11" s="281"/>
      <c r="B11" s="28">
        <v>811</v>
      </c>
      <c r="C11" s="40" t="s">
        <v>78</v>
      </c>
      <c r="D11" s="267">
        <v>48.776969999999999</v>
      </c>
      <c r="E11" s="267">
        <v>-0.31040000000000001</v>
      </c>
      <c r="F11" s="253">
        <v>456803.62</v>
      </c>
      <c r="G11" s="253">
        <v>6858084.7400000002</v>
      </c>
      <c r="H11" s="55">
        <v>145</v>
      </c>
      <c r="I11" s="9">
        <v>40976</v>
      </c>
      <c r="J11" s="73" t="s">
        <v>24</v>
      </c>
      <c r="K11" s="47"/>
      <c r="L11" s="49">
        <v>40976</v>
      </c>
      <c r="M11" s="49">
        <v>41386</v>
      </c>
      <c r="N11" s="52" t="s">
        <v>42</v>
      </c>
      <c r="O11" s="17"/>
      <c r="P11" s="17"/>
      <c r="Q11" s="17"/>
      <c r="R11" s="17"/>
      <c r="S11" s="17"/>
      <c r="T11" s="17"/>
      <c r="U11" s="53"/>
      <c r="V11" s="95">
        <v>1</v>
      </c>
      <c r="W11" s="115" t="s">
        <v>111</v>
      </c>
      <c r="X11" s="100" t="s">
        <v>51</v>
      </c>
      <c r="Y11" s="76"/>
      <c r="Z11" s="133"/>
      <c r="AA11" s="160">
        <v>16.385866666666669</v>
      </c>
      <c r="AB11" s="138">
        <v>15.193352777777777</v>
      </c>
      <c r="AC11" s="138">
        <v>14.006233333333336</v>
      </c>
      <c r="AD11" s="127">
        <f t="shared" si="0"/>
        <v>1.1925138888888913</v>
      </c>
      <c r="AE11" s="127">
        <f t="shared" si="1"/>
        <v>2.3796333333333326</v>
      </c>
      <c r="AF11" s="165" t="s">
        <v>302</v>
      </c>
      <c r="AG11" s="88"/>
      <c r="AH11" s="18"/>
    </row>
    <row r="12" spans="1:36" ht="17.25" customHeight="1" x14ac:dyDescent="0.25">
      <c r="A12" s="281"/>
      <c r="B12" s="29">
        <v>769</v>
      </c>
      <c r="C12" s="1" t="s">
        <v>31</v>
      </c>
      <c r="D12" s="268">
        <v>48.731070000000003</v>
      </c>
      <c r="E12" s="268">
        <v>-1.10355</v>
      </c>
      <c r="F12" s="254">
        <v>398317.66</v>
      </c>
      <c r="G12" s="254">
        <v>6855723.4900000002</v>
      </c>
      <c r="H12" s="17">
        <v>59</v>
      </c>
      <c r="I12" s="10">
        <v>41144</v>
      </c>
      <c r="J12" s="73" t="s">
        <v>24</v>
      </c>
      <c r="K12" s="56"/>
      <c r="L12" s="48">
        <v>41144</v>
      </c>
      <c r="M12" s="48">
        <v>41506</v>
      </c>
      <c r="N12" s="49">
        <v>41906</v>
      </c>
      <c r="O12" s="50">
        <v>1</v>
      </c>
      <c r="P12" s="50">
        <v>1</v>
      </c>
      <c r="Q12" s="50">
        <v>1</v>
      </c>
      <c r="R12" s="50">
        <v>1</v>
      </c>
      <c r="S12" s="50">
        <v>1</v>
      </c>
      <c r="T12" s="50">
        <v>1</v>
      </c>
      <c r="U12" s="51">
        <v>44354</v>
      </c>
      <c r="V12" s="95">
        <v>9</v>
      </c>
      <c r="W12" s="115" t="s">
        <v>111</v>
      </c>
      <c r="X12" s="100" t="s">
        <v>47</v>
      </c>
      <c r="Y12" s="75">
        <v>144</v>
      </c>
      <c r="Z12" s="133" t="s">
        <v>46</v>
      </c>
      <c r="AA12" s="160">
        <v>18.836544444444446</v>
      </c>
      <c r="AB12" s="138">
        <v>17.323584722222222</v>
      </c>
      <c r="AC12" s="138">
        <v>15.881294444444444</v>
      </c>
      <c r="AD12" s="127">
        <f t="shared" si="0"/>
        <v>1.5129597222222237</v>
      </c>
      <c r="AE12" s="127">
        <f t="shared" si="1"/>
        <v>2.9552500000000013</v>
      </c>
      <c r="AF12" s="161">
        <v>7.3999999999999996E-2</v>
      </c>
      <c r="AG12" s="88">
        <v>6.5</v>
      </c>
      <c r="AH12" s="126" t="s">
        <v>133</v>
      </c>
    </row>
    <row r="13" spans="1:36" ht="17.25" customHeight="1" x14ac:dyDescent="0.25">
      <c r="A13" s="281"/>
      <c r="B13" s="28">
        <v>300</v>
      </c>
      <c r="C13" s="3" t="s">
        <v>32</v>
      </c>
      <c r="D13" s="267">
        <v>49.638869999999997</v>
      </c>
      <c r="E13" s="267">
        <v>-1.8326199999999999</v>
      </c>
      <c r="F13" s="253">
        <v>350956.21</v>
      </c>
      <c r="G13" s="253">
        <v>6959542.6200000001</v>
      </c>
      <c r="H13" s="55">
        <v>47</v>
      </c>
      <c r="I13" s="9">
        <v>42465</v>
      </c>
      <c r="J13" s="73" t="s">
        <v>24</v>
      </c>
      <c r="K13" s="47"/>
      <c r="L13" s="52" t="s">
        <v>42</v>
      </c>
      <c r="M13" s="17"/>
      <c r="N13" s="17"/>
      <c r="O13" s="17"/>
      <c r="P13" s="49">
        <v>42465</v>
      </c>
      <c r="Q13" s="50">
        <v>1</v>
      </c>
      <c r="R13" s="50">
        <v>1</v>
      </c>
      <c r="S13" s="50">
        <v>1</v>
      </c>
      <c r="T13" s="50">
        <v>1</v>
      </c>
      <c r="U13" s="57">
        <v>1</v>
      </c>
      <c r="V13" s="95">
        <v>5</v>
      </c>
      <c r="W13" s="115" t="s">
        <v>111</v>
      </c>
      <c r="X13" s="100" t="s">
        <v>74</v>
      </c>
      <c r="Y13" s="76"/>
      <c r="Z13" s="133" t="s">
        <v>46</v>
      </c>
      <c r="AA13" s="160">
        <v>15.61816</v>
      </c>
      <c r="AB13" s="138">
        <v>14.804386111111111</v>
      </c>
      <c r="AC13" s="138">
        <v>14.153319999999999</v>
      </c>
      <c r="AD13" s="127">
        <f t="shared" si="0"/>
        <v>0.81377388888888902</v>
      </c>
      <c r="AE13" s="127">
        <f t="shared" si="1"/>
        <v>1.4648400000000006</v>
      </c>
      <c r="AF13" s="161">
        <v>9.2999999999999999E-2</v>
      </c>
      <c r="AG13" s="88">
        <v>5</v>
      </c>
      <c r="AH13" s="126" t="s">
        <v>138</v>
      </c>
    </row>
    <row r="14" spans="1:36" ht="17.25" customHeight="1" x14ac:dyDescent="0.25">
      <c r="A14" s="281"/>
      <c r="B14" s="29">
        <v>104</v>
      </c>
      <c r="C14" s="1" t="s">
        <v>33</v>
      </c>
      <c r="D14" s="268">
        <v>48.947369999999999</v>
      </c>
      <c r="E14" s="268">
        <v>0.12035</v>
      </c>
      <c r="F14" s="254">
        <v>489124.15</v>
      </c>
      <c r="G14" s="254">
        <v>6875779.4800000004</v>
      </c>
      <c r="H14" s="17">
        <v>83</v>
      </c>
      <c r="I14" s="10">
        <v>40976</v>
      </c>
      <c r="J14" s="73" t="s">
        <v>24</v>
      </c>
      <c r="K14" s="47"/>
      <c r="L14" s="49">
        <v>40976</v>
      </c>
      <c r="M14" s="50">
        <v>1</v>
      </c>
      <c r="N14" s="50">
        <v>1</v>
      </c>
      <c r="O14" s="50">
        <v>1</v>
      </c>
      <c r="P14" s="50">
        <v>1</v>
      </c>
      <c r="Q14" s="50">
        <v>1</v>
      </c>
      <c r="R14" s="50">
        <v>1</v>
      </c>
      <c r="S14" s="50">
        <v>1</v>
      </c>
      <c r="T14" s="49">
        <v>44169</v>
      </c>
      <c r="U14" s="57">
        <v>1</v>
      </c>
      <c r="V14" s="95">
        <v>9</v>
      </c>
      <c r="W14" s="115" t="s">
        <v>111</v>
      </c>
      <c r="X14" s="100" t="s">
        <v>50</v>
      </c>
      <c r="Y14" s="75">
        <v>146</v>
      </c>
      <c r="Z14" s="133" t="s">
        <v>46</v>
      </c>
      <c r="AA14" s="160">
        <v>17.715588888888888</v>
      </c>
      <c r="AB14" s="138">
        <v>16.78274845679012</v>
      </c>
      <c r="AC14" s="138">
        <v>15.869774074074074</v>
      </c>
      <c r="AD14" s="127">
        <f t="shared" si="0"/>
        <v>0.93284043209876799</v>
      </c>
      <c r="AE14" s="127">
        <f t="shared" si="1"/>
        <v>1.8458148148148137</v>
      </c>
      <c r="AF14" s="161">
        <v>0.09</v>
      </c>
      <c r="AG14" s="88">
        <v>8.5</v>
      </c>
      <c r="AH14" s="126" t="s">
        <v>132</v>
      </c>
    </row>
    <row r="15" spans="1:36" ht="17.25" customHeight="1" x14ac:dyDescent="0.25">
      <c r="A15" s="281"/>
      <c r="B15" s="28">
        <v>763</v>
      </c>
      <c r="C15" s="3" t="s">
        <v>34</v>
      </c>
      <c r="D15" s="267">
        <v>48.703809999999997</v>
      </c>
      <c r="E15" s="267">
        <v>-0.89254</v>
      </c>
      <c r="F15" s="253">
        <v>413668.32</v>
      </c>
      <c r="G15" s="253">
        <v>6851910.8899999997</v>
      </c>
      <c r="H15" s="55">
        <v>188</v>
      </c>
      <c r="I15" s="9">
        <v>41088</v>
      </c>
      <c r="J15" s="73" t="s">
        <v>24</v>
      </c>
      <c r="K15" s="47"/>
      <c r="L15" s="54">
        <v>41088</v>
      </c>
      <c r="M15" s="54">
        <v>41379</v>
      </c>
      <c r="N15" s="49">
        <v>41906</v>
      </c>
      <c r="O15" s="49">
        <v>42312</v>
      </c>
      <c r="P15" s="52" t="s">
        <v>42</v>
      </c>
      <c r="Q15" s="17"/>
      <c r="R15" s="17"/>
      <c r="S15" s="17"/>
      <c r="T15" s="17"/>
      <c r="U15" s="53"/>
      <c r="V15" s="95">
        <v>2</v>
      </c>
      <c r="W15" s="115" t="s">
        <v>111</v>
      </c>
      <c r="X15" s="100" t="s">
        <v>54</v>
      </c>
      <c r="Y15" s="76"/>
      <c r="Z15" s="133"/>
      <c r="AA15" s="160">
        <v>17.254333333333332</v>
      </c>
      <c r="AB15" s="138">
        <v>15.488372222222219</v>
      </c>
      <c r="AC15" s="138">
        <v>14.205600000000002</v>
      </c>
      <c r="AD15" s="127">
        <f t="shared" si="0"/>
        <v>1.7659611111111122</v>
      </c>
      <c r="AE15" s="127">
        <f t="shared" si="1"/>
        <v>3.0487333333333293</v>
      </c>
      <c r="AF15" s="165" t="s">
        <v>302</v>
      </c>
      <c r="AG15" s="88"/>
      <c r="AH15" s="18"/>
    </row>
    <row r="16" spans="1:36" ht="17.25" customHeight="1" x14ac:dyDescent="0.25">
      <c r="A16" s="281"/>
      <c r="B16" s="29">
        <v>766</v>
      </c>
      <c r="C16" s="1" t="s">
        <v>35</v>
      </c>
      <c r="D16" s="268">
        <v>48.710740000000001</v>
      </c>
      <c r="E16" s="268">
        <v>-1.2400899999999999</v>
      </c>
      <c r="F16" s="254">
        <v>388167.78</v>
      </c>
      <c r="G16" s="254">
        <v>6853996.75</v>
      </c>
      <c r="H16" s="17">
        <v>9</v>
      </c>
      <c r="I16" s="10">
        <v>41144</v>
      </c>
      <c r="J16" s="73" t="s">
        <v>24</v>
      </c>
      <c r="K16" s="47"/>
      <c r="L16" s="49">
        <v>41144</v>
      </c>
      <c r="M16" s="50">
        <v>1</v>
      </c>
      <c r="N16" s="50">
        <v>1</v>
      </c>
      <c r="O16" s="49">
        <v>42312</v>
      </c>
      <c r="P16" s="52" t="s">
        <v>42</v>
      </c>
      <c r="Q16" s="17"/>
      <c r="R16" s="17"/>
      <c r="S16" s="17"/>
      <c r="T16" s="17"/>
      <c r="U16" s="53"/>
      <c r="V16" s="95">
        <v>3</v>
      </c>
      <c r="W16" s="115" t="s">
        <v>111</v>
      </c>
      <c r="X16" s="100" t="s">
        <v>54</v>
      </c>
      <c r="Y16" s="76"/>
      <c r="Z16" s="133"/>
      <c r="AA16" s="160">
        <v>19.239755555555558</v>
      </c>
      <c r="AB16" s="138">
        <v>18.288842592592591</v>
      </c>
      <c r="AC16" s="138">
        <v>17.431255555555556</v>
      </c>
      <c r="AD16" s="127">
        <f t="shared" si="0"/>
        <v>0.9509129629629669</v>
      </c>
      <c r="AE16" s="127">
        <f t="shared" si="1"/>
        <v>1.8085000000000022</v>
      </c>
      <c r="AF16" s="161">
        <v>4.7E-2</v>
      </c>
      <c r="AG16" s="88">
        <v>3</v>
      </c>
      <c r="AH16" s="126" t="s">
        <v>140</v>
      </c>
    </row>
    <row r="17" spans="1:40" ht="17.25" customHeight="1" x14ac:dyDescent="0.25">
      <c r="A17" s="281"/>
      <c r="B17" s="28">
        <v>762</v>
      </c>
      <c r="C17" s="3" t="s">
        <v>36</v>
      </c>
      <c r="D17" s="267">
        <v>48.947200000000002</v>
      </c>
      <c r="E17" s="267">
        <v>-0.88895000000000002</v>
      </c>
      <c r="F17" s="253">
        <v>415264.51</v>
      </c>
      <c r="G17" s="253">
        <v>6878928.0899999999</v>
      </c>
      <c r="H17" s="55">
        <v>78</v>
      </c>
      <c r="I17" s="9">
        <v>41061</v>
      </c>
      <c r="J17" s="73" t="s">
        <v>24</v>
      </c>
      <c r="K17" s="47"/>
      <c r="L17" s="49">
        <v>41061</v>
      </c>
      <c r="M17" s="50">
        <v>1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1</v>
      </c>
      <c r="T17" s="50">
        <v>1</v>
      </c>
      <c r="U17" s="51">
        <v>44354</v>
      </c>
      <c r="V17" s="95">
        <v>9</v>
      </c>
      <c r="W17" s="115" t="s">
        <v>111</v>
      </c>
      <c r="X17" s="100" t="s">
        <v>52</v>
      </c>
      <c r="Y17" s="76"/>
      <c r="Z17" s="133"/>
      <c r="AA17" s="160">
        <v>19.857122222222223</v>
      </c>
      <c r="AB17" s="138">
        <v>18.31943024691358</v>
      </c>
      <c r="AC17" s="138">
        <v>17.13132222222222</v>
      </c>
      <c r="AD17" s="127">
        <f t="shared" si="0"/>
        <v>1.5376919753086433</v>
      </c>
      <c r="AE17" s="127">
        <f t="shared" si="1"/>
        <v>2.7258000000000031</v>
      </c>
      <c r="AF17" s="161">
        <v>5.8000000000000003E-2</v>
      </c>
      <c r="AG17" s="88">
        <v>9</v>
      </c>
      <c r="AH17" s="126" t="s">
        <v>136</v>
      </c>
    </row>
    <row r="18" spans="1:40" ht="17.25" customHeight="1" x14ac:dyDescent="0.25">
      <c r="A18" s="281"/>
      <c r="B18" s="29">
        <v>108</v>
      </c>
      <c r="C18" s="1" t="s">
        <v>21</v>
      </c>
      <c r="D18" s="268">
        <v>49.221020000000003</v>
      </c>
      <c r="E18" s="268">
        <v>-1.2721</v>
      </c>
      <c r="F18" s="254">
        <v>388884.58</v>
      </c>
      <c r="G18" s="254">
        <v>6910787.0899999999</v>
      </c>
      <c r="H18" s="17">
        <v>6</v>
      </c>
      <c r="I18" s="10">
        <v>40904</v>
      </c>
      <c r="J18" s="73" t="s">
        <v>24</v>
      </c>
      <c r="K18" s="58">
        <v>40904</v>
      </c>
      <c r="L18" s="50">
        <v>1</v>
      </c>
      <c r="M18" s="50">
        <v>1</v>
      </c>
      <c r="N18" s="50">
        <v>1</v>
      </c>
      <c r="O18" s="50">
        <v>1</v>
      </c>
      <c r="P18" s="50">
        <v>1</v>
      </c>
      <c r="Q18" s="50">
        <v>1</v>
      </c>
      <c r="R18" s="49">
        <v>43258</v>
      </c>
      <c r="S18" s="17"/>
      <c r="T18" s="17"/>
      <c r="U18" s="53"/>
      <c r="V18" s="95">
        <v>6</v>
      </c>
      <c r="W18" s="115" t="s">
        <v>111</v>
      </c>
      <c r="X18" s="100" t="s">
        <v>53</v>
      </c>
      <c r="Y18" s="76"/>
      <c r="Z18" s="133"/>
      <c r="AA18" s="160">
        <v>22.180406666666663</v>
      </c>
      <c r="AB18" s="138">
        <v>20.806148333333333</v>
      </c>
      <c r="AC18" s="138">
        <v>19.47631333333333</v>
      </c>
      <c r="AD18" s="127">
        <f t="shared" si="0"/>
        <v>1.37425833333333</v>
      </c>
      <c r="AE18" s="127">
        <f t="shared" si="1"/>
        <v>2.7040933333333328</v>
      </c>
      <c r="AF18" s="161">
        <v>8.7999999999999995E-2</v>
      </c>
      <c r="AG18" s="88">
        <v>6</v>
      </c>
      <c r="AH18" s="126" t="s">
        <v>135</v>
      </c>
    </row>
    <row r="19" spans="1:40" ht="17.25" customHeight="1" x14ac:dyDescent="0.25">
      <c r="A19" s="281"/>
      <c r="B19" s="28">
        <v>105</v>
      </c>
      <c r="C19" s="3" t="s">
        <v>37</v>
      </c>
      <c r="D19" s="267">
        <v>48.904670000000003</v>
      </c>
      <c r="E19" s="267">
        <v>0.21240000000000001</v>
      </c>
      <c r="F19" s="253">
        <v>495694.5</v>
      </c>
      <c r="G19" s="253">
        <v>6870792.21</v>
      </c>
      <c r="H19" s="55">
        <v>97</v>
      </c>
      <c r="I19" s="9">
        <v>40976</v>
      </c>
      <c r="J19" s="73" t="s">
        <v>24</v>
      </c>
      <c r="K19" s="47"/>
      <c r="L19" s="49">
        <v>40976</v>
      </c>
      <c r="M19" s="50">
        <v>1</v>
      </c>
      <c r="N19" s="50">
        <v>1</v>
      </c>
      <c r="O19" s="49">
        <v>42186</v>
      </c>
      <c r="P19" s="151" t="s">
        <v>300</v>
      </c>
      <c r="Q19" s="17"/>
      <c r="R19" s="17"/>
      <c r="S19" s="17"/>
      <c r="T19" s="17"/>
      <c r="U19" s="53"/>
      <c r="V19" s="95">
        <v>3</v>
      </c>
      <c r="W19" s="115" t="s">
        <v>111</v>
      </c>
      <c r="X19" s="100" t="s">
        <v>55</v>
      </c>
      <c r="Y19" s="76"/>
      <c r="Z19" s="133"/>
      <c r="AA19" s="160">
        <v>17.2577</v>
      </c>
      <c r="AB19" s="138">
        <v>16.518457407407407</v>
      </c>
      <c r="AC19" s="138">
        <v>15.895888888888891</v>
      </c>
      <c r="AD19" s="127">
        <f t="shared" si="0"/>
        <v>0.73924259259259273</v>
      </c>
      <c r="AE19" s="127">
        <f t="shared" si="1"/>
        <v>1.3618111111111091</v>
      </c>
      <c r="AF19" s="161">
        <v>0.51100000000000001</v>
      </c>
      <c r="AG19" s="88">
        <v>3</v>
      </c>
      <c r="AH19" s="126" t="s">
        <v>140</v>
      </c>
    </row>
    <row r="20" spans="1:40" ht="17.25" customHeight="1" x14ac:dyDescent="0.25">
      <c r="A20" s="281"/>
      <c r="B20" s="29">
        <v>771</v>
      </c>
      <c r="C20" s="1" t="s">
        <v>38</v>
      </c>
      <c r="D20" s="268">
        <v>48.99503</v>
      </c>
      <c r="E20" s="268">
        <v>-0.51358000000000004</v>
      </c>
      <c r="F20" s="254">
        <v>442965.3</v>
      </c>
      <c r="G20" s="254">
        <v>6882953.5499999998</v>
      </c>
      <c r="H20" s="17">
        <v>58</v>
      </c>
      <c r="I20" s="10">
        <v>41150</v>
      </c>
      <c r="J20" s="73" t="s">
        <v>24</v>
      </c>
      <c r="K20" s="47"/>
      <c r="L20" s="49">
        <v>41150</v>
      </c>
      <c r="M20" s="50">
        <v>1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1</v>
      </c>
      <c r="T20" s="50">
        <v>1</v>
      </c>
      <c r="U20" s="51">
        <v>44382</v>
      </c>
      <c r="V20" s="95">
        <v>9</v>
      </c>
      <c r="W20" s="115" t="s">
        <v>111</v>
      </c>
      <c r="X20" s="100" t="s">
        <v>73</v>
      </c>
      <c r="Y20" s="77" t="s">
        <v>56</v>
      </c>
      <c r="Z20" s="133" t="s">
        <v>46</v>
      </c>
      <c r="AA20" s="160">
        <v>18.496883333333333</v>
      </c>
      <c r="AB20" s="138">
        <v>16.633001388888893</v>
      </c>
      <c r="AC20" s="138">
        <v>15.087420833333335</v>
      </c>
      <c r="AD20" s="127">
        <f t="shared" si="0"/>
        <v>1.8638819444444401</v>
      </c>
      <c r="AE20" s="127">
        <f t="shared" si="1"/>
        <v>3.4094624999999983</v>
      </c>
      <c r="AF20" s="161">
        <v>7.6999999999999999E-2</v>
      </c>
      <c r="AG20" s="88">
        <v>9</v>
      </c>
      <c r="AH20" s="126" t="s">
        <v>136</v>
      </c>
    </row>
    <row r="21" spans="1:40" ht="17.25" customHeight="1" thickBot="1" x14ac:dyDescent="0.3">
      <c r="A21" s="281"/>
      <c r="B21" s="28">
        <v>297</v>
      </c>
      <c r="C21" s="3" t="s">
        <v>69</v>
      </c>
      <c r="D21" s="267">
        <v>48.995114999999998</v>
      </c>
      <c r="E21" s="267">
        <v>-0.513826</v>
      </c>
      <c r="F21" s="253">
        <v>442947.73</v>
      </c>
      <c r="G21" s="253">
        <v>6882963.79</v>
      </c>
      <c r="H21" s="229">
        <v>57</v>
      </c>
      <c r="I21" s="9">
        <v>43783</v>
      </c>
      <c r="J21" s="74" t="s">
        <v>85</v>
      </c>
      <c r="K21" s="47"/>
      <c r="L21" s="17"/>
      <c r="M21" s="17"/>
      <c r="N21" s="17"/>
      <c r="O21" s="17"/>
      <c r="P21" s="17"/>
      <c r="Q21" s="17"/>
      <c r="R21" s="17"/>
      <c r="S21" s="49">
        <v>43783</v>
      </c>
      <c r="T21" s="50"/>
      <c r="U21" s="51"/>
      <c r="V21" s="95">
        <v>2</v>
      </c>
      <c r="W21" s="115" t="s">
        <v>111</v>
      </c>
      <c r="X21" s="100" t="s">
        <v>75</v>
      </c>
      <c r="Y21" s="75">
        <v>297</v>
      </c>
      <c r="Z21" s="133" t="s">
        <v>46</v>
      </c>
      <c r="AA21" s="162"/>
      <c r="AB21" s="142"/>
      <c r="AC21" s="142"/>
      <c r="AD21" s="140">
        <f t="shared" si="0"/>
        <v>0</v>
      </c>
      <c r="AE21" s="140">
        <f t="shared" si="1"/>
        <v>0</v>
      </c>
      <c r="AF21" s="166" t="s">
        <v>130</v>
      </c>
      <c r="AG21" s="158"/>
      <c r="AH21" s="140"/>
    </row>
    <row r="22" spans="1:40" ht="17.25" customHeight="1" x14ac:dyDescent="0.25">
      <c r="A22" s="281"/>
      <c r="B22" s="30">
        <v>812</v>
      </c>
      <c r="C22" s="4" t="s">
        <v>0</v>
      </c>
      <c r="D22" s="269">
        <v>49.006039999999999</v>
      </c>
      <c r="E22" s="269">
        <v>-0.72846999999999995</v>
      </c>
      <c r="F22" s="255">
        <v>427314.24</v>
      </c>
      <c r="G22" s="255">
        <v>6884897.4800000004</v>
      </c>
      <c r="H22" s="230">
        <v>198</v>
      </c>
      <c r="I22" s="11">
        <v>40690</v>
      </c>
      <c r="J22" s="25" t="s">
        <v>39</v>
      </c>
      <c r="K22" s="58">
        <v>40690</v>
      </c>
      <c r="L22" s="50">
        <v>1</v>
      </c>
      <c r="M22" s="50">
        <v>1</v>
      </c>
      <c r="N22" s="50">
        <v>1</v>
      </c>
      <c r="O22" s="50">
        <v>1</v>
      </c>
      <c r="P22" s="50">
        <v>1</v>
      </c>
      <c r="Q22" s="50">
        <v>1</v>
      </c>
      <c r="R22" s="50">
        <v>1</v>
      </c>
      <c r="S22" s="50">
        <v>1</v>
      </c>
      <c r="T22" s="50">
        <v>1</v>
      </c>
      <c r="U22" s="51">
        <v>44354</v>
      </c>
      <c r="V22" s="95">
        <v>10</v>
      </c>
      <c r="W22" s="115" t="s">
        <v>111</v>
      </c>
      <c r="X22" s="100" t="s">
        <v>47</v>
      </c>
      <c r="Y22" s="75">
        <v>138</v>
      </c>
      <c r="Z22" s="133" t="s">
        <v>46</v>
      </c>
      <c r="AA22" s="160">
        <v>16.552236363636361</v>
      </c>
      <c r="AB22" s="138">
        <v>15.334762626262625</v>
      </c>
      <c r="AC22" s="138">
        <v>14.348654545454547</v>
      </c>
      <c r="AD22" s="127">
        <f t="shared" si="0"/>
        <v>1.2174737373737354</v>
      </c>
      <c r="AE22" s="127">
        <f t="shared" si="1"/>
        <v>2.2035818181818136</v>
      </c>
      <c r="AF22" s="161">
        <v>6.2E-2</v>
      </c>
      <c r="AG22" s="88">
        <v>10</v>
      </c>
      <c r="AH22" s="126" t="s">
        <v>137</v>
      </c>
    </row>
    <row r="23" spans="1:40" ht="17.25" customHeight="1" x14ac:dyDescent="0.25">
      <c r="A23" s="281"/>
      <c r="B23" s="31">
        <v>813</v>
      </c>
      <c r="C23" s="4" t="s">
        <v>1</v>
      </c>
      <c r="D23" s="269">
        <v>49.025149999999996</v>
      </c>
      <c r="E23" s="269">
        <v>-0.63737999999999995</v>
      </c>
      <c r="F23" s="255">
        <v>434069.3</v>
      </c>
      <c r="G23" s="255">
        <v>6886709.75</v>
      </c>
      <c r="H23" s="230">
        <v>104</v>
      </c>
      <c r="I23" s="11">
        <v>40690</v>
      </c>
      <c r="J23" s="25" t="s">
        <v>39</v>
      </c>
      <c r="K23" s="58">
        <v>40690</v>
      </c>
      <c r="L23" s="50">
        <v>1</v>
      </c>
      <c r="M23" s="50">
        <v>1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1</v>
      </c>
      <c r="T23" s="50">
        <v>1</v>
      </c>
      <c r="U23" s="51">
        <v>44497</v>
      </c>
      <c r="V23" s="95">
        <v>10</v>
      </c>
      <c r="W23" s="115" t="s">
        <v>111</v>
      </c>
      <c r="X23" s="100" t="s">
        <v>57</v>
      </c>
      <c r="Y23" s="76"/>
      <c r="Z23" s="133"/>
      <c r="AA23" s="160">
        <v>18.165112121212118</v>
      </c>
      <c r="AB23" s="138">
        <v>16.995273484848482</v>
      </c>
      <c r="AC23" s="138">
        <v>16.060981818181816</v>
      </c>
      <c r="AD23" s="127">
        <f t="shared" si="0"/>
        <v>1.1698386363636359</v>
      </c>
      <c r="AE23" s="127">
        <f t="shared" si="1"/>
        <v>2.1041303030303027</v>
      </c>
      <c r="AF23" s="161">
        <v>5.7000000000000002E-2</v>
      </c>
      <c r="AG23" s="88">
        <v>10</v>
      </c>
      <c r="AH23" s="126" t="s">
        <v>137</v>
      </c>
    </row>
    <row r="24" spans="1:40" ht="17.25" customHeight="1" x14ac:dyDescent="0.25">
      <c r="A24" s="281"/>
      <c r="B24" s="31">
        <v>814</v>
      </c>
      <c r="C24" s="4" t="s">
        <v>2</v>
      </c>
      <c r="D24" s="269">
        <v>49.086269999999999</v>
      </c>
      <c r="E24" s="269">
        <v>-0.59997</v>
      </c>
      <c r="F24" s="255">
        <v>437112.25</v>
      </c>
      <c r="G24" s="255">
        <v>6893374.8399999999</v>
      </c>
      <c r="H24" s="230">
        <v>66</v>
      </c>
      <c r="I24" s="11">
        <v>40690</v>
      </c>
      <c r="J24" s="25" t="s">
        <v>39</v>
      </c>
      <c r="K24" s="58">
        <v>40690</v>
      </c>
      <c r="L24" s="59">
        <v>41158</v>
      </c>
      <c r="M24" s="60"/>
      <c r="N24" s="49">
        <v>41813</v>
      </c>
      <c r="O24" s="49">
        <v>42164</v>
      </c>
      <c r="P24" s="52" t="s">
        <v>42</v>
      </c>
      <c r="Q24" s="17"/>
      <c r="R24" s="17"/>
      <c r="S24" s="17"/>
      <c r="T24" s="17"/>
      <c r="U24" s="53"/>
      <c r="V24" s="95">
        <v>4</v>
      </c>
      <c r="W24" s="115" t="s">
        <v>111</v>
      </c>
      <c r="X24" s="100" t="s">
        <v>58</v>
      </c>
      <c r="Y24" s="76"/>
      <c r="Z24" s="133"/>
      <c r="AA24" s="162"/>
      <c r="AB24" s="142"/>
      <c r="AC24" s="142"/>
      <c r="AD24" s="140">
        <f t="shared" si="0"/>
        <v>0</v>
      </c>
      <c r="AE24" s="140">
        <f t="shared" si="1"/>
        <v>0</v>
      </c>
      <c r="AF24" s="166" t="s">
        <v>304</v>
      </c>
      <c r="AG24" s="88"/>
      <c r="AH24" s="18"/>
    </row>
    <row r="25" spans="1:40" ht="17.25" customHeight="1" x14ac:dyDescent="0.25">
      <c r="A25" s="281"/>
      <c r="B25" s="31">
        <v>815</v>
      </c>
      <c r="C25" s="4" t="s">
        <v>3</v>
      </c>
      <c r="D25" s="269">
        <v>49.129899999999999</v>
      </c>
      <c r="E25" s="269">
        <v>-0.49936000000000003</v>
      </c>
      <c r="F25" s="255">
        <v>444669.4</v>
      </c>
      <c r="G25" s="255">
        <v>6897892.3799999999</v>
      </c>
      <c r="H25" s="230">
        <v>38</v>
      </c>
      <c r="I25" s="11">
        <v>40690</v>
      </c>
      <c r="J25" s="25" t="s">
        <v>39</v>
      </c>
      <c r="K25" s="58">
        <v>40690</v>
      </c>
      <c r="L25" s="50">
        <v>1</v>
      </c>
      <c r="M25" s="50">
        <v>1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1</v>
      </c>
      <c r="T25" s="50">
        <v>1</v>
      </c>
      <c r="U25" s="51">
        <v>44354</v>
      </c>
      <c r="V25" s="95">
        <v>10</v>
      </c>
      <c r="W25" s="115" t="s">
        <v>111</v>
      </c>
      <c r="X25" s="100" t="s">
        <v>47</v>
      </c>
      <c r="Y25" s="75">
        <v>139</v>
      </c>
      <c r="Z25" s="133" t="s">
        <v>46</v>
      </c>
      <c r="AA25" s="160">
        <v>18.556343333333338</v>
      </c>
      <c r="AB25" s="138">
        <v>17.657938888888886</v>
      </c>
      <c r="AC25" s="138">
        <v>16.86348666666667</v>
      </c>
      <c r="AD25" s="127">
        <f t="shared" si="0"/>
        <v>0.89840444444445211</v>
      </c>
      <c r="AE25" s="127">
        <f t="shared" si="1"/>
        <v>1.6928566666666676</v>
      </c>
      <c r="AF25" s="161">
        <v>8.5000000000000006E-2</v>
      </c>
      <c r="AG25" s="88">
        <v>10</v>
      </c>
      <c r="AH25" s="126" t="s">
        <v>137</v>
      </c>
    </row>
    <row r="26" spans="1:40" ht="17.25" customHeight="1" x14ac:dyDescent="0.25">
      <c r="A26" s="281"/>
      <c r="B26" s="31">
        <v>816</v>
      </c>
      <c r="C26" s="4" t="s">
        <v>4</v>
      </c>
      <c r="D26" s="269">
        <v>49.164319999999996</v>
      </c>
      <c r="E26" s="269">
        <v>-0.40767999999999999</v>
      </c>
      <c r="F26" s="255">
        <v>451519.78</v>
      </c>
      <c r="G26" s="255">
        <v>6901424.6299999999</v>
      </c>
      <c r="H26" s="230">
        <v>6</v>
      </c>
      <c r="I26" s="11">
        <v>40690</v>
      </c>
      <c r="J26" s="25" t="s">
        <v>39</v>
      </c>
      <c r="K26" s="58">
        <v>40690</v>
      </c>
      <c r="L26" s="50">
        <v>1</v>
      </c>
      <c r="M26" s="50">
        <v>1</v>
      </c>
      <c r="N26" s="50">
        <v>1</v>
      </c>
      <c r="O26" s="50">
        <v>1</v>
      </c>
      <c r="P26" s="50">
        <v>1</v>
      </c>
      <c r="Q26" s="50">
        <v>1</v>
      </c>
      <c r="R26" s="49">
        <v>43391</v>
      </c>
      <c r="S26" s="55"/>
      <c r="T26" s="55"/>
      <c r="U26" s="51">
        <v>44361</v>
      </c>
      <c r="V26" s="95">
        <v>7</v>
      </c>
      <c r="W26" s="115" t="s">
        <v>111</v>
      </c>
      <c r="X26" s="100" t="s">
        <v>59</v>
      </c>
      <c r="Y26" s="76"/>
      <c r="Z26" s="133"/>
      <c r="AA26" s="160">
        <v>18.663249999999998</v>
      </c>
      <c r="AB26" s="138">
        <v>17.920924305555555</v>
      </c>
      <c r="AC26" s="138">
        <v>17.229312499999999</v>
      </c>
      <c r="AD26" s="127">
        <f t="shared" si="0"/>
        <v>0.74232569444444252</v>
      </c>
      <c r="AE26" s="127">
        <f t="shared" si="1"/>
        <v>1.433937499999999</v>
      </c>
      <c r="AF26" s="161">
        <v>5.0999999999999997E-2</v>
      </c>
      <c r="AG26" s="88">
        <v>7.5</v>
      </c>
      <c r="AH26" s="126" t="s">
        <v>142</v>
      </c>
    </row>
    <row r="27" spans="1:40" ht="17.25" customHeight="1" x14ac:dyDescent="0.25">
      <c r="A27" s="281"/>
      <c r="B27" s="32">
        <v>817</v>
      </c>
      <c r="C27" s="5" t="s">
        <v>5</v>
      </c>
      <c r="D27" s="270">
        <v>48.904049999999998</v>
      </c>
      <c r="E27" s="270">
        <v>-0.45678000000000002</v>
      </c>
      <c r="F27" s="256">
        <v>446675.03</v>
      </c>
      <c r="G27" s="256">
        <v>6872662.46</v>
      </c>
      <c r="H27" s="231">
        <v>33</v>
      </c>
      <c r="I27" s="12">
        <v>40711</v>
      </c>
      <c r="J27" s="25" t="s">
        <v>25</v>
      </c>
      <c r="K27" s="58">
        <v>40711</v>
      </c>
      <c r="L27" s="50">
        <v>1</v>
      </c>
      <c r="M27" s="50">
        <v>1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1</v>
      </c>
      <c r="T27" s="50">
        <v>1</v>
      </c>
      <c r="U27" s="51">
        <v>44488</v>
      </c>
      <c r="V27" s="95">
        <v>10</v>
      </c>
      <c r="W27" s="115" t="s">
        <v>111</v>
      </c>
      <c r="X27" s="100" t="s">
        <v>60</v>
      </c>
      <c r="Y27" s="76"/>
      <c r="Z27" s="133"/>
      <c r="AA27" s="160">
        <v>21.705406060606059</v>
      </c>
      <c r="AB27" s="138">
        <v>20.851268686868689</v>
      </c>
      <c r="AC27" s="138">
        <v>20.034133333333333</v>
      </c>
      <c r="AD27" s="127">
        <f t="shared" si="0"/>
        <v>0.85413737373736964</v>
      </c>
      <c r="AE27" s="127">
        <f t="shared" si="1"/>
        <v>1.6712727272727257</v>
      </c>
      <c r="AF27" s="161">
        <v>0.123</v>
      </c>
      <c r="AG27" s="88">
        <v>10</v>
      </c>
      <c r="AH27" s="126" t="s">
        <v>137</v>
      </c>
    </row>
    <row r="28" spans="1:40" ht="17.25" customHeight="1" thickBot="1" x14ac:dyDescent="0.3">
      <c r="A28" s="281"/>
      <c r="B28" s="33">
        <v>819</v>
      </c>
      <c r="C28" s="5" t="s">
        <v>6</v>
      </c>
      <c r="D28" s="270">
        <v>48.954000000000001</v>
      </c>
      <c r="E28" s="270">
        <v>-0.49872</v>
      </c>
      <c r="F28" s="256">
        <v>443849.55</v>
      </c>
      <c r="G28" s="256">
        <v>6878346.9299999997</v>
      </c>
      <c r="H28" s="231">
        <v>31</v>
      </c>
      <c r="I28" s="12">
        <v>40711</v>
      </c>
      <c r="J28" s="25" t="s">
        <v>25</v>
      </c>
      <c r="K28" s="58">
        <v>40711</v>
      </c>
      <c r="L28" s="50">
        <v>1</v>
      </c>
      <c r="M28" s="50">
        <v>1</v>
      </c>
      <c r="N28" s="50">
        <v>1</v>
      </c>
      <c r="O28" s="50">
        <v>1</v>
      </c>
      <c r="P28" s="50">
        <v>1</v>
      </c>
      <c r="Q28" s="50">
        <v>1</v>
      </c>
      <c r="R28" s="50">
        <v>1</v>
      </c>
      <c r="S28" s="50">
        <v>1</v>
      </c>
      <c r="T28" s="60"/>
      <c r="U28" s="51">
        <v>44488</v>
      </c>
      <c r="V28" s="95">
        <v>10</v>
      </c>
      <c r="W28" s="115" t="s">
        <v>111</v>
      </c>
      <c r="X28" s="100" t="s">
        <v>60</v>
      </c>
      <c r="Y28" s="76"/>
      <c r="Z28" s="133"/>
      <c r="AA28" s="160">
        <v>22.20243</v>
      </c>
      <c r="AB28" s="138">
        <v>21.337985277777783</v>
      </c>
      <c r="AC28" s="138">
        <v>20.608129999999999</v>
      </c>
      <c r="AD28" s="127">
        <f t="shared" si="0"/>
        <v>0.86444472222221691</v>
      </c>
      <c r="AE28" s="127">
        <f t="shared" si="1"/>
        <v>1.5943000000000005</v>
      </c>
      <c r="AF28" s="161">
        <v>6.2E-2</v>
      </c>
      <c r="AG28" s="88">
        <v>8.5</v>
      </c>
      <c r="AH28" s="126" t="s">
        <v>139</v>
      </c>
    </row>
    <row r="29" spans="1:40" ht="17.25" customHeight="1" x14ac:dyDescent="0.25">
      <c r="A29" s="281"/>
      <c r="B29" s="33">
        <v>818</v>
      </c>
      <c r="C29" s="5" t="s">
        <v>7</v>
      </c>
      <c r="D29" s="270">
        <v>49.06559</v>
      </c>
      <c r="E29" s="270">
        <v>-0.44835999999999998</v>
      </c>
      <c r="F29" s="256">
        <v>448075.96</v>
      </c>
      <c r="G29" s="256">
        <v>6890582.9199999999</v>
      </c>
      <c r="H29" s="232">
        <v>10</v>
      </c>
      <c r="I29" s="12">
        <v>40711</v>
      </c>
      <c r="J29" s="25" t="s">
        <v>25</v>
      </c>
      <c r="K29" s="58">
        <v>40711</v>
      </c>
      <c r="L29" s="50">
        <v>1</v>
      </c>
      <c r="M29" s="50">
        <v>1</v>
      </c>
      <c r="N29" s="50">
        <v>1</v>
      </c>
      <c r="O29" s="50">
        <v>1</v>
      </c>
      <c r="P29" s="50">
        <v>1</v>
      </c>
      <c r="Q29" s="50">
        <v>1</v>
      </c>
      <c r="R29" s="50">
        <v>1</v>
      </c>
      <c r="S29" s="50">
        <v>1</v>
      </c>
      <c r="T29" s="50">
        <v>1</v>
      </c>
      <c r="U29" s="51">
        <v>44488</v>
      </c>
      <c r="V29" s="95">
        <v>10</v>
      </c>
      <c r="W29" s="115" t="s">
        <v>111</v>
      </c>
      <c r="X29" s="100" t="s">
        <v>60</v>
      </c>
      <c r="Y29" s="76"/>
      <c r="Z29" s="133"/>
      <c r="AA29" s="160">
        <v>22.725918181818177</v>
      </c>
      <c r="AB29" s="138">
        <v>21.670022474747476</v>
      </c>
      <c r="AC29" s="138">
        <v>20.774212121212123</v>
      </c>
      <c r="AD29" s="127">
        <f t="shared" ref="AD29:AD53" si="2">AA29-AB29</f>
        <v>1.0558957070707002</v>
      </c>
      <c r="AE29" s="127">
        <f t="shared" ref="AE29:AE53" si="3">AA29-AC29</f>
        <v>1.9517060606060532</v>
      </c>
      <c r="AF29" s="161">
        <v>0.15</v>
      </c>
      <c r="AG29" s="88">
        <v>10</v>
      </c>
      <c r="AH29" s="146" t="s">
        <v>137</v>
      </c>
      <c r="AI29" s="152" t="s">
        <v>303</v>
      </c>
      <c r="AJ29" s="24"/>
      <c r="AK29" s="24"/>
      <c r="AL29" s="24"/>
      <c r="AM29" s="153"/>
    </row>
    <row r="30" spans="1:40" ht="17.25" customHeight="1" x14ac:dyDescent="0.25">
      <c r="A30" s="281"/>
      <c r="B30" s="34">
        <v>824</v>
      </c>
      <c r="C30" s="7" t="s">
        <v>8</v>
      </c>
      <c r="D30" s="271">
        <v>48.574979999999996</v>
      </c>
      <c r="E30" s="271">
        <v>-1.1172</v>
      </c>
      <c r="F30" s="257">
        <v>396410.64</v>
      </c>
      <c r="G30" s="257">
        <v>6838445.9400000004</v>
      </c>
      <c r="H30" s="233">
        <v>37</v>
      </c>
      <c r="I30" s="13">
        <v>40715</v>
      </c>
      <c r="J30" s="25" t="s">
        <v>25</v>
      </c>
      <c r="K30" s="58">
        <v>40715</v>
      </c>
      <c r="L30" s="50">
        <v>1</v>
      </c>
      <c r="M30" s="50">
        <v>1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1</v>
      </c>
      <c r="T30" s="50">
        <v>1</v>
      </c>
      <c r="U30" s="51">
        <v>44361</v>
      </c>
      <c r="V30" s="95">
        <v>10</v>
      </c>
      <c r="W30" s="115" t="s">
        <v>111</v>
      </c>
      <c r="X30" s="100" t="s">
        <v>61</v>
      </c>
      <c r="Y30" s="77">
        <v>142</v>
      </c>
      <c r="Z30" s="133" t="s">
        <v>46</v>
      </c>
      <c r="AA30" s="160">
        <v>19.903170370370368</v>
      </c>
      <c r="AB30" s="138">
        <v>18.952193827160492</v>
      </c>
      <c r="AC30" s="138">
        <v>18.141296296296296</v>
      </c>
      <c r="AD30" s="127">
        <f t="shared" si="2"/>
        <v>0.95097654320987601</v>
      </c>
      <c r="AE30" s="127">
        <f t="shared" si="3"/>
        <v>1.7618740740740719</v>
      </c>
      <c r="AF30" s="161">
        <v>7.5999999999999998E-2</v>
      </c>
      <c r="AG30" s="88">
        <v>10</v>
      </c>
      <c r="AH30" s="146" t="s">
        <v>137</v>
      </c>
      <c r="AI30" s="1" t="s">
        <v>125</v>
      </c>
      <c r="AJ30" s="18" t="s">
        <v>126</v>
      </c>
      <c r="AK30" s="18" t="s">
        <v>127</v>
      </c>
      <c r="AL30" s="18" t="s">
        <v>129</v>
      </c>
      <c r="AM30" s="25" t="s">
        <v>128</v>
      </c>
    </row>
    <row r="31" spans="1:40" ht="17.25" customHeight="1" thickBot="1" x14ac:dyDescent="0.3">
      <c r="A31" s="281"/>
      <c r="B31" s="34">
        <v>821</v>
      </c>
      <c r="C31" s="7" t="s">
        <v>9</v>
      </c>
      <c r="D31" s="271">
        <v>48.582909999999998</v>
      </c>
      <c r="E31" s="271">
        <v>-1.2339100000000001</v>
      </c>
      <c r="F31" s="257">
        <v>387860.2</v>
      </c>
      <c r="G31" s="257">
        <v>6839781.3200000003</v>
      </c>
      <c r="H31" s="233">
        <v>26</v>
      </c>
      <c r="I31" s="13">
        <v>40715</v>
      </c>
      <c r="J31" s="25" t="s">
        <v>25</v>
      </c>
      <c r="K31" s="58">
        <v>40715</v>
      </c>
      <c r="L31" s="50">
        <v>1</v>
      </c>
      <c r="M31" s="50">
        <v>1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1</v>
      </c>
      <c r="U31" s="51">
        <v>44361</v>
      </c>
      <c r="V31" s="95">
        <v>10</v>
      </c>
      <c r="W31" s="115" t="s">
        <v>111</v>
      </c>
      <c r="X31" s="100" t="s">
        <v>62</v>
      </c>
      <c r="Y31" s="76"/>
      <c r="Z31" s="133"/>
      <c r="AA31" s="160">
        <v>21.487770833333332</v>
      </c>
      <c r="AB31" s="138">
        <v>19.183118402777779</v>
      </c>
      <c r="AC31" s="138">
        <v>17.226529166666666</v>
      </c>
      <c r="AD31" s="127">
        <f t="shared" si="2"/>
        <v>2.3046524305555529</v>
      </c>
      <c r="AE31" s="127">
        <f t="shared" si="3"/>
        <v>4.2612416666666668</v>
      </c>
      <c r="AF31" s="167" t="s">
        <v>299</v>
      </c>
      <c r="AI31" s="154">
        <v>16.895600000000002</v>
      </c>
      <c r="AJ31" s="155">
        <v>16.62680972222222</v>
      </c>
      <c r="AK31" s="155">
        <v>16.411300000000001</v>
      </c>
      <c r="AL31" s="156">
        <f>AI31-AJ31</f>
        <v>0.26879027777778219</v>
      </c>
      <c r="AM31" s="157">
        <f>AI31-AK31</f>
        <v>0.48430000000000106</v>
      </c>
      <c r="AN31" s="120" t="s">
        <v>143</v>
      </c>
    </row>
    <row r="32" spans="1:40" ht="17.25" customHeight="1" x14ac:dyDescent="0.25">
      <c r="A32" s="281"/>
      <c r="B32" s="34">
        <v>822</v>
      </c>
      <c r="C32" s="7" t="s">
        <v>10</v>
      </c>
      <c r="D32" s="271">
        <v>48.60528</v>
      </c>
      <c r="E32" s="271">
        <v>-1.2611000000000001</v>
      </c>
      <c r="F32" s="257">
        <v>385991.72</v>
      </c>
      <c r="G32" s="257">
        <v>6842372.3899999997</v>
      </c>
      <c r="H32" s="233">
        <v>18</v>
      </c>
      <c r="I32" s="13">
        <v>40715</v>
      </c>
      <c r="J32" s="25" t="s">
        <v>25</v>
      </c>
      <c r="K32" s="58">
        <v>40715</v>
      </c>
      <c r="L32" s="50">
        <v>1</v>
      </c>
      <c r="M32" s="50">
        <v>1</v>
      </c>
      <c r="N32" s="50">
        <v>1</v>
      </c>
      <c r="O32" s="49">
        <v>42222</v>
      </c>
      <c r="P32" s="150" t="s">
        <v>42</v>
      </c>
      <c r="Q32" s="17"/>
      <c r="R32" s="17"/>
      <c r="S32" s="17"/>
      <c r="T32" s="17"/>
      <c r="U32" s="53"/>
      <c r="V32" s="95">
        <v>4</v>
      </c>
      <c r="W32" s="115" t="s">
        <v>111</v>
      </c>
      <c r="X32" s="100" t="s">
        <v>63</v>
      </c>
      <c r="Y32" s="76"/>
      <c r="Z32" s="133"/>
      <c r="AA32" s="160">
        <v>20.076074999999999</v>
      </c>
      <c r="AB32" s="138">
        <v>19.678063888888893</v>
      </c>
      <c r="AC32" s="138">
        <v>19.344425000000001</v>
      </c>
      <c r="AD32" s="127">
        <f t="shared" si="2"/>
        <v>0.39801111111110643</v>
      </c>
      <c r="AE32" s="127">
        <f t="shared" si="3"/>
        <v>0.73164999999999836</v>
      </c>
      <c r="AF32" s="161">
        <v>0.245</v>
      </c>
      <c r="AG32" s="88">
        <v>4</v>
      </c>
      <c r="AH32" s="126" t="s">
        <v>141</v>
      </c>
    </row>
    <row r="33" spans="1:34" ht="17.25" customHeight="1" x14ac:dyDescent="0.25">
      <c r="A33" s="281"/>
      <c r="B33" s="34">
        <v>820</v>
      </c>
      <c r="C33" s="7" t="s">
        <v>11</v>
      </c>
      <c r="D33" s="271">
        <v>48.597320000000003</v>
      </c>
      <c r="E33" s="271">
        <v>-1.27502</v>
      </c>
      <c r="F33" s="257">
        <v>384919.05</v>
      </c>
      <c r="G33" s="257">
        <v>6841544.2199999997</v>
      </c>
      <c r="H33" s="233">
        <v>16</v>
      </c>
      <c r="I33" s="13">
        <v>40715</v>
      </c>
      <c r="J33" s="25" t="s">
        <v>25</v>
      </c>
      <c r="K33" s="58">
        <v>40715</v>
      </c>
      <c r="L33" s="50">
        <v>1</v>
      </c>
      <c r="M33" s="50">
        <v>1</v>
      </c>
      <c r="N33" s="50">
        <v>1</v>
      </c>
      <c r="O33" s="50">
        <v>1</v>
      </c>
      <c r="P33" s="50">
        <v>1</v>
      </c>
      <c r="Q33" s="50">
        <v>1</v>
      </c>
      <c r="R33" s="49">
        <v>43382</v>
      </c>
      <c r="S33" s="151" t="s">
        <v>301</v>
      </c>
      <c r="T33" s="17"/>
      <c r="U33" s="53"/>
      <c r="V33" s="95">
        <v>7</v>
      </c>
      <c r="W33" s="115" t="s">
        <v>111</v>
      </c>
      <c r="X33" s="100" t="s">
        <v>64</v>
      </c>
      <c r="Y33" s="76"/>
      <c r="Z33" s="133"/>
      <c r="AA33" s="160">
        <v>21.151419047619047</v>
      </c>
      <c r="AB33" s="138">
        <v>20.050603174603175</v>
      </c>
      <c r="AC33" s="138">
        <v>19.334300000000002</v>
      </c>
      <c r="AD33" s="127">
        <f t="shared" si="2"/>
        <v>1.1008158730158719</v>
      </c>
      <c r="AE33" s="127">
        <f t="shared" si="3"/>
        <v>1.8171190476190446</v>
      </c>
      <c r="AF33" s="161">
        <v>0.08</v>
      </c>
      <c r="AG33" s="88">
        <v>7</v>
      </c>
      <c r="AH33" s="126" t="s">
        <v>142</v>
      </c>
    </row>
    <row r="34" spans="1:34" ht="17.25" customHeight="1" x14ac:dyDescent="0.25">
      <c r="A34" s="281"/>
      <c r="B34" s="34">
        <v>823</v>
      </c>
      <c r="C34" s="7" t="s">
        <v>12</v>
      </c>
      <c r="D34" s="271">
        <v>48.600560000000002</v>
      </c>
      <c r="E34" s="271">
        <v>-1.2899</v>
      </c>
      <c r="F34" s="257">
        <v>383842.99</v>
      </c>
      <c r="G34" s="257">
        <v>6841963.3600000003</v>
      </c>
      <c r="H34" s="233">
        <v>11</v>
      </c>
      <c r="I34" s="13">
        <v>40715</v>
      </c>
      <c r="J34" s="25" t="s">
        <v>25</v>
      </c>
      <c r="K34" s="58">
        <v>40715</v>
      </c>
      <c r="L34" s="50">
        <v>1</v>
      </c>
      <c r="M34" s="50">
        <v>1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1</v>
      </c>
      <c r="T34" s="50">
        <v>1</v>
      </c>
      <c r="U34" s="51">
        <v>44361</v>
      </c>
      <c r="V34" s="95">
        <v>10</v>
      </c>
      <c r="W34" s="115" t="s">
        <v>111</v>
      </c>
      <c r="X34" s="100" t="s">
        <v>65</v>
      </c>
      <c r="Y34" s="77">
        <v>299</v>
      </c>
      <c r="Z34" s="133" t="s">
        <v>46</v>
      </c>
      <c r="AA34" s="160">
        <v>21.359996666666664</v>
      </c>
      <c r="AB34" s="138">
        <v>20.067330000000005</v>
      </c>
      <c r="AC34" s="138">
        <v>19.181463333333333</v>
      </c>
      <c r="AD34" s="127">
        <f t="shared" si="2"/>
        <v>1.2926666666666584</v>
      </c>
      <c r="AE34" s="127">
        <f t="shared" si="3"/>
        <v>2.1785333333333305</v>
      </c>
      <c r="AF34" s="161">
        <v>8.2000000000000003E-2</v>
      </c>
      <c r="AG34" s="88">
        <v>10</v>
      </c>
      <c r="AH34" s="126" t="s">
        <v>137</v>
      </c>
    </row>
    <row r="35" spans="1:34" ht="17.25" customHeight="1" x14ac:dyDescent="0.25">
      <c r="A35" s="281"/>
      <c r="B35" s="35">
        <v>825</v>
      </c>
      <c r="C35" s="6" t="s">
        <v>13</v>
      </c>
      <c r="D35" s="272">
        <v>48.780529999999999</v>
      </c>
      <c r="E35" s="272">
        <v>0.29681999999999997</v>
      </c>
      <c r="F35" s="258">
        <v>501406.8</v>
      </c>
      <c r="G35" s="258">
        <v>6856781.5999999996</v>
      </c>
      <c r="H35" s="234">
        <v>189</v>
      </c>
      <c r="I35" s="14">
        <v>40716</v>
      </c>
      <c r="J35" s="25" t="s">
        <v>39</v>
      </c>
      <c r="K35" s="61">
        <v>40716</v>
      </c>
      <c r="L35" s="60"/>
      <c r="M35" s="59">
        <v>41423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49">
        <v>43705</v>
      </c>
      <c r="T35" s="59">
        <v>44169</v>
      </c>
      <c r="U35" s="57">
        <v>1</v>
      </c>
      <c r="V35" s="95">
        <v>9</v>
      </c>
      <c r="W35" s="115" t="s">
        <v>111</v>
      </c>
      <c r="X35" s="100" t="s">
        <v>68</v>
      </c>
      <c r="Y35" s="77">
        <v>302</v>
      </c>
      <c r="Z35" s="133" t="s">
        <v>46</v>
      </c>
      <c r="AA35" s="160">
        <v>16.042881481481484</v>
      </c>
      <c r="AB35" s="138">
        <v>15.547439506172841</v>
      </c>
      <c r="AC35" s="138">
        <v>15.147314814814813</v>
      </c>
      <c r="AD35" s="127">
        <f t="shared" si="2"/>
        <v>0.49544197530864231</v>
      </c>
      <c r="AE35" s="127">
        <f t="shared" si="3"/>
        <v>0.89556666666667084</v>
      </c>
      <c r="AF35" s="161">
        <v>1.7999999999999999E-2</v>
      </c>
      <c r="AG35" s="88">
        <v>8</v>
      </c>
      <c r="AH35" s="126" t="s">
        <v>139</v>
      </c>
    </row>
    <row r="36" spans="1:34" ht="17.25" customHeight="1" x14ac:dyDescent="0.25">
      <c r="A36" s="281"/>
      <c r="B36" s="35">
        <v>826</v>
      </c>
      <c r="C36" s="6" t="s">
        <v>14</v>
      </c>
      <c r="D36" s="272">
        <v>48.859920000000002</v>
      </c>
      <c r="E36" s="272">
        <v>0.27799000000000001</v>
      </c>
      <c r="F36" s="258">
        <v>500328.22</v>
      </c>
      <c r="G36" s="258">
        <v>6865651.3600000003</v>
      </c>
      <c r="H36" s="234">
        <v>137</v>
      </c>
      <c r="I36" s="14">
        <v>40716</v>
      </c>
      <c r="J36" s="25" t="s">
        <v>39</v>
      </c>
      <c r="K36" s="47"/>
      <c r="L36" s="52" t="s">
        <v>42</v>
      </c>
      <c r="M36" s="17"/>
      <c r="N36" s="17"/>
      <c r="O36" s="17"/>
      <c r="P36" s="17"/>
      <c r="Q36" s="17"/>
      <c r="R36" s="17"/>
      <c r="S36" s="17"/>
      <c r="T36" s="17"/>
      <c r="U36" s="53"/>
      <c r="V36" s="95">
        <v>0</v>
      </c>
      <c r="W36" s="115" t="s">
        <v>111</v>
      </c>
      <c r="X36" s="100" t="s">
        <v>45</v>
      </c>
      <c r="Y36" s="76"/>
      <c r="Z36" s="133"/>
      <c r="AA36" s="162"/>
      <c r="AB36" s="142"/>
      <c r="AC36" s="142"/>
      <c r="AD36" s="140">
        <f t="shared" si="2"/>
        <v>0</v>
      </c>
      <c r="AE36" s="140">
        <f t="shared" si="3"/>
        <v>0</v>
      </c>
      <c r="AF36" s="163"/>
      <c r="AG36" s="158"/>
      <c r="AH36" s="140"/>
    </row>
    <row r="37" spans="1:34" ht="17.25" customHeight="1" x14ac:dyDescent="0.25">
      <c r="A37" s="281"/>
      <c r="B37" s="35">
        <v>827</v>
      </c>
      <c r="C37" s="6" t="s">
        <v>22</v>
      </c>
      <c r="D37" s="272">
        <v>48.947110000000002</v>
      </c>
      <c r="E37" s="272">
        <v>0.26798</v>
      </c>
      <c r="F37" s="258">
        <v>499929.62</v>
      </c>
      <c r="G37" s="258">
        <v>6875366.4199999999</v>
      </c>
      <c r="H37" s="234">
        <v>111</v>
      </c>
      <c r="I37" s="14">
        <v>40716</v>
      </c>
      <c r="J37" s="37" t="s">
        <v>84</v>
      </c>
      <c r="K37" s="61">
        <v>40716</v>
      </c>
      <c r="L37" s="60"/>
      <c r="M37" s="59">
        <v>41423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1</v>
      </c>
      <c r="T37" s="49">
        <v>44169</v>
      </c>
      <c r="U37" s="57">
        <v>1</v>
      </c>
      <c r="V37" s="95">
        <v>10</v>
      </c>
      <c r="W37" s="115" t="s">
        <v>111</v>
      </c>
      <c r="X37" s="100" t="s">
        <v>67</v>
      </c>
      <c r="Y37" s="77">
        <v>623</v>
      </c>
      <c r="Z37" s="133" t="s">
        <v>46</v>
      </c>
      <c r="AA37" s="160">
        <v>17.044412500000004</v>
      </c>
      <c r="AB37" s="138">
        <v>15.985514583333332</v>
      </c>
      <c r="AC37" s="138">
        <v>15.041708333333336</v>
      </c>
      <c r="AD37" s="127">
        <f t="shared" si="2"/>
        <v>1.0588979166666714</v>
      </c>
      <c r="AE37" s="127">
        <f t="shared" si="3"/>
        <v>2.0027041666666676</v>
      </c>
      <c r="AF37" s="161">
        <v>7.1999999999999995E-2</v>
      </c>
      <c r="AG37" s="88">
        <v>7.5</v>
      </c>
      <c r="AH37" s="126" t="s">
        <v>145</v>
      </c>
    </row>
    <row r="38" spans="1:34" ht="17.25" customHeight="1" x14ac:dyDescent="0.25">
      <c r="A38" s="281"/>
      <c r="B38" s="35">
        <v>828</v>
      </c>
      <c r="C38" s="6" t="s">
        <v>15</v>
      </c>
      <c r="D38" s="272">
        <v>49.057049999999997</v>
      </c>
      <c r="E38" s="272">
        <v>0.25252999999999998</v>
      </c>
      <c r="F38" s="258">
        <v>499223.97</v>
      </c>
      <c r="G38" s="258">
        <v>6887624.71</v>
      </c>
      <c r="H38" s="234">
        <v>67</v>
      </c>
      <c r="I38" s="14">
        <v>40716</v>
      </c>
      <c r="J38" s="25" t="s">
        <v>39</v>
      </c>
      <c r="K38" s="61">
        <v>40716</v>
      </c>
      <c r="L38" s="60"/>
      <c r="M38" s="59">
        <v>41423</v>
      </c>
      <c r="N38" s="50">
        <v>1</v>
      </c>
      <c r="O38" s="50">
        <v>1</v>
      </c>
      <c r="P38" s="50">
        <v>1</v>
      </c>
      <c r="Q38" s="50">
        <v>1</v>
      </c>
      <c r="R38" s="50">
        <v>1</v>
      </c>
      <c r="S38" s="50">
        <v>1</v>
      </c>
      <c r="T38" s="49">
        <v>44169</v>
      </c>
      <c r="U38" s="53"/>
      <c r="V38" s="95">
        <v>9</v>
      </c>
      <c r="W38" s="115" t="s">
        <v>111</v>
      </c>
      <c r="X38" s="100" t="s">
        <v>49</v>
      </c>
      <c r="Y38" s="76"/>
      <c r="Z38" s="133"/>
      <c r="AA38" s="160">
        <v>17.825436666666668</v>
      </c>
      <c r="AB38" s="138">
        <v>16.867763888888884</v>
      </c>
      <c r="AC38" s="138">
        <v>16.038930000000001</v>
      </c>
      <c r="AD38" s="127">
        <f t="shared" si="2"/>
        <v>0.95767277777778403</v>
      </c>
      <c r="AE38" s="127">
        <f t="shared" si="3"/>
        <v>1.7865066666666678</v>
      </c>
      <c r="AF38" s="161">
        <v>0.107</v>
      </c>
      <c r="AG38" s="88">
        <v>9.5</v>
      </c>
      <c r="AH38" s="126" t="s">
        <v>146</v>
      </c>
    </row>
    <row r="39" spans="1:34" ht="17.25" customHeight="1" x14ac:dyDescent="0.25">
      <c r="A39" s="281"/>
      <c r="B39" s="35">
        <v>829</v>
      </c>
      <c r="C39" s="6" t="s">
        <v>16</v>
      </c>
      <c r="D39" s="272">
        <v>49.182639999999999</v>
      </c>
      <c r="E39" s="272">
        <v>0.21027999999999999</v>
      </c>
      <c r="F39" s="258">
        <v>496631.15</v>
      </c>
      <c r="G39" s="258">
        <v>6901692.6900000004</v>
      </c>
      <c r="H39" s="234">
        <v>28</v>
      </c>
      <c r="I39" s="14">
        <v>40716</v>
      </c>
      <c r="J39" s="25" t="s">
        <v>39</v>
      </c>
      <c r="K39" s="47"/>
      <c r="L39" s="52" t="s">
        <v>42</v>
      </c>
      <c r="M39" s="17"/>
      <c r="N39" s="17"/>
      <c r="O39" s="17"/>
      <c r="P39" s="17"/>
      <c r="Q39" s="17"/>
      <c r="R39" s="17"/>
      <c r="S39" s="17"/>
      <c r="T39" s="17"/>
      <c r="U39" s="53"/>
      <c r="V39" s="95">
        <v>0</v>
      </c>
      <c r="W39" s="115" t="s">
        <v>111</v>
      </c>
      <c r="X39" s="100" t="s">
        <v>45</v>
      </c>
      <c r="Y39" s="76"/>
      <c r="Z39" s="133"/>
      <c r="AA39" s="162"/>
      <c r="AB39" s="142"/>
      <c r="AC39" s="142"/>
      <c r="AD39" s="140">
        <f t="shared" si="2"/>
        <v>0</v>
      </c>
      <c r="AE39" s="140">
        <f t="shared" si="3"/>
        <v>0</v>
      </c>
      <c r="AF39" s="163"/>
      <c r="AG39" s="158"/>
      <c r="AH39" s="140"/>
    </row>
    <row r="40" spans="1:34" ht="17.25" customHeight="1" x14ac:dyDescent="0.25">
      <c r="A40" s="281"/>
      <c r="B40" s="35">
        <v>830</v>
      </c>
      <c r="C40" s="6" t="s">
        <v>17</v>
      </c>
      <c r="D40" s="272">
        <v>49.303780000000003</v>
      </c>
      <c r="E40" s="272">
        <v>0.14921000000000001</v>
      </c>
      <c r="F40" s="258">
        <v>492667.49</v>
      </c>
      <c r="G40" s="258">
        <v>6915318.0999999996</v>
      </c>
      <c r="H40" s="234">
        <v>1</v>
      </c>
      <c r="I40" s="14">
        <v>40716</v>
      </c>
      <c r="J40" s="25" t="s">
        <v>39</v>
      </c>
      <c r="K40" s="62">
        <v>40716</v>
      </c>
      <c r="L40" s="63"/>
      <c r="M40" s="64">
        <v>41423</v>
      </c>
      <c r="N40" s="65">
        <v>1</v>
      </c>
      <c r="O40" s="65">
        <v>1</v>
      </c>
      <c r="P40" s="65">
        <v>1</v>
      </c>
      <c r="Q40" s="65">
        <v>1</v>
      </c>
      <c r="R40" s="65">
        <v>1</v>
      </c>
      <c r="S40" s="65">
        <v>1</v>
      </c>
      <c r="T40" s="65">
        <v>1</v>
      </c>
      <c r="U40" s="66">
        <v>44323</v>
      </c>
      <c r="V40" s="96">
        <v>10</v>
      </c>
      <c r="W40" s="115" t="s">
        <v>111</v>
      </c>
      <c r="X40" s="101" t="s">
        <v>66</v>
      </c>
      <c r="Y40" s="78">
        <v>141</v>
      </c>
      <c r="Z40" s="134" t="s">
        <v>46</v>
      </c>
      <c r="AA40" s="160">
        <v>18.372381818181818</v>
      </c>
      <c r="AB40" s="138">
        <v>17.355213888888887</v>
      </c>
      <c r="AC40" s="138">
        <v>16.591921212121214</v>
      </c>
      <c r="AD40" s="127">
        <f t="shared" si="2"/>
        <v>1.0171679292929312</v>
      </c>
      <c r="AE40" s="127">
        <f t="shared" si="3"/>
        <v>1.7804606060606041</v>
      </c>
      <c r="AF40" s="161">
        <v>9.2999999999999999E-2</v>
      </c>
      <c r="AG40" s="88">
        <v>10</v>
      </c>
      <c r="AH40" s="126" t="s">
        <v>137</v>
      </c>
    </row>
    <row r="41" spans="1:34" ht="17.399999999999999" x14ac:dyDescent="0.25">
      <c r="A41" s="281"/>
      <c r="B41" s="35">
        <v>147</v>
      </c>
      <c r="C41" s="6" t="s">
        <v>70</v>
      </c>
      <c r="D41" s="272">
        <v>48.945023999999997</v>
      </c>
      <c r="E41" s="272">
        <v>0.27371200000000001</v>
      </c>
      <c r="F41" s="258">
        <v>500341.21</v>
      </c>
      <c r="G41" s="258">
        <v>6875120.0800000001</v>
      </c>
      <c r="H41" s="234">
        <v>124</v>
      </c>
      <c r="I41" s="14">
        <v>44383</v>
      </c>
      <c r="J41" s="37" t="s">
        <v>72</v>
      </c>
      <c r="K41" s="67"/>
      <c r="L41" s="68"/>
      <c r="M41" s="68"/>
      <c r="N41" s="68"/>
      <c r="O41" s="68"/>
      <c r="P41" s="68"/>
      <c r="Q41" s="68"/>
      <c r="R41" s="68"/>
      <c r="S41" s="68"/>
      <c r="T41" s="68"/>
      <c r="U41" s="51">
        <v>44383</v>
      </c>
      <c r="V41" s="97">
        <v>0.5</v>
      </c>
      <c r="W41" s="115" t="s">
        <v>111</v>
      </c>
      <c r="X41" s="100" t="s">
        <v>76</v>
      </c>
      <c r="Y41" s="78">
        <v>147</v>
      </c>
      <c r="Z41" s="133" t="s">
        <v>46</v>
      </c>
      <c r="AA41" s="168"/>
      <c r="AB41" s="141"/>
      <c r="AC41" s="141"/>
      <c r="AD41" s="141">
        <f t="shared" si="2"/>
        <v>0</v>
      </c>
      <c r="AE41" s="141">
        <f t="shared" si="3"/>
        <v>0</v>
      </c>
      <c r="AF41" s="163"/>
      <c r="AG41" s="158"/>
      <c r="AH41" s="140"/>
    </row>
    <row r="42" spans="1:34" ht="18" thickBot="1" x14ac:dyDescent="0.3">
      <c r="A42" s="282"/>
      <c r="B42" s="36">
        <v>148</v>
      </c>
      <c r="C42" s="8" t="s">
        <v>71</v>
      </c>
      <c r="D42" s="273">
        <v>48.865701000000001</v>
      </c>
      <c r="E42" s="273">
        <v>0.27988499999999999</v>
      </c>
      <c r="F42" s="259">
        <v>500489.31</v>
      </c>
      <c r="G42" s="259">
        <v>6866289.0099999998</v>
      </c>
      <c r="H42" s="235">
        <v>155</v>
      </c>
      <c r="I42" s="15">
        <v>44383</v>
      </c>
      <c r="J42" s="38" t="s">
        <v>72</v>
      </c>
      <c r="K42" s="69"/>
      <c r="L42" s="70"/>
      <c r="M42" s="70"/>
      <c r="N42" s="70"/>
      <c r="O42" s="70"/>
      <c r="P42" s="70"/>
      <c r="Q42" s="70"/>
      <c r="R42" s="70"/>
      <c r="S42" s="70"/>
      <c r="T42" s="70"/>
      <c r="U42" s="71">
        <v>44383</v>
      </c>
      <c r="V42" s="103">
        <v>0.5</v>
      </c>
      <c r="W42" s="116" t="s">
        <v>111</v>
      </c>
      <c r="X42" s="101" t="s">
        <v>76</v>
      </c>
      <c r="Y42" s="78">
        <v>148</v>
      </c>
      <c r="Z42" s="135" t="s">
        <v>46</v>
      </c>
      <c r="AA42" s="168"/>
      <c r="AB42" s="141"/>
      <c r="AC42" s="141"/>
      <c r="AD42" s="141">
        <f t="shared" si="2"/>
        <v>0</v>
      </c>
      <c r="AE42" s="141">
        <f t="shared" si="3"/>
        <v>0</v>
      </c>
      <c r="AF42" s="163"/>
      <c r="AG42" s="158"/>
      <c r="AH42" s="140"/>
    </row>
    <row r="43" spans="1:34" ht="17.399999999999999" x14ac:dyDescent="0.25">
      <c r="A43" s="280" t="s">
        <v>311</v>
      </c>
      <c r="B43" s="107" t="s">
        <v>90</v>
      </c>
      <c r="C43" s="82" t="s">
        <v>86</v>
      </c>
      <c r="D43" s="260">
        <v>49.065480000000001</v>
      </c>
      <c r="E43" s="260">
        <v>-0.44893319999999998</v>
      </c>
      <c r="F43" s="261">
        <v>448033.58</v>
      </c>
      <c r="G43" s="261">
        <v>6890572.5300000003</v>
      </c>
      <c r="H43" s="236">
        <v>10</v>
      </c>
      <c r="I43" s="85">
        <v>44102</v>
      </c>
      <c r="J43" s="90" t="s">
        <v>24</v>
      </c>
      <c r="K43" s="88"/>
      <c r="L43" s="18"/>
      <c r="M43" s="18"/>
      <c r="N43" s="18"/>
      <c r="O43" s="18"/>
      <c r="P43" s="18"/>
      <c r="Q43" s="18"/>
      <c r="R43" s="18"/>
      <c r="S43" s="18"/>
      <c r="T43" s="49">
        <v>44112</v>
      </c>
      <c r="U43" s="57">
        <v>1</v>
      </c>
      <c r="V43" s="104">
        <v>1</v>
      </c>
      <c r="W43" s="117" t="s">
        <v>114</v>
      </c>
      <c r="X43" s="99" t="s">
        <v>121</v>
      </c>
      <c r="Y43" s="239"/>
      <c r="Z43" s="148" t="s">
        <v>46</v>
      </c>
      <c r="AA43" s="160">
        <v>20.529999999999994</v>
      </c>
      <c r="AB43" s="138">
        <v>18.946666666666662</v>
      </c>
      <c r="AC43" s="138">
        <v>19.717777777777776</v>
      </c>
      <c r="AD43" s="127">
        <f t="shared" si="2"/>
        <v>1.5833333333333321</v>
      </c>
      <c r="AE43" s="127">
        <f t="shared" si="3"/>
        <v>0.81222222222221774</v>
      </c>
      <c r="AF43" s="165" t="s">
        <v>302</v>
      </c>
      <c r="AG43" t="s">
        <v>296</v>
      </c>
    </row>
    <row r="44" spans="1:34" ht="17.399999999999999" x14ac:dyDescent="0.25">
      <c r="A44" s="281"/>
      <c r="B44" s="108" t="s">
        <v>91</v>
      </c>
      <c r="C44" s="83" t="s">
        <v>87</v>
      </c>
      <c r="D44" s="262">
        <v>48.897345700000002</v>
      </c>
      <c r="E44" s="262">
        <v>-7.7099600000000004E-2</v>
      </c>
      <c r="F44" s="263">
        <v>474455.34</v>
      </c>
      <c r="G44" s="263">
        <v>6870766.29</v>
      </c>
      <c r="H44" s="237">
        <v>51</v>
      </c>
      <c r="I44" s="86">
        <v>43262</v>
      </c>
      <c r="J44" s="91" t="s">
        <v>117</v>
      </c>
      <c r="K44" s="88"/>
      <c r="L44" s="18"/>
      <c r="M44" s="18"/>
      <c r="N44" s="18"/>
      <c r="O44" s="18"/>
      <c r="P44" s="18"/>
      <c r="Q44" s="18"/>
      <c r="R44" s="49">
        <v>43262</v>
      </c>
      <c r="S44" s="50">
        <v>1</v>
      </c>
      <c r="T44" s="50">
        <v>1</v>
      </c>
      <c r="U44" s="57">
        <v>1</v>
      </c>
      <c r="V44" s="105">
        <v>3</v>
      </c>
      <c r="W44" s="118" t="s">
        <v>115</v>
      </c>
      <c r="X44" s="100" t="s">
        <v>118</v>
      </c>
      <c r="Y44" s="240"/>
      <c r="Z44" s="133" t="s">
        <v>46</v>
      </c>
      <c r="AA44" s="160">
        <v>17.597777777777779</v>
      </c>
      <c r="AB44" s="138">
        <v>16.794120370370372</v>
      </c>
      <c r="AC44" s="138">
        <v>16.150000000000006</v>
      </c>
      <c r="AD44" s="127">
        <f t="shared" si="2"/>
        <v>0.80365740740740677</v>
      </c>
      <c r="AE44" s="127">
        <f t="shared" si="3"/>
        <v>1.4477777777777732</v>
      </c>
      <c r="AF44" s="165" t="s">
        <v>302</v>
      </c>
    </row>
    <row r="45" spans="1:34" ht="17.399999999999999" x14ac:dyDescent="0.25">
      <c r="A45" s="281"/>
      <c r="B45" s="108" t="s">
        <v>89</v>
      </c>
      <c r="C45" s="83" t="s">
        <v>88</v>
      </c>
      <c r="D45" s="262">
        <v>49.1215093</v>
      </c>
      <c r="E45" s="262">
        <v>-0.10042719999999999</v>
      </c>
      <c r="F45" s="263">
        <v>473724.95</v>
      </c>
      <c r="G45" s="263">
        <v>6895743.3700000001</v>
      </c>
      <c r="H45" s="237">
        <v>15</v>
      </c>
      <c r="I45" s="86">
        <v>44218</v>
      </c>
      <c r="J45" s="91" t="s">
        <v>117</v>
      </c>
      <c r="K45" s="88"/>
      <c r="L45" s="18"/>
      <c r="M45" s="18"/>
      <c r="N45" s="18"/>
      <c r="O45" s="18"/>
      <c r="P45" s="18"/>
      <c r="Q45" s="18"/>
      <c r="R45" s="18"/>
      <c r="S45" s="18"/>
      <c r="T45" s="18"/>
      <c r="U45" s="51">
        <v>44218</v>
      </c>
      <c r="V45" s="105">
        <v>1</v>
      </c>
      <c r="W45" s="118" t="s">
        <v>114</v>
      </c>
      <c r="X45" s="100" t="s">
        <v>118</v>
      </c>
      <c r="Y45" s="240"/>
      <c r="Z45" s="133" t="s">
        <v>46</v>
      </c>
      <c r="AA45" s="160">
        <v>17.319999999999997</v>
      </c>
      <c r="AB45" s="138">
        <v>16.372777777777781</v>
      </c>
      <c r="AC45" s="138">
        <v>15.49666666666667</v>
      </c>
      <c r="AD45" s="127">
        <f t="shared" si="2"/>
        <v>0.94722222222221575</v>
      </c>
      <c r="AE45" s="127">
        <f t="shared" si="3"/>
        <v>1.823333333333327</v>
      </c>
      <c r="AF45" s="165" t="s">
        <v>302</v>
      </c>
    </row>
    <row r="46" spans="1:34" ht="17.399999999999999" x14ac:dyDescent="0.25">
      <c r="A46" s="281"/>
      <c r="B46" s="108" t="s">
        <v>93</v>
      </c>
      <c r="C46" s="83" t="s">
        <v>92</v>
      </c>
      <c r="D46" s="262">
        <v>49.119833700000001</v>
      </c>
      <c r="E46" s="262">
        <v>1.6454584000000001</v>
      </c>
      <c r="F46" s="263">
        <v>601119.23</v>
      </c>
      <c r="G46" s="263">
        <v>6891962.2699999996</v>
      </c>
      <c r="H46" s="237">
        <v>23</v>
      </c>
      <c r="I46" s="86">
        <v>43573</v>
      </c>
      <c r="J46" s="91" t="s">
        <v>117</v>
      </c>
      <c r="K46" s="88"/>
      <c r="L46" s="18"/>
      <c r="M46" s="18"/>
      <c r="N46" s="18"/>
      <c r="O46" s="18"/>
      <c r="P46" s="18"/>
      <c r="Q46" s="18"/>
      <c r="R46" s="18"/>
      <c r="S46" s="49">
        <v>43573</v>
      </c>
      <c r="T46" s="50">
        <v>1</v>
      </c>
      <c r="U46" s="57">
        <v>1</v>
      </c>
      <c r="V46" s="105">
        <v>2</v>
      </c>
      <c r="W46" s="118" t="s">
        <v>112</v>
      </c>
      <c r="X46" s="100" t="s">
        <v>118</v>
      </c>
      <c r="Y46" s="240"/>
      <c r="Z46" s="133" t="s">
        <v>46</v>
      </c>
      <c r="AA46" s="160">
        <v>18.29111111111111</v>
      </c>
      <c r="AB46" s="138">
        <v>17.739259259259253</v>
      </c>
      <c r="AC46" s="138">
        <v>17.22666666666667</v>
      </c>
      <c r="AD46" s="127">
        <f t="shared" si="2"/>
        <v>0.55185185185185759</v>
      </c>
      <c r="AE46" s="127">
        <f t="shared" si="3"/>
        <v>1.0644444444444403</v>
      </c>
      <c r="AF46" s="169" t="s">
        <v>302</v>
      </c>
    </row>
    <row r="47" spans="1:34" ht="17.399999999999999" x14ac:dyDescent="0.25">
      <c r="A47" s="281"/>
      <c r="B47" s="108" t="s">
        <v>95</v>
      </c>
      <c r="C47" s="83" t="s">
        <v>94</v>
      </c>
      <c r="D47" s="262">
        <v>48.977246700000002</v>
      </c>
      <c r="E47" s="262">
        <v>0.99604470000000001</v>
      </c>
      <c r="F47" s="263">
        <v>553318.53</v>
      </c>
      <c r="G47" s="263">
        <v>6877117.7199999997</v>
      </c>
      <c r="H47" s="237">
        <v>92</v>
      </c>
      <c r="I47" s="86">
        <v>43640</v>
      </c>
      <c r="J47" s="91" t="s">
        <v>117</v>
      </c>
      <c r="K47" s="88"/>
      <c r="L47" s="18"/>
      <c r="M47" s="18"/>
      <c r="N47" s="18"/>
      <c r="O47" s="18"/>
      <c r="P47" s="18"/>
      <c r="Q47" s="18"/>
      <c r="R47" s="18"/>
      <c r="S47" s="49">
        <v>43640</v>
      </c>
      <c r="T47" s="50">
        <v>1</v>
      </c>
      <c r="U47" s="57">
        <v>1</v>
      </c>
      <c r="V47" s="105">
        <v>2</v>
      </c>
      <c r="W47" s="118" t="s">
        <v>113</v>
      </c>
      <c r="X47" s="100" t="s">
        <v>122</v>
      </c>
      <c r="Y47" s="240"/>
      <c r="Z47" s="133" t="s">
        <v>46</v>
      </c>
      <c r="AA47" s="160">
        <v>18.761111111111109</v>
      </c>
      <c r="AB47" s="138">
        <v>16.964722222222225</v>
      </c>
      <c r="AC47" s="138">
        <v>15.452222222222224</v>
      </c>
      <c r="AD47" s="127">
        <f t="shared" si="2"/>
        <v>1.7963888888888846</v>
      </c>
      <c r="AE47" s="127">
        <f t="shared" si="3"/>
        <v>3.3088888888888857</v>
      </c>
      <c r="AF47" s="170" t="s">
        <v>302</v>
      </c>
    </row>
    <row r="48" spans="1:34" ht="17.399999999999999" x14ac:dyDescent="0.25">
      <c r="A48" s="281"/>
      <c r="B48" s="108" t="s">
        <v>97</v>
      </c>
      <c r="C48" s="83" t="s">
        <v>96</v>
      </c>
      <c r="D48" s="262">
        <v>49.114385499999997</v>
      </c>
      <c r="E48" s="262">
        <v>1.2088208</v>
      </c>
      <c r="F48" s="263">
        <v>569235.99</v>
      </c>
      <c r="G48" s="263">
        <v>6891991.3600000003</v>
      </c>
      <c r="H48" s="237">
        <v>21</v>
      </c>
      <c r="I48" s="86">
        <v>43782</v>
      </c>
      <c r="J48" s="91" t="s">
        <v>117</v>
      </c>
      <c r="K48" s="88"/>
      <c r="L48" s="18"/>
      <c r="M48" s="18"/>
      <c r="N48" s="18"/>
      <c r="O48" s="18"/>
      <c r="P48" s="18"/>
      <c r="Q48" s="18"/>
      <c r="R48" s="18"/>
      <c r="S48" s="49">
        <v>43782</v>
      </c>
      <c r="T48" s="50">
        <v>1</v>
      </c>
      <c r="U48" s="57">
        <v>1</v>
      </c>
      <c r="V48" s="105">
        <v>2</v>
      </c>
      <c r="W48" s="118" t="s">
        <v>115</v>
      </c>
      <c r="X48" s="100" t="s">
        <v>118</v>
      </c>
      <c r="Y48" s="240"/>
      <c r="Z48" s="133" t="s">
        <v>46</v>
      </c>
      <c r="AA48" s="160">
        <v>20.493333333333332</v>
      </c>
      <c r="AB48" s="138">
        <v>19.807395833333331</v>
      </c>
      <c r="AC48" s="138">
        <v>19.316666666666666</v>
      </c>
      <c r="AD48" s="127">
        <f t="shared" si="2"/>
        <v>0.68593750000000142</v>
      </c>
      <c r="AE48" s="127">
        <f t="shared" si="3"/>
        <v>1.1766666666666659</v>
      </c>
      <c r="AF48" s="169" t="s">
        <v>302</v>
      </c>
    </row>
    <row r="49" spans="1:33" ht="17.399999999999999" x14ac:dyDescent="0.25">
      <c r="A49" s="281"/>
      <c r="B49" s="108" t="s">
        <v>99</v>
      </c>
      <c r="C49" s="83" t="s">
        <v>98</v>
      </c>
      <c r="D49" s="262">
        <v>48.9450085</v>
      </c>
      <c r="E49" s="262">
        <v>0.48440800000000001</v>
      </c>
      <c r="F49" s="263">
        <v>515765.96</v>
      </c>
      <c r="G49" s="263">
        <v>6874606.1900000004</v>
      </c>
      <c r="H49" s="237">
        <v>164</v>
      </c>
      <c r="I49" s="86">
        <v>43536</v>
      </c>
      <c r="J49" s="91" t="s">
        <v>117</v>
      </c>
      <c r="K49" s="88"/>
      <c r="L49" s="18"/>
      <c r="M49" s="18"/>
      <c r="N49" s="18"/>
      <c r="O49" s="18"/>
      <c r="P49" s="18"/>
      <c r="Q49" s="18"/>
      <c r="R49" s="18"/>
      <c r="S49" s="49">
        <v>43536</v>
      </c>
      <c r="T49" s="50">
        <v>1</v>
      </c>
      <c r="U49" s="57">
        <v>1</v>
      </c>
      <c r="V49" s="105">
        <v>2</v>
      </c>
      <c r="W49" s="118" t="s">
        <v>113</v>
      </c>
      <c r="X49" s="100" t="s">
        <v>119</v>
      </c>
      <c r="Y49" s="240"/>
      <c r="Z49" s="133" t="s">
        <v>46</v>
      </c>
      <c r="AA49" s="160">
        <v>17.053333333333335</v>
      </c>
      <c r="AB49" s="138">
        <v>15.421875000000004</v>
      </c>
      <c r="AC49" s="138">
        <v>14.235000000000001</v>
      </c>
      <c r="AD49" s="127">
        <f t="shared" si="2"/>
        <v>1.631458333333331</v>
      </c>
      <c r="AE49" s="127">
        <f t="shared" si="3"/>
        <v>2.8183333333333334</v>
      </c>
      <c r="AF49" s="170" t="s">
        <v>302</v>
      </c>
    </row>
    <row r="50" spans="1:33" ht="17.399999999999999" x14ac:dyDescent="0.25">
      <c r="A50" s="281"/>
      <c r="B50" s="108" t="s">
        <v>101</v>
      </c>
      <c r="C50" s="83" t="s">
        <v>100</v>
      </c>
      <c r="D50" s="262">
        <v>48.965069999999997</v>
      </c>
      <c r="E50" s="262">
        <v>1.0384863</v>
      </c>
      <c r="F50" s="263">
        <v>556390.80000000005</v>
      </c>
      <c r="G50" s="263">
        <v>6875686</v>
      </c>
      <c r="H50" s="237">
        <v>93</v>
      </c>
      <c r="I50" s="86">
        <v>43775</v>
      </c>
      <c r="J50" s="91" t="s">
        <v>117</v>
      </c>
      <c r="K50" s="88"/>
      <c r="L50" s="18"/>
      <c r="M50" s="18"/>
      <c r="N50" s="18"/>
      <c r="O50" s="18"/>
      <c r="P50" s="18"/>
      <c r="Q50" s="18"/>
      <c r="R50" s="18"/>
      <c r="S50" s="49">
        <v>43775</v>
      </c>
      <c r="T50" s="50">
        <v>1</v>
      </c>
      <c r="U50" s="57">
        <v>1</v>
      </c>
      <c r="V50" s="105">
        <v>2</v>
      </c>
      <c r="W50" s="118" t="s">
        <v>116</v>
      </c>
      <c r="X50" s="100" t="s">
        <v>118</v>
      </c>
      <c r="Y50" s="240"/>
      <c r="Z50" s="133" t="s">
        <v>46</v>
      </c>
      <c r="AA50" s="160">
        <v>21.739999999999995</v>
      </c>
      <c r="AB50" s="138">
        <v>18.683263888888888</v>
      </c>
      <c r="AC50" s="138">
        <v>15.798333333333332</v>
      </c>
      <c r="AD50" s="127">
        <f t="shared" si="2"/>
        <v>3.0567361111111069</v>
      </c>
      <c r="AE50" s="127">
        <f t="shared" si="3"/>
        <v>5.9416666666666629</v>
      </c>
      <c r="AF50" s="169" t="s">
        <v>302</v>
      </c>
    </row>
    <row r="51" spans="1:33" ht="17.399999999999999" x14ac:dyDescent="0.25">
      <c r="A51" s="281"/>
      <c r="B51" s="108" t="s">
        <v>103</v>
      </c>
      <c r="C51" s="83" t="s">
        <v>102</v>
      </c>
      <c r="D51" s="262">
        <v>49.110629899999999</v>
      </c>
      <c r="E51" s="262">
        <v>0.21728169999999999</v>
      </c>
      <c r="F51" s="263">
        <v>496859.16</v>
      </c>
      <c r="G51" s="263">
        <v>6893670.29</v>
      </c>
      <c r="H51" s="237">
        <v>52</v>
      </c>
      <c r="I51" s="86">
        <v>44152</v>
      </c>
      <c r="J51" s="91" t="s">
        <v>24</v>
      </c>
      <c r="K51" s="88"/>
      <c r="L51" s="18"/>
      <c r="M51" s="18"/>
      <c r="N51" s="18"/>
      <c r="O51" s="18"/>
      <c r="P51" s="18"/>
      <c r="Q51" s="18"/>
      <c r="R51" s="18"/>
      <c r="S51" s="18"/>
      <c r="T51" s="49">
        <v>44152</v>
      </c>
      <c r="U51" s="57">
        <v>1</v>
      </c>
      <c r="V51" s="105">
        <v>1</v>
      </c>
      <c r="W51" s="118" t="s">
        <v>114</v>
      </c>
      <c r="X51" s="100" t="s">
        <v>118</v>
      </c>
      <c r="Y51" s="240"/>
      <c r="Z51" s="133" t="s">
        <v>46</v>
      </c>
      <c r="AA51" s="160">
        <v>16.866666666666664</v>
      </c>
      <c r="AB51" s="138">
        <v>16.154791666666664</v>
      </c>
      <c r="AC51" s="138">
        <v>15.54</v>
      </c>
      <c r="AD51" s="127">
        <f t="shared" si="2"/>
        <v>0.71187499999999915</v>
      </c>
      <c r="AE51" s="127">
        <f t="shared" si="3"/>
        <v>1.3266666666666644</v>
      </c>
      <c r="AF51" s="165" t="s">
        <v>302</v>
      </c>
      <c r="AG51" s="120" t="s">
        <v>296</v>
      </c>
    </row>
    <row r="52" spans="1:33" ht="17.399999999999999" x14ac:dyDescent="0.25">
      <c r="A52" s="281"/>
      <c r="B52" s="108" t="s">
        <v>107</v>
      </c>
      <c r="C52" s="83" t="s">
        <v>108</v>
      </c>
      <c r="D52" s="262">
        <v>48.817604799999998</v>
      </c>
      <c r="E52" s="262">
        <v>-0.91239879999999995</v>
      </c>
      <c r="F52" s="263">
        <v>412835.35</v>
      </c>
      <c r="G52" s="263">
        <v>6864619.9000000004</v>
      </c>
      <c r="H52" s="237">
        <v>145</v>
      </c>
      <c r="I52" s="86">
        <v>44148</v>
      </c>
      <c r="J52" s="91" t="s">
        <v>117</v>
      </c>
      <c r="K52" s="88"/>
      <c r="L52" s="18"/>
      <c r="M52" s="18"/>
      <c r="N52" s="18"/>
      <c r="O52" s="18"/>
      <c r="P52" s="18"/>
      <c r="Q52" s="18"/>
      <c r="R52" s="18"/>
      <c r="S52" s="18"/>
      <c r="T52" s="49">
        <v>44148</v>
      </c>
      <c r="U52" s="57">
        <v>1</v>
      </c>
      <c r="V52" s="105">
        <v>1</v>
      </c>
      <c r="W52" s="118" t="s">
        <v>114</v>
      </c>
      <c r="X52" s="100" t="s">
        <v>118</v>
      </c>
      <c r="Y52" s="240"/>
      <c r="Z52" s="133" t="s">
        <v>46</v>
      </c>
      <c r="AA52" s="160">
        <v>18.096666666666668</v>
      </c>
      <c r="AB52" s="138">
        <v>16.290277777777778</v>
      </c>
      <c r="AC52" s="138">
        <v>14.753333333333332</v>
      </c>
      <c r="AD52" s="127">
        <f t="shared" si="2"/>
        <v>1.8063888888888897</v>
      </c>
      <c r="AE52" s="127">
        <f t="shared" si="3"/>
        <v>3.3433333333333355</v>
      </c>
      <c r="AF52" s="165" t="s">
        <v>302</v>
      </c>
      <c r="AG52" s="120" t="s">
        <v>296</v>
      </c>
    </row>
    <row r="53" spans="1:33" ht="18" thickBot="1" x14ac:dyDescent="0.3">
      <c r="A53" s="282"/>
      <c r="B53" s="109" t="s">
        <v>109</v>
      </c>
      <c r="C53" s="84" t="s">
        <v>104</v>
      </c>
      <c r="D53" s="264">
        <v>48.947182499999997</v>
      </c>
      <c r="E53" s="264">
        <v>-0.88862319999999995</v>
      </c>
      <c r="F53" s="265">
        <v>415288.32000000001</v>
      </c>
      <c r="G53" s="265">
        <v>6878924.9699999997</v>
      </c>
      <c r="H53" s="238">
        <v>73</v>
      </c>
      <c r="I53" s="87">
        <v>43270</v>
      </c>
      <c r="J53" s="92" t="s">
        <v>24</v>
      </c>
      <c r="K53" s="89"/>
      <c r="L53" s="26"/>
      <c r="M53" s="26"/>
      <c r="N53" s="26"/>
      <c r="O53" s="26"/>
      <c r="P53" s="26"/>
      <c r="Q53" s="26"/>
      <c r="R53" s="80">
        <v>43270</v>
      </c>
      <c r="S53" s="81">
        <v>1</v>
      </c>
      <c r="T53" s="81">
        <v>1</v>
      </c>
      <c r="U53" s="102">
        <v>1</v>
      </c>
      <c r="V53" s="106">
        <v>3</v>
      </c>
      <c r="W53" s="119" t="s">
        <v>115</v>
      </c>
      <c r="X53" s="89" t="s">
        <v>120</v>
      </c>
      <c r="Y53" s="241"/>
      <c r="Z53" s="149" t="s">
        <v>46</v>
      </c>
      <c r="AA53" s="154">
        <v>17.304166666666667</v>
      </c>
      <c r="AB53" s="155">
        <v>16.578784722222224</v>
      </c>
      <c r="AC53" s="155">
        <v>15.994166666666668</v>
      </c>
      <c r="AD53" s="156">
        <f t="shared" si="2"/>
        <v>0.72538194444444315</v>
      </c>
      <c r="AE53" s="156">
        <f t="shared" si="3"/>
        <v>1.3099999999999987</v>
      </c>
      <c r="AF53" s="171" t="s">
        <v>302</v>
      </c>
    </row>
    <row r="55" spans="1:33" x14ac:dyDescent="0.25">
      <c r="K55" s="50"/>
      <c r="L55" s="16" t="s">
        <v>105</v>
      </c>
    </row>
    <row r="56" spans="1:33" x14ac:dyDescent="0.25">
      <c r="K56" s="54"/>
      <c r="L56" s="16" t="s">
        <v>81</v>
      </c>
    </row>
    <row r="57" spans="1:33" x14ac:dyDescent="0.25">
      <c r="K57" s="55"/>
      <c r="L57" s="16" t="s">
        <v>106</v>
      </c>
    </row>
    <row r="58" spans="1:33" x14ac:dyDescent="0.25">
      <c r="K58" s="60"/>
      <c r="L58" s="19" t="s">
        <v>82</v>
      </c>
    </row>
  </sheetData>
  <mergeCells count="6">
    <mergeCell ref="K4:U4"/>
    <mergeCell ref="AA4:AF4"/>
    <mergeCell ref="A43:A53"/>
    <mergeCell ref="A6:A42"/>
    <mergeCell ref="F4:G4"/>
    <mergeCell ref="D4:E4"/>
  </mergeCells>
  <phoneticPr fontId="4" type="noConversion"/>
  <conditionalFormatting sqref="AD6:AE7 AD9:AE20 AD22:AE23 AD25:AE53">
    <cfRule type="cellIs" dxfId="9" priority="11" stopIfTrue="1" operator="equal">
      <formula>0</formula>
    </cfRule>
  </conditionalFormatting>
  <conditionalFormatting sqref="AL31:AM31">
    <cfRule type="cellIs" dxfId="8" priority="9" stopIfTrue="1" operator="equal">
      <formula>0</formula>
    </cfRule>
  </conditionalFormatting>
  <conditionalFormatting sqref="AF36:AH36">
    <cfRule type="cellIs" dxfId="7" priority="8" stopIfTrue="1" operator="equal">
      <formula>0</formula>
    </cfRule>
  </conditionalFormatting>
  <conditionalFormatting sqref="AF39:AH39">
    <cfRule type="cellIs" dxfId="6" priority="7" stopIfTrue="1" operator="equal">
      <formula>0</formula>
    </cfRule>
  </conditionalFormatting>
  <conditionalFormatting sqref="AF41:AH42">
    <cfRule type="cellIs" dxfId="5" priority="6" stopIfTrue="1" operator="equal">
      <formula>0</formula>
    </cfRule>
  </conditionalFormatting>
  <conditionalFormatting sqref="AD8:AE8">
    <cfRule type="cellIs" dxfId="4" priority="5" stopIfTrue="1" operator="equal">
      <formula>0</formula>
    </cfRule>
  </conditionalFormatting>
  <conditionalFormatting sqref="AF8:AH8">
    <cfRule type="cellIs" dxfId="3" priority="4" stopIfTrue="1" operator="equal">
      <formula>0</formula>
    </cfRule>
  </conditionalFormatting>
  <conditionalFormatting sqref="AD21:AE21">
    <cfRule type="cellIs" dxfId="2" priority="3" stopIfTrue="1" operator="equal">
      <formula>0</formula>
    </cfRule>
  </conditionalFormatting>
  <conditionalFormatting sqref="AG21:AH21">
    <cfRule type="cellIs" dxfId="1" priority="2" stopIfTrue="1" operator="equal">
      <formula>0</formula>
    </cfRule>
  </conditionalFormatting>
  <conditionalFormatting sqref="AD24:AE24">
    <cfRule type="cellIs" dxfId="0" priority="1" stopIfTrue="1" operator="equal">
      <formula>0</formula>
    </cfRule>
  </conditionalFormatting>
  <pageMargins left="0.19685039370078741" right="0.19685039370078741" top="0.64" bottom="0.98425196850393704" header="0.51181102362204722" footer="0.51181102362204722"/>
  <pageSetup paperSize="9" scale="4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2:AH61"/>
  <sheetViews>
    <sheetView topLeftCell="H1" zoomScale="80" zoomScaleNormal="80" workbookViewId="0">
      <selection activeCell="AN9" sqref="AN9"/>
    </sheetView>
  </sheetViews>
  <sheetFormatPr baseColWidth="10" defaultRowHeight="13.2" x14ac:dyDescent="0.25"/>
  <cols>
    <col min="1" max="1" width="14.109375" style="186" customWidth="1"/>
    <col min="2" max="2" width="55.5546875" customWidth="1"/>
    <col min="3" max="3" width="17.33203125" customWidth="1"/>
    <col min="4" max="4" width="18.5546875" customWidth="1"/>
    <col min="5" max="5" width="16.88671875" customWidth="1"/>
    <col min="6" max="6" width="15.33203125" customWidth="1"/>
    <col min="7" max="7" width="34.6640625" customWidth="1"/>
    <col min="8" max="8" width="6" style="185" customWidth="1"/>
    <col min="9" max="11" width="7.44140625" customWidth="1"/>
    <col min="12" max="12" width="9.44140625" customWidth="1"/>
    <col min="13" max="22" width="7.44140625" customWidth="1"/>
    <col min="23" max="25" width="6.33203125" customWidth="1"/>
    <col min="31" max="31" width="13.44140625" customWidth="1"/>
    <col min="32" max="32" width="7.33203125" customWidth="1"/>
  </cols>
  <sheetData>
    <row r="2" spans="1:34" ht="24.6" x14ac:dyDescent="0.25">
      <c r="F2" s="290" t="s">
        <v>313</v>
      </c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</row>
    <row r="3" spans="1:34" ht="13.8" thickBot="1" x14ac:dyDescent="0.3"/>
    <row r="4" spans="1:34" ht="16.2" thickBot="1" x14ac:dyDescent="0.35">
      <c r="C4" s="285" t="s">
        <v>317</v>
      </c>
      <c r="D4" s="286"/>
      <c r="E4" s="283" t="s">
        <v>314</v>
      </c>
      <c r="F4" s="284"/>
      <c r="I4" s="274" t="s">
        <v>40</v>
      </c>
      <c r="J4" s="275"/>
      <c r="K4" s="275"/>
      <c r="L4" s="275"/>
      <c r="M4" s="275"/>
      <c r="N4" s="275"/>
      <c r="O4" s="275"/>
      <c r="P4" s="275"/>
      <c r="Q4" s="275"/>
      <c r="R4" s="275"/>
      <c r="S4" s="276"/>
      <c r="T4" s="121"/>
      <c r="U4" s="121"/>
      <c r="V4" s="121"/>
      <c r="Z4" s="287" t="s">
        <v>124</v>
      </c>
      <c r="AA4" s="288"/>
      <c r="AB4" s="288"/>
      <c r="AC4" s="288"/>
      <c r="AD4" s="288"/>
      <c r="AE4" s="289"/>
    </row>
    <row r="5" spans="1:34" ht="53.4" thickBot="1" x14ac:dyDescent="0.3">
      <c r="A5" s="189" t="s">
        <v>307</v>
      </c>
      <c r="B5" s="190" t="s">
        <v>305</v>
      </c>
      <c r="C5" s="248" t="s">
        <v>18</v>
      </c>
      <c r="D5" s="251" t="s">
        <v>19</v>
      </c>
      <c r="E5" s="248" t="s">
        <v>315</v>
      </c>
      <c r="F5" s="249" t="s">
        <v>316</v>
      </c>
      <c r="G5" s="190" t="s">
        <v>306</v>
      </c>
      <c r="H5" s="191" t="s">
        <v>308</v>
      </c>
      <c r="I5" s="199">
        <v>2008</v>
      </c>
      <c r="J5" s="200">
        <v>2009</v>
      </c>
      <c r="K5" s="200">
        <v>2010</v>
      </c>
      <c r="L5" s="200">
        <v>2011</v>
      </c>
      <c r="M5" s="200">
        <v>2012</v>
      </c>
      <c r="N5" s="200">
        <v>2013</v>
      </c>
      <c r="O5" s="200">
        <v>2014</v>
      </c>
      <c r="P5" s="200">
        <v>2015</v>
      </c>
      <c r="Q5" s="200">
        <v>2016</v>
      </c>
      <c r="R5" s="200">
        <v>2017</v>
      </c>
      <c r="S5" s="200">
        <v>2018</v>
      </c>
      <c r="T5" s="200">
        <v>2019</v>
      </c>
      <c r="U5" s="200">
        <v>2020</v>
      </c>
      <c r="V5" s="200">
        <v>2021</v>
      </c>
      <c r="W5" s="201" t="s">
        <v>79</v>
      </c>
      <c r="X5" s="201" t="s">
        <v>110</v>
      </c>
      <c r="Y5" s="201" t="s">
        <v>297</v>
      </c>
      <c r="Z5" s="202" t="s">
        <v>125</v>
      </c>
      <c r="AA5" s="202" t="s">
        <v>126</v>
      </c>
      <c r="AB5" s="202" t="s">
        <v>127</v>
      </c>
      <c r="AC5" s="203" t="s">
        <v>129</v>
      </c>
      <c r="AD5" s="203" t="s">
        <v>128</v>
      </c>
      <c r="AE5" s="204" t="s">
        <v>298</v>
      </c>
      <c r="AF5" s="120" t="s">
        <v>144</v>
      </c>
      <c r="AG5" s="120" t="s">
        <v>48</v>
      </c>
      <c r="AH5" s="124" t="s">
        <v>318</v>
      </c>
    </row>
    <row r="6" spans="1:34" ht="15.6" x14ac:dyDescent="0.3">
      <c r="A6" s="192">
        <v>3174000</v>
      </c>
      <c r="B6" s="111" t="s">
        <v>216</v>
      </c>
      <c r="C6" s="111">
        <v>49.310144100000002</v>
      </c>
      <c r="D6" s="111">
        <v>1.2366564</v>
      </c>
      <c r="E6" s="187">
        <v>571754</v>
      </c>
      <c r="F6" s="187">
        <v>6913715</v>
      </c>
      <c r="G6" s="111" t="s">
        <v>217</v>
      </c>
      <c r="H6" s="193">
        <v>27</v>
      </c>
      <c r="I6" s="205">
        <v>39630</v>
      </c>
      <c r="J6" s="206">
        <v>1</v>
      </c>
      <c r="K6" s="206">
        <v>1</v>
      </c>
      <c r="L6" s="206">
        <v>1</v>
      </c>
      <c r="M6" s="206">
        <v>1</v>
      </c>
      <c r="N6" s="207">
        <v>41464</v>
      </c>
      <c r="O6" s="24"/>
      <c r="P6" s="24"/>
      <c r="Q6" s="24"/>
      <c r="R6" s="24"/>
      <c r="S6" s="207">
        <v>43288</v>
      </c>
      <c r="T6" s="206">
        <v>1</v>
      </c>
      <c r="U6" s="207">
        <v>44496</v>
      </c>
      <c r="V6" s="24"/>
      <c r="W6" s="208">
        <v>7</v>
      </c>
      <c r="X6" s="209" t="s">
        <v>253</v>
      </c>
      <c r="Y6" s="210">
        <v>2020</v>
      </c>
      <c r="Z6" s="211">
        <v>23.905591666666663</v>
      </c>
      <c r="AA6" s="212">
        <v>23.516158680555552</v>
      </c>
      <c r="AB6" s="212">
        <v>23.232495833333328</v>
      </c>
      <c r="AC6" s="213">
        <f>Z6-AA6</f>
        <v>0.38943298611111032</v>
      </c>
      <c r="AD6" s="213">
        <f>Z6-AB6</f>
        <v>0.67309583333333478</v>
      </c>
      <c r="AE6" s="214">
        <v>6.5000000000000002E-2</v>
      </c>
      <c r="AF6" s="215"/>
      <c r="AG6" s="120" t="s">
        <v>269</v>
      </c>
    </row>
    <row r="7" spans="1:34" ht="15.6" x14ac:dyDescent="0.3">
      <c r="A7" s="192">
        <v>3174695</v>
      </c>
      <c r="B7" s="18" t="s">
        <v>174</v>
      </c>
      <c r="C7" s="18">
        <v>49.5330339</v>
      </c>
      <c r="D7" s="18">
        <v>1.6867269</v>
      </c>
      <c r="E7" s="184">
        <v>604896</v>
      </c>
      <c r="F7" s="184">
        <v>6937872</v>
      </c>
      <c r="G7" s="18" t="s">
        <v>175</v>
      </c>
      <c r="H7" s="194">
        <v>76</v>
      </c>
      <c r="I7" s="1"/>
      <c r="J7" s="125">
        <v>40036</v>
      </c>
      <c r="K7" s="125"/>
      <c r="L7" s="125"/>
      <c r="M7" s="125"/>
      <c r="N7" s="125"/>
      <c r="O7" s="125"/>
      <c r="P7" s="125">
        <v>42215</v>
      </c>
      <c r="Q7" s="18"/>
      <c r="R7" s="18"/>
      <c r="S7" s="125">
        <v>43258</v>
      </c>
      <c r="T7" s="125"/>
      <c r="U7" s="125">
        <v>43629</v>
      </c>
      <c r="V7" s="18"/>
      <c r="W7" s="188">
        <v>9</v>
      </c>
      <c r="X7" s="18"/>
      <c r="Y7" s="147">
        <v>2020</v>
      </c>
      <c r="Z7" s="172">
        <v>17.962425000000003</v>
      </c>
      <c r="AA7" s="130">
        <v>16.9890875</v>
      </c>
      <c r="AB7" s="130">
        <v>16.285333333333334</v>
      </c>
      <c r="AC7" s="129">
        <f>Z7-AA7</f>
        <v>0.97333750000000308</v>
      </c>
      <c r="AD7" s="129">
        <f>Z7-AB7</f>
        <v>1.6770916666666693</v>
      </c>
      <c r="AE7" s="173" t="s">
        <v>256</v>
      </c>
      <c r="AF7" s="216"/>
      <c r="AG7" s="120" t="s">
        <v>260</v>
      </c>
    </row>
    <row r="8" spans="1:34" ht="15.6" x14ac:dyDescent="0.3">
      <c r="A8" s="192">
        <v>3178000</v>
      </c>
      <c r="B8" s="18" t="s">
        <v>218</v>
      </c>
      <c r="C8" s="18">
        <v>49.119980300000002</v>
      </c>
      <c r="D8" s="18">
        <v>1.6451226000000001</v>
      </c>
      <c r="E8" s="184">
        <v>601095</v>
      </c>
      <c r="F8" s="184">
        <v>6891979</v>
      </c>
      <c r="G8" s="18" t="s">
        <v>219</v>
      </c>
      <c r="H8" s="194">
        <v>27</v>
      </c>
      <c r="I8" s="1"/>
      <c r="J8" s="125">
        <v>44466</v>
      </c>
      <c r="K8" s="125"/>
      <c r="L8" s="125"/>
      <c r="M8" s="125"/>
      <c r="N8" s="125"/>
      <c r="O8" s="125"/>
      <c r="P8" s="125">
        <v>42164</v>
      </c>
      <c r="Q8" s="125">
        <v>42464</v>
      </c>
      <c r="R8" s="125"/>
      <c r="S8" s="125"/>
      <c r="T8" s="125"/>
      <c r="U8" s="125">
        <v>44131</v>
      </c>
      <c r="V8" s="18"/>
      <c r="W8" s="188">
        <v>10</v>
      </c>
      <c r="X8" s="18"/>
      <c r="Y8" s="147">
        <v>2020</v>
      </c>
      <c r="Z8" s="172">
        <v>18.484742424242427</v>
      </c>
      <c r="AA8" s="130">
        <v>17.672217958430458</v>
      </c>
      <c r="AB8" s="130">
        <v>16.881930303030302</v>
      </c>
      <c r="AC8" s="129">
        <f>Z8-AA8</f>
        <v>0.81252446581196835</v>
      </c>
      <c r="AD8" s="129">
        <f>Z8-AB8</f>
        <v>1.6028121212121249</v>
      </c>
      <c r="AE8" s="174">
        <v>9.2999999999999999E-2</v>
      </c>
      <c r="AF8" s="216"/>
      <c r="AG8" s="224" t="s">
        <v>281</v>
      </c>
    </row>
    <row r="9" spans="1:34" ht="15.6" x14ac:dyDescent="0.3">
      <c r="A9" s="192">
        <v>3178692</v>
      </c>
      <c r="B9" s="18" t="s">
        <v>176</v>
      </c>
      <c r="C9" s="18">
        <v>49.476650100000001</v>
      </c>
      <c r="D9" s="18">
        <v>1.4052091</v>
      </c>
      <c r="E9" s="184">
        <v>584384.56000000006</v>
      </c>
      <c r="F9" s="184">
        <v>6931975.2199999997</v>
      </c>
      <c r="G9" s="18" t="s">
        <v>177</v>
      </c>
      <c r="H9" s="194">
        <v>76</v>
      </c>
      <c r="I9" s="1"/>
      <c r="J9" s="18"/>
      <c r="K9" s="18"/>
      <c r="L9" s="18"/>
      <c r="M9" s="18"/>
      <c r="N9" s="18"/>
      <c r="O9" s="18"/>
      <c r="P9" s="18"/>
      <c r="Q9" s="18"/>
      <c r="R9" s="18"/>
      <c r="S9" s="125">
        <v>43276</v>
      </c>
      <c r="T9" s="125"/>
      <c r="U9" s="125"/>
      <c r="V9" s="125">
        <v>44351</v>
      </c>
      <c r="W9" s="188">
        <v>3</v>
      </c>
      <c r="X9" s="18"/>
      <c r="Y9" s="146" t="s">
        <v>46</v>
      </c>
      <c r="Z9" s="172">
        <v>17.075150000000001</v>
      </c>
      <c r="AA9" s="130">
        <v>14.192824305555558</v>
      </c>
      <c r="AB9" s="130">
        <v>12.021950000000002</v>
      </c>
      <c r="AC9" s="129">
        <f t="shared" ref="AC9:AC58" si="0">Z9-AA9</f>
        <v>2.8823256944444431</v>
      </c>
      <c r="AD9" s="129">
        <f t="shared" ref="AD9:AD58" si="1">Z9-AB9</f>
        <v>5.0531999999999986</v>
      </c>
      <c r="AE9" s="173" t="s">
        <v>261</v>
      </c>
      <c r="AF9" s="216"/>
      <c r="AG9" s="120" t="s">
        <v>262</v>
      </c>
    </row>
    <row r="10" spans="1:34" ht="15.6" x14ac:dyDescent="0.3">
      <c r="A10" s="192">
        <v>3178835</v>
      </c>
      <c r="B10" s="18" t="s">
        <v>178</v>
      </c>
      <c r="C10" s="18">
        <v>49.489405900000001</v>
      </c>
      <c r="D10" s="18">
        <v>1.3232728</v>
      </c>
      <c r="E10" s="184">
        <v>578476</v>
      </c>
      <c r="F10" s="184">
        <v>6933517</v>
      </c>
      <c r="G10" s="18" t="s">
        <v>179</v>
      </c>
      <c r="H10" s="194">
        <v>76</v>
      </c>
      <c r="I10" s="1"/>
      <c r="J10" s="18"/>
      <c r="K10" s="18"/>
      <c r="L10" s="18"/>
      <c r="M10" s="18"/>
      <c r="N10" s="18"/>
      <c r="O10" s="18"/>
      <c r="P10" s="18"/>
      <c r="Q10" s="18"/>
      <c r="R10" s="18"/>
      <c r="S10" s="125">
        <v>43276</v>
      </c>
      <c r="T10" s="125"/>
      <c r="U10" s="125"/>
      <c r="V10" s="125">
        <v>44351</v>
      </c>
      <c r="W10" s="188">
        <v>3</v>
      </c>
      <c r="X10" s="18"/>
      <c r="Y10" s="146" t="s">
        <v>46</v>
      </c>
      <c r="Z10" s="172">
        <v>15.951800000000002</v>
      </c>
      <c r="AA10" s="130">
        <v>14.375702083333334</v>
      </c>
      <c r="AB10" s="130">
        <v>12.942800000000002</v>
      </c>
      <c r="AC10" s="129">
        <f t="shared" si="0"/>
        <v>1.5760979166666687</v>
      </c>
      <c r="AD10" s="129">
        <f t="shared" si="1"/>
        <v>3.0090000000000003</v>
      </c>
      <c r="AE10" s="173" t="s">
        <v>261</v>
      </c>
      <c r="AF10" s="216"/>
      <c r="AG10" s="120" t="s">
        <v>263</v>
      </c>
    </row>
    <row r="11" spans="1:34" ht="15.6" x14ac:dyDescent="0.3">
      <c r="A11" s="192">
        <v>3180100</v>
      </c>
      <c r="B11" s="18" t="s">
        <v>220</v>
      </c>
      <c r="C11" s="18">
        <v>49.3535191</v>
      </c>
      <c r="D11" s="18">
        <v>1.3252272</v>
      </c>
      <c r="E11" s="184">
        <v>578297</v>
      </c>
      <c r="F11" s="184">
        <v>6918399</v>
      </c>
      <c r="G11" s="18" t="s">
        <v>221</v>
      </c>
      <c r="H11" s="194">
        <v>27</v>
      </c>
      <c r="I11" s="217">
        <v>39630</v>
      </c>
      <c r="J11" s="125"/>
      <c r="K11" s="125"/>
      <c r="L11" s="125">
        <v>40872</v>
      </c>
      <c r="M11" s="125">
        <v>41232</v>
      </c>
      <c r="N11" s="125"/>
      <c r="O11" s="125"/>
      <c r="P11" s="125"/>
      <c r="Q11" s="125"/>
      <c r="R11" s="125">
        <v>43017</v>
      </c>
      <c r="S11" s="125">
        <v>43288</v>
      </c>
      <c r="T11" s="125">
        <v>43774</v>
      </c>
      <c r="U11" s="125">
        <v>9</v>
      </c>
      <c r="V11" s="18"/>
      <c r="W11" s="188">
        <v>10</v>
      </c>
      <c r="X11" s="18"/>
      <c r="Y11" s="147">
        <v>2020</v>
      </c>
      <c r="Z11" s="172">
        <v>16.267940740740741</v>
      </c>
      <c r="AA11" s="130">
        <v>15.567291820987656</v>
      </c>
      <c r="AB11" s="130">
        <v>14.918633333333336</v>
      </c>
      <c r="AC11" s="129">
        <f>Z11-AA11</f>
        <v>0.70064891975308541</v>
      </c>
      <c r="AD11" s="129">
        <f>Z11-AB11</f>
        <v>1.3493074074074052</v>
      </c>
      <c r="AE11" s="175" t="s">
        <v>255</v>
      </c>
      <c r="AF11" s="216"/>
      <c r="AG11" s="120" t="s">
        <v>254</v>
      </c>
    </row>
    <row r="12" spans="1:34" ht="15.6" x14ac:dyDescent="0.3">
      <c r="A12" s="192">
        <v>3190300</v>
      </c>
      <c r="B12" s="18" t="s">
        <v>222</v>
      </c>
      <c r="C12" s="18">
        <v>48.843316299999998</v>
      </c>
      <c r="D12" s="18">
        <v>1.3805373000000001</v>
      </c>
      <c r="E12" s="184">
        <v>581152</v>
      </c>
      <c r="F12" s="184">
        <v>6861582</v>
      </c>
      <c r="G12" s="18" t="s">
        <v>223</v>
      </c>
      <c r="H12" s="194">
        <v>27</v>
      </c>
      <c r="I12" s="217">
        <v>39630</v>
      </c>
      <c r="J12" s="125"/>
      <c r="K12" s="125"/>
      <c r="L12" s="125"/>
      <c r="M12" s="125"/>
      <c r="N12" s="125"/>
      <c r="O12" s="125"/>
      <c r="P12" s="125"/>
      <c r="Q12" s="125">
        <v>42517</v>
      </c>
      <c r="R12" s="18"/>
      <c r="S12" s="125">
        <v>43332</v>
      </c>
      <c r="T12" s="125"/>
      <c r="U12" s="125">
        <v>44130</v>
      </c>
      <c r="V12" s="18"/>
      <c r="W12" s="188">
        <v>10</v>
      </c>
      <c r="X12" s="18"/>
      <c r="Y12" s="147">
        <v>2020</v>
      </c>
      <c r="Z12" s="172">
        <v>19.877074074074073</v>
      </c>
      <c r="AA12" s="130">
        <v>19.37444398148148</v>
      </c>
      <c r="AB12" s="130">
        <v>18.902262962962961</v>
      </c>
      <c r="AC12" s="129">
        <f t="shared" si="0"/>
        <v>0.50263009259259306</v>
      </c>
      <c r="AD12" s="129">
        <f t="shared" si="1"/>
        <v>0.97481111111111218</v>
      </c>
      <c r="AE12" s="173" t="s">
        <v>256</v>
      </c>
      <c r="AF12" s="216"/>
      <c r="AG12" s="120" t="s">
        <v>257</v>
      </c>
    </row>
    <row r="13" spans="1:34" ht="15.6" x14ac:dyDescent="0.3">
      <c r="A13" s="192">
        <v>3197000</v>
      </c>
      <c r="B13" s="18" t="s">
        <v>224</v>
      </c>
      <c r="C13" s="18">
        <v>48.764813099999998</v>
      </c>
      <c r="D13" s="18">
        <v>0.76175060000000006</v>
      </c>
      <c r="E13" s="184">
        <v>535504</v>
      </c>
      <c r="F13" s="184">
        <v>6853966</v>
      </c>
      <c r="G13" s="18" t="s">
        <v>225</v>
      </c>
      <c r="H13" s="194">
        <v>27</v>
      </c>
      <c r="I13" s="1"/>
      <c r="J13" s="125">
        <v>40014</v>
      </c>
      <c r="K13" s="125"/>
      <c r="L13" s="125"/>
      <c r="M13" s="125"/>
      <c r="N13" s="125">
        <v>41435</v>
      </c>
      <c r="O13" s="125">
        <v>41950</v>
      </c>
      <c r="P13" s="18"/>
      <c r="Q13" s="125">
        <v>42566</v>
      </c>
      <c r="R13" s="18"/>
      <c r="S13" s="125">
        <v>43352</v>
      </c>
      <c r="T13" s="125"/>
      <c r="U13" s="125">
        <v>44130</v>
      </c>
      <c r="V13" s="18"/>
      <c r="W13" s="188">
        <v>7</v>
      </c>
      <c r="X13" s="18"/>
      <c r="Y13" s="147">
        <v>2020</v>
      </c>
      <c r="Z13" s="172">
        <v>18.224004761904762</v>
      </c>
      <c r="AA13" s="130">
        <v>17.624770039682542</v>
      </c>
      <c r="AB13" s="130">
        <v>17.122161904761903</v>
      </c>
      <c r="AC13" s="129">
        <f t="shared" si="0"/>
        <v>0.59923472222222074</v>
      </c>
      <c r="AD13" s="129">
        <f t="shared" si="1"/>
        <v>1.1018428571428593</v>
      </c>
      <c r="AE13" s="175" t="s">
        <v>258</v>
      </c>
      <c r="AF13" s="216"/>
      <c r="AG13" s="120" t="s">
        <v>259</v>
      </c>
    </row>
    <row r="14" spans="1:34" ht="15.6" x14ac:dyDescent="0.3">
      <c r="A14" s="192">
        <v>3202250</v>
      </c>
      <c r="B14" s="18" t="s">
        <v>180</v>
      </c>
      <c r="C14" s="18">
        <v>49.508399799999999</v>
      </c>
      <c r="D14" s="18">
        <v>1.0369539999999999</v>
      </c>
      <c r="E14" s="184">
        <v>557781</v>
      </c>
      <c r="F14" s="184">
        <v>6936108</v>
      </c>
      <c r="G14" s="18" t="s">
        <v>181</v>
      </c>
      <c r="H14" s="194">
        <v>76</v>
      </c>
      <c r="I14" s="217">
        <v>39630</v>
      </c>
      <c r="J14" s="125"/>
      <c r="K14" s="125"/>
      <c r="L14" s="125"/>
      <c r="M14" s="125"/>
      <c r="N14" s="125"/>
      <c r="O14" s="125"/>
      <c r="P14" s="125">
        <v>42213</v>
      </c>
      <c r="Q14" s="18"/>
      <c r="R14" s="18"/>
      <c r="S14" s="125">
        <v>43258</v>
      </c>
      <c r="T14" s="125"/>
      <c r="U14" s="125"/>
      <c r="V14" s="125">
        <v>44348</v>
      </c>
      <c r="W14" s="188">
        <v>10</v>
      </c>
      <c r="X14" s="18"/>
      <c r="Y14" s="146" t="s">
        <v>46</v>
      </c>
      <c r="Z14" s="172">
        <v>16.173608333333334</v>
      </c>
      <c r="AA14" s="130">
        <v>14.592685069444444</v>
      </c>
      <c r="AB14" s="130">
        <v>13.301070833333338</v>
      </c>
      <c r="AC14" s="129">
        <f t="shared" si="0"/>
        <v>1.5809232638888897</v>
      </c>
      <c r="AD14" s="129">
        <f t="shared" si="1"/>
        <v>2.8725374999999964</v>
      </c>
      <c r="AE14" s="175" t="s">
        <v>258</v>
      </c>
      <c r="AF14" s="216"/>
      <c r="AG14" s="120" t="s">
        <v>268</v>
      </c>
    </row>
    <row r="15" spans="1:34" ht="15.6" x14ac:dyDescent="0.3">
      <c r="A15" s="192">
        <v>3205000</v>
      </c>
      <c r="B15" s="18" t="s">
        <v>182</v>
      </c>
      <c r="C15" s="18">
        <v>49.523824599999998</v>
      </c>
      <c r="D15" s="18">
        <v>0.75106499999999998</v>
      </c>
      <c r="E15" s="184">
        <v>537123</v>
      </c>
      <c r="F15" s="184">
        <v>6938376</v>
      </c>
      <c r="G15" s="18" t="s">
        <v>183</v>
      </c>
      <c r="H15" s="194">
        <v>76</v>
      </c>
      <c r="I15" s="1"/>
      <c r="J15" s="125">
        <v>40036</v>
      </c>
      <c r="K15" s="125"/>
      <c r="L15" s="125"/>
      <c r="M15" s="125">
        <v>41122</v>
      </c>
      <c r="N15" s="18"/>
      <c r="O15" s="18"/>
      <c r="P15" s="18"/>
      <c r="Q15" s="18"/>
      <c r="R15" s="18"/>
      <c r="S15" s="125">
        <v>43259</v>
      </c>
      <c r="T15" s="125"/>
      <c r="U15" s="125"/>
      <c r="V15" s="125">
        <v>44437</v>
      </c>
      <c r="W15" s="188">
        <v>6</v>
      </c>
      <c r="X15" s="18"/>
      <c r="Y15" s="146" t="s">
        <v>46</v>
      </c>
      <c r="Z15" s="172">
        <v>14.050805555555558</v>
      </c>
      <c r="AA15" s="130">
        <v>12.241341782407408</v>
      </c>
      <c r="AB15" s="130">
        <v>11.374583333333334</v>
      </c>
      <c r="AC15" s="129">
        <f t="shared" si="0"/>
        <v>1.8094637731481491</v>
      </c>
      <c r="AD15" s="129">
        <f t="shared" si="1"/>
        <v>2.6762222222222238</v>
      </c>
      <c r="AE15" s="173" t="s">
        <v>256</v>
      </c>
      <c r="AF15" s="216"/>
      <c r="AG15" s="120" t="s">
        <v>267</v>
      </c>
    </row>
    <row r="16" spans="1:34" ht="15.6" x14ac:dyDescent="0.3">
      <c r="A16" s="192">
        <v>3207020</v>
      </c>
      <c r="B16" s="18" t="s">
        <v>184</v>
      </c>
      <c r="C16" s="18">
        <v>49.506209400000003</v>
      </c>
      <c r="D16" s="18">
        <v>0.53589229999999999</v>
      </c>
      <c r="E16" s="184">
        <v>521482.78</v>
      </c>
      <c r="F16" s="184">
        <v>6936882.0999999996</v>
      </c>
      <c r="G16" s="18" t="s">
        <v>185</v>
      </c>
      <c r="H16" s="194">
        <v>76</v>
      </c>
      <c r="I16" s="1"/>
      <c r="J16" s="125">
        <v>40036</v>
      </c>
      <c r="K16" s="125"/>
      <c r="L16" s="125"/>
      <c r="M16" s="125"/>
      <c r="N16" s="125"/>
      <c r="O16" s="125"/>
      <c r="P16" s="125"/>
      <c r="Q16" s="125"/>
      <c r="R16" s="125">
        <v>43060</v>
      </c>
      <c r="S16" s="18"/>
      <c r="T16" s="125">
        <v>43503</v>
      </c>
      <c r="U16" s="125"/>
      <c r="V16" s="125">
        <v>44442</v>
      </c>
      <c r="W16" s="188">
        <v>10</v>
      </c>
      <c r="X16" s="18"/>
      <c r="Y16" s="146" t="s">
        <v>46</v>
      </c>
      <c r="Z16" s="172">
        <v>18.720010000000002</v>
      </c>
      <c r="AA16" s="130">
        <v>16.469819861111109</v>
      </c>
      <c r="AB16" s="130">
        <v>14.634969999999999</v>
      </c>
      <c r="AC16" s="129">
        <f t="shared" si="0"/>
        <v>2.2501901388888932</v>
      </c>
      <c r="AD16" s="129">
        <f t="shared" si="1"/>
        <v>4.0850400000000029</v>
      </c>
      <c r="AE16" s="175" t="s">
        <v>258</v>
      </c>
      <c r="AF16" s="216"/>
      <c r="AG16" s="120" t="s">
        <v>266</v>
      </c>
    </row>
    <row r="17" spans="1:33" ht="15.6" x14ac:dyDescent="0.3">
      <c r="A17" s="192">
        <v>3212090</v>
      </c>
      <c r="B17" s="18" t="s">
        <v>186</v>
      </c>
      <c r="C17" s="18">
        <v>49.881619999999998</v>
      </c>
      <c r="D17" s="18">
        <v>1.1388543</v>
      </c>
      <c r="E17" s="184">
        <v>566141</v>
      </c>
      <c r="F17" s="184">
        <v>6977454</v>
      </c>
      <c r="G17" s="18" t="s">
        <v>187</v>
      </c>
      <c r="H17" s="194">
        <v>76</v>
      </c>
      <c r="I17" s="1"/>
      <c r="J17" s="18"/>
      <c r="K17" s="18"/>
      <c r="L17" s="18"/>
      <c r="M17" s="125">
        <v>40962</v>
      </c>
      <c r="N17" s="125"/>
      <c r="O17" s="125"/>
      <c r="P17" s="125">
        <v>42200</v>
      </c>
      <c r="Q17" s="18"/>
      <c r="R17" s="18"/>
      <c r="S17" s="125">
        <v>43272</v>
      </c>
      <c r="T17" s="125"/>
      <c r="U17" s="125"/>
      <c r="V17" s="125">
        <v>44453</v>
      </c>
      <c r="W17" s="188">
        <v>6</v>
      </c>
      <c r="X17" s="18"/>
      <c r="Y17" s="146" t="s">
        <v>46</v>
      </c>
      <c r="Z17" s="172">
        <v>18.623466666666666</v>
      </c>
      <c r="AA17" s="130">
        <v>17.442678691123191</v>
      </c>
      <c r="AB17" s="130">
        <v>16.4151375</v>
      </c>
      <c r="AC17" s="129">
        <f t="shared" si="0"/>
        <v>1.180787975543474</v>
      </c>
      <c r="AD17" s="129">
        <f t="shared" si="1"/>
        <v>2.2083291666666653</v>
      </c>
      <c r="AE17" s="175" t="s">
        <v>258</v>
      </c>
      <c r="AF17" s="216"/>
      <c r="AG17" s="120" t="s">
        <v>264</v>
      </c>
    </row>
    <row r="18" spans="1:33" ht="15.6" x14ac:dyDescent="0.3">
      <c r="A18" s="192">
        <v>3217400</v>
      </c>
      <c r="B18" s="18" t="s">
        <v>188</v>
      </c>
      <c r="C18" s="18">
        <v>49.743947499999997</v>
      </c>
      <c r="D18" s="18">
        <v>0.47931600000000002</v>
      </c>
      <c r="E18" s="184">
        <v>518230</v>
      </c>
      <c r="F18" s="184">
        <v>6963454</v>
      </c>
      <c r="G18" s="18" t="s">
        <v>189</v>
      </c>
      <c r="H18" s="194">
        <v>76</v>
      </c>
      <c r="I18" s="217">
        <v>39667</v>
      </c>
      <c r="J18" s="125"/>
      <c r="K18" s="125"/>
      <c r="L18" s="125"/>
      <c r="M18" s="125">
        <v>41163</v>
      </c>
      <c r="N18" s="125">
        <v>41492</v>
      </c>
      <c r="O18" s="125"/>
      <c r="P18" s="125">
        <v>42213</v>
      </c>
      <c r="Q18" s="18"/>
      <c r="R18" s="18"/>
      <c r="S18" s="125">
        <v>43251</v>
      </c>
      <c r="T18" s="125"/>
      <c r="U18" s="125"/>
      <c r="V18" s="125">
        <v>44378</v>
      </c>
      <c r="W18" s="188">
        <v>9</v>
      </c>
      <c r="X18" s="18"/>
      <c r="Y18" s="146" t="s">
        <v>46</v>
      </c>
      <c r="Z18" s="172">
        <v>17.721244444444444</v>
      </c>
      <c r="AA18" s="130">
        <v>15.783902314814815</v>
      </c>
      <c r="AB18" s="130">
        <v>14.219916666666665</v>
      </c>
      <c r="AC18" s="129">
        <f t="shared" si="0"/>
        <v>1.9373421296296289</v>
      </c>
      <c r="AD18" s="129">
        <f t="shared" si="1"/>
        <v>3.5013277777777798</v>
      </c>
      <c r="AE18" s="173" t="s">
        <v>256</v>
      </c>
      <c r="AF18" s="216"/>
      <c r="AG18" s="120" t="s">
        <v>265</v>
      </c>
    </row>
    <row r="19" spans="1:33" ht="15.6" x14ac:dyDescent="0.3">
      <c r="A19" s="192">
        <v>3221500</v>
      </c>
      <c r="B19" s="18" t="s">
        <v>226</v>
      </c>
      <c r="C19" s="18">
        <v>49.153236300000003</v>
      </c>
      <c r="D19" s="18">
        <v>0.72934480000000002</v>
      </c>
      <c r="E19" s="184">
        <v>534365</v>
      </c>
      <c r="F19" s="184">
        <v>6897211</v>
      </c>
      <c r="G19" s="18" t="s">
        <v>227</v>
      </c>
      <c r="H19" s="194">
        <v>27</v>
      </c>
      <c r="I19" s="1"/>
      <c r="J19" s="125">
        <v>40011</v>
      </c>
      <c r="K19" s="125"/>
      <c r="L19" s="125"/>
      <c r="M19" s="125"/>
      <c r="N19" s="125">
        <v>41625</v>
      </c>
      <c r="O19" s="125">
        <v>41796</v>
      </c>
      <c r="P19" s="125">
        <v>42111</v>
      </c>
      <c r="Q19" s="125">
        <v>42464</v>
      </c>
      <c r="R19" s="125">
        <v>42822</v>
      </c>
      <c r="S19" s="125"/>
      <c r="T19" s="125"/>
      <c r="U19" s="125">
        <v>44138</v>
      </c>
      <c r="V19" s="18"/>
      <c r="W19" s="188">
        <v>9</v>
      </c>
      <c r="X19" s="18"/>
      <c r="Y19" s="147">
        <v>2020</v>
      </c>
      <c r="Z19" s="172">
        <v>18.720933333333335</v>
      </c>
      <c r="AA19" s="130">
        <v>16.946194642857144</v>
      </c>
      <c r="AB19" s="130">
        <v>15.401147619047618</v>
      </c>
      <c r="AC19" s="129">
        <f t="shared" si="0"/>
        <v>1.774738690476191</v>
      </c>
      <c r="AD19" s="129">
        <f t="shared" si="1"/>
        <v>3.3197857142857163</v>
      </c>
      <c r="AE19" s="173" t="s">
        <v>256</v>
      </c>
      <c r="AF19" s="216"/>
      <c r="AG19" s="120" t="s">
        <v>270</v>
      </c>
    </row>
    <row r="20" spans="1:33" ht="15.6" x14ac:dyDescent="0.3">
      <c r="A20" s="192">
        <v>3222418</v>
      </c>
      <c r="B20" s="18" t="s">
        <v>151</v>
      </c>
      <c r="C20" s="18">
        <v>48.776618599999999</v>
      </c>
      <c r="D20" s="18">
        <v>0.4121726</v>
      </c>
      <c r="E20" s="184">
        <v>509864</v>
      </c>
      <c r="F20" s="184">
        <v>6856063</v>
      </c>
      <c r="G20" s="18" t="s">
        <v>152</v>
      </c>
      <c r="H20" s="194">
        <v>61</v>
      </c>
      <c r="I20" s="1"/>
      <c r="J20" s="18"/>
      <c r="K20" s="18"/>
      <c r="L20" s="18"/>
      <c r="M20" s="18"/>
      <c r="N20" s="18"/>
      <c r="O20" s="18"/>
      <c r="P20" s="18"/>
      <c r="Q20" s="18"/>
      <c r="R20" s="18"/>
      <c r="S20" s="125">
        <v>43234</v>
      </c>
      <c r="T20" s="125"/>
      <c r="U20" s="125"/>
      <c r="V20" s="125">
        <v>44286</v>
      </c>
      <c r="W20" s="188">
        <v>3</v>
      </c>
      <c r="X20" s="18"/>
      <c r="Y20" s="146" t="s">
        <v>46</v>
      </c>
      <c r="Z20" s="172">
        <v>16.962244444444448</v>
      </c>
      <c r="AA20" s="130">
        <v>15.324714351851853</v>
      </c>
      <c r="AB20" s="130">
        <v>14.102699999999999</v>
      </c>
      <c r="AC20" s="129">
        <f t="shared" si="0"/>
        <v>1.6375300925925949</v>
      </c>
      <c r="AD20" s="129">
        <f t="shared" si="1"/>
        <v>2.8595444444444489</v>
      </c>
      <c r="AE20" s="173" t="s">
        <v>261</v>
      </c>
      <c r="AF20" s="216"/>
      <c r="AG20" s="120" t="s">
        <v>271</v>
      </c>
    </row>
    <row r="21" spans="1:33" ht="15.6" x14ac:dyDescent="0.3">
      <c r="A21" s="192">
        <v>3222780</v>
      </c>
      <c r="B21" s="18" t="s">
        <v>228</v>
      </c>
      <c r="C21" s="18">
        <v>48.9010867</v>
      </c>
      <c r="D21" s="18">
        <v>0.45693030000000001</v>
      </c>
      <c r="E21" s="184">
        <v>513597</v>
      </c>
      <c r="F21" s="184">
        <v>6869789</v>
      </c>
      <c r="G21" s="18" t="s">
        <v>229</v>
      </c>
      <c r="H21" s="194">
        <v>27</v>
      </c>
      <c r="I21" s="1"/>
      <c r="J21" s="18"/>
      <c r="K21" s="18"/>
      <c r="L21" s="18"/>
      <c r="M21" s="18"/>
      <c r="N21" s="18"/>
      <c r="O21" s="18"/>
      <c r="P21" s="18"/>
      <c r="Q21" s="18"/>
      <c r="R21" s="18"/>
      <c r="S21" s="125">
        <v>43252</v>
      </c>
      <c r="T21" s="125">
        <v>43627</v>
      </c>
      <c r="U21" s="125">
        <v>44138</v>
      </c>
      <c r="V21" s="18"/>
      <c r="W21" s="198">
        <v>2</v>
      </c>
      <c r="X21" s="18"/>
      <c r="Y21" s="147">
        <v>2020</v>
      </c>
      <c r="Z21" s="172">
        <v>14.372766666666667</v>
      </c>
      <c r="AA21" s="130">
        <v>13.258915972222223</v>
      </c>
      <c r="AB21" s="130">
        <v>12.338383333333333</v>
      </c>
      <c r="AC21" s="129">
        <f t="shared" si="0"/>
        <v>1.1138506944444444</v>
      </c>
      <c r="AD21" s="129">
        <f t="shared" si="1"/>
        <v>2.0343833333333343</v>
      </c>
      <c r="AE21" s="173" t="s">
        <v>261</v>
      </c>
      <c r="AF21" s="216"/>
      <c r="AG21" s="120" t="s">
        <v>272</v>
      </c>
    </row>
    <row r="22" spans="1:33" ht="15.6" x14ac:dyDescent="0.3">
      <c r="A22" s="192">
        <v>3223200</v>
      </c>
      <c r="B22" s="18" t="s">
        <v>230</v>
      </c>
      <c r="C22" s="18">
        <v>49.0160324</v>
      </c>
      <c r="D22" s="18">
        <v>0.55341680000000004</v>
      </c>
      <c r="E22" s="184">
        <v>521063</v>
      </c>
      <c r="F22" s="184">
        <v>6882342</v>
      </c>
      <c r="G22" s="18" t="s">
        <v>231</v>
      </c>
      <c r="H22" s="194">
        <v>27</v>
      </c>
      <c r="I22" s="217">
        <v>39630</v>
      </c>
      <c r="J22" s="125"/>
      <c r="K22" s="125"/>
      <c r="L22" s="125"/>
      <c r="M22" s="125"/>
      <c r="N22" s="125">
        <v>41614</v>
      </c>
      <c r="O22" s="18"/>
      <c r="P22" s="18"/>
      <c r="Q22" s="125">
        <v>42469</v>
      </c>
      <c r="R22" s="125">
        <v>42822</v>
      </c>
      <c r="S22" s="125"/>
      <c r="T22" s="125"/>
      <c r="U22" s="125">
        <v>44138</v>
      </c>
      <c r="V22" s="18"/>
      <c r="W22" s="188">
        <v>9</v>
      </c>
      <c r="X22" s="18"/>
      <c r="Y22" s="147">
        <v>2020</v>
      </c>
      <c r="Z22" s="172">
        <v>18.04128148148148</v>
      </c>
      <c r="AA22" s="130">
        <v>17.184901055555557</v>
      </c>
      <c r="AB22" s="130">
        <v>16.370162962962965</v>
      </c>
      <c r="AC22" s="129">
        <f t="shared" si="0"/>
        <v>0.85638042592592356</v>
      </c>
      <c r="AD22" s="129">
        <f t="shared" si="1"/>
        <v>1.6711185185185151</v>
      </c>
      <c r="AE22" s="175" t="s">
        <v>258</v>
      </c>
      <c r="AF22" s="216"/>
      <c r="AG22" s="120" t="s">
        <v>259</v>
      </c>
    </row>
    <row r="23" spans="1:33" ht="15.6" x14ac:dyDescent="0.3">
      <c r="A23" s="192">
        <v>3226300</v>
      </c>
      <c r="B23" s="18" t="s">
        <v>232</v>
      </c>
      <c r="C23" s="18">
        <v>49.105319999999999</v>
      </c>
      <c r="D23" s="18">
        <v>0.2165369</v>
      </c>
      <c r="E23" s="184">
        <v>496783.71</v>
      </c>
      <c r="F23" s="184">
        <v>6893081.6399999997</v>
      </c>
      <c r="G23" s="18" t="s">
        <v>233</v>
      </c>
      <c r="H23" s="194">
        <v>14</v>
      </c>
      <c r="I23" s="1"/>
      <c r="J23" s="18"/>
      <c r="K23" s="18"/>
      <c r="L23" s="18"/>
      <c r="M23" s="18"/>
      <c r="N23" s="18"/>
      <c r="O23" s="18"/>
      <c r="P23" s="18"/>
      <c r="Q23" s="18"/>
      <c r="R23" s="18"/>
      <c r="S23" s="125">
        <v>43256</v>
      </c>
      <c r="T23" s="125"/>
      <c r="U23" s="125">
        <v>44111</v>
      </c>
      <c r="V23" s="18"/>
      <c r="W23" s="198">
        <v>2</v>
      </c>
      <c r="X23" s="18"/>
      <c r="Y23" s="147">
        <v>2020</v>
      </c>
      <c r="Z23" s="172">
        <v>18.277366666666666</v>
      </c>
      <c r="AA23" s="130">
        <v>17.237183333333334</v>
      </c>
      <c r="AB23" s="130">
        <v>16.2545</v>
      </c>
      <c r="AC23" s="129">
        <f t="shared" si="0"/>
        <v>1.0401833333333315</v>
      </c>
      <c r="AD23" s="129">
        <f t="shared" si="1"/>
        <v>2.0228666666666655</v>
      </c>
      <c r="AE23" s="173" t="s">
        <v>261</v>
      </c>
      <c r="AF23" s="216"/>
      <c r="AG23" s="120" t="s">
        <v>273</v>
      </c>
    </row>
    <row r="24" spans="1:33" ht="15.6" x14ac:dyDescent="0.3">
      <c r="A24" s="192">
        <v>3226640</v>
      </c>
      <c r="B24" s="18" t="s">
        <v>234</v>
      </c>
      <c r="C24" s="18">
        <v>49.124363299999999</v>
      </c>
      <c r="D24" s="18">
        <v>0.33639940000000002</v>
      </c>
      <c r="E24" s="184">
        <v>505603</v>
      </c>
      <c r="F24" s="184">
        <v>6894896.8200000003</v>
      </c>
      <c r="G24" s="18" t="s">
        <v>235</v>
      </c>
      <c r="H24" s="194">
        <v>14</v>
      </c>
      <c r="I24" s="1"/>
      <c r="J24" s="18"/>
      <c r="K24" s="18"/>
      <c r="L24" s="18"/>
      <c r="M24" s="18"/>
      <c r="N24" s="18"/>
      <c r="O24" s="18"/>
      <c r="P24" s="18"/>
      <c r="Q24" s="18"/>
      <c r="R24" s="18"/>
      <c r="S24" s="125">
        <v>43311</v>
      </c>
      <c r="T24" s="125"/>
      <c r="U24" s="125">
        <v>43965</v>
      </c>
      <c r="V24" s="18"/>
      <c r="W24" s="198">
        <v>2</v>
      </c>
      <c r="X24" s="18"/>
      <c r="Y24" s="147">
        <v>2020</v>
      </c>
      <c r="Z24" s="172">
        <v>16.559133333333339</v>
      </c>
      <c r="AA24" s="130">
        <v>15.802026388888891</v>
      </c>
      <c r="AB24" s="130">
        <v>15.149766666666666</v>
      </c>
      <c r="AC24" s="129">
        <f t="shared" si="0"/>
        <v>0.75710694444444826</v>
      </c>
      <c r="AD24" s="129">
        <f t="shared" si="1"/>
        <v>1.4093666666666724</v>
      </c>
      <c r="AE24" s="173" t="s">
        <v>261</v>
      </c>
      <c r="AF24" s="216"/>
      <c r="AG24" s="183" t="s">
        <v>271</v>
      </c>
    </row>
    <row r="25" spans="1:33" ht="15.6" x14ac:dyDescent="0.3">
      <c r="A25" s="192">
        <v>3231065</v>
      </c>
      <c r="B25" s="18" t="s">
        <v>236</v>
      </c>
      <c r="C25" s="18">
        <v>49.111198100000003</v>
      </c>
      <c r="D25" s="18">
        <v>-0.15286739999999999</v>
      </c>
      <c r="E25" s="184">
        <v>469854.25</v>
      </c>
      <c r="F25" s="184">
        <v>6894749.3600000003</v>
      </c>
      <c r="G25" s="18" t="s">
        <v>237</v>
      </c>
      <c r="H25" s="194">
        <v>14</v>
      </c>
      <c r="I25" s="1"/>
      <c r="J25" s="125">
        <v>40022</v>
      </c>
      <c r="K25" s="125"/>
      <c r="L25" s="125"/>
      <c r="M25" s="125">
        <v>41067</v>
      </c>
      <c r="N25" s="125">
        <v>41312</v>
      </c>
      <c r="O25" s="125">
        <v>41927</v>
      </c>
      <c r="P25" s="125"/>
      <c r="Q25" s="125"/>
      <c r="R25" s="125">
        <v>43020</v>
      </c>
      <c r="S25" s="125">
        <v>43395</v>
      </c>
      <c r="T25" s="125"/>
      <c r="U25" s="125">
        <v>43965</v>
      </c>
      <c r="V25" s="18"/>
      <c r="W25" s="188">
        <v>9</v>
      </c>
      <c r="X25" s="18"/>
      <c r="Y25" s="147">
        <v>2020</v>
      </c>
      <c r="Z25" s="172">
        <v>17.365916666666667</v>
      </c>
      <c r="AA25" s="130">
        <v>15.606838888888891</v>
      </c>
      <c r="AB25" s="130">
        <v>14.281508333333333</v>
      </c>
      <c r="AC25" s="129">
        <f t="shared" si="0"/>
        <v>1.759077777777776</v>
      </c>
      <c r="AD25" s="129">
        <f t="shared" si="1"/>
        <v>3.0844083333333341</v>
      </c>
      <c r="AE25" s="173" t="s">
        <v>256</v>
      </c>
      <c r="AF25" s="216"/>
      <c r="AG25" s="120" t="s">
        <v>274</v>
      </c>
    </row>
    <row r="26" spans="1:33" ht="15.6" x14ac:dyDescent="0.3">
      <c r="A26" s="192">
        <v>3231740</v>
      </c>
      <c r="B26" s="18" t="s">
        <v>153</v>
      </c>
      <c r="C26" s="18">
        <v>48.904121799999999</v>
      </c>
      <c r="D26" s="18">
        <v>0.21212220000000001</v>
      </c>
      <c r="E26" s="184">
        <v>495672.33</v>
      </c>
      <c r="F26" s="184">
        <v>6870731.7599999998</v>
      </c>
      <c r="G26" s="18" t="s">
        <v>154</v>
      </c>
      <c r="H26" s="194">
        <v>61</v>
      </c>
      <c r="I26" s="1"/>
      <c r="J26" s="18"/>
      <c r="K26" s="18"/>
      <c r="L26" s="18"/>
      <c r="M26" s="18"/>
      <c r="N26" s="18"/>
      <c r="O26" s="18"/>
      <c r="P26" s="18"/>
      <c r="Q26" s="18"/>
      <c r="R26" s="18"/>
      <c r="S26" s="125">
        <v>43227</v>
      </c>
      <c r="T26" s="125">
        <v>43552</v>
      </c>
      <c r="U26" s="125"/>
      <c r="V26" s="125">
        <v>44296</v>
      </c>
      <c r="W26" s="188">
        <v>3</v>
      </c>
      <c r="X26" s="18"/>
      <c r="Y26" s="146" t="s">
        <v>46</v>
      </c>
      <c r="Z26" s="172">
        <v>17.988977777777777</v>
      </c>
      <c r="AA26" s="130">
        <v>17.191984259259257</v>
      </c>
      <c r="AB26" s="130">
        <v>16.453555555555557</v>
      </c>
      <c r="AC26" s="129">
        <f t="shared" si="0"/>
        <v>0.79699351851851929</v>
      </c>
      <c r="AD26" s="129">
        <f t="shared" si="1"/>
        <v>1.5354222222222198</v>
      </c>
      <c r="AE26" s="173" t="s">
        <v>261</v>
      </c>
      <c r="AF26" s="216"/>
      <c r="AG26" s="120" t="s">
        <v>272</v>
      </c>
    </row>
    <row r="27" spans="1:33" ht="15.6" x14ac:dyDescent="0.3">
      <c r="A27" s="192">
        <v>3232080</v>
      </c>
      <c r="B27" s="18" t="s">
        <v>238</v>
      </c>
      <c r="C27" s="18">
        <v>48.946931800000002</v>
      </c>
      <c r="D27" s="18">
        <v>0.1191427</v>
      </c>
      <c r="E27" s="184">
        <v>489033.8</v>
      </c>
      <c r="F27" s="184">
        <v>6875733.8799999999</v>
      </c>
      <c r="G27" s="18" t="s">
        <v>239</v>
      </c>
      <c r="H27" s="194">
        <v>14</v>
      </c>
      <c r="I27" s="1"/>
      <c r="J27" s="18"/>
      <c r="K27" s="18"/>
      <c r="L27" s="18"/>
      <c r="M27" s="18"/>
      <c r="N27" s="18"/>
      <c r="O27" s="18"/>
      <c r="P27" s="18"/>
      <c r="Q27" s="18"/>
      <c r="R27" s="18"/>
      <c r="S27" s="125">
        <v>43256</v>
      </c>
      <c r="T27" s="125"/>
      <c r="U27" s="125">
        <v>44111</v>
      </c>
      <c r="V27" s="18"/>
      <c r="W27" s="143">
        <v>2</v>
      </c>
      <c r="X27" s="18"/>
      <c r="Y27" s="147">
        <v>2020</v>
      </c>
      <c r="Z27" s="172">
        <v>17.740277777777777</v>
      </c>
      <c r="AA27" s="130">
        <v>16.651041203703706</v>
      </c>
      <c r="AB27" s="130">
        <v>15.835022222222223</v>
      </c>
      <c r="AC27" s="129">
        <f t="shared" si="0"/>
        <v>1.0892365740740715</v>
      </c>
      <c r="AD27" s="129">
        <f t="shared" si="1"/>
        <v>1.9052555555555539</v>
      </c>
      <c r="AE27" s="173" t="s">
        <v>261</v>
      </c>
      <c r="AF27" s="216"/>
      <c r="AG27" s="183" t="s">
        <v>271</v>
      </c>
    </row>
    <row r="28" spans="1:33" ht="15.6" x14ac:dyDescent="0.3">
      <c r="A28" s="192">
        <v>3232450</v>
      </c>
      <c r="B28" s="18" t="s">
        <v>240</v>
      </c>
      <c r="C28" s="18">
        <v>49.057334900000001</v>
      </c>
      <c r="D28" s="18">
        <v>0.114928</v>
      </c>
      <c r="E28" s="184">
        <v>489174.25</v>
      </c>
      <c r="F28" s="184">
        <v>6888015.0099999998</v>
      </c>
      <c r="G28" s="18" t="s">
        <v>241</v>
      </c>
      <c r="H28" s="194">
        <v>14</v>
      </c>
      <c r="I28" s="1"/>
      <c r="J28" s="125">
        <v>40022</v>
      </c>
      <c r="K28" s="125"/>
      <c r="L28" s="125"/>
      <c r="M28" s="125"/>
      <c r="N28" s="125">
        <v>41554</v>
      </c>
      <c r="O28" s="18"/>
      <c r="P28" s="18"/>
      <c r="Q28" s="18"/>
      <c r="R28" s="18"/>
      <c r="S28" s="125">
        <v>43256</v>
      </c>
      <c r="T28" s="125"/>
      <c r="U28" s="125">
        <v>44111</v>
      </c>
      <c r="V28" s="18"/>
      <c r="W28" s="144">
        <v>6</v>
      </c>
      <c r="X28" s="18"/>
      <c r="Y28" s="147">
        <v>2020</v>
      </c>
      <c r="Z28" s="172">
        <v>19.525759999999998</v>
      </c>
      <c r="AA28" s="130">
        <v>18.523460833333331</v>
      </c>
      <c r="AB28" s="130">
        <v>17.655106666666669</v>
      </c>
      <c r="AC28" s="129">
        <f t="shared" si="0"/>
        <v>1.002299166666667</v>
      </c>
      <c r="AD28" s="129">
        <f t="shared" si="1"/>
        <v>1.8706533333333297</v>
      </c>
      <c r="AE28" s="175" t="s">
        <v>258</v>
      </c>
      <c r="AF28" s="216"/>
      <c r="AG28" s="120" t="s">
        <v>269</v>
      </c>
    </row>
    <row r="29" spans="1:33" ht="15.6" x14ac:dyDescent="0.3">
      <c r="A29" s="192">
        <v>3233980</v>
      </c>
      <c r="B29" s="18" t="s">
        <v>157</v>
      </c>
      <c r="C29" s="18">
        <v>48.753659800000001</v>
      </c>
      <c r="D29" s="18">
        <v>0.1003851</v>
      </c>
      <c r="E29" s="184">
        <v>486872</v>
      </c>
      <c r="F29" s="184">
        <v>6854308</v>
      </c>
      <c r="G29" s="18" t="s">
        <v>158</v>
      </c>
      <c r="H29" s="194">
        <v>61</v>
      </c>
      <c r="I29" s="1"/>
      <c r="J29" s="18"/>
      <c r="K29" s="18"/>
      <c r="L29" s="18"/>
      <c r="M29" s="18"/>
      <c r="N29" s="125">
        <v>41563</v>
      </c>
      <c r="O29" s="125"/>
      <c r="P29" s="125">
        <v>42278</v>
      </c>
      <c r="Q29" s="18"/>
      <c r="R29" s="18"/>
      <c r="S29" s="125">
        <v>43227</v>
      </c>
      <c r="T29" s="125"/>
      <c r="U29" s="125"/>
      <c r="V29" s="125">
        <v>44306</v>
      </c>
      <c r="W29" s="144">
        <v>5</v>
      </c>
      <c r="X29" s="18"/>
      <c r="Y29" s="146" t="s">
        <v>46</v>
      </c>
      <c r="Z29" s="172">
        <v>18.798133333333336</v>
      </c>
      <c r="AA29" s="130">
        <v>17.722143611111111</v>
      </c>
      <c r="AB29" s="130">
        <v>16.783473333333337</v>
      </c>
      <c r="AC29" s="129">
        <f t="shared" si="0"/>
        <v>1.075989722222225</v>
      </c>
      <c r="AD29" s="129">
        <f t="shared" si="1"/>
        <v>2.0146599999999992</v>
      </c>
      <c r="AE29" s="175" t="s">
        <v>258</v>
      </c>
      <c r="AF29" s="216"/>
      <c r="AG29" s="120" t="s">
        <v>275</v>
      </c>
    </row>
    <row r="30" spans="1:33" ht="15.6" x14ac:dyDescent="0.3">
      <c r="A30" s="192">
        <v>3234215</v>
      </c>
      <c r="B30" s="18" t="s">
        <v>155</v>
      </c>
      <c r="C30" s="18">
        <v>48.748361299999999</v>
      </c>
      <c r="D30" s="18">
        <v>-6.1337500000000003E-2</v>
      </c>
      <c r="E30" s="184">
        <v>474967.77</v>
      </c>
      <c r="F30" s="184">
        <v>6854168.2400000002</v>
      </c>
      <c r="G30" s="18" t="s">
        <v>156</v>
      </c>
      <c r="H30" s="194">
        <v>61</v>
      </c>
      <c r="I30" s="217">
        <v>39630</v>
      </c>
      <c r="J30" s="125"/>
      <c r="K30" s="125"/>
      <c r="L30" s="125"/>
      <c r="M30" s="125"/>
      <c r="N30" s="125"/>
      <c r="O30" s="125"/>
      <c r="P30" s="125">
        <v>42278</v>
      </c>
      <c r="Q30" s="18"/>
      <c r="R30" s="18"/>
      <c r="S30" s="125">
        <v>43208</v>
      </c>
      <c r="T30" s="125"/>
      <c r="U30" s="125">
        <v>43949</v>
      </c>
      <c r="V30" s="18"/>
      <c r="W30" s="144">
        <v>9</v>
      </c>
      <c r="X30" s="18"/>
      <c r="Y30" s="147">
        <v>2020</v>
      </c>
      <c r="Z30" s="172">
        <v>16.009890476190478</v>
      </c>
      <c r="AA30" s="130">
        <v>14.918343253968256</v>
      </c>
      <c r="AB30" s="130">
        <v>13.961466666666666</v>
      </c>
      <c r="AC30" s="129">
        <f t="shared" si="0"/>
        <v>1.0915472222222213</v>
      </c>
      <c r="AD30" s="129">
        <f t="shared" si="1"/>
        <v>2.0484238095238112</v>
      </c>
      <c r="AE30" s="173" t="s">
        <v>256</v>
      </c>
      <c r="AF30" s="216"/>
      <c r="AG30" s="120" t="s">
        <v>276</v>
      </c>
    </row>
    <row r="31" spans="1:33" ht="15.6" x14ac:dyDescent="0.3">
      <c r="A31" s="192">
        <v>3234650</v>
      </c>
      <c r="B31" s="18" t="s">
        <v>159</v>
      </c>
      <c r="C31" s="18">
        <v>48.741201199999999</v>
      </c>
      <c r="D31" s="18">
        <v>-0.17382069999999999</v>
      </c>
      <c r="E31" s="184">
        <v>466672.32</v>
      </c>
      <c r="F31" s="184">
        <v>6853698.8700000001</v>
      </c>
      <c r="G31" s="18" t="s">
        <v>160</v>
      </c>
      <c r="H31" s="194">
        <v>61</v>
      </c>
      <c r="I31" s="217">
        <v>39630</v>
      </c>
      <c r="J31" s="128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>
        <v>44284</v>
      </c>
      <c r="W31" s="144">
        <v>12</v>
      </c>
      <c r="X31" s="18"/>
      <c r="Y31" s="146" t="s">
        <v>46</v>
      </c>
      <c r="Z31" s="172">
        <v>20.39181025641026</v>
      </c>
      <c r="AA31" s="130">
        <v>19.635796901709401</v>
      </c>
      <c r="AB31" s="130">
        <v>19.055515384615383</v>
      </c>
      <c r="AC31" s="129">
        <f t="shared" si="0"/>
        <v>0.75601335470085829</v>
      </c>
      <c r="AD31" s="129">
        <f t="shared" si="1"/>
        <v>1.3362948717948768</v>
      </c>
      <c r="AE31" s="176">
        <v>0.106</v>
      </c>
      <c r="AF31" s="218" t="s">
        <v>277</v>
      </c>
      <c r="AG31" s="183" t="s">
        <v>278</v>
      </c>
    </row>
    <row r="32" spans="1:33" ht="15.6" x14ac:dyDescent="0.3">
      <c r="A32" s="192">
        <v>3234956</v>
      </c>
      <c r="B32" s="18" t="s">
        <v>161</v>
      </c>
      <c r="C32" s="18">
        <v>48.777506099999997</v>
      </c>
      <c r="D32" s="18">
        <v>-0.30997940000000002</v>
      </c>
      <c r="E32" s="184">
        <v>456837.04</v>
      </c>
      <c r="F32" s="184">
        <v>6858142.9000000004</v>
      </c>
      <c r="G32" s="18" t="s">
        <v>162</v>
      </c>
      <c r="H32" s="194">
        <v>61</v>
      </c>
      <c r="I32" s="1"/>
      <c r="J32" s="18"/>
      <c r="K32" s="18"/>
      <c r="L32" s="18"/>
      <c r="M32" s="18"/>
      <c r="N32" s="18"/>
      <c r="O32" s="18"/>
      <c r="P32" s="18"/>
      <c r="Q32" s="18"/>
      <c r="R32" s="18"/>
      <c r="S32" s="125">
        <v>43208</v>
      </c>
      <c r="T32" s="125"/>
      <c r="U32" s="125">
        <v>43949</v>
      </c>
      <c r="V32" s="18"/>
      <c r="W32" s="144">
        <v>2</v>
      </c>
      <c r="X32" s="18"/>
      <c r="Y32" s="147">
        <v>2020</v>
      </c>
      <c r="Z32" s="172">
        <v>17.380833333333335</v>
      </c>
      <c r="AA32" s="130">
        <v>16.077816666666667</v>
      </c>
      <c r="AB32" s="130">
        <v>14.922788888888887</v>
      </c>
      <c r="AC32" s="129">
        <f t="shared" si="0"/>
        <v>1.303016666666668</v>
      </c>
      <c r="AD32" s="129">
        <f t="shared" si="1"/>
        <v>2.4580444444444485</v>
      </c>
      <c r="AE32" s="173" t="s">
        <v>261</v>
      </c>
      <c r="AF32" s="216"/>
      <c r="AG32" s="183" t="s">
        <v>271</v>
      </c>
    </row>
    <row r="33" spans="1:33" ht="15.6" x14ac:dyDescent="0.3">
      <c r="A33" s="192">
        <v>3236730</v>
      </c>
      <c r="B33" s="18" t="s">
        <v>242</v>
      </c>
      <c r="C33" s="18">
        <v>48.994014700000001</v>
      </c>
      <c r="D33" s="18">
        <v>-0.55731419999999998</v>
      </c>
      <c r="E33" s="184">
        <v>439762.81</v>
      </c>
      <c r="F33" s="184">
        <v>6882984.2599999998</v>
      </c>
      <c r="G33" s="18" t="s">
        <v>243</v>
      </c>
      <c r="H33" s="194">
        <v>14</v>
      </c>
      <c r="I33" s="1"/>
      <c r="J33" s="18"/>
      <c r="K33" s="18"/>
      <c r="L33" s="18"/>
      <c r="M33" s="18"/>
      <c r="N33" s="18"/>
      <c r="O33" s="18"/>
      <c r="P33" s="18"/>
      <c r="Q33" s="18"/>
      <c r="R33" s="18"/>
      <c r="S33" s="125">
        <v>43312</v>
      </c>
      <c r="T33" s="125">
        <v>43706</v>
      </c>
      <c r="U33" s="18"/>
      <c r="V33" s="18"/>
      <c r="W33" s="143">
        <v>1</v>
      </c>
      <c r="X33" s="18"/>
      <c r="Y33" s="147">
        <v>2019</v>
      </c>
      <c r="Z33" s="172">
        <v>18.23823333333333</v>
      </c>
      <c r="AA33" s="130">
        <v>16.689262500000002</v>
      </c>
      <c r="AB33" s="130">
        <v>15.405400000000002</v>
      </c>
      <c r="AC33" s="129">
        <f t="shared" si="0"/>
        <v>1.5489708333333283</v>
      </c>
      <c r="AD33" s="129">
        <f t="shared" si="1"/>
        <v>2.832833333333328</v>
      </c>
      <c r="AE33" s="173" t="s">
        <v>261</v>
      </c>
      <c r="AF33" s="216"/>
      <c r="AG33" s="120" t="s">
        <v>279</v>
      </c>
    </row>
    <row r="34" spans="1:33" ht="15.6" x14ac:dyDescent="0.3">
      <c r="A34" s="192">
        <v>3237617</v>
      </c>
      <c r="B34" s="18" t="s">
        <v>244</v>
      </c>
      <c r="C34" s="18">
        <v>49.098265499999997</v>
      </c>
      <c r="D34" s="18">
        <v>-0.40462130000000002</v>
      </c>
      <c r="E34" s="184">
        <v>451426</v>
      </c>
      <c r="F34" s="184">
        <v>6894075</v>
      </c>
      <c r="G34" s="18" t="s">
        <v>245</v>
      </c>
      <c r="H34" s="194">
        <v>14</v>
      </c>
      <c r="I34" s="217">
        <v>39772</v>
      </c>
      <c r="J34" s="125"/>
      <c r="K34" s="125"/>
      <c r="L34" s="125"/>
      <c r="M34" s="125"/>
      <c r="N34" s="125">
        <v>41561</v>
      </c>
      <c r="O34" s="125">
        <v>41927</v>
      </c>
      <c r="P34" s="125">
        <v>42321</v>
      </c>
      <c r="Q34" s="18"/>
      <c r="R34" s="18"/>
      <c r="S34" s="125">
        <v>43395</v>
      </c>
      <c r="T34" s="125">
        <v>43706</v>
      </c>
      <c r="U34" s="18"/>
      <c r="V34" s="18"/>
      <c r="W34" s="144">
        <v>6</v>
      </c>
      <c r="X34" s="18"/>
      <c r="Y34" s="147">
        <v>2019</v>
      </c>
      <c r="Z34" s="172">
        <v>22.372771428571436</v>
      </c>
      <c r="AA34" s="130">
        <v>21.783495634920634</v>
      </c>
      <c r="AB34" s="130">
        <v>21.288690476190474</v>
      </c>
      <c r="AC34" s="129">
        <f t="shared" si="0"/>
        <v>0.58927579365080263</v>
      </c>
      <c r="AD34" s="129">
        <f t="shared" si="1"/>
        <v>1.0840809523809618</v>
      </c>
      <c r="AE34" s="173" t="s">
        <v>256</v>
      </c>
      <c r="AF34" s="216"/>
      <c r="AG34" s="120" t="s">
        <v>280</v>
      </c>
    </row>
    <row r="35" spans="1:33" ht="15.6" x14ac:dyDescent="0.3">
      <c r="A35" s="192">
        <v>3240100</v>
      </c>
      <c r="B35" s="18" t="s">
        <v>163</v>
      </c>
      <c r="C35" s="18">
        <v>48.670313100000001</v>
      </c>
      <c r="D35" s="18">
        <v>-0.30688799999999999</v>
      </c>
      <c r="E35" s="184">
        <v>456564.86</v>
      </c>
      <c r="F35" s="184">
        <v>6846225.9199999999</v>
      </c>
      <c r="G35" s="18" t="s">
        <v>164</v>
      </c>
      <c r="H35" s="194">
        <v>61</v>
      </c>
      <c r="I35" s="217">
        <v>39630</v>
      </c>
      <c r="J35" s="125"/>
      <c r="K35" s="125"/>
      <c r="L35" s="125"/>
      <c r="M35" s="125"/>
      <c r="N35" s="125"/>
      <c r="O35" s="125"/>
      <c r="P35" s="125"/>
      <c r="Q35" s="125"/>
      <c r="R35" s="125">
        <v>42893</v>
      </c>
      <c r="S35" s="125">
        <v>43227</v>
      </c>
      <c r="T35" s="125"/>
      <c r="U35" s="125"/>
      <c r="V35" s="125">
        <v>44308</v>
      </c>
      <c r="W35" s="144">
        <v>12</v>
      </c>
      <c r="X35" s="18"/>
      <c r="Y35" s="146" t="s">
        <v>46</v>
      </c>
      <c r="Z35" s="172">
        <v>18.353430303030301</v>
      </c>
      <c r="AA35" s="130">
        <v>16.85694962121212</v>
      </c>
      <c r="AB35" s="130">
        <v>15.543833333333334</v>
      </c>
      <c r="AC35" s="129">
        <f t="shared" si="0"/>
        <v>1.4964806818181806</v>
      </c>
      <c r="AD35" s="129">
        <f t="shared" si="1"/>
        <v>2.8095969696969672</v>
      </c>
      <c r="AE35" s="176">
        <v>0.105</v>
      </c>
      <c r="AF35" s="218" t="s">
        <v>277</v>
      </c>
      <c r="AG35" s="224" t="s">
        <v>281</v>
      </c>
    </row>
    <row r="36" spans="1:33" ht="15.6" x14ac:dyDescent="0.3">
      <c r="A36" s="192">
        <v>3241170</v>
      </c>
      <c r="B36" s="18" t="s">
        <v>165</v>
      </c>
      <c r="C36" s="18">
        <v>48.767377400000001</v>
      </c>
      <c r="D36" s="18">
        <v>-0.71454399999999996</v>
      </c>
      <c r="E36" s="184">
        <v>427083.87</v>
      </c>
      <c r="F36" s="184">
        <v>6858339.5</v>
      </c>
      <c r="G36" s="18" t="s">
        <v>166</v>
      </c>
      <c r="H36" s="194">
        <v>61</v>
      </c>
      <c r="I36" s="1"/>
      <c r="J36" s="18"/>
      <c r="K36" s="18"/>
      <c r="L36" s="18"/>
      <c r="M36" s="18"/>
      <c r="N36" s="18"/>
      <c r="O36" s="18"/>
      <c r="P36" s="18"/>
      <c r="Q36" s="18"/>
      <c r="R36" s="18"/>
      <c r="S36" s="125">
        <v>43213</v>
      </c>
      <c r="T36" s="125">
        <v>43550</v>
      </c>
      <c r="U36" s="18"/>
      <c r="V36" s="18"/>
      <c r="W36" s="143">
        <v>1</v>
      </c>
      <c r="X36" s="18"/>
      <c r="Y36" s="147">
        <v>2019</v>
      </c>
      <c r="Z36" s="172">
        <v>19.100766666666669</v>
      </c>
      <c r="AA36" s="130">
        <v>17.764201388888885</v>
      </c>
      <c r="AB36" s="130">
        <v>16.633066666666672</v>
      </c>
      <c r="AC36" s="129">
        <f t="shared" si="0"/>
        <v>1.3365652777777832</v>
      </c>
      <c r="AD36" s="129">
        <f t="shared" si="1"/>
        <v>2.4676999999999971</v>
      </c>
      <c r="AE36" s="173" t="s">
        <v>261</v>
      </c>
      <c r="AF36" s="216"/>
      <c r="AG36" t="s">
        <v>279</v>
      </c>
    </row>
    <row r="37" spans="1:33" ht="15.6" x14ac:dyDescent="0.3">
      <c r="A37" s="192">
        <v>3241957</v>
      </c>
      <c r="B37" s="18" t="s">
        <v>167</v>
      </c>
      <c r="C37" s="18">
        <v>48.859003800000004</v>
      </c>
      <c r="D37" s="18">
        <v>-0.48308060000000003</v>
      </c>
      <c r="E37" s="184">
        <v>444527.85</v>
      </c>
      <c r="F37" s="184">
        <v>6867742.5499999998</v>
      </c>
      <c r="G37" s="18" t="s">
        <v>168</v>
      </c>
      <c r="H37" s="194">
        <v>61</v>
      </c>
      <c r="I37" s="217">
        <v>39630</v>
      </c>
      <c r="J37" s="125"/>
      <c r="K37" s="125"/>
      <c r="L37" s="125"/>
      <c r="M37" s="125"/>
      <c r="N37" s="125"/>
      <c r="O37" s="125"/>
      <c r="P37" s="125">
        <v>42278</v>
      </c>
      <c r="Q37" s="18"/>
      <c r="R37" s="18"/>
      <c r="S37" s="125">
        <v>43208</v>
      </c>
      <c r="T37" s="125">
        <v>43550</v>
      </c>
      <c r="U37" s="18"/>
      <c r="V37" s="18"/>
      <c r="W37" s="144">
        <v>8</v>
      </c>
      <c r="X37" s="18"/>
      <c r="Y37" s="147">
        <v>2019</v>
      </c>
      <c r="Z37" s="172">
        <v>18.846455555555554</v>
      </c>
      <c r="AA37" s="130">
        <v>17.918949537037037</v>
      </c>
      <c r="AB37" s="130">
        <v>17.098588888888891</v>
      </c>
      <c r="AC37" s="129">
        <f t="shared" si="0"/>
        <v>0.92750601851851755</v>
      </c>
      <c r="AD37" s="129">
        <f t="shared" si="1"/>
        <v>1.7478666666666633</v>
      </c>
      <c r="AE37" s="175" t="s">
        <v>258</v>
      </c>
      <c r="AF37" s="216"/>
      <c r="AG37" s="120" t="s">
        <v>282</v>
      </c>
    </row>
    <row r="38" spans="1:33" ht="15.6" x14ac:dyDescent="0.3">
      <c r="A38" s="192">
        <v>3247210</v>
      </c>
      <c r="B38" s="18" t="s">
        <v>246</v>
      </c>
      <c r="C38" s="18">
        <v>49.090513399999999</v>
      </c>
      <c r="D38" s="18">
        <v>-0.88090619999999997</v>
      </c>
      <c r="E38" s="184">
        <v>416636</v>
      </c>
      <c r="F38" s="184">
        <v>6894818</v>
      </c>
      <c r="G38" s="18" t="s">
        <v>247</v>
      </c>
      <c r="H38" s="194">
        <v>14</v>
      </c>
      <c r="I38" s="1"/>
      <c r="J38" s="125">
        <v>40018</v>
      </c>
      <c r="K38" s="125"/>
      <c r="L38" s="125"/>
      <c r="M38" s="125"/>
      <c r="N38" s="125"/>
      <c r="O38" s="125"/>
      <c r="P38" s="125">
        <v>42314</v>
      </c>
      <c r="Q38" s="18"/>
      <c r="R38" s="18"/>
      <c r="S38" s="125">
        <v>43312</v>
      </c>
      <c r="T38" s="125"/>
      <c r="U38" s="125">
        <v>44116</v>
      </c>
      <c r="V38" s="18"/>
      <c r="W38" s="144">
        <v>8</v>
      </c>
      <c r="X38" s="18"/>
      <c r="Y38" s="147">
        <v>2020</v>
      </c>
      <c r="Z38" s="172">
        <v>19.098733333333335</v>
      </c>
      <c r="AA38" s="130">
        <v>17.652213715277778</v>
      </c>
      <c r="AB38" s="130">
        <v>16.437091666666671</v>
      </c>
      <c r="AC38" s="129">
        <f t="shared" si="0"/>
        <v>1.4465196180555573</v>
      </c>
      <c r="AD38" s="129">
        <f t="shared" si="1"/>
        <v>2.6616416666666645</v>
      </c>
      <c r="AE38" s="175" t="s">
        <v>258</v>
      </c>
      <c r="AF38" s="216"/>
      <c r="AG38" s="120" t="s">
        <v>275</v>
      </c>
    </row>
    <row r="39" spans="1:33" ht="15.6" x14ac:dyDescent="0.3">
      <c r="A39" s="192">
        <v>3248401</v>
      </c>
      <c r="B39" s="18" t="s">
        <v>248</v>
      </c>
      <c r="C39" s="18">
        <v>48.784070800000002</v>
      </c>
      <c r="D39" s="18">
        <v>-0.82855199999999996</v>
      </c>
      <c r="E39" s="184">
        <v>418804.12</v>
      </c>
      <c r="F39" s="184">
        <v>6860593.5800000001</v>
      </c>
      <c r="G39" s="18" t="s">
        <v>249</v>
      </c>
      <c r="H39" s="194">
        <v>14</v>
      </c>
      <c r="I39" s="217">
        <v>39630</v>
      </c>
      <c r="J39" s="125"/>
      <c r="K39" s="125"/>
      <c r="L39" s="125"/>
      <c r="M39" s="125">
        <v>41060</v>
      </c>
      <c r="N39" s="18"/>
      <c r="O39" s="125">
        <v>41932</v>
      </c>
      <c r="P39" s="125"/>
      <c r="Q39" s="125"/>
      <c r="R39" s="125">
        <v>43028</v>
      </c>
      <c r="S39" s="18"/>
      <c r="T39" s="125">
        <v>43704</v>
      </c>
      <c r="U39" s="125">
        <v>44116</v>
      </c>
      <c r="V39" s="18"/>
      <c r="W39" s="144">
        <v>8</v>
      </c>
      <c r="X39" s="18"/>
      <c r="Y39" s="147">
        <v>2020</v>
      </c>
      <c r="Z39" s="172">
        <v>17.597177777777784</v>
      </c>
      <c r="AA39" s="130">
        <v>15.373657175925928</v>
      </c>
      <c r="AB39" s="130">
        <v>13.713711111111111</v>
      </c>
      <c r="AC39" s="129">
        <f t="shared" si="0"/>
        <v>2.2235206018518561</v>
      </c>
      <c r="AD39" s="129">
        <f t="shared" si="1"/>
        <v>3.8834666666666724</v>
      </c>
      <c r="AE39" s="173" t="s">
        <v>256</v>
      </c>
      <c r="AF39" s="216"/>
      <c r="AG39" s="120" t="s">
        <v>283</v>
      </c>
    </row>
    <row r="40" spans="1:33" ht="15.6" x14ac:dyDescent="0.3">
      <c r="A40" s="192">
        <v>3250430</v>
      </c>
      <c r="B40" s="18" t="s">
        <v>250</v>
      </c>
      <c r="C40" s="18">
        <v>48.947045799999998</v>
      </c>
      <c r="D40" s="18">
        <v>-0.8889591</v>
      </c>
      <c r="E40" s="184">
        <v>415263</v>
      </c>
      <c r="F40" s="184">
        <v>6878911</v>
      </c>
      <c r="G40" s="18" t="s">
        <v>251</v>
      </c>
      <c r="H40" s="194">
        <v>14</v>
      </c>
      <c r="I40" s="1"/>
      <c r="J40" s="18"/>
      <c r="K40" s="18"/>
      <c r="L40" s="18"/>
      <c r="M40" s="18"/>
      <c r="N40" s="18"/>
      <c r="O40" s="18"/>
      <c r="P40" s="18"/>
      <c r="Q40" s="18"/>
      <c r="R40" s="18"/>
      <c r="S40" s="125">
        <v>43312</v>
      </c>
      <c r="T40" s="125"/>
      <c r="U40" s="125">
        <v>44116</v>
      </c>
      <c r="V40" s="18"/>
      <c r="W40" s="143">
        <v>2</v>
      </c>
      <c r="X40" s="18"/>
      <c r="Y40" s="147">
        <v>2020</v>
      </c>
      <c r="Z40" s="172">
        <v>21.726383333333338</v>
      </c>
      <c r="AA40" s="130">
        <v>19.383679861111109</v>
      </c>
      <c r="AB40" s="130">
        <v>17.131966666666671</v>
      </c>
      <c r="AC40" s="129">
        <f t="shared" si="0"/>
        <v>2.3427034722222295</v>
      </c>
      <c r="AD40" s="129">
        <f t="shared" si="1"/>
        <v>4.5944166666666675</v>
      </c>
      <c r="AE40" s="173" t="s">
        <v>261</v>
      </c>
      <c r="AF40" s="216"/>
      <c r="AG40" s="183" t="s">
        <v>271</v>
      </c>
    </row>
    <row r="41" spans="1:33" ht="15.6" x14ac:dyDescent="0.3">
      <c r="A41" s="192">
        <v>3250475</v>
      </c>
      <c r="B41" s="18" t="s">
        <v>252</v>
      </c>
      <c r="C41" s="18">
        <v>48.936148099999997</v>
      </c>
      <c r="D41" s="18">
        <v>-0.96485430000000005</v>
      </c>
      <c r="E41" s="184">
        <v>409650.28</v>
      </c>
      <c r="F41" s="184">
        <v>6877977.2199999997</v>
      </c>
      <c r="G41" s="18" t="s">
        <v>251</v>
      </c>
      <c r="H41" s="194">
        <v>14</v>
      </c>
      <c r="I41" s="217">
        <v>39630</v>
      </c>
      <c r="J41" s="125"/>
      <c r="K41" s="125"/>
      <c r="L41" s="125"/>
      <c r="M41" s="125">
        <v>41060</v>
      </c>
      <c r="N41" s="125">
        <v>41568</v>
      </c>
      <c r="O41" s="125"/>
      <c r="P41" s="125"/>
      <c r="Q41" s="125">
        <v>42661</v>
      </c>
      <c r="R41" s="18"/>
      <c r="S41" s="125">
        <v>43312</v>
      </c>
      <c r="T41" s="125">
        <v>43704</v>
      </c>
      <c r="U41" s="18"/>
      <c r="V41" s="18"/>
      <c r="W41" s="144">
        <v>8</v>
      </c>
      <c r="X41" s="18"/>
      <c r="Y41" s="147">
        <v>2019</v>
      </c>
      <c r="Z41" s="172">
        <v>20.951977777777774</v>
      </c>
      <c r="AA41" s="130">
        <v>19.846128472222222</v>
      </c>
      <c r="AB41" s="130">
        <v>18.811511111111113</v>
      </c>
      <c r="AC41" s="129">
        <f t="shared" si="0"/>
        <v>1.1058493055555516</v>
      </c>
      <c r="AD41" s="129">
        <f t="shared" si="1"/>
        <v>2.1404666666666614</v>
      </c>
      <c r="AE41" s="173" t="s">
        <v>256</v>
      </c>
      <c r="AF41" s="216"/>
      <c r="AG41" s="120" t="s">
        <v>284</v>
      </c>
    </row>
    <row r="42" spans="1:33" ht="15.6" x14ac:dyDescent="0.3">
      <c r="A42" s="192">
        <v>3250797</v>
      </c>
      <c r="B42" s="18" t="s">
        <v>192</v>
      </c>
      <c r="C42" s="18">
        <v>48.998239099999999</v>
      </c>
      <c r="D42" s="18">
        <v>-1.0627002999999999</v>
      </c>
      <c r="E42" s="184">
        <v>402846</v>
      </c>
      <c r="F42" s="184">
        <v>6885237</v>
      </c>
      <c r="G42" s="18" t="s">
        <v>193</v>
      </c>
      <c r="H42" s="194">
        <v>50</v>
      </c>
      <c r="I42" s="1"/>
      <c r="J42" s="125">
        <v>40021</v>
      </c>
      <c r="K42" s="125"/>
      <c r="L42" s="125"/>
      <c r="M42" s="125">
        <v>41144</v>
      </c>
      <c r="N42" s="125">
        <v>41568</v>
      </c>
      <c r="O42" s="125">
        <v>41815</v>
      </c>
      <c r="P42" s="18"/>
      <c r="Q42" s="18"/>
      <c r="R42" s="18"/>
      <c r="S42" s="125">
        <v>43248</v>
      </c>
      <c r="T42" s="125">
        <v>43685</v>
      </c>
      <c r="U42" s="125"/>
      <c r="V42" s="125">
        <v>44462</v>
      </c>
      <c r="W42" s="144">
        <v>7</v>
      </c>
      <c r="X42" s="18"/>
      <c r="Y42" s="146" t="s">
        <v>46</v>
      </c>
      <c r="Z42" s="172">
        <v>18.811444444444444</v>
      </c>
      <c r="AA42" s="130">
        <v>17.474713888888886</v>
      </c>
      <c r="AB42" s="130">
        <v>16.399555555555558</v>
      </c>
      <c r="AC42" s="129">
        <f t="shared" si="0"/>
        <v>1.3367305555555582</v>
      </c>
      <c r="AD42" s="129">
        <f t="shared" si="1"/>
        <v>2.4118888888888854</v>
      </c>
      <c r="AE42" s="173" t="s">
        <v>256</v>
      </c>
      <c r="AF42" s="216"/>
      <c r="AG42" s="120" t="s">
        <v>285</v>
      </c>
    </row>
    <row r="43" spans="1:33" ht="15.6" x14ac:dyDescent="0.3">
      <c r="A43" s="192">
        <v>3255580</v>
      </c>
      <c r="B43" s="18" t="s">
        <v>194</v>
      </c>
      <c r="C43" s="18">
        <v>49.220805599999998</v>
      </c>
      <c r="D43" s="18">
        <v>-1.2722827000000001</v>
      </c>
      <c r="E43" s="184">
        <v>388870</v>
      </c>
      <c r="F43" s="184">
        <v>6910764</v>
      </c>
      <c r="G43" s="18" t="s">
        <v>195</v>
      </c>
      <c r="H43" s="194">
        <v>50</v>
      </c>
      <c r="I43" s="1"/>
      <c r="J43" s="18"/>
      <c r="K43" s="18"/>
      <c r="L43" s="18"/>
      <c r="M43" s="18"/>
      <c r="N43" s="18"/>
      <c r="O43" s="18"/>
      <c r="P43" s="18"/>
      <c r="Q43" s="18"/>
      <c r="R43" s="18"/>
      <c r="S43" s="125">
        <v>43242</v>
      </c>
      <c r="T43" s="125">
        <v>43601</v>
      </c>
      <c r="U43" s="125">
        <v>44059</v>
      </c>
      <c r="V43" s="125">
        <v>44328</v>
      </c>
      <c r="W43" s="143">
        <v>2</v>
      </c>
      <c r="X43" s="18"/>
      <c r="Y43" s="146" t="s">
        <v>46</v>
      </c>
      <c r="Z43" s="172">
        <v>21.838499999999996</v>
      </c>
      <c r="AA43" s="130">
        <v>20.851901527777777</v>
      </c>
      <c r="AB43" s="130">
        <v>20.022366666666663</v>
      </c>
      <c r="AC43" s="129">
        <f t="shared" si="0"/>
        <v>0.98659847222221941</v>
      </c>
      <c r="AD43" s="129">
        <f t="shared" si="1"/>
        <v>1.8161333333333332</v>
      </c>
      <c r="AE43" s="173" t="s">
        <v>261</v>
      </c>
      <c r="AF43" s="216"/>
      <c r="AG43" s="120" t="s">
        <v>286</v>
      </c>
    </row>
    <row r="44" spans="1:33" ht="15.6" x14ac:dyDescent="0.3">
      <c r="A44" s="192">
        <v>3257800</v>
      </c>
      <c r="B44" s="18" t="s">
        <v>196</v>
      </c>
      <c r="C44" s="18">
        <v>49.613433899999997</v>
      </c>
      <c r="D44" s="18">
        <v>-1.4040763999999999</v>
      </c>
      <c r="E44" s="184">
        <v>381716.56</v>
      </c>
      <c r="F44" s="184">
        <v>6954905.9299999997</v>
      </c>
      <c r="G44" s="18" t="s">
        <v>197</v>
      </c>
      <c r="H44" s="194">
        <v>50</v>
      </c>
      <c r="I44" s="217">
        <v>39772</v>
      </c>
      <c r="J44" s="125"/>
      <c r="K44" s="125"/>
      <c r="L44" s="125"/>
      <c r="M44" s="125">
        <v>41158</v>
      </c>
      <c r="N44" s="125">
        <v>41569</v>
      </c>
      <c r="O44" s="125">
        <v>41817</v>
      </c>
      <c r="P44" s="18"/>
      <c r="Q44" s="18"/>
      <c r="R44" s="18"/>
      <c r="S44" s="125">
        <v>43242</v>
      </c>
      <c r="T44" s="125">
        <v>43747</v>
      </c>
      <c r="U44" s="125"/>
      <c r="V44" s="125">
        <v>44453</v>
      </c>
      <c r="W44" s="144">
        <v>7</v>
      </c>
      <c r="X44" s="18"/>
      <c r="Y44" s="146" t="s">
        <v>46</v>
      </c>
      <c r="Z44" s="172">
        <v>19.009858333333334</v>
      </c>
      <c r="AA44" s="130">
        <v>17.489778819444446</v>
      </c>
      <c r="AB44" s="130">
        <v>16.190866666666668</v>
      </c>
      <c r="AC44" s="129">
        <f t="shared" si="0"/>
        <v>1.5200795138888878</v>
      </c>
      <c r="AD44" s="129">
        <f t="shared" si="1"/>
        <v>2.8189916666666655</v>
      </c>
      <c r="AE44" s="173" t="s">
        <v>256</v>
      </c>
      <c r="AF44" s="216"/>
      <c r="AG44" s="120" t="s">
        <v>285</v>
      </c>
    </row>
    <row r="45" spans="1:33" ht="15.6" x14ac:dyDescent="0.3">
      <c r="A45" s="192">
        <v>3261600</v>
      </c>
      <c r="B45" s="18" t="s">
        <v>198</v>
      </c>
      <c r="C45" s="18">
        <v>49.637708799999999</v>
      </c>
      <c r="D45" s="18">
        <v>-1.8419673999999999</v>
      </c>
      <c r="E45" s="184">
        <v>350274.36</v>
      </c>
      <c r="F45" s="184">
        <v>6959455.3399999999</v>
      </c>
      <c r="G45" s="18" t="s">
        <v>199</v>
      </c>
      <c r="H45" s="194">
        <v>50</v>
      </c>
      <c r="I45" s="1"/>
      <c r="J45" s="18"/>
      <c r="K45" s="18"/>
      <c r="L45" s="18"/>
      <c r="M45" s="18"/>
      <c r="N45" s="18"/>
      <c r="O45" s="18"/>
      <c r="P45" s="18"/>
      <c r="Q45" s="18"/>
      <c r="R45" s="18"/>
      <c r="S45" s="125">
        <v>43242</v>
      </c>
      <c r="T45" s="18"/>
      <c r="U45" s="125">
        <v>44059</v>
      </c>
      <c r="V45" s="125">
        <v>44328</v>
      </c>
      <c r="W45" s="143">
        <v>1</v>
      </c>
      <c r="X45" s="18"/>
      <c r="Y45" s="146" t="s">
        <v>46</v>
      </c>
      <c r="Z45" s="177">
        <v>15.616558333333334</v>
      </c>
      <c r="AA45" s="145">
        <v>13.952795138888888</v>
      </c>
      <c r="AB45" s="145">
        <v>13.110091666666666</v>
      </c>
      <c r="AC45" s="129">
        <f t="shared" si="0"/>
        <v>1.6637631944444458</v>
      </c>
      <c r="AD45" s="129">
        <f t="shared" si="1"/>
        <v>2.5064666666666682</v>
      </c>
      <c r="AE45" s="173" t="s">
        <v>261</v>
      </c>
      <c r="AF45" s="216"/>
      <c r="AG45" s="120" t="s">
        <v>287</v>
      </c>
    </row>
    <row r="46" spans="1:33" ht="15.6" x14ac:dyDescent="0.3">
      <c r="A46" s="192">
        <v>3265600</v>
      </c>
      <c r="B46" s="18" t="s">
        <v>200</v>
      </c>
      <c r="C46" s="18">
        <v>48.934780400000001</v>
      </c>
      <c r="D46" s="18">
        <v>-1.2961043000000001</v>
      </c>
      <c r="E46" s="184">
        <v>385407.34</v>
      </c>
      <c r="F46" s="184">
        <v>6879094.2400000002</v>
      </c>
      <c r="G46" s="18" t="s">
        <v>201</v>
      </c>
      <c r="H46" s="194">
        <v>50</v>
      </c>
      <c r="I46" s="217">
        <v>39772</v>
      </c>
      <c r="J46" s="125">
        <v>40079</v>
      </c>
      <c r="K46" s="18"/>
      <c r="L46" s="125">
        <v>40721</v>
      </c>
      <c r="M46" s="125">
        <v>41144</v>
      </c>
      <c r="N46" s="125">
        <v>41568</v>
      </c>
      <c r="O46" s="125">
        <v>41816</v>
      </c>
      <c r="P46" s="125">
        <v>42152</v>
      </c>
      <c r="Q46" s="18"/>
      <c r="R46" s="125">
        <v>42864</v>
      </c>
      <c r="S46" s="125">
        <v>43251</v>
      </c>
      <c r="T46" s="125"/>
      <c r="U46" s="125">
        <v>44118</v>
      </c>
      <c r="V46" s="18"/>
      <c r="W46" s="144">
        <v>6</v>
      </c>
      <c r="X46" s="18"/>
      <c r="Y46" s="147">
        <v>2020</v>
      </c>
      <c r="Z46" s="172">
        <v>21.178133333333335</v>
      </c>
      <c r="AA46" s="130">
        <v>19.449267592592591</v>
      </c>
      <c r="AB46" s="130">
        <v>17.761800000000004</v>
      </c>
      <c r="AC46" s="129">
        <f t="shared" si="0"/>
        <v>1.7288657407407442</v>
      </c>
      <c r="AD46" s="129">
        <f t="shared" si="1"/>
        <v>3.4163333333333306</v>
      </c>
      <c r="AE46" s="173" t="s">
        <v>256</v>
      </c>
      <c r="AF46" s="216"/>
      <c r="AG46" s="120" t="s">
        <v>289</v>
      </c>
    </row>
    <row r="47" spans="1:33" ht="15.6" x14ac:dyDescent="0.3">
      <c r="A47" s="192">
        <v>3265710</v>
      </c>
      <c r="B47" s="18" t="s">
        <v>202</v>
      </c>
      <c r="C47" s="18">
        <v>48.904605799999999</v>
      </c>
      <c r="D47" s="18">
        <v>-1.3485868000000001</v>
      </c>
      <c r="E47" s="184">
        <v>381383.25</v>
      </c>
      <c r="F47" s="184">
        <v>6875953.5</v>
      </c>
      <c r="G47" s="18" t="s">
        <v>203</v>
      </c>
      <c r="H47" s="194">
        <v>50</v>
      </c>
      <c r="I47" s="1"/>
      <c r="J47" s="18"/>
      <c r="K47" s="18"/>
      <c r="L47" s="18"/>
      <c r="M47" s="18"/>
      <c r="N47" s="18"/>
      <c r="O47" s="18"/>
      <c r="P47" s="18"/>
      <c r="Q47" s="18"/>
      <c r="R47" s="18"/>
      <c r="S47" s="125">
        <v>43236</v>
      </c>
      <c r="T47" s="125">
        <v>43600</v>
      </c>
      <c r="U47" s="18"/>
      <c r="V47" s="18"/>
      <c r="W47" s="143">
        <v>1</v>
      </c>
      <c r="X47" s="18"/>
      <c r="Y47" s="147">
        <v>2019</v>
      </c>
      <c r="Z47" s="172">
        <v>18.833133333333333</v>
      </c>
      <c r="AA47" s="130">
        <v>17.332976388888888</v>
      </c>
      <c r="AB47" s="130">
        <v>16.038833333333336</v>
      </c>
      <c r="AC47" s="129">
        <f t="shared" si="0"/>
        <v>1.5001569444444449</v>
      </c>
      <c r="AD47" s="129">
        <f t="shared" si="1"/>
        <v>2.7942999999999962</v>
      </c>
      <c r="AE47" s="173" t="s">
        <v>261</v>
      </c>
      <c r="AF47" s="216"/>
      <c r="AG47" s="120" t="s">
        <v>288</v>
      </c>
    </row>
    <row r="48" spans="1:33" ht="15.6" x14ac:dyDescent="0.3">
      <c r="A48" s="192">
        <v>3265993</v>
      </c>
      <c r="B48" s="18" t="s">
        <v>204</v>
      </c>
      <c r="C48" s="18">
        <v>48.897917100000001</v>
      </c>
      <c r="D48" s="18">
        <v>-1.3877252</v>
      </c>
      <c r="E48" s="184">
        <v>378477</v>
      </c>
      <c r="F48" s="184">
        <v>6875370</v>
      </c>
      <c r="G48" s="18" t="s">
        <v>205</v>
      </c>
      <c r="H48" s="194">
        <v>50</v>
      </c>
      <c r="I48" s="1"/>
      <c r="J48" s="125">
        <v>40021</v>
      </c>
      <c r="K48" s="125"/>
      <c r="L48" s="125"/>
      <c r="M48" s="125">
        <v>41144</v>
      </c>
      <c r="N48" s="125">
        <v>41568</v>
      </c>
      <c r="O48" s="125">
        <v>41794</v>
      </c>
      <c r="P48" s="125">
        <v>42152</v>
      </c>
      <c r="Q48" s="18"/>
      <c r="R48" s="18"/>
      <c r="S48" s="125">
        <v>43236</v>
      </c>
      <c r="T48" s="125">
        <v>43687</v>
      </c>
      <c r="U48" s="125"/>
      <c r="V48" s="125">
        <v>44317</v>
      </c>
      <c r="W48" s="144">
        <v>7</v>
      </c>
      <c r="X48" s="18"/>
      <c r="Y48" s="146" t="s">
        <v>46</v>
      </c>
      <c r="Z48" s="172">
        <v>18.762966666666667</v>
      </c>
      <c r="AA48" s="130">
        <v>17.643573611111108</v>
      </c>
      <c r="AB48" s="130">
        <v>16.593491666666669</v>
      </c>
      <c r="AC48" s="129">
        <f t="shared" si="0"/>
        <v>1.1193930555555589</v>
      </c>
      <c r="AD48" s="129">
        <f t="shared" si="1"/>
        <v>2.1694749999999985</v>
      </c>
      <c r="AE48" s="173" t="s">
        <v>256</v>
      </c>
      <c r="AF48" s="216"/>
      <c r="AG48" s="120" t="s">
        <v>289</v>
      </c>
    </row>
    <row r="49" spans="1:33" ht="15.6" x14ac:dyDescent="0.3">
      <c r="A49" s="192">
        <v>3269438</v>
      </c>
      <c r="B49" s="18" t="s">
        <v>206</v>
      </c>
      <c r="C49" s="18">
        <v>48.701055699999998</v>
      </c>
      <c r="D49" s="18">
        <v>-0.90161749999999996</v>
      </c>
      <c r="E49" s="184">
        <v>412986</v>
      </c>
      <c r="F49" s="184">
        <v>6851638</v>
      </c>
      <c r="G49" s="18" t="s">
        <v>207</v>
      </c>
      <c r="H49" s="194">
        <v>50</v>
      </c>
      <c r="I49" s="217">
        <v>39772</v>
      </c>
      <c r="J49" s="125"/>
      <c r="K49" s="125"/>
      <c r="L49" s="125"/>
      <c r="M49" s="125">
        <v>41144</v>
      </c>
      <c r="N49" s="125">
        <v>41568</v>
      </c>
      <c r="O49" s="125">
        <v>41815</v>
      </c>
      <c r="P49" s="125">
        <v>42152</v>
      </c>
      <c r="Q49" s="18"/>
      <c r="R49" s="18"/>
      <c r="S49" s="125">
        <v>42152</v>
      </c>
      <c r="T49" s="125">
        <v>43600</v>
      </c>
      <c r="U49" s="125">
        <v>44118</v>
      </c>
      <c r="V49" s="18"/>
      <c r="W49" s="144">
        <v>6</v>
      </c>
      <c r="X49" s="18"/>
      <c r="Y49" s="147">
        <v>2020</v>
      </c>
      <c r="Z49" s="172">
        <v>18.526507407407408</v>
      </c>
      <c r="AA49" s="130">
        <v>15.945189197530864</v>
      </c>
      <c r="AB49" s="130">
        <v>14.051492592592592</v>
      </c>
      <c r="AC49" s="129">
        <f t="shared" si="0"/>
        <v>2.5813182098765441</v>
      </c>
      <c r="AD49" s="129">
        <f t="shared" si="1"/>
        <v>4.4750148148148163</v>
      </c>
      <c r="AE49" s="173" t="s">
        <v>256</v>
      </c>
      <c r="AF49" s="216"/>
      <c r="AG49" s="120" t="s">
        <v>290</v>
      </c>
    </row>
    <row r="50" spans="1:33" ht="15.6" x14ac:dyDescent="0.3">
      <c r="A50" s="192">
        <v>3270000</v>
      </c>
      <c r="B50" s="18" t="s">
        <v>208</v>
      </c>
      <c r="C50" s="18">
        <v>48.709175100000003</v>
      </c>
      <c r="D50" s="18">
        <v>-1.0199020999999999</v>
      </c>
      <c r="E50" s="184">
        <v>404338</v>
      </c>
      <c r="F50" s="184">
        <v>6852976</v>
      </c>
      <c r="G50" s="18" t="s">
        <v>209</v>
      </c>
      <c r="H50" s="194">
        <v>50</v>
      </c>
      <c r="I50" s="1"/>
      <c r="J50" s="18"/>
      <c r="K50" s="18"/>
      <c r="L50" s="18"/>
      <c r="M50" s="18"/>
      <c r="N50" s="18"/>
      <c r="O50" s="18"/>
      <c r="P50" s="18"/>
      <c r="Q50" s="18"/>
      <c r="R50" s="18"/>
      <c r="S50" s="125">
        <v>43250</v>
      </c>
      <c r="T50" s="125"/>
      <c r="U50" s="125"/>
      <c r="V50" s="125">
        <v>44317</v>
      </c>
      <c r="W50" s="144">
        <v>3</v>
      </c>
      <c r="X50" s="18"/>
      <c r="Y50" s="146" t="s">
        <v>46</v>
      </c>
      <c r="Z50" s="172">
        <v>19.187999999999999</v>
      </c>
      <c r="AA50" s="130">
        <v>18.020443055555553</v>
      </c>
      <c r="AB50" s="130">
        <v>17.009200000000003</v>
      </c>
      <c r="AC50" s="129">
        <f t="shared" si="0"/>
        <v>1.1675569444444456</v>
      </c>
      <c r="AD50" s="129">
        <f t="shared" si="1"/>
        <v>2.1787999999999954</v>
      </c>
      <c r="AE50" s="173" t="s">
        <v>261</v>
      </c>
      <c r="AF50" s="216"/>
      <c r="AG50" s="183" t="s">
        <v>271</v>
      </c>
    </row>
    <row r="51" spans="1:33" ht="15.6" x14ac:dyDescent="0.3">
      <c r="A51" s="192">
        <v>3270390</v>
      </c>
      <c r="B51" s="18" t="s">
        <v>210</v>
      </c>
      <c r="C51" s="18">
        <v>48.7310576</v>
      </c>
      <c r="D51" s="18">
        <v>-1.1032584999999999</v>
      </c>
      <c r="E51" s="184">
        <v>398339</v>
      </c>
      <c r="F51" s="184">
        <v>6855721</v>
      </c>
      <c r="G51" s="18" t="s">
        <v>211</v>
      </c>
      <c r="H51" s="194">
        <v>50</v>
      </c>
      <c r="I51" s="1"/>
      <c r="J51" s="18"/>
      <c r="K51" s="18"/>
      <c r="L51" s="18"/>
      <c r="M51" s="18"/>
      <c r="N51" s="18"/>
      <c r="O51" s="18"/>
      <c r="P51" s="18"/>
      <c r="Q51" s="18"/>
      <c r="R51" s="18"/>
      <c r="S51" s="125">
        <v>43250</v>
      </c>
      <c r="T51" s="125"/>
      <c r="U51" s="125"/>
      <c r="V51" s="125">
        <v>44317</v>
      </c>
      <c r="W51" s="144">
        <v>3</v>
      </c>
      <c r="X51" s="18"/>
      <c r="Y51" s="146" t="s">
        <v>46</v>
      </c>
      <c r="Z51" s="172">
        <v>19.328199999999999</v>
      </c>
      <c r="AA51" s="130">
        <v>17.608559722222221</v>
      </c>
      <c r="AB51" s="130">
        <v>15.988655555555559</v>
      </c>
      <c r="AC51" s="129">
        <f t="shared" si="0"/>
        <v>1.7196402777777777</v>
      </c>
      <c r="AD51" s="129">
        <f t="shared" si="1"/>
        <v>3.3395444444444404</v>
      </c>
      <c r="AE51" s="173" t="s">
        <v>261</v>
      </c>
      <c r="AF51" s="216"/>
      <c r="AG51" s="183" t="s">
        <v>291</v>
      </c>
    </row>
    <row r="52" spans="1:33" ht="15.6" x14ac:dyDescent="0.3">
      <c r="A52" s="192">
        <v>3271000</v>
      </c>
      <c r="B52" s="18" t="s">
        <v>212</v>
      </c>
      <c r="C52" s="18">
        <v>48.709067900000001</v>
      </c>
      <c r="D52" s="18">
        <v>-1.2617817</v>
      </c>
      <c r="E52" s="184">
        <v>386563.85</v>
      </c>
      <c r="F52" s="184">
        <v>6853896.8600000003</v>
      </c>
      <c r="G52" s="18" t="s">
        <v>213</v>
      </c>
      <c r="H52" s="194">
        <v>50</v>
      </c>
      <c r="I52" s="1"/>
      <c r="J52" s="18"/>
      <c r="K52" s="18"/>
      <c r="L52" s="18"/>
      <c r="M52" s="18"/>
      <c r="N52" s="18"/>
      <c r="O52" s="18"/>
      <c r="P52" s="18"/>
      <c r="Q52" s="18"/>
      <c r="R52" s="18"/>
      <c r="S52" s="125">
        <v>43251</v>
      </c>
      <c r="T52" s="125"/>
      <c r="U52" s="125"/>
      <c r="V52" s="125">
        <v>44317</v>
      </c>
      <c r="W52" s="144">
        <v>3</v>
      </c>
      <c r="X52" s="18"/>
      <c r="Y52" s="146" t="s">
        <v>46</v>
      </c>
      <c r="Z52" s="172">
        <v>20.19221111111111</v>
      </c>
      <c r="AA52" s="130">
        <v>19.032199537037034</v>
      </c>
      <c r="AB52" s="130">
        <v>18.015811111111113</v>
      </c>
      <c r="AC52" s="129">
        <f t="shared" si="0"/>
        <v>1.1600115740740762</v>
      </c>
      <c r="AD52" s="129">
        <f t="shared" si="1"/>
        <v>2.1763999999999974</v>
      </c>
      <c r="AE52" s="173" t="s">
        <v>261</v>
      </c>
      <c r="AF52" s="216"/>
      <c r="AG52" s="183" t="s">
        <v>271</v>
      </c>
    </row>
    <row r="53" spans="1:33" ht="15.6" x14ac:dyDescent="0.3">
      <c r="A53" s="192">
        <v>3271415</v>
      </c>
      <c r="B53" s="18" t="s">
        <v>190</v>
      </c>
      <c r="C53" s="18">
        <v>48.621229200000002</v>
      </c>
      <c r="D53" s="18">
        <v>-0.94123840000000003</v>
      </c>
      <c r="E53" s="184">
        <v>409631.45</v>
      </c>
      <c r="F53" s="184">
        <v>6842919.3700000001</v>
      </c>
      <c r="G53" s="18" t="s">
        <v>191</v>
      </c>
      <c r="H53" s="194">
        <v>50</v>
      </c>
      <c r="I53" s="217">
        <v>39772</v>
      </c>
      <c r="J53" s="125">
        <v>40080</v>
      </c>
      <c r="K53" s="18"/>
      <c r="L53" s="125">
        <v>40721</v>
      </c>
      <c r="M53" s="125">
        <v>41144</v>
      </c>
      <c r="N53" s="125">
        <v>41568</v>
      </c>
      <c r="O53" s="125">
        <v>41815</v>
      </c>
      <c r="P53" s="18"/>
      <c r="Q53" s="125">
        <v>42654</v>
      </c>
      <c r="R53" s="125">
        <v>42863</v>
      </c>
      <c r="S53" s="125">
        <v>43251</v>
      </c>
      <c r="T53" s="125"/>
      <c r="U53" s="125"/>
      <c r="V53" s="125">
        <v>44317</v>
      </c>
      <c r="W53" s="144">
        <v>7</v>
      </c>
      <c r="X53" s="18"/>
      <c r="Y53" s="146" t="s">
        <v>46</v>
      </c>
      <c r="Z53" s="172">
        <v>18.882277777777777</v>
      </c>
      <c r="AA53" s="130">
        <v>17.704878703703702</v>
      </c>
      <c r="AB53" s="130">
        <v>16.630288888888892</v>
      </c>
      <c r="AC53" s="129">
        <f t="shared" si="0"/>
        <v>1.1773990740740743</v>
      </c>
      <c r="AD53" s="129">
        <f t="shared" si="1"/>
        <v>2.251988888888885</v>
      </c>
      <c r="AE53" s="173" t="s">
        <v>256</v>
      </c>
      <c r="AF53" s="216"/>
      <c r="AG53" s="120" t="s">
        <v>289</v>
      </c>
    </row>
    <row r="54" spans="1:33" ht="15.6" x14ac:dyDescent="0.3">
      <c r="A54" s="192">
        <v>3272685</v>
      </c>
      <c r="B54" s="18" t="s">
        <v>214</v>
      </c>
      <c r="C54" s="18">
        <v>48.596182599999999</v>
      </c>
      <c r="D54" s="18">
        <v>-1.2927868</v>
      </c>
      <c r="E54" s="184">
        <v>383604.33</v>
      </c>
      <c r="F54" s="184">
        <v>6841489.0700000003</v>
      </c>
      <c r="G54" s="18" t="s">
        <v>215</v>
      </c>
      <c r="H54" s="194">
        <v>50</v>
      </c>
      <c r="I54" s="1"/>
      <c r="J54" s="125">
        <v>40021</v>
      </c>
      <c r="K54" s="125"/>
      <c r="L54" s="125"/>
      <c r="M54" s="125">
        <v>41144</v>
      </c>
      <c r="N54" s="125">
        <v>41568</v>
      </c>
      <c r="O54" s="125">
        <v>41815</v>
      </c>
      <c r="P54" s="125">
        <v>42171</v>
      </c>
      <c r="Q54" s="125">
        <v>42654</v>
      </c>
      <c r="R54" s="18"/>
      <c r="S54" s="125">
        <v>43251</v>
      </c>
      <c r="T54" s="125">
        <v>43754</v>
      </c>
      <c r="U54" s="18"/>
      <c r="V54" s="18"/>
      <c r="W54" s="144">
        <v>6</v>
      </c>
      <c r="X54" s="18"/>
      <c r="Y54" s="147">
        <v>2019</v>
      </c>
      <c r="Z54" s="172">
        <v>21.569628571428574</v>
      </c>
      <c r="AA54" s="130">
        <v>20.116602777777778</v>
      </c>
      <c r="AB54" s="130">
        <v>19.056109523809521</v>
      </c>
      <c r="AC54" s="129">
        <f t="shared" si="0"/>
        <v>1.4530257936507951</v>
      </c>
      <c r="AD54" s="129">
        <f t="shared" si="1"/>
        <v>2.5135190476190523</v>
      </c>
      <c r="AE54" s="173" t="s">
        <v>256</v>
      </c>
      <c r="AF54" s="216"/>
      <c r="AG54" s="120" t="s">
        <v>290</v>
      </c>
    </row>
    <row r="55" spans="1:33" ht="15.6" x14ac:dyDescent="0.3">
      <c r="A55" s="192">
        <v>4110700</v>
      </c>
      <c r="B55" s="18" t="s">
        <v>169</v>
      </c>
      <c r="C55" s="18">
        <v>48.631452299999999</v>
      </c>
      <c r="D55" s="18">
        <v>0.46829929999999997</v>
      </c>
      <c r="E55" s="184">
        <v>513469.3</v>
      </c>
      <c r="F55" s="184">
        <v>6839798</v>
      </c>
      <c r="G55" s="18" t="s">
        <v>170</v>
      </c>
      <c r="H55" s="194">
        <v>61</v>
      </c>
      <c r="I55" s="1"/>
      <c r="J55" s="125">
        <v>39951</v>
      </c>
      <c r="K55" s="125"/>
      <c r="L55" s="125"/>
      <c r="M55" s="125"/>
      <c r="N55" s="125"/>
      <c r="O55" s="125"/>
      <c r="P55" s="125"/>
      <c r="Q55" s="125">
        <v>42629</v>
      </c>
      <c r="R55" s="18"/>
      <c r="S55" s="125">
        <v>43210</v>
      </c>
      <c r="T55" s="125">
        <v>43728</v>
      </c>
      <c r="U55" s="18"/>
      <c r="V55" s="18"/>
      <c r="W55" s="144">
        <v>6</v>
      </c>
      <c r="X55" s="18"/>
      <c r="Y55" s="147">
        <v>2019</v>
      </c>
      <c r="Z55" s="172">
        <v>16.154207407407412</v>
      </c>
      <c r="AA55" s="130">
        <v>14.750645833333332</v>
      </c>
      <c r="AB55" s="130">
        <v>13.55945925925926</v>
      </c>
      <c r="AC55" s="129">
        <f t="shared" si="0"/>
        <v>1.4035615740740806</v>
      </c>
      <c r="AD55" s="129">
        <f t="shared" si="1"/>
        <v>2.5947481481481525</v>
      </c>
      <c r="AE55" s="173" t="s">
        <v>256</v>
      </c>
      <c r="AF55" s="216"/>
      <c r="AG55" s="120" t="s">
        <v>292</v>
      </c>
    </row>
    <row r="56" spans="1:33" ht="15.6" x14ac:dyDescent="0.3">
      <c r="A56" s="192">
        <v>4111000</v>
      </c>
      <c r="B56" s="18" t="s">
        <v>147</v>
      </c>
      <c r="C56" s="18">
        <v>48.4353002</v>
      </c>
      <c r="D56" s="18">
        <v>0.1158126</v>
      </c>
      <c r="E56" s="184">
        <v>486713.2</v>
      </c>
      <c r="F56" s="184">
        <v>6818898</v>
      </c>
      <c r="G56" s="18" t="s">
        <v>148</v>
      </c>
      <c r="H56" s="194">
        <v>61</v>
      </c>
      <c r="I56" s="1"/>
      <c r="J56" s="125">
        <v>39951</v>
      </c>
      <c r="K56" s="125"/>
      <c r="L56" s="125"/>
      <c r="M56" s="125"/>
      <c r="N56" s="125"/>
      <c r="O56" s="125">
        <v>41915</v>
      </c>
      <c r="P56" s="125">
        <v>42146</v>
      </c>
      <c r="Q56" s="125">
        <v>42629</v>
      </c>
      <c r="R56" s="18"/>
      <c r="S56" s="125">
        <v>39951</v>
      </c>
      <c r="T56" s="125">
        <v>39951</v>
      </c>
      <c r="U56" s="18"/>
      <c r="V56" s="18"/>
      <c r="W56" s="144">
        <v>6</v>
      </c>
      <c r="X56" s="126" t="s">
        <v>253</v>
      </c>
      <c r="Y56" s="146">
        <v>2019</v>
      </c>
      <c r="Z56" s="172">
        <v>22.411903703703704</v>
      </c>
      <c r="AA56" s="130">
        <v>21.108227160493826</v>
      </c>
      <c r="AB56" s="130">
        <v>20.083111111111108</v>
      </c>
      <c r="AC56" s="129">
        <f t="shared" si="0"/>
        <v>1.3036765432098782</v>
      </c>
      <c r="AD56" s="129">
        <f t="shared" si="1"/>
        <v>2.3287925925925954</v>
      </c>
      <c r="AE56" s="173" t="s">
        <v>256</v>
      </c>
      <c r="AF56" s="216"/>
      <c r="AG56" s="120" t="s">
        <v>294</v>
      </c>
    </row>
    <row r="57" spans="1:33" ht="15.6" x14ac:dyDescent="0.3">
      <c r="A57" s="192">
        <v>4115580</v>
      </c>
      <c r="B57" s="18" t="s">
        <v>149</v>
      </c>
      <c r="C57" s="18">
        <v>48.385402800000001</v>
      </c>
      <c r="D57" s="18">
        <v>0.83662610000000004</v>
      </c>
      <c r="E57" s="184">
        <v>539850.1</v>
      </c>
      <c r="F57" s="184">
        <v>6811650</v>
      </c>
      <c r="G57" s="18" t="s">
        <v>150</v>
      </c>
      <c r="H57" s="194">
        <v>61</v>
      </c>
      <c r="I57" s="1"/>
      <c r="J57" s="125">
        <v>39951</v>
      </c>
      <c r="K57" s="125"/>
      <c r="L57" s="125">
        <v>40821</v>
      </c>
      <c r="M57" s="18"/>
      <c r="N57" s="125">
        <v>41563</v>
      </c>
      <c r="O57" s="125"/>
      <c r="P57" s="125"/>
      <c r="Q57" s="125">
        <v>42523</v>
      </c>
      <c r="R57" s="18"/>
      <c r="S57" s="125">
        <v>43234</v>
      </c>
      <c r="T57" s="125"/>
      <c r="U57" s="125"/>
      <c r="V57" s="125">
        <v>44286</v>
      </c>
      <c r="W57" s="144">
        <v>8</v>
      </c>
      <c r="X57" s="18"/>
      <c r="Y57" s="146" t="s">
        <v>46</v>
      </c>
      <c r="Z57" s="172">
        <v>18.822244444444447</v>
      </c>
      <c r="AA57" s="130">
        <v>17.956173842592591</v>
      </c>
      <c r="AB57" s="130">
        <v>17.168299999999999</v>
      </c>
      <c r="AC57" s="129">
        <f t="shared" si="0"/>
        <v>0.86607060185185603</v>
      </c>
      <c r="AD57" s="129">
        <f t="shared" si="1"/>
        <v>1.6539444444444484</v>
      </c>
      <c r="AE57" s="173" t="s">
        <v>256</v>
      </c>
      <c r="AF57" s="216"/>
      <c r="AG57" s="120" t="s">
        <v>293</v>
      </c>
    </row>
    <row r="58" spans="1:33" ht="15.6" x14ac:dyDescent="0.3">
      <c r="A58" s="192">
        <v>4115675</v>
      </c>
      <c r="B58" s="18" t="s">
        <v>171</v>
      </c>
      <c r="C58" s="18">
        <v>48.4038465</v>
      </c>
      <c r="D58" s="18">
        <v>0.8710774</v>
      </c>
      <c r="E58" s="184">
        <v>542454.5</v>
      </c>
      <c r="F58" s="184">
        <v>6813630</v>
      </c>
      <c r="G58" s="18" t="s">
        <v>172</v>
      </c>
      <c r="H58" s="194">
        <v>61</v>
      </c>
      <c r="I58" s="1"/>
      <c r="J58" s="125">
        <v>39951</v>
      </c>
      <c r="K58" s="125"/>
      <c r="L58" s="125"/>
      <c r="M58" s="125"/>
      <c r="N58" s="125">
        <v>41549</v>
      </c>
      <c r="O58" s="18"/>
      <c r="P58" s="18"/>
      <c r="Q58" s="18"/>
      <c r="R58" s="18"/>
      <c r="S58" s="125">
        <v>43234</v>
      </c>
      <c r="T58" s="125"/>
      <c r="U58" s="125"/>
      <c r="V58" s="125">
        <v>44286</v>
      </c>
      <c r="W58" s="144">
        <v>8</v>
      </c>
      <c r="X58" s="18"/>
      <c r="Y58" s="146" t="s">
        <v>46</v>
      </c>
      <c r="Z58" s="172">
        <v>16.555542857142857</v>
      </c>
      <c r="AA58" s="130">
        <v>15.78669166666667</v>
      </c>
      <c r="AB58" s="130">
        <v>15.06294761904762</v>
      </c>
      <c r="AC58" s="129">
        <f t="shared" si="0"/>
        <v>0.76885119047618744</v>
      </c>
      <c r="AD58" s="129">
        <f t="shared" si="1"/>
        <v>1.4925952380952374</v>
      </c>
      <c r="AE58" s="173" t="s">
        <v>256</v>
      </c>
      <c r="AF58" s="216"/>
      <c r="AG58" s="120" t="s">
        <v>295</v>
      </c>
    </row>
    <row r="59" spans="1:33" ht="16.2" thickBot="1" x14ac:dyDescent="0.35">
      <c r="A59" s="195">
        <v>4123760</v>
      </c>
      <c r="B59" s="26" t="s">
        <v>173</v>
      </c>
      <c r="C59" s="26">
        <v>48.690124099999998</v>
      </c>
      <c r="D59" s="26">
        <v>-0.74409939999999997</v>
      </c>
      <c r="E59" s="196">
        <v>424507</v>
      </c>
      <c r="F59" s="196">
        <v>6849863</v>
      </c>
      <c r="G59" s="26" t="s">
        <v>166</v>
      </c>
      <c r="H59" s="197">
        <v>61</v>
      </c>
      <c r="I59" s="219"/>
      <c r="J59" s="26"/>
      <c r="K59" s="26"/>
      <c r="L59" s="26"/>
      <c r="M59" s="26"/>
      <c r="N59" s="26"/>
      <c r="O59" s="26"/>
      <c r="P59" s="26"/>
      <c r="Q59" s="26"/>
      <c r="R59" s="26"/>
      <c r="S59" s="220">
        <v>43213</v>
      </c>
      <c r="T59" s="220">
        <v>43726</v>
      </c>
      <c r="U59" s="26"/>
      <c r="V59" s="26"/>
      <c r="W59" s="221">
        <v>1</v>
      </c>
      <c r="X59" s="26"/>
      <c r="Y59" s="222">
        <v>2019</v>
      </c>
      <c r="Z59" s="178">
        <v>18.635733333333334</v>
      </c>
      <c r="AA59" s="179">
        <v>17.087593749999996</v>
      </c>
      <c r="AB59" s="179">
        <v>15.681350000000002</v>
      </c>
      <c r="AC59" s="180">
        <f>Z59-AA59</f>
        <v>1.548139583333338</v>
      </c>
      <c r="AD59" s="180">
        <f>Z59-AB59</f>
        <v>2.9543833333333325</v>
      </c>
      <c r="AE59" s="181" t="s">
        <v>261</v>
      </c>
      <c r="AF59" s="223"/>
      <c r="AG59" s="183" t="s">
        <v>271</v>
      </c>
    </row>
    <row r="60" spans="1:33" ht="15.6" x14ac:dyDescent="0.3">
      <c r="Z60" s="122"/>
      <c r="AA60" s="122"/>
      <c r="AB60" s="122"/>
      <c r="AE60" s="123"/>
    </row>
    <row r="61" spans="1:33" ht="15.6" x14ac:dyDescent="0.3">
      <c r="Z61" s="122"/>
      <c r="AA61" s="122"/>
      <c r="AB61" s="122"/>
    </row>
  </sheetData>
  <autoFilter ref="A5:AF5">
    <sortState xmlns:xlrd2="http://schemas.microsoft.com/office/spreadsheetml/2017/richdata2" ref="A6:AF59">
      <sortCondition ref="A5"/>
    </sortState>
  </autoFilter>
  <mergeCells count="5">
    <mergeCell ref="I4:S4"/>
    <mergeCell ref="Z4:AE4"/>
    <mergeCell ref="F2:AF2"/>
    <mergeCell ref="C4:D4"/>
    <mergeCell ref="E4:F4"/>
  </mergeCells>
  <phoneticPr fontId="4" type="noConversion"/>
  <pageMargins left="0.7" right="0.7" top="0.75" bottom="0.75" header="0.3" footer="0.3"/>
  <pageSetup paperSize="9" scale="55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Suivis sondes DREAL</vt:lpstr>
      <vt:lpstr>Suivis sondes OFB</vt:lpstr>
      <vt:lpstr>'Suivis sondes DREAL'!Zone_d_impression</vt:lpstr>
      <vt:lpstr>'Suivis sondes OFB'!Zone_d_impression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Mariafabri</dc:creator>
  <cp:lastModifiedBy>FParais</cp:lastModifiedBy>
  <cp:lastPrinted>2021-12-08T17:27:06Z</cp:lastPrinted>
  <dcterms:created xsi:type="dcterms:W3CDTF">2013-05-28T09:29:10Z</dcterms:created>
  <dcterms:modified xsi:type="dcterms:W3CDTF">2022-01-19T15:38:11Z</dcterms:modified>
</cp:coreProperties>
</file>