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llal\Downloads\"/>
    </mc:Choice>
  </mc:AlternateContent>
  <xr:revisionPtr revIDLastSave="0" documentId="13_ncr:1_{B07B0F29-275F-412F-ABE6-3EADBBA2C0BB}" xr6:coauthVersionLast="47" xr6:coauthVersionMax="47" xr10:uidLastSave="{00000000-0000-0000-0000-000000000000}"/>
  <bookViews>
    <workbookView xWindow="-96" yWindow="0" windowWidth="11712" windowHeight="12336" xr2:uid="{3FA1CC74-20D3-C840-8533-67CFAECDC84B}"/>
  </bookViews>
  <sheets>
    <sheet name="MERCURIEL 2025 (2)" sheetId="2" r:id="rId1"/>
  </sheets>
  <definedNames>
    <definedName name="_xlnm._FilterDatabase" localSheetId="0" hidden="1">'MERCURIEL 2025 (2)'!$B$19:$H$158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4" i="2" l="1"/>
  <c r="I145" i="2"/>
  <c r="G169" i="2" l="1"/>
  <c r="K169" i="2" s="1"/>
  <c r="G168" i="2"/>
  <c r="K168" i="2" s="1"/>
  <c r="G167" i="2"/>
  <c r="K167" i="2" s="1"/>
  <c r="H169" i="2"/>
  <c r="H168" i="2"/>
  <c r="H167" i="2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G144" i="2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K170" i="2" l="1"/>
  <c r="I159" i="2" s="1"/>
</calcChain>
</file>

<file path=xl/sharedStrings.xml><?xml version="1.0" encoding="utf-8"?>
<sst xmlns="http://schemas.openxmlformats.org/spreadsheetml/2006/main" count="344" uniqueCount="212">
  <si>
    <t>Date  :</t>
  </si>
  <si>
    <t>Référence Camps / colo :</t>
  </si>
  <si>
    <t>Numéro de téléphone  du chef de camps/ directeur :</t>
  </si>
  <si>
    <t>Numéro de téléphone  de l'intendant/ économe :</t>
  </si>
  <si>
    <t xml:space="preserve">Email de contact: </t>
  </si>
  <si>
    <t>Code Postal :</t>
  </si>
  <si>
    <t>Ville :</t>
  </si>
  <si>
    <t>Date de LIVRAISON SOUHAITE   (pour information, il y a des jours de livraison précis selon votre lieu assurés par les sociétés de transport) :</t>
  </si>
  <si>
    <t>CATEGORIES</t>
  </si>
  <si>
    <t>RÉF
article</t>
  </si>
  <si>
    <t>Désignation Article</t>
  </si>
  <si>
    <t xml:space="preserve">Conditionnement minimum </t>
  </si>
  <si>
    <t>SEC</t>
  </si>
  <si>
    <t>Apéritifs Salés</t>
  </si>
  <si>
    <t>Boissons et Liquides</t>
  </si>
  <si>
    <t>L'Epicerie</t>
  </si>
  <si>
    <t>PATA ONDULEE GRIGLIATA X6</t>
  </si>
  <si>
    <t>OIGNONS FRITS 150GR (prix net)</t>
  </si>
  <si>
    <t>SACS OIGNONS FRITS400GR (prix net)</t>
  </si>
  <si>
    <t>Les Condiments</t>
  </si>
  <si>
    <t>OLIVES VERTES SEAU 1,8KG (prix net)</t>
  </si>
  <si>
    <t>OLIVES NOIRES FG DENOYAUTEES EN SEAU (prix net)</t>
  </si>
  <si>
    <t>CORNICHONS 150 SEAU 1,8 KG (prix net)</t>
  </si>
  <si>
    <t>CREME A FOUETTER WHIPTOP NET</t>
  </si>
  <si>
    <t xml:space="preserve">DOUBLE CONCENTRE DE TOMATE MARTINS </t>
  </si>
  <si>
    <t>CORNICHONS AIGRE-DOUX EN LAMELLES NET MARTINS</t>
  </si>
  <si>
    <t>MOUTARDE DE DIJON 370GR SV</t>
  </si>
  <si>
    <t>OLIVES ROSES DENOYAUTEES EN SEAU 1,5KG (prix net)</t>
  </si>
  <si>
    <t>CORNICHONS EXTRA FINS 37CL</t>
  </si>
  <si>
    <t>HARISSA MAISON 200GR</t>
  </si>
  <si>
    <t>TAPENADE D'OLIVES VERTES</t>
  </si>
  <si>
    <t>TAPENADE D'OLIVES NOIRES</t>
  </si>
  <si>
    <t>TOMATES PELEES PREMIUM 4/4 SV</t>
  </si>
  <si>
    <t>TOMATES CONCASSEES 4/4 SV</t>
  </si>
  <si>
    <t>SAUCE PESTO ROUGE</t>
  </si>
  <si>
    <t>Non Alimentaire</t>
  </si>
  <si>
    <t>BOUGIES HAVDALLA LARGE</t>
  </si>
  <si>
    <t>CHAUFFE PLAT X100 SHARON VALLEY (prix net)</t>
  </si>
  <si>
    <t>Pains, Brioches, Crackers…</t>
  </si>
  <si>
    <t>La Confiserie</t>
  </si>
  <si>
    <t>FRITES ACIDES (prix net)</t>
  </si>
  <si>
    <t>SOUR BITEZ FRAISE (prix net)</t>
  </si>
  <si>
    <t>SOUR STICKS FRAISE (prix net)</t>
  </si>
  <si>
    <t>GATEAUX</t>
  </si>
  <si>
    <t>Les Biscuits</t>
  </si>
  <si>
    <t>DOLCETTO CHOCOLAT X8</t>
  </si>
  <si>
    <t xml:space="preserve">DOLCETTO DARK PARVE </t>
  </si>
  <si>
    <t>FRAIS</t>
  </si>
  <si>
    <t>Le Frais</t>
  </si>
  <si>
    <t>Les produits laitiers</t>
  </si>
  <si>
    <t xml:space="preserve">CHOU BLANC </t>
  </si>
  <si>
    <t xml:space="preserve">TEHINA </t>
  </si>
  <si>
    <t>MATBOUHA</t>
  </si>
  <si>
    <t>SURGELE</t>
  </si>
  <si>
    <t>Les Surgelés</t>
  </si>
  <si>
    <t>SUBSTITUTS DE CREVETTES 520GR FK</t>
  </si>
  <si>
    <t>Sachet de 1 Hala</t>
  </si>
  <si>
    <t>Sachet de 30 Pitotes</t>
  </si>
  <si>
    <t>Conditionnement souhaité</t>
  </si>
  <si>
    <t xml:space="preserve">QTE/POIDS TOTAL </t>
  </si>
  <si>
    <t>TOTAL</t>
  </si>
  <si>
    <t xml:space="preserve">Sachet de 30 Bagels </t>
  </si>
  <si>
    <t>Poisson</t>
  </si>
  <si>
    <t>SAUM</t>
  </si>
  <si>
    <t>SAUMON FUME SANS PEAU 1KG</t>
  </si>
  <si>
    <t>semaine du 21  au 28/07</t>
  </si>
  <si>
    <t>MERCURIEL 2025</t>
  </si>
  <si>
    <t>CHIPS FLODOR 90GR ( 20 paquets par conditionnement)</t>
  </si>
  <si>
    <t>CHIPS FLODOR BLONDES ONDULEES  ( 16 paquets par conditionnement)</t>
  </si>
  <si>
    <t>CHIPS FLODOR 150GR  ( 20 paquets par conditionnement)</t>
  </si>
  <si>
    <t>BUGSY 20X20 OIGNON  ( 18 paquets par conditionnement)</t>
  </si>
  <si>
    <t>CHIPS FLODOR 500GR  ( 9 paquets par conditionnement)</t>
  </si>
  <si>
    <t>BUGSY BBQ 70GR*30  ( 30 paquets par conditionnement)</t>
  </si>
  <si>
    <t>BULLY SNACKS 80GR  ( 55 paquets par conditionnement)</t>
  </si>
  <si>
    <t>JUS DE RAISIN ROUGE  ( 6 bouteilles par conditionnement)</t>
  </si>
  <si>
    <t>VINAIGRE BALSAMIQUE MEHOUDAR 500ML  ( 12 paquets par conditionnement)</t>
  </si>
  <si>
    <t>VINAIGRE CRYSTAL  ( 12 bouteilles de 1 L par conditionnement)</t>
  </si>
  <si>
    <t>CONSOMME GOUT POULET PARVE TELMA 400GR  (12 paquets par conditionnement)</t>
  </si>
  <si>
    <t>BOUILLON GOUT POULET PARVE 1 KG  ( 16 paquets par conditionnement)</t>
  </si>
  <si>
    <t xml:space="preserve">PUREE SHARON VALLEY  ( 20 paquets de 500 Gr par conditionnement) </t>
  </si>
  <si>
    <t>THON A L'HUILE EN POCHE 950 GR NET  ( 16 poches par conditionnement)</t>
  </si>
  <si>
    <t>RAVIOLI MEME HELENE 800GR  ( 12 conserves par conditionnement)</t>
  </si>
  <si>
    <t>SAUCE SOJA DOUCE 300 Gr  ( 24 bouteilles par conditionnement)</t>
  </si>
  <si>
    <t>CONCOMBRES AU SEL 670 G  (12 conserves par conditionnement)</t>
  </si>
  <si>
    <t>NOUILLE CHINOISE INSTANTATE 70GR  ( 24 bols par conditionnement)</t>
  </si>
  <si>
    <t>BOUILLON DE POULET PARVE TELMA  ( 10 sachets par conditionnement)</t>
  </si>
  <si>
    <t>OEUFS BLANCS X30 CALIBRE   ( 300 oeufs par conditionnement)</t>
  </si>
  <si>
    <t>POMMES DE TERRE S/VIDE 1 kg  ( 9 paquets par conditionnement)</t>
  </si>
  <si>
    <t>GNOCCHI DE POMMES DE TERRE  ( 12 paquets par conditionnement)</t>
  </si>
  <si>
    <t>BLE ENTIER 1 KG  ( 6 paquets par conditionnement)</t>
  </si>
  <si>
    <t>NID DE NOUILLES NATURE  ( 10 paquets par conditionnement)</t>
  </si>
  <si>
    <t>NOUILLES AUX OEUFS SV 400GR  (30 paquets par conditionnement)</t>
  </si>
  <si>
    <t>POP CORN SUCRE  (14 paquets par conditionnement)</t>
  </si>
  <si>
    <t xml:space="preserve">CORNICHONS AIGRES-DOUX POLONIA </t>
  </si>
  <si>
    <t>CRACKERS 500GR</t>
  </si>
  <si>
    <t>PETITS PAINS HOT DOG JACQUET X4   ( 56 paquets par conditionnement)</t>
  </si>
  <si>
    <t>PAIN BURGER KORKARZ*6  ( 60 paquets par conditionnement)</t>
  </si>
  <si>
    <t>TORTILLAS WRAPS*8  ( 112 tortillas par conditionnement)</t>
  </si>
  <si>
    <t xml:space="preserve">MARSHMALLOW </t>
  </si>
  <si>
    <t xml:space="preserve">FRAISETTES GELIFIEES </t>
  </si>
  <si>
    <t xml:space="preserve">OURSONS GELIFIES </t>
  </si>
  <si>
    <t>SOUR STICKS SACS COLA</t>
  </si>
  <si>
    <t xml:space="preserve">SOUR BELTS COLA </t>
  </si>
  <si>
    <t xml:space="preserve">SOUR BELTS MIX COLOR </t>
  </si>
  <si>
    <t>SOUR STICKS SACS PINK LEMON</t>
  </si>
  <si>
    <t xml:space="preserve">SOUR STICKS MIX 4 COULEURS </t>
  </si>
  <si>
    <t xml:space="preserve">LASSO FRAISE </t>
  </si>
  <si>
    <t xml:space="preserve">SOUR STICKS SACS MIX 4 COULEURS </t>
  </si>
  <si>
    <t xml:space="preserve">FIZZY BOUTEILLES SACHETX24 </t>
  </si>
  <si>
    <t xml:space="preserve">BONBON HARIBO CERISES </t>
  </si>
  <si>
    <t>BONBON HARIBO BOUTEILLES COLA</t>
  </si>
  <si>
    <t xml:space="preserve">BOUTEILLES COLA SUCREES SHNEIDERS </t>
  </si>
  <si>
    <t xml:space="preserve">CROCODILES SHNEIDERS </t>
  </si>
  <si>
    <t xml:space="preserve">REGLISSE FOURRE SHNEIDERS </t>
  </si>
  <si>
    <t>BONBON HARIBO PAMPLEMOUSSE</t>
  </si>
  <si>
    <t xml:space="preserve">BONBON HARIBO TAGADA </t>
  </si>
  <si>
    <t xml:space="preserve">SOUR STICKS SACS FRAISE </t>
  </si>
  <si>
    <t xml:space="preserve">SOUR STICKS SACS POMME </t>
  </si>
  <si>
    <t>SOUR STICKS SACS FRAMBOISE</t>
  </si>
  <si>
    <t xml:space="preserve">BONBON HARIBO PECHE </t>
  </si>
  <si>
    <t xml:space="preserve">COOKIES PEPITE CHOCO ET NOISETTE SHNEIDERS </t>
  </si>
  <si>
    <t xml:space="preserve">CAKE AU  CHOCOLAT ACHVA </t>
  </si>
  <si>
    <t>BONBON HARIBO GRENOUILLES</t>
  </si>
  <si>
    <t>BONBON HARIBO OURSONS</t>
  </si>
  <si>
    <t>BISCUITS FOURRES CHOCO ROLLS</t>
  </si>
  <si>
    <t xml:space="preserve">ROLLS MINI CHOCO </t>
  </si>
  <si>
    <t>CAKE MARBRE ACHVA</t>
  </si>
  <si>
    <t>CAKE PEPITES CHOCOLAT ACHVA</t>
  </si>
  <si>
    <t xml:space="preserve">CHANTILLY EN BOMBE </t>
  </si>
  <si>
    <t>MOZZARELLA BLOC 1KG</t>
  </si>
  <si>
    <t xml:space="preserve">GOUDA TRANCHE SHARON VALLEY </t>
  </si>
  <si>
    <t>EMMENTAL TRANCHE SHARON VALLEY</t>
  </si>
  <si>
    <t xml:space="preserve">EMMENTAL RAPE SHARON VALLEY </t>
  </si>
  <si>
    <t>1</t>
  </si>
  <si>
    <t>BETTERAVES S/VIDE 500GR</t>
  </si>
  <si>
    <t xml:space="preserve">AUBERGINES </t>
  </si>
  <si>
    <t>HOUMOUS</t>
  </si>
  <si>
    <t>PIZZA MARGARITA 2+1 GRATUITE</t>
  </si>
  <si>
    <t xml:space="preserve">PATE FEUILLETEE 1KG </t>
  </si>
  <si>
    <t xml:space="preserve">ROTI DE DINDE YARKON </t>
  </si>
  <si>
    <t>BATONNETS DE POISSONS PANES 450GR</t>
  </si>
  <si>
    <t xml:space="preserve">NUGGETS DE VOLAILLE PANEES 600G*7 OFTOV </t>
  </si>
  <si>
    <t>BURGER DE POISSON PANE 500GR  ( 60 burger par conditionnement)</t>
  </si>
  <si>
    <t>BATONNETS DE POISSONS PANES 900G  (300 batonnets par conditionnement)</t>
  </si>
  <si>
    <t>ESCALOPES DINDE PANEES 600G*7 OFTOV  ( 40 pieces par conditionnement)</t>
  </si>
  <si>
    <t xml:space="preserve">POULET PAC </t>
  </si>
  <si>
    <t>BOULETTES DE BOEUF 900GR ( 180 boulettes par conditionnement)</t>
  </si>
  <si>
    <t>Adresse de livraison : Merci de mettre le maximum d'info pour la livraison :</t>
  </si>
  <si>
    <t xml:space="preserve">PILON DE POULET </t>
  </si>
  <si>
    <t>Semaine du 7 au 13/07</t>
  </si>
  <si>
    <t>Semaine du 14 au 20/07</t>
  </si>
  <si>
    <t>halots</t>
  </si>
  <si>
    <t>pitotes</t>
  </si>
  <si>
    <t xml:space="preserve">Bagel </t>
  </si>
  <si>
    <t xml:space="preserve">Nombre de pieces </t>
  </si>
  <si>
    <t>INFORMATION: Si vous ne trouvez pas un produit, merci de nous l'indiquer en bas de ce mercuriel et nous le trouverons</t>
  </si>
  <si>
    <t>Produit non trouvé</t>
  </si>
  <si>
    <t>Les salades</t>
  </si>
  <si>
    <t>BOULES DE FALAFEL  ( 25 falafel par boites) soit 350 par conditionnement</t>
  </si>
  <si>
    <t>SAUCISSE DE VOLAILLE 1 KG ( 18 A 20 SAUCISSES)</t>
  </si>
  <si>
    <t>BUGSY GRILL 20X20</t>
  </si>
  <si>
    <t>18</t>
  </si>
  <si>
    <t xml:space="preserve">COMMANDES DE PAIN A REMPLIR, ELLES VOUS SERONT LIVREES SUR VOTRE CAMPS ENTRE MARDI ET JEUDI PAR DHL </t>
  </si>
  <si>
    <t xml:space="preserve">Merci d'indiquer le nombre de sachet, Dans le total, il est indiquer le nombre de pieces </t>
  </si>
  <si>
    <t xml:space="preserve">CHIPS FLODOR 30GR*6 </t>
  </si>
  <si>
    <t>12</t>
  </si>
  <si>
    <t>OIGNONS FRITS 150GR NET</t>
  </si>
  <si>
    <t>THON A L'HUILE EN POCHE 950 GR NET</t>
  </si>
  <si>
    <t>SAUCE PESTO VERT</t>
  </si>
  <si>
    <t>MAYONNAISE NATURE ANGIE'S 1L</t>
  </si>
  <si>
    <t>KETCHUP HEINZ 342GR</t>
  </si>
  <si>
    <t>GAUFRETTES FOURREES CHOCOLAT MAN (prix net)</t>
  </si>
  <si>
    <t>AILES DE POULET SHARON</t>
  </si>
  <si>
    <t>PARGUIT DE POULET SHARON VALLEY x4 SCHITA LOUBAVITCH</t>
  </si>
  <si>
    <t xml:space="preserve">CUISSES DE POULET X2 SHARON VALLEY SCHITA LOUBAVITCH NETB </t>
  </si>
  <si>
    <t xml:space="preserve">POIVRONS LAMELLES SURGELES 1KG </t>
  </si>
  <si>
    <t>FRITES OLYMPIA 1KG</t>
  </si>
  <si>
    <t>BONBONS</t>
  </si>
  <si>
    <t>V676</t>
  </si>
  <si>
    <t>POP CORN SALE  (14 paquets par conditionnement)</t>
  </si>
  <si>
    <t xml:space="preserve">TARAMA INTER 165 Gr </t>
  </si>
  <si>
    <t>MOZZA RAPEE 1 kG</t>
  </si>
  <si>
    <t>HAMBURGER BIGARD  1KG ( 10 par carton) soit 60 par conditionnement</t>
  </si>
  <si>
    <t>DOLCETTO CHOCOLAT GATEAU INDIVIDUEL X8 ( soit 128 par conditionnement)</t>
  </si>
  <si>
    <t>DOLCETTO PARVE GATEAU INDIVIDUEL X8 ( soit 128 par conditionnement)</t>
  </si>
  <si>
    <t>16</t>
  </si>
  <si>
    <t xml:space="preserve">COOKIES PEPITES DE CHOCOLAT ( 12 par boite) </t>
  </si>
  <si>
    <t xml:space="preserve">FEUILLES DE BRICK*10  ( soit 250 feuilles) </t>
  </si>
  <si>
    <t xml:space="preserve">BLANC DE POULET EN BARQUETTE FROHMEN'S </t>
  </si>
  <si>
    <t>PAINS HOT DOG MAX X4 ( 64 Pains par conditionnement)</t>
  </si>
  <si>
    <t>PANINI KORCARZ (40 par condionnement)</t>
  </si>
  <si>
    <t>CHARCUTERIE TRANCHE 1KG</t>
  </si>
  <si>
    <t>PRIX UNITE TTC</t>
  </si>
  <si>
    <t>TOTAL CONDITIONNEMENT</t>
  </si>
  <si>
    <t>TOTAL UNITE</t>
  </si>
  <si>
    <t>TOTAL PRIX</t>
  </si>
  <si>
    <t>Information : Ce tarif ne comprend pas la livraison. Elle sera rajoutée sur la facture definitive</t>
  </si>
  <si>
    <t>TOTAL GENERAL TTC</t>
  </si>
  <si>
    <t>TOTAL TTC</t>
  </si>
  <si>
    <t>Pour ces articles, inscrivez dans le conditionnement , le nombre de KG que vous souhaitez en respectant le minimum de conditionnement. EXEMPLE: Si vou svoulez 8 kg merci de mettre dans conditionnement souhaité le chiffre 8</t>
  </si>
  <si>
    <t>PRIX TTC</t>
  </si>
  <si>
    <t>VIANDE HACHEE 500 Gr au poid</t>
  </si>
  <si>
    <t>Mail de contact : commande.cacher@gmail.com</t>
  </si>
  <si>
    <t>Whatsapp : Régis au 0647921161</t>
  </si>
  <si>
    <t>BM23</t>
  </si>
  <si>
    <t>07 67 77 02 05</t>
  </si>
  <si>
    <t>06 14 67 71 73</t>
  </si>
  <si>
    <t>ella.levy02@gmail.com</t>
  </si>
  <si>
    <t>17B La Chassagne</t>
  </si>
  <si>
    <t>Saint-Gence</t>
  </si>
  <si>
    <t>810 tranches</t>
  </si>
  <si>
    <t>7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</si>
</sst>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_-* #,##0.00\ [$€-40C]_-;\-* #,##0.00\ [$€-40C]_-;_-* &quot;-&quot;??\ [$€-40C]_-;_-@_-"/>
  </numFmts>
  <fonts count="35">
    <font>
      <sz val="12"/>
      <color theme="1"/>
      <name val="Aptos Narrow"/>
      <family val="2"/>
      <scheme val="minor"/>
    </font>
    <font>
      <b/>
      <sz val="10.5"/>
      <name val="Verdana"/>
      <family val="2"/>
    </font>
    <font>
      <b/>
      <sz val="14"/>
      <color theme="1"/>
      <name val="Aptos Narrow"/>
      <family val="2"/>
      <scheme val="minor"/>
    </font>
    <font>
      <sz val="12"/>
      <name val="Verdana"/>
      <family val="2"/>
    </font>
    <font>
      <sz val="12"/>
      <color indexed="72"/>
      <name val="Verdana"/>
      <family val="2"/>
    </font>
    <font>
      <u/>
      <sz val="11"/>
      <color theme="10"/>
      <name val="Calibri"/>
      <family val="2"/>
    </font>
    <font>
      <sz val="18"/>
      <color rgb="FFFF0000"/>
      <name val="Verdana"/>
      <family val="2"/>
    </font>
    <font>
      <b/>
      <sz val="16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indexed="72"/>
      <name val="Times New Roman"/>
      <family val="1"/>
    </font>
    <font>
      <b/>
      <sz val="10"/>
      <color indexed="8"/>
      <name val="Helvetica Neue"/>
      <family val="2"/>
    </font>
    <font>
      <sz val="12"/>
      <color indexed="72"/>
      <name val="Times New Roman"/>
      <family val="1"/>
    </font>
    <font>
      <sz val="12"/>
      <color rgb="FF000000"/>
      <name val="Times New Roman"/>
      <family val="2"/>
    </font>
    <font>
      <sz val="12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2"/>
    </font>
    <font>
      <sz val="12"/>
      <color rgb="FF000000"/>
      <name val="Times New Roman"/>
      <family val="1"/>
    </font>
    <font>
      <b/>
      <sz val="14"/>
      <color rgb="FFFF0000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Verdana"/>
      <family val="2"/>
    </font>
    <font>
      <b/>
      <sz val="14"/>
      <color rgb="FFFF0000"/>
      <name val="Aptos Narrow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FF0000"/>
      <name val="Aptos Narrow"/>
      <family val="2"/>
      <scheme val="minor"/>
    </font>
    <font>
      <sz val="14"/>
      <color rgb="FF000000"/>
      <name val="Times New Roman"/>
      <family val="1"/>
    </font>
    <font>
      <sz val="12"/>
      <color rgb="FF000000"/>
      <name val="Aptos Narrow"/>
    </font>
    <font>
      <sz val="8"/>
      <name val="Aptos Narrow"/>
      <family val="2"/>
      <scheme val="minor"/>
    </font>
    <font>
      <b/>
      <sz val="12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</patternFill>
    </fill>
    <fill>
      <patternFill patternType="solid">
        <fgColor rgb="FFFFFAEE"/>
        <bgColor rgb="FFFFFAEE"/>
      </patternFill>
    </fill>
    <fill>
      <patternFill patternType="solid">
        <fgColor rgb="FFFFFAEE"/>
        <bgColor indexed="64"/>
      </patternFill>
    </fill>
    <fill>
      <patternFill patternType="solid">
        <fgColor rgb="FFFFFAE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</patternFill>
    </fill>
    <fill>
      <patternFill patternType="solid">
        <fgColor rgb="FFED7D31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Continuous"/>
    </xf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14" fontId="6" fillId="2" borderId="1" xfId="0" applyNumberFormat="1" applyFont="1" applyFill="1" applyBorder="1" applyAlignment="1">
      <alignment horizontal="centerContinuous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49" fontId="10" fillId="0" borderId="11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top" shrinkToFit="1"/>
    </xf>
    <xf numFmtId="49" fontId="0" fillId="0" borderId="11" xfId="0" applyNumberForma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49" fontId="13" fillId="0" borderId="11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vertical="top"/>
    </xf>
    <xf numFmtId="1" fontId="15" fillId="4" borderId="10" xfId="0" applyNumberFormat="1" applyFont="1" applyFill="1" applyBorder="1" applyAlignment="1">
      <alignment horizontal="center" vertical="center" shrinkToFit="1"/>
    </xf>
    <xf numFmtId="1" fontId="15" fillId="4" borderId="11" xfId="0" applyNumberFormat="1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horizontal="left" vertical="center"/>
    </xf>
    <xf numFmtId="49" fontId="13" fillId="0" borderId="14" xfId="0" applyNumberFormat="1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" fontId="15" fillId="7" borderId="11" xfId="0" applyNumberFormat="1" applyFont="1" applyFill="1" applyBorder="1" applyAlignment="1">
      <alignment horizontal="center" vertical="center" shrinkToFit="1"/>
    </xf>
    <xf numFmtId="1" fontId="16" fillId="0" borderId="11" xfId="0" applyNumberFormat="1" applyFont="1" applyBorder="1" applyAlignment="1">
      <alignment horizontal="center" vertical="top" shrinkToFit="1"/>
    </xf>
    <xf numFmtId="0" fontId="9" fillId="6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1" fontId="15" fillId="9" borderId="10" xfId="0" applyNumberFormat="1" applyFont="1" applyFill="1" applyBorder="1" applyAlignment="1">
      <alignment horizontal="center" vertical="center" shrinkToFit="1"/>
    </xf>
    <xf numFmtId="0" fontId="9" fillId="8" borderId="10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1" fontId="15" fillId="11" borderId="10" xfId="0" applyNumberFormat="1" applyFont="1" applyFill="1" applyBorder="1" applyAlignment="1">
      <alignment horizontal="center" vertical="top" shrinkToFit="1"/>
    </xf>
    <xf numFmtId="1" fontId="15" fillId="11" borderId="11" xfId="0" applyNumberFormat="1" applyFont="1" applyFill="1" applyBorder="1" applyAlignment="1">
      <alignment horizontal="center" vertical="top" shrinkToFit="1"/>
    </xf>
    <xf numFmtId="0" fontId="9" fillId="12" borderId="11" xfId="0" applyFont="1" applyFill="1" applyBorder="1" applyAlignment="1">
      <alignment horizontal="center" vertical="center"/>
    </xf>
    <xf numFmtId="0" fontId="0" fillId="0" borderId="11" xfId="0" applyBorder="1"/>
    <xf numFmtId="0" fontId="8" fillId="12" borderId="21" xfId="0" applyFont="1" applyFill="1" applyBorder="1" applyAlignment="1">
      <alignment horizontal="left" vertical="center"/>
    </xf>
    <xf numFmtId="0" fontId="9" fillId="12" borderId="14" xfId="0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vertical="top"/>
    </xf>
    <xf numFmtId="0" fontId="13" fillId="0" borderId="14" xfId="0" applyFont="1" applyBorder="1" applyAlignment="1">
      <alignment horizontal="center" vertical="center"/>
    </xf>
    <xf numFmtId="0" fontId="0" fillId="0" borderId="14" xfId="0" applyBorder="1"/>
    <xf numFmtId="0" fontId="8" fillId="12" borderId="22" xfId="0" applyFont="1" applyFill="1" applyBorder="1" applyAlignment="1">
      <alignment horizontal="left" vertical="center"/>
    </xf>
    <xf numFmtId="0" fontId="8" fillId="12" borderId="22" xfId="0" applyFont="1" applyFill="1" applyBorder="1" applyAlignment="1">
      <alignment vertical="center"/>
    </xf>
    <xf numFmtId="0" fontId="8" fillId="12" borderId="23" xfId="0" applyFont="1" applyFill="1" applyBorder="1" applyAlignment="1">
      <alignment horizontal="left" vertical="center"/>
    </xf>
    <xf numFmtId="0" fontId="9" fillId="12" borderId="17" xfId="0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vertical="top"/>
    </xf>
    <xf numFmtId="0" fontId="0" fillId="0" borderId="17" xfId="0" applyBorder="1"/>
    <xf numFmtId="0" fontId="14" fillId="11" borderId="21" xfId="0" applyFont="1" applyFill="1" applyBorder="1" applyAlignment="1">
      <alignment horizontal="left" vertical="top" wrapText="1"/>
    </xf>
    <xf numFmtId="0" fontId="14" fillId="11" borderId="22" xfId="0" applyFont="1" applyFill="1" applyBorder="1" applyAlignment="1">
      <alignment horizontal="left" vertical="top" wrapText="1"/>
    </xf>
    <xf numFmtId="0" fontId="8" fillId="8" borderId="21" xfId="0" applyFont="1" applyFill="1" applyBorder="1" applyAlignment="1">
      <alignment vertical="center"/>
    </xf>
    <xf numFmtId="0" fontId="9" fillId="8" borderId="15" xfId="0" applyFon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4" fillId="9" borderId="22" xfId="0" applyFont="1" applyFill="1" applyBorder="1" applyAlignment="1">
      <alignment horizontal="left" vertical="top" wrapText="1"/>
    </xf>
    <xf numFmtId="0" fontId="8" fillId="8" borderId="22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8" fillId="5" borderId="21" xfId="0" applyFont="1" applyFill="1" applyBorder="1" applyAlignment="1">
      <alignment vertical="center"/>
    </xf>
    <xf numFmtId="0" fontId="8" fillId="5" borderId="22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8" fillId="6" borderId="22" xfId="0" applyFont="1" applyFill="1" applyBorder="1" applyAlignment="1">
      <alignment horizontal="left" vertical="center"/>
    </xf>
    <xf numFmtId="0" fontId="14" fillId="7" borderId="22" xfId="0" applyFont="1" applyFill="1" applyBorder="1" applyAlignment="1">
      <alignment horizontal="left" vertical="top" wrapText="1"/>
    </xf>
    <xf numFmtId="0" fontId="8" fillId="5" borderId="23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8" fillId="3" borderId="22" xfId="0" applyFont="1" applyFill="1" applyBorder="1" applyAlignment="1">
      <alignment vertical="center"/>
    </xf>
    <xf numFmtId="0" fontId="14" fillId="4" borderId="22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vertical="center"/>
    </xf>
    <xf numFmtId="0" fontId="9" fillId="3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Continuous" vertical="center"/>
    </xf>
    <xf numFmtId="0" fontId="4" fillId="0" borderId="19" xfId="0" applyFont="1" applyBorder="1" applyAlignment="1">
      <alignment vertical="center"/>
    </xf>
    <xf numFmtId="14" fontId="6" fillId="2" borderId="2" xfId="0" applyNumberFormat="1" applyFont="1" applyFill="1" applyBorder="1" applyAlignment="1">
      <alignment horizontal="centerContinuous" vertical="center"/>
    </xf>
    <xf numFmtId="0" fontId="8" fillId="12" borderId="29" xfId="0" applyFont="1" applyFill="1" applyBorder="1" applyAlignment="1">
      <alignment vertical="center"/>
    </xf>
    <xf numFmtId="0" fontId="9" fillId="12" borderId="30" xfId="0" applyFont="1" applyFill="1" applyBorder="1" applyAlignment="1">
      <alignment horizontal="center" vertical="center"/>
    </xf>
    <xf numFmtId="49" fontId="10" fillId="0" borderId="30" xfId="0" applyNumberFormat="1" applyFont="1" applyBorder="1" applyAlignment="1">
      <alignment vertical="top"/>
    </xf>
    <xf numFmtId="0" fontId="13" fillId="0" borderId="30" xfId="0" applyFont="1" applyBorder="1" applyAlignment="1">
      <alignment horizontal="center" vertical="center"/>
    </xf>
    <xf numFmtId="0" fontId="0" fillId="0" borderId="30" xfId="0" applyBorder="1"/>
    <xf numFmtId="0" fontId="9" fillId="2" borderId="14" xfId="0" applyFont="1" applyFill="1" applyBorder="1" applyAlignment="1">
      <alignment horizontal="center" vertical="center"/>
    </xf>
    <xf numFmtId="49" fontId="10" fillId="2" borderId="14" xfId="0" applyNumberFormat="1" applyFont="1" applyFill="1" applyBorder="1" applyAlignment="1">
      <alignment vertical="top"/>
    </xf>
    <xf numFmtId="0" fontId="13" fillId="2" borderId="14" xfId="0" applyFont="1" applyFill="1" applyBorder="1" applyAlignment="1">
      <alignment horizontal="center" vertical="center"/>
    </xf>
    <xf numFmtId="0" fontId="0" fillId="2" borderId="14" xfId="0" applyFill="1" applyBorder="1"/>
    <xf numFmtId="0" fontId="8" fillId="2" borderId="2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vertical="top"/>
    </xf>
    <xf numFmtId="0" fontId="13" fillId="2" borderId="11" xfId="0" applyFont="1" applyFill="1" applyBorder="1" applyAlignment="1">
      <alignment horizontal="center" vertical="center"/>
    </xf>
    <xf numFmtId="0" fontId="0" fillId="2" borderId="11" xfId="0" applyFill="1" applyBorder="1"/>
    <xf numFmtId="49" fontId="1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center" vertical="center"/>
    </xf>
    <xf numFmtId="0" fontId="8" fillId="2" borderId="23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49" fontId="10" fillId="2" borderId="17" xfId="0" applyNumberFormat="1" applyFont="1" applyFill="1" applyBorder="1" applyAlignment="1">
      <alignment vertical="top"/>
    </xf>
    <xf numFmtId="0" fontId="13" fillId="2" borderId="17" xfId="0" applyFont="1" applyFill="1" applyBorder="1" applyAlignment="1">
      <alignment horizontal="center" vertical="center"/>
    </xf>
    <xf numFmtId="0" fontId="0" fillId="2" borderId="17" xfId="0" applyFill="1" applyBorder="1"/>
    <xf numFmtId="0" fontId="22" fillId="13" borderId="4" xfId="0" applyFont="1" applyFill="1" applyBorder="1" applyAlignment="1">
      <alignment vertical="center" wrapText="1"/>
    </xf>
    <xf numFmtId="0" fontId="24" fillId="2" borderId="25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0" fillId="0" borderId="3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18" fillId="0" borderId="2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8" fillId="2" borderId="24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10" borderId="23" xfId="0" applyFont="1" applyFill="1" applyBorder="1" applyAlignment="1">
      <alignment vertical="center"/>
    </xf>
    <xf numFmtId="0" fontId="8" fillId="10" borderId="4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left" vertical="top" wrapText="1"/>
    </xf>
    <xf numFmtId="1" fontId="15" fillId="11" borderId="17" xfId="0" applyNumberFormat="1" applyFont="1" applyFill="1" applyBorder="1" applyAlignment="1">
      <alignment horizontal="center" vertical="top" shrinkToFit="1"/>
    </xf>
    <xf numFmtId="0" fontId="9" fillId="3" borderId="44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top" wrapText="1"/>
    </xf>
    <xf numFmtId="2" fontId="24" fillId="2" borderId="39" xfId="0" applyNumberFormat="1" applyFont="1" applyFill="1" applyBorder="1" applyAlignment="1">
      <alignment horizontal="left"/>
    </xf>
    <xf numFmtId="2" fontId="24" fillId="2" borderId="1" xfId="0" applyNumberFormat="1" applyFont="1" applyFill="1" applyBorder="1" applyAlignment="1">
      <alignment horizontal="left"/>
    </xf>
    <xf numFmtId="0" fontId="1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2" fontId="28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2" fontId="21" fillId="14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8" fillId="0" borderId="11" xfId="0" applyFont="1" applyBorder="1" applyAlignment="1">
      <alignment horizontal="center" vertical="center"/>
    </xf>
    <xf numFmtId="9" fontId="17" fillId="0" borderId="0" xfId="0" applyNumberFormat="1" applyFont="1" applyAlignment="1">
      <alignment horizontal="center" vertical="center" wrapText="1"/>
    </xf>
    <xf numFmtId="0" fontId="28" fillId="0" borderId="30" xfId="0" applyFont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12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center" vertical="center"/>
    </xf>
    <xf numFmtId="49" fontId="10" fillId="0" borderId="0" xfId="0" applyNumberFormat="1" applyFont="1" applyAlignment="1">
      <alignment vertical="top"/>
    </xf>
    <xf numFmtId="0" fontId="1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31" fillId="15" borderId="49" xfId="0" applyNumberFormat="1" applyFont="1" applyFill="1" applyBorder="1" applyAlignment="1">
      <alignment horizontal="center" vertical="top" wrapText="1"/>
    </xf>
    <xf numFmtId="2" fontId="28" fillId="0" borderId="28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21" fillId="12" borderId="1" xfId="0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14" fontId="6" fillId="2" borderId="4" xfId="0" applyNumberFormat="1" applyFont="1" applyFill="1" applyBorder="1" applyAlignment="1">
      <alignment horizontal="centerContinuous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6" fillId="13" borderId="0" xfId="0" applyFont="1" applyFill="1" applyAlignment="1">
      <alignment horizontal="center" vertical="center"/>
    </xf>
    <xf numFmtId="0" fontId="26" fillId="13" borderId="2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top"/>
    </xf>
    <xf numFmtId="49" fontId="23" fillId="0" borderId="3" xfId="0" applyNumberFormat="1" applyFont="1" applyBorder="1" applyAlignment="1">
      <alignment horizontal="center" vertical="top"/>
    </xf>
    <xf numFmtId="49" fontId="23" fillId="0" borderId="2" xfId="0" applyNumberFormat="1" applyFont="1" applyBorder="1" applyAlignment="1">
      <alignment horizontal="center" vertical="top"/>
    </xf>
    <xf numFmtId="0" fontId="25" fillId="14" borderId="1" xfId="0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30" fillId="16" borderId="50" xfId="0" applyFont="1" applyFill="1" applyBorder="1" applyAlignment="1">
      <alignment horizontal="center" vertical="top" wrapText="1"/>
    </xf>
    <xf numFmtId="0" fontId="30" fillId="16" borderId="51" xfId="0" applyFont="1" applyFill="1" applyBorder="1" applyAlignment="1">
      <alignment horizontal="center" vertical="top" wrapText="1"/>
    </xf>
    <xf numFmtId="0" fontId="30" fillId="16" borderId="48" xfId="0" applyFont="1" applyFill="1" applyBorder="1" applyAlignment="1">
      <alignment horizontal="center" vertical="top" wrapText="1"/>
    </xf>
    <xf numFmtId="0" fontId="32" fillId="15" borderId="0" xfId="0" applyFont="1" applyFill="1" applyAlignment="1">
      <alignment horizontal="right" vertical="top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4" fillId="0" borderId="8" xfId="2" applyBorder="1" applyAlignment="1">
      <alignment vertical="center"/>
    </xf>
  </cellXfs>
  <cellStyles count="3">
    <cellStyle name="Hyperlink" xfId="1" xr:uid="{6EFBB9E4-2AD3-D041-B896-13D46C632C4D}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368300</xdr:colOff>
      <xdr:row>0</xdr:row>
      <xdr:rowOff>0</xdr:rowOff>
    </xdr:from>
    <xdr:to>
      <xdr:col>4</xdr:col>
      <xdr:colOff>1612900</xdr:colOff>
      <xdr:row>2</xdr:row>
      <xdr:rowOff>99065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4BE0C7A4-6C74-3545-91CA-32A8C6B01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0"/>
          <a:ext cx="6743700" cy="88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lla.levy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C155-99CE-4844-893B-190DFDBEF9FA}">
  <sheetPr>
    <pageSetUpPr fitToPage="1"/>
  </sheetPr>
  <dimension ref="A1:S176"/>
  <sheetViews>
    <sheetView tabSelected="1" topLeftCell="A52" zoomScale="69" zoomScaleNormal="69" workbookViewId="0">
      <selection activeCell="F171" sqref="F171"/>
    </sheetView>
  </sheetViews>
  <sheetFormatPr baseColWidth="10" defaultRowHeight="15.6"/>
  <cols>
    <col min="1" max="1" width="14.796875" bestFit="1" customWidth="1"/>
    <col min="2" max="2" width="28" bestFit="1" customWidth="1"/>
    <col min="3" max="3" width="9.5" customWidth="1"/>
    <col min="4" max="4" width="72.19921875" bestFit="1" customWidth="1"/>
    <col min="5" max="5" width="22" customWidth="1"/>
    <col min="7" max="7" width="20.296875" style="2" bestFit="1" customWidth="1"/>
    <col min="8" max="8" width="12.5" style="124" customWidth="1"/>
    <col min="9" max="9" width="13.19921875" customWidth="1"/>
    <col min="10" max="10" width="30.796875" customWidth="1"/>
  </cols>
  <sheetData>
    <row r="1" spans="1:5" ht="45" customHeight="1">
      <c r="A1" s="86"/>
      <c r="B1" s="86"/>
      <c r="C1" s="1"/>
      <c r="E1" s="2"/>
    </row>
    <row r="2" spans="1:5" ht="16.95" customHeight="1" thickBot="1">
      <c r="E2" s="2"/>
    </row>
    <row r="3" spans="1:5" ht="19.95" customHeight="1" thickBot="1">
      <c r="A3" s="3" t="s">
        <v>0</v>
      </c>
      <c r="B3" s="4"/>
      <c r="E3" s="7"/>
    </row>
    <row r="4" spans="1:5" ht="16.05" customHeight="1" thickBot="1">
      <c r="E4" s="2"/>
    </row>
    <row r="5" spans="1:5" ht="16.95" customHeight="1" thickBot="1">
      <c r="D5" s="183" t="s">
        <v>66</v>
      </c>
      <c r="E5" s="184"/>
    </row>
    <row r="6" spans="1:5" ht="16.8" thickBot="1">
      <c r="D6" s="6" t="s">
        <v>1</v>
      </c>
      <c r="E6" s="87" t="s">
        <v>204</v>
      </c>
    </row>
    <row r="7" spans="1:5" ht="34.950000000000003" customHeight="1" thickBot="1">
      <c r="D7" s="6" t="s">
        <v>2</v>
      </c>
      <c r="E7" s="88" t="s">
        <v>205</v>
      </c>
    </row>
    <row r="8" spans="1:5" ht="34.950000000000003" customHeight="1" thickBot="1">
      <c r="D8" s="6" t="s">
        <v>3</v>
      </c>
      <c r="E8" s="88" t="s">
        <v>206</v>
      </c>
    </row>
    <row r="9" spans="1:5" ht="16.8" thickBot="1">
      <c r="D9" s="6" t="s">
        <v>4</v>
      </c>
      <c r="E9" s="213" t="s">
        <v>207</v>
      </c>
    </row>
    <row r="10" spans="1:5" ht="33" thickBot="1">
      <c r="D10" s="6" t="s">
        <v>147</v>
      </c>
      <c r="E10" s="181" t="s">
        <v>208</v>
      </c>
    </row>
    <row r="11" spans="1:5" ht="16.8" thickBot="1">
      <c r="D11" s="6" t="s">
        <v>5</v>
      </c>
      <c r="E11" s="89">
        <v>87510</v>
      </c>
    </row>
    <row r="12" spans="1:5" ht="16.8" thickBot="1">
      <c r="D12" s="6" t="s">
        <v>6</v>
      </c>
      <c r="E12" s="87" t="s">
        <v>209</v>
      </c>
    </row>
    <row r="13" spans="1:5" ht="69" customHeight="1" thickBot="1">
      <c r="D13" s="112" t="s">
        <v>7</v>
      </c>
      <c r="E13" s="88">
        <v>45853</v>
      </c>
    </row>
    <row r="14" spans="1:5" ht="22.8" thickBot="1">
      <c r="D14" s="8" t="s">
        <v>202</v>
      </c>
      <c r="E14" s="90"/>
    </row>
    <row r="15" spans="1:5" ht="33" customHeight="1" thickBot="1">
      <c r="D15" s="8" t="s">
        <v>203</v>
      </c>
      <c r="E15" s="182"/>
    </row>
    <row r="17" spans="1:11" ht="23.4">
      <c r="B17" s="185" t="s">
        <v>155</v>
      </c>
      <c r="C17" s="185"/>
      <c r="D17" s="185"/>
      <c r="E17" s="185"/>
      <c r="F17" s="185"/>
      <c r="G17" s="186"/>
    </row>
    <row r="18" spans="1:11" ht="16.2" thickBot="1"/>
    <row r="19" spans="1:11" ht="54.6" thickBot="1">
      <c r="B19" s="9" t="s">
        <v>8</v>
      </c>
      <c r="C19" s="9" t="s">
        <v>9</v>
      </c>
      <c r="D19" s="10" t="s">
        <v>10</v>
      </c>
      <c r="E19" s="11" t="s">
        <v>11</v>
      </c>
      <c r="F19" s="9" t="s">
        <v>58</v>
      </c>
      <c r="G19" s="167" t="s">
        <v>59</v>
      </c>
      <c r="H19" s="168" t="s">
        <v>200</v>
      </c>
      <c r="I19" s="158" t="s">
        <v>195</v>
      </c>
      <c r="J19" s="156"/>
    </row>
    <row r="20" spans="1:11" ht="18" customHeight="1">
      <c r="A20" s="187" t="s">
        <v>12</v>
      </c>
      <c r="B20" s="70" t="s">
        <v>13</v>
      </c>
      <c r="C20" s="71">
        <v>227</v>
      </c>
      <c r="D20" s="26" t="s">
        <v>67</v>
      </c>
      <c r="E20" s="72">
        <v>20</v>
      </c>
      <c r="F20" s="48"/>
      <c r="G20" s="125">
        <f t="shared" ref="G20:G83" si="0">+F20*E20</f>
        <v>0</v>
      </c>
      <c r="H20" s="157">
        <v>1.78</v>
      </c>
      <c r="I20" s="157">
        <f>+G20*H20</f>
        <v>0</v>
      </c>
      <c r="J20" s="124"/>
      <c r="K20" s="154"/>
    </row>
    <row r="21" spans="1:11" ht="18" customHeight="1">
      <c r="A21" s="188"/>
      <c r="B21" s="73" t="s">
        <v>13</v>
      </c>
      <c r="C21" s="12">
        <v>228</v>
      </c>
      <c r="D21" s="13" t="s">
        <v>68</v>
      </c>
      <c r="E21" s="14">
        <v>16</v>
      </c>
      <c r="F21" s="43"/>
      <c r="G21" s="126">
        <f t="shared" si="0"/>
        <v>0</v>
      </c>
      <c r="H21" s="155">
        <v>3.05</v>
      </c>
      <c r="I21" s="155">
        <f>+G21*H21</f>
        <v>0</v>
      </c>
      <c r="J21" s="124"/>
    </row>
    <row r="22" spans="1:11" ht="18" customHeight="1">
      <c r="A22" s="188"/>
      <c r="B22" s="73" t="s">
        <v>13</v>
      </c>
      <c r="C22" s="12">
        <v>9822</v>
      </c>
      <c r="D22" s="13" t="s">
        <v>160</v>
      </c>
      <c r="E22" s="17" t="s">
        <v>161</v>
      </c>
      <c r="F22" s="43"/>
      <c r="G22" s="126">
        <f t="shared" si="0"/>
        <v>0</v>
      </c>
      <c r="H22" s="155">
        <v>4</v>
      </c>
      <c r="I22" s="155">
        <f>+G22*H22</f>
        <v>0</v>
      </c>
      <c r="J22" s="124"/>
    </row>
    <row r="23" spans="1:11" ht="18" customHeight="1">
      <c r="A23" s="188"/>
      <c r="B23" s="73" t="s">
        <v>13</v>
      </c>
      <c r="C23" s="12">
        <v>967</v>
      </c>
      <c r="D23" s="13" t="s">
        <v>69</v>
      </c>
      <c r="E23" s="17">
        <v>20</v>
      </c>
      <c r="F23" s="43"/>
      <c r="G23" s="126">
        <f t="shared" si="0"/>
        <v>0</v>
      </c>
      <c r="H23" s="155">
        <v>2.94</v>
      </c>
      <c r="I23" s="155">
        <f t="shared" ref="I23:I86" si="1">+G23*H23</f>
        <v>0</v>
      </c>
      <c r="J23" s="124"/>
    </row>
    <row r="24" spans="1:11" ht="18" customHeight="1">
      <c r="A24" s="188"/>
      <c r="B24" s="73" t="s">
        <v>13</v>
      </c>
      <c r="C24" s="12">
        <v>982</v>
      </c>
      <c r="D24" s="13" t="s">
        <v>70</v>
      </c>
      <c r="E24" s="17">
        <v>18</v>
      </c>
      <c r="F24" s="43"/>
      <c r="G24" s="126">
        <f t="shared" si="0"/>
        <v>0</v>
      </c>
      <c r="H24" s="155">
        <v>4</v>
      </c>
      <c r="I24" s="155">
        <f t="shared" si="1"/>
        <v>0</v>
      </c>
      <c r="J24" s="124"/>
    </row>
    <row r="25" spans="1:11" ht="18" customHeight="1">
      <c r="A25" s="188"/>
      <c r="B25" s="73" t="s">
        <v>13</v>
      </c>
      <c r="C25" s="12">
        <v>230</v>
      </c>
      <c r="D25" s="13" t="s">
        <v>164</v>
      </c>
      <c r="E25" s="17" t="s">
        <v>165</v>
      </c>
      <c r="F25" s="43"/>
      <c r="G25" s="126">
        <f t="shared" si="0"/>
        <v>0</v>
      </c>
      <c r="H25" s="155">
        <v>4.63</v>
      </c>
      <c r="I25" s="155">
        <f t="shared" si="1"/>
        <v>0</v>
      </c>
      <c r="J25" s="124"/>
    </row>
    <row r="26" spans="1:11" ht="18" customHeight="1">
      <c r="A26" s="188"/>
      <c r="B26" s="73" t="s">
        <v>13</v>
      </c>
      <c r="C26" s="12">
        <v>2399</v>
      </c>
      <c r="D26" s="13" t="s">
        <v>71</v>
      </c>
      <c r="E26" s="14">
        <v>9</v>
      </c>
      <c r="F26" s="43">
        <v>8</v>
      </c>
      <c r="G26" s="126">
        <f t="shared" si="0"/>
        <v>72</v>
      </c>
      <c r="H26" s="155">
        <v>6.21</v>
      </c>
      <c r="I26" s="155">
        <f t="shared" si="1"/>
        <v>447.12</v>
      </c>
      <c r="J26" s="124"/>
    </row>
    <row r="27" spans="1:11" ht="18" customHeight="1">
      <c r="A27" s="188"/>
      <c r="B27" s="73" t="s">
        <v>13</v>
      </c>
      <c r="C27" s="12">
        <v>2556</v>
      </c>
      <c r="D27" s="13" t="s">
        <v>72</v>
      </c>
      <c r="E27" s="17">
        <v>30</v>
      </c>
      <c r="F27" s="43"/>
      <c r="G27" s="126">
        <f t="shared" si="0"/>
        <v>0</v>
      </c>
      <c r="H27" s="155">
        <v>1.04</v>
      </c>
      <c r="I27" s="155">
        <f t="shared" si="1"/>
        <v>0</v>
      </c>
      <c r="J27" s="124"/>
    </row>
    <row r="28" spans="1:11" ht="18" customHeight="1">
      <c r="A28" s="188"/>
      <c r="B28" s="73" t="s">
        <v>13</v>
      </c>
      <c r="C28" s="12">
        <v>2644</v>
      </c>
      <c r="D28" s="13" t="s">
        <v>73</v>
      </c>
      <c r="E28" s="14">
        <v>55</v>
      </c>
      <c r="F28" s="43"/>
      <c r="G28" s="126">
        <f t="shared" si="0"/>
        <v>0</v>
      </c>
      <c r="H28" s="155">
        <v>1.04</v>
      </c>
      <c r="I28" s="155">
        <f t="shared" si="1"/>
        <v>0</v>
      </c>
      <c r="J28" s="124"/>
    </row>
    <row r="29" spans="1:11" ht="18" customHeight="1">
      <c r="A29" s="188"/>
      <c r="B29" s="73" t="s">
        <v>14</v>
      </c>
      <c r="C29" s="12">
        <v>821</v>
      </c>
      <c r="D29" s="13" t="s">
        <v>74</v>
      </c>
      <c r="E29" s="18">
        <v>6</v>
      </c>
      <c r="F29" s="43">
        <v>5</v>
      </c>
      <c r="G29" s="126">
        <f t="shared" si="0"/>
        <v>30</v>
      </c>
      <c r="H29" s="155">
        <v>2.84</v>
      </c>
      <c r="I29" s="155">
        <f t="shared" si="1"/>
        <v>85.199999999999989</v>
      </c>
      <c r="J29" s="124"/>
    </row>
    <row r="30" spans="1:11" ht="18" customHeight="1">
      <c r="A30" s="188"/>
      <c r="B30" s="73" t="s">
        <v>14</v>
      </c>
      <c r="C30" s="12">
        <v>1343</v>
      </c>
      <c r="D30" s="13" t="s">
        <v>75</v>
      </c>
      <c r="E30" s="14">
        <v>12</v>
      </c>
      <c r="F30" s="43"/>
      <c r="G30" s="126">
        <f t="shared" si="0"/>
        <v>0</v>
      </c>
      <c r="H30" s="155">
        <v>3.58</v>
      </c>
      <c r="I30" s="155">
        <f t="shared" si="1"/>
        <v>0</v>
      </c>
      <c r="J30" s="124"/>
    </row>
    <row r="31" spans="1:11" ht="18" customHeight="1">
      <c r="A31" s="188"/>
      <c r="B31" s="73" t="s">
        <v>14</v>
      </c>
      <c r="C31" s="12">
        <v>2577</v>
      </c>
      <c r="D31" s="13" t="s">
        <v>76</v>
      </c>
      <c r="E31" s="17">
        <v>12</v>
      </c>
      <c r="F31" s="43">
        <v>1</v>
      </c>
      <c r="G31" s="126">
        <f t="shared" si="0"/>
        <v>12</v>
      </c>
      <c r="H31" s="155">
        <v>1.04</v>
      </c>
      <c r="I31" s="155">
        <f t="shared" si="1"/>
        <v>12.48</v>
      </c>
      <c r="J31" s="124"/>
    </row>
    <row r="32" spans="1:11" ht="18" customHeight="1">
      <c r="A32" s="188"/>
      <c r="B32" s="73" t="s">
        <v>15</v>
      </c>
      <c r="C32" s="12">
        <v>7</v>
      </c>
      <c r="D32" s="13" t="s">
        <v>77</v>
      </c>
      <c r="E32" s="14">
        <v>12</v>
      </c>
      <c r="F32" s="43"/>
      <c r="G32" s="126">
        <f t="shared" si="0"/>
        <v>0</v>
      </c>
      <c r="H32" s="155">
        <v>4.95</v>
      </c>
      <c r="I32" s="155">
        <f t="shared" si="1"/>
        <v>0</v>
      </c>
      <c r="J32" s="124"/>
    </row>
    <row r="33" spans="1:10" ht="18" customHeight="1">
      <c r="A33" s="188"/>
      <c r="B33" s="73" t="s">
        <v>15</v>
      </c>
      <c r="C33" s="12">
        <v>146</v>
      </c>
      <c r="D33" s="13" t="s">
        <v>78</v>
      </c>
      <c r="E33" s="19">
        <v>16</v>
      </c>
      <c r="F33" s="43"/>
      <c r="G33" s="126">
        <f t="shared" si="0"/>
        <v>0</v>
      </c>
      <c r="H33" s="155">
        <v>4.63</v>
      </c>
      <c r="I33" s="155">
        <f t="shared" si="1"/>
        <v>0</v>
      </c>
      <c r="J33" s="124"/>
    </row>
    <row r="34" spans="1:10" ht="18" customHeight="1">
      <c r="A34" s="188"/>
      <c r="B34" s="73" t="s">
        <v>15</v>
      </c>
      <c r="C34" s="12">
        <v>526</v>
      </c>
      <c r="D34" s="13" t="s">
        <v>79</v>
      </c>
      <c r="E34" s="17">
        <v>14</v>
      </c>
      <c r="F34" s="43">
        <v>2</v>
      </c>
      <c r="G34" s="126">
        <f t="shared" si="0"/>
        <v>28</v>
      </c>
      <c r="H34" s="155">
        <v>3.15</v>
      </c>
      <c r="I34" s="155">
        <f t="shared" si="1"/>
        <v>88.2</v>
      </c>
      <c r="J34" s="124"/>
    </row>
    <row r="35" spans="1:10" ht="18" customHeight="1">
      <c r="A35" s="188"/>
      <c r="B35" s="73" t="s">
        <v>15</v>
      </c>
      <c r="C35" s="12">
        <v>766</v>
      </c>
      <c r="D35" s="13" t="s">
        <v>80</v>
      </c>
      <c r="E35" s="17">
        <v>16</v>
      </c>
      <c r="F35" s="43">
        <v>2</v>
      </c>
      <c r="G35" s="126">
        <f t="shared" si="0"/>
        <v>32</v>
      </c>
      <c r="H35" s="155">
        <v>7.91</v>
      </c>
      <c r="I35" s="155">
        <f t="shared" si="1"/>
        <v>253.12</v>
      </c>
      <c r="J35" s="124"/>
    </row>
    <row r="36" spans="1:10" ht="18" customHeight="1">
      <c r="A36" s="188"/>
      <c r="B36" s="73" t="s">
        <v>15</v>
      </c>
      <c r="C36" s="12">
        <v>952</v>
      </c>
      <c r="D36" s="13" t="s">
        <v>81</v>
      </c>
      <c r="E36" s="15">
        <v>12</v>
      </c>
      <c r="F36" s="43"/>
      <c r="G36" s="126">
        <f t="shared" si="0"/>
        <v>0</v>
      </c>
      <c r="H36" s="155">
        <v>3.68</v>
      </c>
      <c r="I36" s="155">
        <f t="shared" si="1"/>
        <v>0</v>
      </c>
      <c r="J36" s="124"/>
    </row>
    <row r="37" spans="1:10" ht="18" customHeight="1">
      <c r="A37" s="188"/>
      <c r="B37" s="73" t="s">
        <v>15</v>
      </c>
      <c r="C37" s="12">
        <v>932</v>
      </c>
      <c r="D37" s="13" t="s">
        <v>82</v>
      </c>
      <c r="E37" s="17">
        <v>24</v>
      </c>
      <c r="F37" s="43"/>
      <c r="G37" s="126">
        <f t="shared" si="0"/>
        <v>0</v>
      </c>
      <c r="H37" s="155">
        <v>2.36</v>
      </c>
      <c r="I37" s="155">
        <f t="shared" si="1"/>
        <v>0</v>
      </c>
      <c r="J37" s="124"/>
    </row>
    <row r="38" spans="1:10" ht="18" customHeight="1">
      <c r="A38" s="188"/>
      <c r="B38" s="73" t="s">
        <v>15</v>
      </c>
      <c r="C38" s="12">
        <v>945</v>
      </c>
      <c r="D38" s="13" t="s">
        <v>83</v>
      </c>
      <c r="E38" s="17">
        <v>12</v>
      </c>
      <c r="F38" s="43"/>
      <c r="G38" s="126">
        <f t="shared" si="0"/>
        <v>0</v>
      </c>
      <c r="H38" s="155">
        <v>1.99</v>
      </c>
      <c r="I38" s="155">
        <f t="shared" si="1"/>
        <v>0</v>
      </c>
      <c r="J38" s="124"/>
    </row>
    <row r="39" spans="1:10" ht="18" customHeight="1">
      <c r="A39" s="188"/>
      <c r="B39" s="73" t="s">
        <v>15</v>
      </c>
      <c r="C39" s="12">
        <v>977</v>
      </c>
      <c r="D39" s="13" t="s">
        <v>84</v>
      </c>
      <c r="E39" s="17">
        <v>24</v>
      </c>
      <c r="F39" s="43"/>
      <c r="G39" s="126">
        <f t="shared" si="0"/>
        <v>0</v>
      </c>
      <c r="H39" s="155">
        <v>1.58</v>
      </c>
      <c r="I39" s="155">
        <f t="shared" si="1"/>
        <v>0</v>
      </c>
      <c r="J39" s="124"/>
    </row>
    <row r="40" spans="1:10" ht="18" customHeight="1">
      <c r="A40" s="188"/>
      <c r="B40" s="73" t="s">
        <v>15</v>
      </c>
      <c r="C40" s="12">
        <v>6155</v>
      </c>
      <c r="D40" s="13" t="s">
        <v>166</v>
      </c>
      <c r="E40" s="17">
        <v>12</v>
      </c>
      <c r="F40" s="43">
        <v>1</v>
      </c>
      <c r="G40" s="126">
        <f t="shared" si="0"/>
        <v>12</v>
      </c>
      <c r="H40" s="155">
        <v>2.1</v>
      </c>
      <c r="I40" s="155">
        <f t="shared" si="1"/>
        <v>25.200000000000003</v>
      </c>
      <c r="J40" s="124"/>
    </row>
    <row r="41" spans="1:10" ht="18" customHeight="1">
      <c r="A41" s="188"/>
      <c r="B41" s="73" t="s">
        <v>15</v>
      </c>
      <c r="C41" s="12">
        <v>1566</v>
      </c>
      <c r="D41" s="13" t="s">
        <v>85</v>
      </c>
      <c r="E41" s="14">
        <v>10</v>
      </c>
      <c r="F41" s="43"/>
      <c r="G41" s="126">
        <f t="shared" si="0"/>
        <v>0</v>
      </c>
      <c r="H41" s="155">
        <v>6.91</v>
      </c>
      <c r="I41" s="155">
        <f t="shared" si="1"/>
        <v>0</v>
      </c>
      <c r="J41" s="124"/>
    </row>
    <row r="42" spans="1:10" ht="18" customHeight="1">
      <c r="A42" s="188"/>
      <c r="B42" s="73" t="s">
        <v>15</v>
      </c>
      <c r="C42" s="12">
        <v>1918</v>
      </c>
      <c r="D42" s="13" t="s">
        <v>86</v>
      </c>
      <c r="E42" s="14">
        <v>10</v>
      </c>
      <c r="F42" s="43">
        <v>3</v>
      </c>
      <c r="G42" s="126">
        <f t="shared" si="0"/>
        <v>30</v>
      </c>
      <c r="H42" s="155">
        <v>7.37</v>
      </c>
      <c r="I42" s="155">
        <f t="shared" si="1"/>
        <v>221.1</v>
      </c>
      <c r="J42" s="124"/>
    </row>
    <row r="43" spans="1:10" ht="18" customHeight="1">
      <c r="A43" s="188"/>
      <c r="B43" s="73" t="s">
        <v>15</v>
      </c>
      <c r="C43" s="12">
        <v>2926</v>
      </c>
      <c r="D43" s="13" t="s">
        <v>87</v>
      </c>
      <c r="E43" s="14">
        <v>9</v>
      </c>
      <c r="F43" s="43">
        <v>5</v>
      </c>
      <c r="G43" s="126">
        <f t="shared" si="0"/>
        <v>45</v>
      </c>
      <c r="H43" s="155">
        <v>2.94</v>
      </c>
      <c r="I43" s="155">
        <f t="shared" si="1"/>
        <v>132.30000000000001</v>
      </c>
      <c r="J43" s="124"/>
    </row>
    <row r="44" spans="1:10" ht="18" customHeight="1">
      <c r="A44" s="188"/>
      <c r="B44" s="73" t="s">
        <v>15</v>
      </c>
      <c r="C44" s="12">
        <v>3259</v>
      </c>
      <c r="D44" s="13" t="s">
        <v>88</v>
      </c>
      <c r="E44" s="19">
        <v>12</v>
      </c>
      <c r="F44" s="43">
        <v>3</v>
      </c>
      <c r="G44" s="126">
        <f t="shared" si="0"/>
        <v>36</v>
      </c>
      <c r="H44" s="155">
        <v>1.47</v>
      </c>
      <c r="I44" s="155">
        <f t="shared" si="1"/>
        <v>52.92</v>
      </c>
      <c r="J44" s="124"/>
    </row>
    <row r="45" spans="1:10" ht="18" customHeight="1">
      <c r="A45" s="188"/>
      <c r="B45" s="73" t="s">
        <v>15</v>
      </c>
      <c r="C45" s="12">
        <v>766</v>
      </c>
      <c r="D45" s="13" t="s">
        <v>167</v>
      </c>
      <c r="E45" s="17">
        <v>16</v>
      </c>
      <c r="F45" s="43"/>
      <c r="G45" s="126">
        <f t="shared" si="0"/>
        <v>0</v>
      </c>
      <c r="H45" s="155">
        <v>7.91</v>
      </c>
      <c r="I45" s="155">
        <f t="shared" si="1"/>
        <v>0</v>
      </c>
      <c r="J45" s="124"/>
    </row>
    <row r="46" spans="1:10" ht="18" customHeight="1">
      <c r="A46" s="188"/>
      <c r="B46" s="73" t="s">
        <v>15</v>
      </c>
      <c r="C46" s="12">
        <v>3839</v>
      </c>
      <c r="D46" s="13" t="s">
        <v>89</v>
      </c>
      <c r="E46" s="18">
        <v>6</v>
      </c>
      <c r="F46" s="43"/>
      <c r="G46" s="126">
        <f t="shared" si="0"/>
        <v>0</v>
      </c>
      <c r="H46" s="155">
        <v>2.58</v>
      </c>
      <c r="I46" s="155">
        <f t="shared" si="1"/>
        <v>0</v>
      </c>
      <c r="J46" s="124"/>
    </row>
    <row r="47" spans="1:10" ht="18" customHeight="1">
      <c r="A47" s="188"/>
      <c r="B47" s="73" t="s">
        <v>15</v>
      </c>
      <c r="C47" s="12">
        <v>3892</v>
      </c>
      <c r="D47" s="13" t="s">
        <v>90</v>
      </c>
      <c r="E47" s="14">
        <v>10</v>
      </c>
      <c r="F47" s="43"/>
      <c r="G47" s="126">
        <f t="shared" si="0"/>
        <v>0</v>
      </c>
      <c r="H47" s="155">
        <v>3.44</v>
      </c>
      <c r="I47" s="155">
        <f t="shared" si="1"/>
        <v>0</v>
      </c>
      <c r="J47" s="124"/>
    </row>
    <row r="48" spans="1:10" ht="18" customHeight="1">
      <c r="A48" s="188"/>
      <c r="B48" s="73" t="s">
        <v>15</v>
      </c>
      <c r="C48" s="12">
        <v>3949</v>
      </c>
      <c r="D48" s="13" t="s">
        <v>91</v>
      </c>
      <c r="E48" s="18">
        <v>30</v>
      </c>
      <c r="F48" s="43"/>
      <c r="G48" s="126">
        <f t="shared" si="0"/>
        <v>0</v>
      </c>
      <c r="H48" s="155">
        <v>2.52</v>
      </c>
      <c r="I48" s="155">
        <f t="shared" si="1"/>
        <v>0</v>
      </c>
      <c r="J48" s="124"/>
    </row>
    <row r="49" spans="1:19" ht="18" customHeight="1">
      <c r="A49" s="188"/>
      <c r="B49" s="73" t="s">
        <v>15</v>
      </c>
      <c r="C49" s="136" t="s">
        <v>178</v>
      </c>
      <c r="D49" s="13" t="s">
        <v>92</v>
      </c>
      <c r="E49" s="17">
        <v>14</v>
      </c>
      <c r="F49" s="43"/>
      <c r="G49" s="126">
        <f t="shared" si="0"/>
        <v>0</v>
      </c>
      <c r="H49" s="155">
        <v>2.79</v>
      </c>
      <c r="I49" s="155">
        <f t="shared" si="1"/>
        <v>0</v>
      </c>
      <c r="J49" s="124"/>
    </row>
    <row r="50" spans="1:19" ht="18" customHeight="1">
      <c r="A50" s="188"/>
      <c r="B50" s="73" t="s">
        <v>15</v>
      </c>
      <c r="C50" s="136" t="s">
        <v>178</v>
      </c>
      <c r="D50" s="13" t="s">
        <v>179</v>
      </c>
      <c r="E50" s="17">
        <v>14</v>
      </c>
      <c r="F50" s="43"/>
      <c r="G50" s="126">
        <f t="shared" si="0"/>
        <v>0</v>
      </c>
      <c r="H50" s="155">
        <v>2.79</v>
      </c>
      <c r="I50" s="155">
        <f t="shared" si="1"/>
        <v>0</v>
      </c>
      <c r="J50" s="124"/>
      <c r="K50" s="159"/>
      <c r="L50" s="160"/>
      <c r="M50" s="161"/>
      <c r="N50" s="160"/>
      <c r="O50" s="162"/>
      <c r="P50" s="163"/>
      <c r="Q50" s="159"/>
      <c r="R50" s="164"/>
      <c r="S50" s="165"/>
    </row>
    <row r="51" spans="1:19" ht="18" customHeight="1">
      <c r="A51" s="188"/>
      <c r="B51" s="73" t="s">
        <v>15</v>
      </c>
      <c r="C51" s="12">
        <v>5436</v>
      </c>
      <c r="D51" s="13" t="s">
        <v>16</v>
      </c>
      <c r="E51" s="17">
        <v>12</v>
      </c>
      <c r="F51" s="43"/>
      <c r="G51" s="126">
        <f t="shared" si="0"/>
        <v>0</v>
      </c>
      <c r="H51" s="155">
        <v>3.15</v>
      </c>
      <c r="I51" s="155">
        <f t="shared" si="1"/>
        <v>0</v>
      </c>
      <c r="J51" s="124"/>
      <c r="K51" s="159"/>
      <c r="L51" s="160"/>
      <c r="M51" s="161"/>
      <c r="N51" s="160"/>
      <c r="O51" s="162"/>
      <c r="P51" s="163"/>
      <c r="Q51" s="159"/>
      <c r="R51" s="164"/>
      <c r="S51" s="165"/>
    </row>
    <row r="52" spans="1:19" ht="18" customHeight="1">
      <c r="A52" s="188"/>
      <c r="B52" s="73" t="s">
        <v>15</v>
      </c>
      <c r="C52" s="12">
        <v>5436</v>
      </c>
      <c r="D52" s="21" t="s">
        <v>16</v>
      </c>
      <c r="E52" s="17">
        <v>12</v>
      </c>
      <c r="F52" s="43"/>
      <c r="G52" s="126">
        <f t="shared" si="0"/>
        <v>0</v>
      </c>
      <c r="H52" s="155">
        <v>3.15</v>
      </c>
      <c r="I52" s="155">
        <f t="shared" si="1"/>
        <v>0</v>
      </c>
      <c r="J52" s="124"/>
    </row>
    <row r="53" spans="1:19" ht="18" customHeight="1">
      <c r="A53" s="188"/>
      <c r="B53" s="73" t="s">
        <v>15</v>
      </c>
      <c r="C53" s="12">
        <v>6155</v>
      </c>
      <c r="D53" s="13" t="s">
        <v>17</v>
      </c>
      <c r="E53" s="17">
        <v>12</v>
      </c>
      <c r="F53" s="43"/>
      <c r="G53" s="126">
        <f t="shared" si="0"/>
        <v>0</v>
      </c>
      <c r="H53" s="155">
        <v>2.1</v>
      </c>
      <c r="I53" s="155">
        <f t="shared" si="1"/>
        <v>0</v>
      </c>
      <c r="J53" s="124"/>
    </row>
    <row r="54" spans="1:19" ht="18" customHeight="1">
      <c r="A54" s="188"/>
      <c r="B54" s="73" t="s">
        <v>15</v>
      </c>
      <c r="C54" s="12">
        <v>6156</v>
      </c>
      <c r="D54" s="13" t="s">
        <v>18</v>
      </c>
      <c r="E54" s="14">
        <v>12</v>
      </c>
      <c r="F54" s="43"/>
      <c r="G54" s="126">
        <f t="shared" si="0"/>
        <v>0</v>
      </c>
      <c r="H54" s="155">
        <v>3.15</v>
      </c>
      <c r="I54" s="155">
        <f t="shared" si="1"/>
        <v>0</v>
      </c>
      <c r="J54" s="124"/>
    </row>
    <row r="55" spans="1:19" ht="19.05" customHeight="1">
      <c r="A55" s="188"/>
      <c r="B55" s="74" t="s">
        <v>19</v>
      </c>
      <c r="C55" s="22">
        <v>35</v>
      </c>
      <c r="D55" s="13" t="s">
        <v>20</v>
      </c>
      <c r="E55" s="16">
        <v>1</v>
      </c>
      <c r="F55" s="43">
        <v>2</v>
      </c>
      <c r="G55" s="126">
        <f t="shared" si="0"/>
        <v>2</v>
      </c>
      <c r="H55" s="155">
        <v>11.9</v>
      </c>
      <c r="I55" s="155">
        <f t="shared" si="1"/>
        <v>23.8</v>
      </c>
      <c r="J55" s="124"/>
    </row>
    <row r="56" spans="1:19" ht="19.05" customHeight="1">
      <c r="A56" s="188"/>
      <c r="B56" s="74" t="s">
        <v>19</v>
      </c>
      <c r="C56" s="22">
        <v>349</v>
      </c>
      <c r="D56" s="13" t="s">
        <v>21</v>
      </c>
      <c r="E56" s="19">
        <v>1</v>
      </c>
      <c r="F56" s="43"/>
      <c r="G56" s="126">
        <f t="shared" si="0"/>
        <v>0</v>
      </c>
      <c r="H56" s="155">
        <v>20.99</v>
      </c>
      <c r="I56" s="155">
        <f t="shared" si="1"/>
        <v>0</v>
      </c>
      <c r="J56" s="124"/>
    </row>
    <row r="57" spans="1:19" ht="19.05" customHeight="1">
      <c r="A57" s="188"/>
      <c r="B57" s="74" t="s">
        <v>19</v>
      </c>
      <c r="C57" s="22">
        <v>350</v>
      </c>
      <c r="D57" s="13" t="s">
        <v>22</v>
      </c>
      <c r="E57" s="14">
        <v>1</v>
      </c>
      <c r="F57" s="43"/>
      <c r="G57" s="126">
        <f t="shared" si="0"/>
        <v>0</v>
      </c>
      <c r="H57" s="155">
        <v>11.5</v>
      </c>
      <c r="I57" s="155">
        <f t="shared" si="1"/>
        <v>0</v>
      </c>
      <c r="J57" s="124"/>
    </row>
    <row r="58" spans="1:19" ht="19.05" customHeight="1">
      <c r="A58" s="188"/>
      <c r="B58" s="74" t="s">
        <v>19</v>
      </c>
      <c r="C58" s="22">
        <v>678</v>
      </c>
      <c r="D58" s="13" t="s">
        <v>23</v>
      </c>
      <c r="E58" s="17">
        <v>12</v>
      </c>
      <c r="F58" s="43"/>
      <c r="G58" s="126">
        <f t="shared" si="0"/>
        <v>0</v>
      </c>
      <c r="H58" s="155">
        <v>5.26</v>
      </c>
      <c r="I58" s="155">
        <f t="shared" si="1"/>
        <v>0</v>
      </c>
      <c r="J58" s="124"/>
    </row>
    <row r="59" spans="1:19" ht="19.05" customHeight="1">
      <c r="A59" s="188"/>
      <c r="B59" s="74" t="s">
        <v>19</v>
      </c>
      <c r="C59" s="22">
        <v>764</v>
      </c>
      <c r="D59" s="13" t="s">
        <v>24</v>
      </c>
      <c r="E59" s="18">
        <v>12</v>
      </c>
      <c r="F59" s="43"/>
      <c r="G59" s="126">
        <f t="shared" si="0"/>
        <v>0</v>
      </c>
      <c r="H59" s="155">
        <v>3.26</v>
      </c>
      <c r="I59" s="155">
        <f t="shared" si="1"/>
        <v>0</v>
      </c>
      <c r="J59" s="124"/>
    </row>
    <row r="60" spans="1:19" ht="19.05" customHeight="1">
      <c r="A60" s="188"/>
      <c r="B60" s="74" t="s">
        <v>19</v>
      </c>
      <c r="C60" s="22">
        <v>768</v>
      </c>
      <c r="D60" s="13" t="s">
        <v>25</v>
      </c>
      <c r="E60" s="17">
        <v>12</v>
      </c>
      <c r="F60" s="43"/>
      <c r="G60" s="126">
        <f t="shared" si="0"/>
        <v>0</v>
      </c>
      <c r="H60" s="155">
        <v>2.38</v>
      </c>
      <c r="I60" s="155">
        <f t="shared" si="1"/>
        <v>0</v>
      </c>
      <c r="J60" s="124"/>
    </row>
    <row r="61" spans="1:19" ht="19.05" customHeight="1">
      <c r="A61" s="188"/>
      <c r="B61" s="74" t="s">
        <v>19</v>
      </c>
      <c r="C61" s="22">
        <v>5246</v>
      </c>
      <c r="D61" s="13" t="s">
        <v>168</v>
      </c>
      <c r="E61" s="17">
        <v>12</v>
      </c>
      <c r="F61" s="43">
        <v>1</v>
      </c>
      <c r="G61" s="126">
        <f t="shared" si="0"/>
        <v>12</v>
      </c>
      <c r="H61" s="155">
        <v>2.84</v>
      </c>
      <c r="I61" s="155">
        <f t="shared" si="1"/>
        <v>34.08</v>
      </c>
      <c r="J61" s="124"/>
    </row>
    <row r="62" spans="1:19" ht="19.05" customHeight="1">
      <c r="A62" s="188"/>
      <c r="B62" s="74" t="s">
        <v>19</v>
      </c>
      <c r="C62" s="22">
        <v>2279</v>
      </c>
      <c r="D62" s="13" t="s">
        <v>93</v>
      </c>
      <c r="E62" s="14">
        <v>12</v>
      </c>
      <c r="F62" s="43"/>
      <c r="G62" s="126">
        <f t="shared" si="0"/>
        <v>0</v>
      </c>
      <c r="H62" s="155">
        <v>3.05</v>
      </c>
      <c r="I62" s="155">
        <f t="shared" si="1"/>
        <v>0</v>
      </c>
      <c r="J62" s="124"/>
    </row>
    <row r="63" spans="1:19" ht="19.05" customHeight="1">
      <c r="A63" s="188"/>
      <c r="B63" s="74" t="s">
        <v>19</v>
      </c>
      <c r="C63" s="22">
        <v>6767</v>
      </c>
      <c r="D63" s="13" t="s">
        <v>169</v>
      </c>
      <c r="E63" s="14">
        <v>6</v>
      </c>
      <c r="F63" s="43">
        <v>1</v>
      </c>
      <c r="G63" s="126">
        <f t="shared" si="0"/>
        <v>6</v>
      </c>
      <c r="H63" s="155">
        <v>4.53</v>
      </c>
      <c r="I63" s="155">
        <f t="shared" si="1"/>
        <v>27.18</v>
      </c>
      <c r="J63" s="124"/>
    </row>
    <row r="64" spans="1:19" ht="19.05" customHeight="1">
      <c r="A64" s="188"/>
      <c r="B64" s="74" t="s">
        <v>19</v>
      </c>
      <c r="C64" s="22">
        <v>3325</v>
      </c>
      <c r="D64" s="13" t="s">
        <v>26</v>
      </c>
      <c r="E64" s="19">
        <v>12</v>
      </c>
      <c r="F64" s="43"/>
      <c r="G64" s="126">
        <f t="shared" si="0"/>
        <v>0</v>
      </c>
      <c r="H64" s="155">
        <v>1.99</v>
      </c>
      <c r="I64" s="155">
        <f t="shared" si="1"/>
        <v>0</v>
      </c>
      <c r="J64" s="124"/>
    </row>
    <row r="65" spans="1:15" ht="19.05" customHeight="1">
      <c r="A65" s="188"/>
      <c r="B65" s="74" t="s">
        <v>19</v>
      </c>
      <c r="C65" s="22">
        <v>3454</v>
      </c>
      <c r="D65" s="13" t="s">
        <v>27</v>
      </c>
      <c r="E65" s="17">
        <v>1</v>
      </c>
      <c r="F65" s="43"/>
      <c r="G65" s="126">
        <f t="shared" si="0"/>
        <v>0</v>
      </c>
      <c r="H65" s="155">
        <v>12.34</v>
      </c>
      <c r="I65" s="155">
        <f t="shared" si="1"/>
        <v>0</v>
      </c>
      <c r="J65" s="124"/>
    </row>
    <row r="66" spans="1:15" ht="19.05" customHeight="1">
      <c r="A66" s="188"/>
      <c r="B66" s="74" t="s">
        <v>19</v>
      </c>
      <c r="C66" s="22">
        <v>3458</v>
      </c>
      <c r="D66" s="13" t="s">
        <v>28</v>
      </c>
      <c r="E66" s="18">
        <v>12</v>
      </c>
      <c r="F66" s="43"/>
      <c r="G66" s="126">
        <f t="shared" si="0"/>
        <v>0</v>
      </c>
      <c r="H66" s="155">
        <v>1.78</v>
      </c>
      <c r="I66" s="155">
        <f t="shared" si="1"/>
        <v>0</v>
      </c>
      <c r="J66" s="124"/>
    </row>
    <row r="67" spans="1:15" ht="19.05" customHeight="1">
      <c r="A67" s="188"/>
      <c r="B67" s="74" t="s">
        <v>19</v>
      </c>
      <c r="C67" s="22">
        <v>3491</v>
      </c>
      <c r="D67" s="13" t="s">
        <v>29</v>
      </c>
      <c r="E67" s="17">
        <v>12</v>
      </c>
      <c r="F67" s="43"/>
      <c r="G67" s="126">
        <f t="shared" si="0"/>
        <v>0</v>
      </c>
      <c r="H67" s="155">
        <v>2.1</v>
      </c>
      <c r="I67" s="155">
        <f t="shared" si="1"/>
        <v>0</v>
      </c>
      <c r="J67" s="124"/>
    </row>
    <row r="68" spans="1:15" ht="19.05" customHeight="1">
      <c r="A68" s="188"/>
      <c r="B68" s="74" t="s">
        <v>19</v>
      </c>
      <c r="C68" s="22">
        <v>3596</v>
      </c>
      <c r="D68" s="13" t="s">
        <v>30</v>
      </c>
      <c r="E68" s="16">
        <v>12</v>
      </c>
      <c r="F68" s="43">
        <v>2</v>
      </c>
      <c r="G68" s="126">
        <f t="shared" si="0"/>
        <v>24</v>
      </c>
      <c r="H68" s="155">
        <v>3.29</v>
      </c>
      <c r="I68" s="155">
        <f t="shared" si="1"/>
        <v>78.960000000000008</v>
      </c>
      <c r="J68" s="124"/>
      <c r="K68" s="160"/>
      <c r="L68" s="161"/>
      <c r="M68" s="160"/>
      <c r="N68" s="162"/>
      <c r="O68" s="163"/>
    </row>
    <row r="69" spans="1:15" ht="19.05" customHeight="1">
      <c r="A69" s="188"/>
      <c r="B69" s="74" t="s">
        <v>19</v>
      </c>
      <c r="C69" s="22">
        <v>3597</v>
      </c>
      <c r="D69" s="13" t="s">
        <v>31</v>
      </c>
      <c r="E69" s="14">
        <v>12</v>
      </c>
      <c r="F69" s="43">
        <v>2</v>
      </c>
      <c r="G69" s="126">
        <f t="shared" si="0"/>
        <v>24</v>
      </c>
      <c r="H69" s="155">
        <v>3.29</v>
      </c>
      <c r="I69" s="155">
        <f t="shared" si="1"/>
        <v>78.960000000000008</v>
      </c>
      <c r="J69" s="124"/>
      <c r="K69" s="160"/>
      <c r="L69" s="161"/>
      <c r="M69" s="160"/>
      <c r="N69" s="162"/>
      <c r="O69" s="163"/>
    </row>
    <row r="70" spans="1:15" ht="19.05" customHeight="1">
      <c r="A70" s="188"/>
      <c r="B70" s="74" t="s">
        <v>19</v>
      </c>
      <c r="C70" s="23">
        <v>5196</v>
      </c>
      <c r="D70" s="13" t="s">
        <v>32</v>
      </c>
      <c r="E70" s="14">
        <v>12</v>
      </c>
      <c r="F70" s="43"/>
      <c r="G70" s="126">
        <f t="shared" si="0"/>
        <v>0</v>
      </c>
      <c r="H70" s="155">
        <v>2.09</v>
      </c>
      <c r="I70" s="155">
        <f t="shared" si="1"/>
        <v>0</v>
      </c>
      <c r="J70" s="124"/>
    </row>
    <row r="71" spans="1:15" ht="19.05" customHeight="1">
      <c r="A71" s="188"/>
      <c r="B71" s="74" t="s">
        <v>19</v>
      </c>
      <c r="C71" s="23">
        <v>5197</v>
      </c>
      <c r="D71" s="13" t="s">
        <v>33</v>
      </c>
      <c r="E71" s="14">
        <v>12</v>
      </c>
      <c r="F71" s="43"/>
      <c r="G71" s="126">
        <f t="shared" si="0"/>
        <v>0</v>
      </c>
      <c r="H71" s="155">
        <v>2.31</v>
      </c>
      <c r="I71" s="155">
        <f t="shared" si="1"/>
        <v>0</v>
      </c>
      <c r="J71" s="124"/>
    </row>
    <row r="72" spans="1:15" ht="19.05" customHeight="1">
      <c r="A72" s="188"/>
      <c r="B72" s="74" t="s">
        <v>19</v>
      </c>
      <c r="C72" s="23">
        <v>5247</v>
      </c>
      <c r="D72" s="13" t="s">
        <v>34</v>
      </c>
      <c r="E72" s="14">
        <v>12</v>
      </c>
      <c r="F72" s="43"/>
      <c r="G72" s="126">
        <f t="shared" si="0"/>
        <v>0</v>
      </c>
      <c r="H72" s="155">
        <v>2.84</v>
      </c>
      <c r="I72" s="155">
        <f t="shared" si="1"/>
        <v>0</v>
      </c>
      <c r="J72" s="124"/>
    </row>
    <row r="73" spans="1:15" ht="19.05" customHeight="1">
      <c r="A73" s="188"/>
      <c r="B73" s="74" t="s">
        <v>19</v>
      </c>
      <c r="C73" s="23">
        <v>4276</v>
      </c>
      <c r="D73" s="13" t="s">
        <v>170</v>
      </c>
      <c r="E73" s="81">
        <v>10</v>
      </c>
      <c r="F73" s="43"/>
      <c r="G73" s="126">
        <f t="shared" si="0"/>
        <v>0</v>
      </c>
      <c r="H73" s="155">
        <v>1.68</v>
      </c>
      <c r="I73" s="155">
        <f t="shared" si="1"/>
        <v>0</v>
      </c>
      <c r="J73" s="124"/>
    </row>
    <row r="74" spans="1:15" ht="18" customHeight="1">
      <c r="A74" s="188"/>
      <c r="B74" s="73" t="s">
        <v>35</v>
      </c>
      <c r="C74" s="24">
        <v>220</v>
      </c>
      <c r="D74" s="21" t="s">
        <v>36</v>
      </c>
      <c r="E74" s="14">
        <v>1</v>
      </c>
      <c r="F74" s="43"/>
      <c r="G74" s="126">
        <f t="shared" si="0"/>
        <v>0</v>
      </c>
      <c r="H74" s="155">
        <v>2.39</v>
      </c>
      <c r="I74" s="155">
        <f t="shared" si="1"/>
        <v>0</v>
      </c>
      <c r="J74" s="124"/>
    </row>
    <row r="75" spans="1:15" ht="18" customHeight="1">
      <c r="A75" s="188"/>
      <c r="B75" s="75" t="s">
        <v>35</v>
      </c>
      <c r="C75" s="24">
        <v>2068</v>
      </c>
      <c r="D75" s="21" t="s">
        <v>37</v>
      </c>
      <c r="E75" s="14">
        <v>6</v>
      </c>
      <c r="F75" s="43"/>
      <c r="G75" s="126">
        <f t="shared" si="0"/>
        <v>0</v>
      </c>
      <c r="H75" s="155">
        <v>5.28</v>
      </c>
      <c r="I75" s="155">
        <f t="shared" si="1"/>
        <v>0</v>
      </c>
      <c r="J75" s="124"/>
    </row>
    <row r="76" spans="1:15" ht="19.05" customHeight="1">
      <c r="A76" s="188"/>
      <c r="B76" s="74" t="s">
        <v>38</v>
      </c>
      <c r="C76" s="24">
        <v>1845</v>
      </c>
      <c r="D76" s="13" t="s">
        <v>189</v>
      </c>
      <c r="E76" s="81">
        <v>16</v>
      </c>
      <c r="F76" s="43"/>
      <c r="G76" s="126">
        <f t="shared" si="0"/>
        <v>0</v>
      </c>
      <c r="H76" s="155">
        <v>2.2000000000000002</v>
      </c>
      <c r="I76" s="155">
        <f t="shared" si="1"/>
        <v>0</v>
      </c>
      <c r="J76" s="124"/>
    </row>
    <row r="77" spans="1:15" ht="18" customHeight="1">
      <c r="A77" s="188"/>
      <c r="B77" s="75" t="s">
        <v>38</v>
      </c>
      <c r="C77" s="24">
        <v>1726</v>
      </c>
      <c r="D77" s="13" t="s">
        <v>94</v>
      </c>
      <c r="E77" s="17">
        <v>10</v>
      </c>
      <c r="F77" s="43"/>
      <c r="G77" s="126">
        <f t="shared" si="0"/>
        <v>0</v>
      </c>
      <c r="H77" s="155">
        <v>2.9</v>
      </c>
      <c r="I77" s="155">
        <f t="shared" si="1"/>
        <v>0</v>
      </c>
      <c r="J77" s="124"/>
    </row>
    <row r="78" spans="1:15" ht="18" customHeight="1">
      <c r="A78" s="188"/>
      <c r="B78" s="75" t="s">
        <v>38</v>
      </c>
      <c r="C78" s="24">
        <v>1860</v>
      </c>
      <c r="D78" s="13" t="s">
        <v>190</v>
      </c>
      <c r="E78" s="14">
        <v>20</v>
      </c>
      <c r="F78" s="43"/>
      <c r="G78" s="126">
        <f t="shared" si="0"/>
        <v>0</v>
      </c>
      <c r="H78" s="155">
        <v>1.26</v>
      </c>
      <c r="I78" s="155">
        <f t="shared" si="1"/>
        <v>0</v>
      </c>
      <c r="J78" s="124"/>
    </row>
    <row r="79" spans="1:15" ht="18" customHeight="1">
      <c r="A79" s="188"/>
      <c r="B79" s="75" t="s">
        <v>38</v>
      </c>
      <c r="C79" s="24">
        <v>1875</v>
      </c>
      <c r="D79" s="13" t="s">
        <v>95</v>
      </c>
      <c r="E79" s="14">
        <v>14</v>
      </c>
      <c r="F79" s="43"/>
      <c r="G79" s="126">
        <f t="shared" si="0"/>
        <v>0</v>
      </c>
      <c r="H79" s="155">
        <v>2.2000000000000002</v>
      </c>
      <c r="I79" s="155">
        <f t="shared" si="1"/>
        <v>0</v>
      </c>
      <c r="J79" s="124"/>
    </row>
    <row r="80" spans="1:15" ht="19.05" customHeight="1">
      <c r="A80" s="188"/>
      <c r="B80" s="74" t="s">
        <v>38</v>
      </c>
      <c r="C80" s="23">
        <v>1879</v>
      </c>
      <c r="D80" s="13" t="s">
        <v>96</v>
      </c>
      <c r="E80" s="16">
        <v>10</v>
      </c>
      <c r="F80" s="43">
        <v>3</v>
      </c>
      <c r="G80" s="126">
        <f t="shared" si="0"/>
        <v>30</v>
      </c>
      <c r="H80" s="155">
        <v>2.1</v>
      </c>
      <c r="I80" s="155">
        <f t="shared" si="1"/>
        <v>63</v>
      </c>
      <c r="J80" s="124"/>
    </row>
    <row r="81" spans="1:10" ht="19.05" customHeight="1" thickBot="1">
      <c r="A81" s="189"/>
      <c r="B81" s="76" t="s">
        <v>38</v>
      </c>
      <c r="C81" s="77">
        <v>1402</v>
      </c>
      <c r="D81" s="35" t="s">
        <v>97</v>
      </c>
      <c r="E81" s="78">
        <v>14</v>
      </c>
      <c r="F81" s="54">
        <v>1</v>
      </c>
      <c r="G81" s="127">
        <f t="shared" si="0"/>
        <v>14</v>
      </c>
      <c r="H81" s="155">
        <v>3.15</v>
      </c>
      <c r="I81" s="155">
        <f t="shared" si="1"/>
        <v>44.1</v>
      </c>
      <c r="J81" s="124"/>
    </row>
    <row r="82" spans="1:10" ht="18" customHeight="1">
      <c r="A82" s="187" t="s">
        <v>177</v>
      </c>
      <c r="B82" s="64" t="s">
        <v>39</v>
      </c>
      <c r="C82" s="25">
        <v>2784</v>
      </c>
      <c r="D82" s="26" t="s">
        <v>98</v>
      </c>
      <c r="E82" s="27">
        <v>12</v>
      </c>
      <c r="F82" s="48"/>
      <c r="G82" s="125">
        <f t="shared" si="0"/>
        <v>0</v>
      </c>
      <c r="H82" s="155">
        <v>2.1</v>
      </c>
      <c r="I82" s="155">
        <f t="shared" si="1"/>
        <v>0</v>
      </c>
      <c r="J82" s="124"/>
    </row>
    <row r="83" spans="1:10" ht="18" customHeight="1">
      <c r="A83" s="188"/>
      <c r="B83" s="65" t="s">
        <v>39</v>
      </c>
      <c r="C83" s="28">
        <v>2929</v>
      </c>
      <c r="D83" s="13" t="s">
        <v>40</v>
      </c>
      <c r="E83" s="18">
        <v>24</v>
      </c>
      <c r="F83" s="43"/>
      <c r="G83" s="126">
        <f t="shared" si="0"/>
        <v>0</v>
      </c>
      <c r="H83" s="155">
        <v>2.1</v>
      </c>
      <c r="I83" s="155">
        <f t="shared" si="1"/>
        <v>0</v>
      </c>
      <c r="J83" s="124"/>
    </row>
    <row r="84" spans="1:10" ht="18" customHeight="1">
      <c r="A84" s="188"/>
      <c r="B84" s="66" t="s">
        <v>39</v>
      </c>
      <c r="C84" s="29">
        <v>2932</v>
      </c>
      <c r="D84" s="13" t="s">
        <v>99</v>
      </c>
      <c r="E84" s="18">
        <v>24</v>
      </c>
      <c r="F84" s="43"/>
      <c r="G84" s="126">
        <f t="shared" ref="G84:G147" si="2">+F84*E84</f>
        <v>0</v>
      </c>
      <c r="H84" s="155">
        <v>2.1</v>
      </c>
      <c r="I84" s="155">
        <f t="shared" si="1"/>
        <v>0</v>
      </c>
      <c r="J84" s="124"/>
    </row>
    <row r="85" spans="1:10" ht="18" customHeight="1">
      <c r="A85" s="188"/>
      <c r="B85" s="66" t="s">
        <v>39</v>
      </c>
      <c r="C85" s="29">
        <v>2934</v>
      </c>
      <c r="D85" s="13" t="s">
        <v>100</v>
      </c>
      <c r="E85" s="18">
        <v>24</v>
      </c>
      <c r="F85" s="43"/>
      <c r="G85" s="126">
        <f t="shared" si="2"/>
        <v>0</v>
      </c>
      <c r="H85" s="155">
        <v>2.1</v>
      </c>
      <c r="I85" s="155">
        <f t="shared" si="1"/>
        <v>0</v>
      </c>
      <c r="J85" s="124"/>
    </row>
    <row r="86" spans="1:10" ht="18" customHeight="1">
      <c r="A86" s="188"/>
      <c r="B86" s="67" t="s">
        <v>39</v>
      </c>
      <c r="C86" s="29">
        <v>6111</v>
      </c>
      <c r="D86" s="13" t="s">
        <v>101</v>
      </c>
      <c r="E86" s="14">
        <v>24</v>
      </c>
      <c r="F86" s="43"/>
      <c r="G86" s="126">
        <f t="shared" si="2"/>
        <v>0</v>
      </c>
      <c r="H86" s="155">
        <v>1.53</v>
      </c>
      <c r="I86" s="155">
        <f t="shared" si="1"/>
        <v>0</v>
      </c>
      <c r="J86" s="124"/>
    </row>
    <row r="87" spans="1:10" ht="18" customHeight="1">
      <c r="A87" s="188"/>
      <c r="B87" s="67" t="s">
        <v>39</v>
      </c>
      <c r="C87" s="29">
        <v>6113</v>
      </c>
      <c r="D87" s="13" t="s">
        <v>102</v>
      </c>
      <c r="E87" s="14">
        <v>24</v>
      </c>
      <c r="F87" s="43"/>
      <c r="G87" s="126">
        <f t="shared" si="2"/>
        <v>0</v>
      </c>
      <c r="H87" s="155">
        <v>1.53</v>
      </c>
      <c r="I87" s="155">
        <f t="shared" ref="I87:I150" si="3">+G87*H87</f>
        <v>0</v>
      </c>
      <c r="J87" s="124"/>
    </row>
    <row r="88" spans="1:10" ht="19.05" customHeight="1">
      <c r="A88" s="188"/>
      <c r="B88" s="68" t="s">
        <v>39</v>
      </c>
      <c r="C88" s="30">
        <v>6114</v>
      </c>
      <c r="D88" s="13" t="s">
        <v>103</v>
      </c>
      <c r="E88" s="31">
        <v>24</v>
      </c>
      <c r="F88" s="43"/>
      <c r="G88" s="126">
        <f t="shared" si="2"/>
        <v>0</v>
      </c>
      <c r="H88" s="155">
        <v>1.53</v>
      </c>
      <c r="I88" s="155">
        <f t="shared" si="3"/>
        <v>0</v>
      </c>
      <c r="J88" s="124"/>
    </row>
    <row r="89" spans="1:10" ht="18" customHeight="1">
      <c r="A89" s="188"/>
      <c r="B89" s="66" t="s">
        <v>39</v>
      </c>
      <c r="C89" s="32">
        <v>6121</v>
      </c>
      <c r="D89" s="13" t="s">
        <v>41</v>
      </c>
      <c r="E89" s="14">
        <v>24</v>
      </c>
      <c r="F89" s="43"/>
      <c r="G89" s="126">
        <f t="shared" si="2"/>
        <v>0</v>
      </c>
      <c r="H89" s="155">
        <v>1.53</v>
      </c>
      <c r="I89" s="155">
        <f t="shared" si="3"/>
        <v>0</v>
      </c>
      <c r="J89" s="124"/>
    </row>
    <row r="90" spans="1:10" ht="18" customHeight="1">
      <c r="A90" s="188"/>
      <c r="B90" s="65" t="s">
        <v>39</v>
      </c>
      <c r="C90" s="33">
        <v>6128</v>
      </c>
      <c r="D90" s="13" t="s">
        <v>104</v>
      </c>
      <c r="E90" s="18">
        <v>24</v>
      </c>
      <c r="F90" s="43"/>
      <c r="G90" s="126">
        <f t="shared" si="2"/>
        <v>0</v>
      </c>
      <c r="H90" s="155">
        <v>1.53</v>
      </c>
      <c r="I90" s="155">
        <f t="shared" si="3"/>
        <v>0</v>
      </c>
      <c r="J90" s="124"/>
    </row>
    <row r="91" spans="1:10" ht="18" customHeight="1">
      <c r="A91" s="188"/>
      <c r="B91" s="67" t="s">
        <v>39</v>
      </c>
      <c r="C91" s="32">
        <v>6129</v>
      </c>
      <c r="D91" s="13" t="s">
        <v>105</v>
      </c>
      <c r="E91" s="18">
        <v>24</v>
      </c>
      <c r="F91" s="43"/>
      <c r="G91" s="126">
        <f t="shared" si="2"/>
        <v>0</v>
      </c>
      <c r="H91" s="155">
        <v>0.83</v>
      </c>
      <c r="I91" s="155">
        <f t="shared" si="3"/>
        <v>0</v>
      </c>
      <c r="J91" s="124"/>
    </row>
    <row r="92" spans="1:10" ht="18" customHeight="1">
      <c r="A92" s="188"/>
      <c r="B92" s="66" t="s">
        <v>39</v>
      </c>
      <c r="C92" s="32">
        <v>6130</v>
      </c>
      <c r="D92" s="13" t="s">
        <v>42</v>
      </c>
      <c r="E92" s="18">
        <v>24</v>
      </c>
      <c r="F92" s="43"/>
      <c r="G92" s="126">
        <f t="shared" si="2"/>
        <v>0</v>
      </c>
      <c r="H92" s="155">
        <v>0.83</v>
      </c>
      <c r="I92" s="155">
        <f t="shared" si="3"/>
        <v>0</v>
      </c>
      <c r="J92" s="124"/>
    </row>
    <row r="93" spans="1:10" ht="18" customHeight="1">
      <c r="A93" s="188"/>
      <c r="B93" s="66" t="s">
        <v>39</v>
      </c>
      <c r="C93" s="32">
        <v>6136</v>
      </c>
      <c r="D93" s="13" t="s">
        <v>106</v>
      </c>
      <c r="E93" s="18">
        <v>24</v>
      </c>
      <c r="F93" s="43"/>
      <c r="G93" s="126">
        <f t="shared" si="2"/>
        <v>0</v>
      </c>
      <c r="H93" s="155">
        <v>1.53</v>
      </c>
      <c r="I93" s="155">
        <f t="shared" si="3"/>
        <v>0</v>
      </c>
      <c r="J93" s="124"/>
    </row>
    <row r="94" spans="1:10" ht="19.05" customHeight="1">
      <c r="A94" s="188"/>
      <c r="B94" s="68" t="s">
        <v>39</v>
      </c>
      <c r="C94" s="30">
        <v>6145</v>
      </c>
      <c r="D94" s="13" t="s">
        <v>107</v>
      </c>
      <c r="E94" s="18">
        <v>24</v>
      </c>
      <c r="F94" s="43"/>
      <c r="G94" s="126">
        <f t="shared" si="2"/>
        <v>0</v>
      </c>
      <c r="H94" s="155">
        <v>1.53</v>
      </c>
      <c r="I94" s="155">
        <f t="shared" si="3"/>
        <v>0</v>
      </c>
      <c r="J94" s="124"/>
    </row>
    <row r="95" spans="1:10" ht="18" customHeight="1">
      <c r="A95" s="188"/>
      <c r="B95" s="67" t="s">
        <v>39</v>
      </c>
      <c r="C95" s="32">
        <v>6162</v>
      </c>
      <c r="D95" s="13" t="s">
        <v>108</v>
      </c>
      <c r="E95" s="14">
        <v>24</v>
      </c>
      <c r="F95" s="43"/>
      <c r="G95" s="126">
        <f t="shared" si="2"/>
        <v>0</v>
      </c>
      <c r="H95" s="155">
        <v>3.58</v>
      </c>
      <c r="I95" s="155">
        <f t="shared" si="3"/>
        <v>0</v>
      </c>
      <c r="J95" s="124"/>
    </row>
    <row r="96" spans="1:10" ht="18" customHeight="1">
      <c r="A96" s="188"/>
      <c r="B96" s="66" t="s">
        <v>39</v>
      </c>
      <c r="C96" s="32">
        <v>6170</v>
      </c>
      <c r="D96" s="13" t="s">
        <v>109</v>
      </c>
      <c r="E96" s="14">
        <v>24</v>
      </c>
      <c r="F96" s="43"/>
      <c r="G96" s="126">
        <f t="shared" si="2"/>
        <v>0</v>
      </c>
      <c r="H96" s="155">
        <v>2.42</v>
      </c>
      <c r="I96" s="155">
        <f t="shared" si="3"/>
        <v>0</v>
      </c>
      <c r="J96" s="124"/>
    </row>
    <row r="97" spans="1:10" ht="18" customHeight="1">
      <c r="A97" s="188"/>
      <c r="B97" s="67" t="s">
        <v>39</v>
      </c>
      <c r="C97" s="32">
        <v>6171</v>
      </c>
      <c r="D97" s="13" t="s">
        <v>110</v>
      </c>
      <c r="E97" s="14">
        <v>24</v>
      </c>
      <c r="F97" s="43"/>
      <c r="G97" s="126">
        <f t="shared" si="2"/>
        <v>0</v>
      </c>
      <c r="H97" s="155">
        <v>2.42</v>
      </c>
      <c r="I97" s="155">
        <f t="shared" si="3"/>
        <v>0</v>
      </c>
      <c r="J97" s="124"/>
    </row>
    <row r="98" spans="1:10" ht="18" customHeight="1">
      <c r="A98" s="188"/>
      <c r="B98" s="66" t="s">
        <v>39</v>
      </c>
      <c r="C98" s="32">
        <v>6174</v>
      </c>
      <c r="D98" s="13" t="s">
        <v>123</v>
      </c>
      <c r="E98" s="14">
        <v>24</v>
      </c>
      <c r="F98" s="43"/>
      <c r="G98" s="126">
        <f t="shared" si="2"/>
        <v>0</v>
      </c>
      <c r="H98" s="155">
        <v>2.42</v>
      </c>
      <c r="I98" s="155">
        <f t="shared" si="3"/>
        <v>0</v>
      </c>
      <c r="J98" s="124"/>
    </row>
    <row r="99" spans="1:10" ht="18" customHeight="1">
      <c r="A99" s="188"/>
      <c r="B99" s="67" t="s">
        <v>39</v>
      </c>
      <c r="C99" s="32">
        <v>6176</v>
      </c>
      <c r="D99" s="13" t="s">
        <v>122</v>
      </c>
      <c r="E99" s="14">
        <v>24</v>
      </c>
      <c r="F99" s="43"/>
      <c r="G99" s="126">
        <f t="shared" si="2"/>
        <v>0</v>
      </c>
      <c r="H99" s="155">
        <v>2.42</v>
      </c>
      <c r="I99" s="155">
        <f t="shared" si="3"/>
        <v>0</v>
      </c>
      <c r="J99" s="124"/>
    </row>
    <row r="100" spans="1:10" ht="18" customHeight="1">
      <c r="A100" s="188"/>
      <c r="B100" s="66" t="s">
        <v>39</v>
      </c>
      <c r="C100" s="32">
        <v>6177</v>
      </c>
      <c r="D100" s="13" t="s">
        <v>119</v>
      </c>
      <c r="E100" s="14">
        <v>24</v>
      </c>
      <c r="F100" s="43"/>
      <c r="G100" s="126">
        <f t="shared" si="2"/>
        <v>0</v>
      </c>
      <c r="H100" s="155">
        <v>2.42</v>
      </c>
      <c r="I100" s="155">
        <f t="shared" si="3"/>
        <v>0</v>
      </c>
      <c r="J100" s="124"/>
    </row>
    <row r="101" spans="1:10" ht="18" customHeight="1">
      <c r="A101" s="188"/>
      <c r="B101" s="67" t="s">
        <v>39</v>
      </c>
      <c r="C101" s="32">
        <v>6182</v>
      </c>
      <c r="D101" s="13" t="s">
        <v>118</v>
      </c>
      <c r="E101" s="14">
        <v>24</v>
      </c>
      <c r="F101" s="43"/>
      <c r="G101" s="126">
        <f t="shared" si="2"/>
        <v>0</v>
      </c>
      <c r="H101" s="155">
        <v>1.53</v>
      </c>
      <c r="I101" s="155">
        <f t="shared" si="3"/>
        <v>0</v>
      </c>
      <c r="J101" s="124"/>
    </row>
    <row r="102" spans="1:10" ht="19.05" customHeight="1">
      <c r="A102" s="188"/>
      <c r="B102" s="68" t="s">
        <v>39</v>
      </c>
      <c r="C102" s="30">
        <v>6183</v>
      </c>
      <c r="D102" s="13" t="s">
        <v>117</v>
      </c>
      <c r="E102" s="31">
        <v>24</v>
      </c>
      <c r="F102" s="43"/>
      <c r="G102" s="126">
        <f t="shared" si="2"/>
        <v>0</v>
      </c>
      <c r="H102" s="155">
        <v>1.53</v>
      </c>
      <c r="I102" s="155">
        <f t="shared" si="3"/>
        <v>0</v>
      </c>
      <c r="J102" s="124"/>
    </row>
    <row r="103" spans="1:10" ht="18" customHeight="1">
      <c r="A103" s="188"/>
      <c r="B103" s="67" t="s">
        <v>39</v>
      </c>
      <c r="C103" s="32">
        <v>6184</v>
      </c>
      <c r="D103" s="13" t="s">
        <v>116</v>
      </c>
      <c r="E103" s="14">
        <v>24</v>
      </c>
      <c r="F103" s="43"/>
      <c r="G103" s="126">
        <f t="shared" si="2"/>
        <v>0</v>
      </c>
      <c r="H103" s="155">
        <v>1.53</v>
      </c>
      <c r="I103" s="155">
        <f t="shared" si="3"/>
        <v>0</v>
      </c>
      <c r="J103" s="124"/>
    </row>
    <row r="104" spans="1:10" ht="19.05" customHeight="1">
      <c r="A104" s="188"/>
      <c r="B104" s="68" t="s">
        <v>39</v>
      </c>
      <c r="C104" s="30">
        <v>6186</v>
      </c>
      <c r="D104" s="13" t="s">
        <v>115</v>
      </c>
      <c r="E104" s="18">
        <v>24</v>
      </c>
      <c r="F104" s="43"/>
      <c r="G104" s="126">
        <f t="shared" si="2"/>
        <v>0</v>
      </c>
      <c r="H104" s="155">
        <v>2.42</v>
      </c>
      <c r="I104" s="155">
        <f t="shared" si="3"/>
        <v>0</v>
      </c>
      <c r="J104" s="124"/>
    </row>
    <row r="105" spans="1:10" ht="18" customHeight="1">
      <c r="A105" s="188"/>
      <c r="B105" s="67" t="s">
        <v>39</v>
      </c>
      <c r="C105" s="32">
        <v>6187</v>
      </c>
      <c r="D105" s="13" t="s">
        <v>114</v>
      </c>
      <c r="E105" s="14">
        <v>24</v>
      </c>
      <c r="F105" s="43"/>
      <c r="G105" s="126">
        <f t="shared" si="2"/>
        <v>0</v>
      </c>
      <c r="H105" s="155">
        <v>2.42</v>
      </c>
      <c r="I105" s="155">
        <f t="shared" si="3"/>
        <v>0</v>
      </c>
      <c r="J105" s="124"/>
    </row>
    <row r="106" spans="1:10" ht="18" customHeight="1">
      <c r="A106" s="188"/>
      <c r="B106" s="65" t="s">
        <v>39</v>
      </c>
      <c r="C106" s="33">
        <v>6565</v>
      </c>
      <c r="D106" s="13" t="s">
        <v>113</v>
      </c>
      <c r="E106" s="20">
        <v>12</v>
      </c>
      <c r="F106" s="43"/>
      <c r="G106" s="126">
        <f t="shared" si="2"/>
        <v>0</v>
      </c>
      <c r="H106" s="155">
        <v>2.31</v>
      </c>
      <c r="I106" s="155">
        <f t="shared" si="3"/>
        <v>0</v>
      </c>
      <c r="J106" s="124"/>
    </row>
    <row r="107" spans="1:10" ht="19.05" customHeight="1">
      <c r="A107" s="188"/>
      <c r="B107" s="68" t="s">
        <v>39</v>
      </c>
      <c r="C107" s="30">
        <v>6566</v>
      </c>
      <c r="D107" s="13" t="s">
        <v>112</v>
      </c>
      <c r="E107" s="18">
        <v>24</v>
      </c>
      <c r="F107" s="43"/>
      <c r="G107" s="126">
        <f t="shared" si="2"/>
        <v>0</v>
      </c>
      <c r="H107" s="155">
        <v>2.1</v>
      </c>
      <c r="I107" s="155">
        <f t="shared" si="3"/>
        <v>0</v>
      </c>
      <c r="J107" s="124"/>
    </row>
    <row r="108" spans="1:10" ht="19.05" customHeight="1" thickBot="1">
      <c r="A108" s="189"/>
      <c r="B108" s="69" t="s">
        <v>39</v>
      </c>
      <c r="C108" s="34">
        <v>6569</v>
      </c>
      <c r="D108" s="35" t="s">
        <v>111</v>
      </c>
      <c r="E108" s="36">
        <v>24</v>
      </c>
      <c r="F108" s="54"/>
      <c r="G108" s="127">
        <f t="shared" si="2"/>
        <v>0</v>
      </c>
      <c r="H108" s="155">
        <v>1.64</v>
      </c>
      <c r="I108" s="155">
        <f t="shared" si="3"/>
        <v>0</v>
      </c>
      <c r="J108" s="124"/>
    </row>
    <row r="109" spans="1:10" ht="18" customHeight="1" thickBot="1">
      <c r="A109" s="187" t="s">
        <v>43</v>
      </c>
      <c r="B109" s="57" t="s">
        <v>44</v>
      </c>
      <c r="C109" s="58">
        <v>3733</v>
      </c>
      <c r="D109" s="26" t="s">
        <v>183</v>
      </c>
      <c r="E109" s="59">
        <v>16</v>
      </c>
      <c r="F109" s="48">
        <v>2</v>
      </c>
      <c r="G109" s="125">
        <f t="shared" si="2"/>
        <v>32</v>
      </c>
      <c r="H109" s="155">
        <v>1.68</v>
      </c>
      <c r="I109" s="155">
        <f t="shared" si="3"/>
        <v>53.76</v>
      </c>
      <c r="J109" s="124"/>
    </row>
    <row r="110" spans="1:10" ht="18" customHeight="1">
      <c r="A110" s="188"/>
      <c r="B110" s="57" t="s">
        <v>44</v>
      </c>
      <c r="C110" s="58">
        <v>3735</v>
      </c>
      <c r="D110" s="26" t="s">
        <v>184</v>
      </c>
      <c r="E110" s="137" t="s">
        <v>185</v>
      </c>
      <c r="F110" s="95"/>
      <c r="G110" s="125">
        <f t="shared" si="2"/>
        <v>0</v>
      </c>
      <c r="H110" s="155">
        <v>2.04</v>
      </c>
      <c r="I110" s="155">
        <f t="shared" si="3"/>
        <v>0</v>
      </c>
      <c r="J110" s="124"/>
    </row>
    <row r="111" spans="1:10" ht="19.05" customHeight="1">
      <c r="A111" s="188"/>
      <c r="B111" s="60" t="s">
        <v>44</v>
      </c>
      <c r="C111" s="37">
        <v>2114</v>
      </c>
      <c r="D111" s="13" t="s">
        <v>186</v>
      </c>
      <c r="E111" s="18">
        <v>16</v>
      </c>
      <c r="F111" s="43"/>
      <c r="G111" s="126">
        <f t="shared" si="2"/>
        <v>0</v>
      </c>
      <c r="H111" s="155">
        <v>1.99</v>
      </c>
      <c r="I111" s="155">
        <f t="shared" si="3"/>
        <v>0</v>
      </c>
      <c r="J111" s="124"/>
    </row>
    <row r="112" spans="1:10" ht="18" customHeight="1">
      <c r="A112" s="188"/>
      <c r="B112" s="61" t="s">
        <v>44</v>
      </c>
      <c r="C112" s="38">
        <v>3317</v>
      </c>
      <c r="D112" s="13" t="s">
        <v>121</v>
      </c>
      <c r="E112" s="18">
        <v>8</v>
      </c>
      <c r="F112" s="43"/>
      <c r="G112" s="126">
        <f t="shared" si="2"/>
        <v>0</v>
      </c>
      <c r="H112" s="155">
        <v>3.89</v>
      </c>
      <c r="I112" s="155">
        <f t="shared" si="3"/>
        <v>0</v>
      </c>
      <c r="J112" s="124"/>
    </row>
    <row r="113" spans="1:17" ht="18" customHeight="1">
      <c r="A113" s="188"/>
      <c r="B113" s="62" t="s">
        <v>44</v>
      </c>
      <c r="C113" s="38">
        <v>3733</v>
      </c>
      <c r="D113" s="13" t="s">
        <v>45</v>
      </c>
      <c r="E113" s="14">
        <v>16</v>
      </c>
      <c r="F113" s="43"/>
      <c r="G113" s="126">
        <f t="shared" si="2"/>
        <v>0</v>
      </c>
      <c r="H113" s="155">
        <v>1.68</v>
      </c>
      <c r="I113" s="155">
        <f t="shared" si="3"/>
        <v>0</v>
      </c>
      <c r="J113" s="124"/>
    </row>
    <row r="114" spans="1:17" ht="18" customHeight="1">
      <c r="A114" s="188"/>
      <c r="B114" s="63" t="s">
        <v>44</v>
      </c>
      <c r="C114" s="39">
        <v>3735</v>
      </c>
      <c r="D114" s="13" t="s">
        <v>46</v>
      </c>
      <c r="E114" s="20">
        <v>16</v>
      </c>
      <c r="F114" s="43"/>
      <c r="G114" s="126">
        <f t="shared" si="2"/>
        <v>0</v>
      </c>
      <c r="H114" s="155">
        <v>2.1</v>
      </c>
      <c r="I114" s="155">
        <f t="shared" si="3"/>
        <v>0</v>
      </c>
      <c r="J114" s="124"/>
    </row>
    <row r="115" spans="1:17" ht="18" customHeight="1">
      <c r="A115" s="188"/>
      <c r="B115" s="62" t="s">
        <v>44</v>
      </c>
      <c r="C115" s="38">
        <v>3795</v>
      </c>
      <c r="D115" s="13" t="s">
        <v>124</v>
      </c>
      <c r="E115" s="18">
        <v>24</v>
      </c>
      <c r="F115" s="43"/>
      <c r="G115" s="126">
        <f t="shared" si="2"/>
        <v>0</v>
      </c>
      <c r="H115" s="155">
        <v>1.89</v>
      </c>
      <c r="I115" s="155">
        <f t="shared" si="3"/>
        <v>0</v>
      </c>
      <c r="J115" s="124"/>
    </row>
    <row r="116" spans="1:17" ht="18" customHeight="1">
      <c r="A116" s="188"/>
      <c r="B116" s="62" t="s">
        <v>44</v>
      </c>
      <c r="C116" s="38">
        <v>6099</v>
      </c>
      <c r="D116" s="13" t="s">
        <v>171</v>
      </c>
      <c r="E116" s="17">
        <v>24</v>
      </c>
      <c r="F116" s="43"/>
      <c r="G116" s="126">
        <f t="shared" si="2"/>
        <v>0</v>
      </c>
      <c r="H116" s="155">
        <v>1.68</v>
      </c>
      <c r="I116" s="155">
        <f t="shared" si="3"/>
        <v>0</v>
      </c>
      <c r="J116" s="124"/>
    </row>
    <row r="117" spans="1:17" ht="18" customHeight="1">
      <c r="A117" s="188"/>
      <c r="B117" s="62" t="s">
        <v>44</v>
      </c>
      <c r="C117" s="38">
        <v>6564</v>
      </c>
      <c r="D117" s="13" t="s">
        <v>125</v>
      </c>
      <c r="E117" s="18">
        <v>20</v>
      </c>
      <c r="F117" s="43"/>
      <c r="G117" s="126">
        <f t="shared" si="2"/>
        <v>0</v>
      </c>
      <c r="H117" s="155">
        <v>1.85</v>
      </c>
      <c r="I117" s="155">
        <f t="shared" si="3"/>
        <v>0</v>
      </c>
      <c r="J117" s="124"/>
    </row>
    <row r="118" spans="1:17" ht="19.05" customHeight="1">
      <c r="A118" s="188"/>
      <c r="B118" s="60" t="s">
        <v>44</v>
      </c>
      <c r="C118" s="37">
        <v>6568</v>
      </c>
      <c r="D118" s="13" t="s">
        <v>120</v>
      </c>
      <c r="E118" s="14">
        <v>16</v>
      </c>
      <c r="F118" s="43"/>
      <c r="G118" s="126">
        <f t="shared" si="2"/>
        <v>0</v>
      </c>
      <c r="H118" s="155">
        <v>1.95</v>
      </c>
      <c r="I118" s="155">
        <f t="shared" si="3"/>
        <v>0</v>
      </c>
      <c r="J118" s="124"/>
    </row>
    <row r="119" spans="1:17" ht="18" customHeight="1">
      <c r="A119" s="188"/>
      <c r="B119" s="61" t="s">
        <v>44</v>
      </c>
      <c r="C119" s="38">
        <v>8093</v>
      </c>
      <c r="D119" s="13" t="s">
        <v>127</v>
      </c>
      <c r="E119" s="18">
        <v>8</v>
      </c>
      <c r="F119" s="43"/>
      <c r="G119" s="126">
        <f t="shared" si="2"/>
        <v>0</v>
      </c>
      <c r="H119" s="155">
        <v>3.89</v>
      </c>
      <c r="I119" s="155">
        <f t="shared" si="3"/>
        <v>0</v>
      </c>
      <c r="J119" s="124"/>
    </row>
    <row r="120" spans="1:17" ht="19.05" customHeight="1" thickBot="1">
      <c r="A120" s="189"/>
      <c r="B120" s="132" t="s">
        <v>44</v>
      </c>
      <c r="C120" s="133">
        <v>8095</v>
      </c>
      <c r="D120" s="35" t="s">
        <v>126</v>
      </c>
      <c r="E120" s="36">
        <v>8</v>
      </c>
      <c r="F120" s="54"/>
      <c r="G120" s="127">
        <f t="shared" si="2"/>
        <v>0</v>
      </c>
      <c r="H120" s="155">
        <v>3.89</v>
      </c>
      <c r="I120" s="155">
        <f t="shared" si="3"/>
        <v>0</v>
      </c>
      <c r="J120" s="124"/>
    </row>
    <row r="121" spans="1:17" ht="19.05" customHeight="1">
      <c r="A121" s="187" t="s">
        <v>47</v>
      </c>
      <c r="B121" s="55" t="s">
        <v>48</v>
      </c>
      <c r="C121" s="138">
        <v>6803</v>
      </c>
      <c r="D121" s="46" t="s">
        <v>159</v>
      </c>
      <c r="E121" s="47">
        <v>6</v>
      </c>
      <c r="F121" s="48">
        <v>10</v>
      </c>
      <c r="G121" s="125">
        <f t="shared" si="2"/>
        <v>60</v>
      </c>
      <c r="H121" s="155">
        <v>11.5</v>
      </c>
      <c r="I121" s="155">
        <f t="shared" si="3"/>
        <v>690</v>
      </c>
      <c r="J121" s="124"/>
    </row>
    <row r="122" spans="1:17" ht="19.05" customHeight="1">
      <c r="A122" s="188"/>
      <c r="B122" s="56" t="s">
        <v>48</v>
      </c>
      <c r="C122" s="41">
        <v>1817</v>
      </c>
      <c r="D122" s="13" t="s">
        <v>187</v>
      </c>
      <c r="E122" s="18">
        <v>25</v>
      </c>
      <c r="F122" s="43">
        <v>1</v>
      </c>
      <c r="G122" s="126">
        <f t="shared" si="2"/>
        <v>25</v>
      </c>
      <c r="H122" s="155">
        <v>1.36</v>
      </c>
      <c r="I122" s="155">
        <f t="shared" si="3"/>
        <v>34</v>
      </c>
      <c r="J122" s="124"/>
    </row>
    <row r="123" spans="1:17" ht="19.05" customHeight="1">
      <c r="A123" s="188"/>
      <c r="B123" s="56" t="s">
        <v>48</v>
      </c>
      <c r="C123" s="41">
        <v>4123</v>
      </c>
      <c r="D123" s="13" t="s">
        <v>128</v>
      </c>
      <c r="E123" s="18">
        <v>12</v>
      </c>
      <c r="F123" s="43"/>
      <c r="G123" s="126">
        <f t="shared" si="2"/>
        <v>0</v>
      </c>
      <c r="H123" s="155">
        <v>2.42</v>
      </c>
      <c r="I123" s="155">
        <f t="shared" si="3"/>
        <v>0</v>
      </c>
      <c r="J123" s="124"/>
    </row>
    <row r="124" spans="1:17" ht="19.05" customHeight="1">
      <c r="A124" s="188"/>
      <c r="B124" s="56" t="s">
        <v>48</v>
      </c>
      <c r="C124" s="40">
        <v>6788</v>
      </c>
      <c r="D124" s="13" t="s">
        <v>191</v>
      </c>
      <c r="E124" s="14">
        <v>1</v>
      </c>
      <c r="F124" s="43"/>
      <c r="G124" s="126">
        <f t="shared" si="2"/>
        <v>0</v>
      </c>
      <c r="H124" s="155">
        <v>20.95</v>
      </c>
      <c r="I124" s="155">
        <f t="shared" si="3"/>
        <v>0</v>
      </c>
      <c r="J124" s="124" t="s">
        <v>210</v>
      </c>
    </row>
    <row r="125" spans="1:17" ht="19.05" customHeight="1">
      <c r="A125" s="188"/>
      <c r="B125" s="56" t="s">
        <v>48</v>
      </c>
      <c r="C125" s="40">
        <v>8195</v>
      </c>
      <c r="D125" s="13" t="s">
        <v>180</v>
      </c>
      <c r="E125" s="20">
        <v>6</v>
      </c>
      <c r="F125" s="43">
        <v>2</v>
      </c>
      <c r="G125" s="126">
        <f t="shared" si="2"/>
        <v>12</v>
      </c>
      <c r="H125" s="155">
        <v>1.94</v>
      </c>
      <c r="I125" s="155">
        <f t="shared" si="3"/>
        <v>23.28</v>
      </c>
      <c r="J125" s="124"/>
      <c r="K125" s="161"/>
      <c r="L125" s="166"/>
      <c r="M125" s="164"/>
      <c r="N125" s="163"/>
    </row>
    <row r="126" spans="1:17" ht="19.05" customHeight="1">
      <c r="A126" s="188"/>
      <c r="B126" s="56" t="s">
        <v>62</v>
      </c>
      <c r="C126" s="40" t="s">
        <v>63</v>
      </c>
      <c r="D126" s="21" t="s">
        <v>64</v>
      </c>
      <c r="E126" s="81">
        <v>1</v>
      </c>
      <c r="F126" s="43"/>
      <c r="G126" s="126">
        <f t="shared" si="2"/>
        <v>0</v>
      </c>
      <c r="H126" s="155">
        <v>27.96</v>
      </c>
      <c r="I126" s="155">
        <f t="shared" si="3"/>
        <v>0</v>
      </c>
      <c r="J126" s="124"/>
    </row>
    <row r="127" spans="1:17" ht="19.05" customHeight="1">
      <c r="A127" s="188"/>
      <c r="B127" s="56" t="s">
        <v>49</v>
      </c>
      <c r="C127" s="41" t="s">
        <v>178</v>
      </c>
      <c r="D127" s="21" t="s">
        <v>129</v>
      </c>
      <c r="E127" s="18">
        <v>1</v>
      </c>
      <c r="F127" s="43"/>
      <c r="G127" s="126">
        <f t="shared" si="2"/>
        <v>0</v>
      </c>
      <c r="H127" s="155">
        <v>19.920000000000002</v>
      </c>
      <c r="I127" s="155">
        <f t="shared" si="3"/>
        <v>0</v>
      </c>
      <c r="J127" s="124"/>
      <c r="K127" s="161"/>
      <c r="L127" s="160"/>
      <c r="M127" s="162"/>
      <c r="N127" s="163"/>
      <c r="O127" s="159"/>
      <c r="P127" s="164"/>
      <c r="Q127" s="165"/>
    </row>
    <row r="128" spans="1:17" ht="19.05" customHeight="1">
      <c r="A128" s="188"/>
      <c r="B128" s="56" t="s">
        <v>49</v>
      </c>
      <c r="C128" s="41">
        <v>3412</v>
      </c>
      <c r="D128" s="21" t="s">
        <v>130</v>
      </c>
      <c r="E128" s="20">
        <v>12</v>
      </c>
      <c r="F128" s="43"/>
      <c r="G128" s="126">
        <f t="shared" si="2"/>
        <v>0</v>
      </c>
      <c r="H128" s="155">
        <v>1.99</v>
      </c>
      <c r="I128" s="155">
        <f t="shared" si="3"/>
        <v>0</v>
      </c>
      <c r="J128" s="124"/>
      <c r="K128" s="161"/>
      <c r="L128" s="160"/>
      <c r="M128" s="162"/>
      <c r="N128" s="163"/>
      <c r="O128" s="159"/>
      <c r="P128" s="164"/>
      <c r="Q128" s="165"/>
    </row>
    <row r="129" spans="1:11" ht="19.05" customHeight="1">
      <c r="A129" s="188"/>
      <c r="B129" s="56" t="s">
        <v>49</v>
      </c>
      <c r="C129" s="41">
        <v>3416</v>
      </c>
      <c r="D129" s="21" t="s">
        <v>131</v>
      </c>
      <c r="E129" s="18">
        <v>12</v>
      </c>
      <c r="F129" s="43"/>
      <c r="G129" s="126">
        <f t="shared" si="2"/>
        <v>0</v>
      </c>
      <c r="H129" s="155">
        <v>1.99</v>
      </c>
      <c r="I129" s="155">
        <f t="shared" si="3"/>
        <v>0</v>
      </c>
      <c r="J129" s="124"/>
    </row>
    <row r="130" spans="1:11" ht="19.05" customHeight="1">
      <c r="A130" s="188"/>
      <c r="B130" s="56" t="s">
        <v>49</v>
      </c>
      <c r="C130" s="41">
        <v>3418</v>
      </c>
      <c r="D130" s="21" t="s">
        <v>132</v>
      </c>
      <c r="E130" s="18">
        <v>30</v>
      </c>
      <c r="F130" s="43">
        <v>2</v>
      </c>
      <c r="G130" s="126">
        <f t="shared" si="2"/>
        <v>60</v>
      </c>
      <c r="H130" s="155">
        <v>1.99</v>
      </c>
      <c r="I130" s="155">
        <f t="shared" si="3"/>
        <v>119.4</v>
      </c>
      <c r="J130" s="124"/>
    </row>
    <row r="131" spans="1:11" ht="19.05" customHeight="1">
      <c r="A131" s="188"/>
      <c r="B131" s="56" t="s">
        <v>49</v>
      </c>
      <c r="C131" s="41" t="s">
        <v>178</v>
      </c>
      <c r="D131" s="21" t="s">
        <v>181</v>
      </c>
      <c r="E131" s="17" t="s">
        <v>133</v>
      </c>
      <c r="F131" s="43"/>
      <c r="G131" s="126">
        <f t="shared" si="2"/>
        <v>0</v>
      </c>
      <c r="H131" s="155">
        <v>25.05</v>
      </c>
      <c r="I131" s="155">
        <f t="shared" si="3"/>
        <v>0</v>
      </c>
      <c r="J131" s="124"/>
    </row>
    <row r="132" spans="1:11" ht="19.05" customHeight="1">
      <c r="A132" s="188"/>
      <c r="B132" s="56" t="s">
        <v>157</v>
      </c>
      <c r="C132" s="41">
        <v>2410</v>
      </c>
      <c r="D132" s="21" t="s">
        <v>134</v>
      </c>
      <c r="E132" s="18">
        <v>12</v>
      </c>
      <c r="F132" s="43">
        <v>2</v>
      </c>
      <c r="G132" s="126">
        <f t="shared" si="2"/>
        <v>24</v>
      </c>
      <c r="H132" s="155">
        <v>1.26</v>
      </c>
      <c r="I132" s="155">
        <f t="shared" si="3"/>
        <v>30.240000000000002</v>
      </c>
      <c r="J132" s="124"/>
    </row>
    <row r="133" spans="1:11" ht="19.05" customHeight="1">
      <c r="A133" s="188"/>
      <c r="B133" s="56" t="s">
        <v>157</v>
      </c>
      <c r="C133" s="41">
        <v>4951</v>
      </c>
      <c r="D133" s="21" t="s">
        <v>50</v>
      </c>
      <c r="E133" s="18">
        <v>12</v>
      </c>
      <c r="F133" s="43">
        <v>2</v>
      </c>
      <c r="G133" s="126">
        <f t="shared" si="2"/>
        <v>24</v>
      </c>
      <c r="H133" s="155">
        <v>1.42</v>
      </c>
      <c r="I133" s="155">
        <f t="shared" si="3"/>
        <v>34.08</v>
      </c>
      <c r="J133" s="124"/>
    </row>
    <row r="134" spans="1:11" ht="19.05" customHeight="1">
      <c r="A134" s="188"/>
      <c r="B134" s="56" t="s">
        <v>157</v>
      </c>
      <c r="C134" s="41">
        <v>4952</v>
      </c>
      <c r="D134" s="21" t="s">
        <v>135</v>
      </c>
      <c r="E134" s="14">
        <v>12</v>
      </c>
      <c r="F134" s="43">
        <v>2</v>
      </c>
      <c r="G134" s="126">
        <f t="shared" si="2"/>
        <v>24</v>
      </c>
      <c r="H134" s="155">
        <v>1.57</v>
      </c>
      <c r="I134" s="155">
        <f t="shared" si="3"/>
        <v>37.68</v>
      </c>
      <c r="J134" s="124"/>
    </row>
    <row r="135" spans="1:11" ht="19.05" customHeight="1">
      <c r="A135" s="188"/>
      <c r="B135" s="56" t="s">
        <v>157</v>
      </c>
      <c r="C135" s="41">
        <v>4955</v>
      </c>
      <c r="D135" s="21" t="s">
        <v>136</v>
      </c>
      <c r="E135" s="20">
        <v>12</v>
      </c>
      <c r="F135" s="43">
        <v>4</v>
      </c>
      <c r="G135" s="126">
        <f t="shared" si="2"/>
        <v>48</v>
      </c>
      <c r="H135" s="155">
        <v>1.42</v>
      </c>
      <c r="I135" s="155">
        <f t="shared" si="3"/>
        <v>68.16</v>
      </c>
      <c r="J135" s="124"/>
    </row>
    <row r="136" spans="1:11" ht="19.95" customHeight="1">
      <c r="A136" s="188"/>
      <c r="B136" s="56" t="s">
        <v>157</v>
      </c>
      <c r="C136" s="41">
        <v>4956</v>
      </c>
      <c r="D136" s="21" t="s">
        <v>51</v>
      </c>
      <c r="E136" s="18">
        <v>12</v>
      </c>
      <c r="F136" s="43">
        <v>2</v>
      </c>
      <c r="G136" s="126">
        <f t="shared" si="2"/>
        <v>24</v>
      </c>
      <c r="H136" s="155">
        <v>1.42</v>
      </c>
      <c r="I136" s="155">
        <f t="shared" si="3"/>
        <v>34.08</v>
      </c>
      <c r="J136" s="124"/>
    </row>
    <row r="137" spans="1:11" ht="18" customHeight="1" thickBot="1">
      <c r="A137" s="189"/>
      <c r="B137" s="134" t="s">
        <v>157</v>
      </c>
      <c r="C137" s="135">
        <v>4957</v>
      </c>
      <c r="D137" s="53" t="s">
        <v>52</v>
      </c>
      <c r="E137" s="36">
        <v>12</v>
      </c>
      <c r="F137" s="54">
        <v>2</v>
      </c>
      <c r="G137" s="127">
        <f t="shared" si="2"/>
        <v>24</v>
      </c>
      <c r="H137" s="155">
        <v>1.79</v>
      </c>
      <c r="I137" s="155">
        <f t="shared" si="3"/>
        <v>42.96</v>
      </c>
      <c r="J137" s="124"/>
    </row>
    <row r="138" spans="1:11" ht="18" customHeight="1">
      <c r="A138" s="190" t="s">
        <v>53</v>
      </c>
      <c r="B138" s="123" t="s">
        <v>54</v>
      </c>
      <c r="C138" s="96">
        <v>3861</v>
      </c>
      <c r="D138" s="97" t="s">
        <v>188</v>
      </c>
      <c r="E138" s="98">
        <v>10</v>
      </c>
      <c r="F138" s="99"/>
      <c r="G138" s="128">
        <f t="shared" si="2"/>
        <v>0</v>
      </c>
      <c r="H138" s="155">
        <v>10.99</v>
      </c>
      <c r="I138" s="155">
        <f t="shared" si="3"/>
        <v>0</v>
      </c>
      <c r="J138" s="200" t="s">
        <v>199</v>
      </c>
      <c r="K138" t="s">
        <v>211</v>
      </c>
    </row>
    <row r="139" spans="1:11" ht="18" customHeight="1">
      <c r="A139" s="191"/>
      <c r="B139" s="100" t="s">
        <v>54</v>
      </c>
      <c r="C139" s="101">
        <v>1292</v>
      </c>
      <c r="D139" s="102" t="s">
        <v>172</v>
      </c>
      <c r="E139" s="103">
        <v>10</v>
      </c>
      <c r="F139" s="104"/>
      <c r="G139" s="129">
        <f t="shared" si="2"/>
        <v>0</v>
      </c>
      <c r="H139" s="155">
        <v>4.21</v>
      </c>
      <c r="I139" s="155">
        <f t="shared" si="3"/>
        <v>0</v>
      </c>
      <c r="J139" s="201"/>
    </row>
    <row r="140" spans="1:11" ht="18" customHeight="1">
      <c r="A140" s="191"/>
      <c r="B140" s="100" t="s">
        <v>54</v>
      </c>
      <c r="C140" s="101">
        <v>1272</v>
      </c>
      <c r="D140" s="102" t="s">
        <v>173</v>
      </c>
      <c r="E140" s="103">
        <v>10</v>
      </c>
      <c r="F140" s="104"/>
      <c r="G140" s="129">
        <f t="shared" si="2"/>
        <v>0</v>
      </c>
      <c r="H140" s="155">
        <v>10.99</v>
      </c>
      <c r="I140" s="155">
        <f t="shared" si="3"/>
        <v>0</v>
      </c>
      <c r="J140" s="201"/>
    </row>
    <row r="141" spans="1:11" ht="18" customHeight="1">
      <c r="A141" s="191"/>
      <c r="B141" s="100" t="s">
        <v>54</v>
      </c>
      <c r="C141" s="101">
        <v>5121</v>
      </c>
      <c r="D141" s="105" t="s">
        <v>148</v>
      </c>
      <c r="E141" s="103">
        <v>10</v>
      </c>
      <c r="F141" s="104"/>
      <c r="G141" s="129">
        <f t="shared" si="2"/>
        <v>0</v>
      </c>
      <c r="H141" s="155">
        <v>7.27</v>
      </c>
      <c r="I141" s="155">
        <f t="shared" si="3"/>
        <v>0</v>
      </c>
      <c r="J141" s="201"/>
    </row>
    <row r="142" spans="1:11" ht="18" customHeight="1">
      <c r="A142" s="191"/>
      <c r="B142" s="100" t="s">
        <v>54</v>
      </c>
      <c r="C142" s="101">
        <v>1271</v>
      </c>
      <c r="D142" s="105" t="s">
        <v>174</v>
      </c>
      <c r="E142" s="106">
        <v>10</v>
      </c>
      <c r="F142" s="104"/>
      <c r="G142" s="129">
        <f t="shared" si="2"/>
        <v>0</v>
      </c>
      <c r="H142" s="155">
        <v>8.07</v>
      </c>
      <c r="I142" s="155">
        <f t="shared" si="3"/>
        <v>0</v>
      </c>
      <c r="J142" s="201"/>
    </row>
    <row r="143" spans="1:11" ht="18" customHeight="1" thickBot="1">
      <c r="A143" s="191"/>
      <c r="B143" s="107" t="s">
        <v>54</v>
      </c>
      <c r="C143" s="108">
        <v>1273</v>
      </c>
      <c r="D143" s="109" t="s">
        <v>145</v>
      </c>
      <c r="E143" s="110">
        <v>10</v>
      </c>
      <c r="F143" s="111"/>
      <c r="G143" s="130">
        <f t="shared" si="2"/>
        <v>0</v>
      </c>
      <c r="H143" s="155">
        <v>6.12</v>
      </c>
      <c r="I143" s="155">
        <f t="shared" si="3"/>
        <v>0</v>
      </c>
      <c r="J143" s="202"/>
    </row>
    <row r="144" spans="1:11" ht="18" customHeight="1">
      <c r="A144" s="191"/>
      <c r="B144" s="91" t="s">
        <v>54</v>
      </c>
      <c r="C144" s="92">
        <v>2078</v>
      </c>
      <c r="D144" s="93" t="s">
        <v>137</v>
      </c>
      <c r="E144" s="94">
        <v>6</v>
      </c>
      <c r="F144" s="95"/>
      <c r="G144" s="131">
        <f t="shared" si="2"/>
        <v>0</v>
      </c>
      <c r="H144" s="155">
        <v>6.8</v>
      </c>
      <c r="I144" s="155">
        <f t="shared" si="3"/>
        <v>0</v>
      </c>
      <c r="J144" s="180"/>
    </row>
    <row r="145" spans="1:10" ht="18" customHeight="1">
      <c r="A145" s="191"/>
      <c r="B145" s="50" t="s">
        <v>54</v>
      </c>
      <c r="C145" s="42">
        <v>2373</v>
      </c>
      <c r="D145" s="21" t="s">
        <v>138</v>
      </c>
      <c r="E145" s="14">
        <v>10</v>
      </c>
      <c r="F145" s="43"/>
      <c r="G145" s="126">
        <f t="shared" si="2"/>
        <v>0</v>
      </c>
      <c r="H145" s="155">
        <v>5.26</v>
      </c>
      <c r="I145" s="155">
        <f t="shared" si="3"/>
        <v>0</v>
      </c>
      <c r="J145" s="180"/>
    </row>
    <row r="146" spans="1:10" ht="18" customHeight="1">
      <c r="A146" s="191"/>
      <c r="B146" s="49" t="s">
        <v>54</v>
      </c>
      <c r="C146" s="42">
        <v>2392</v>
      </c>
      <c r="D146" s="21" t="s">
        <v>158</v>
      </c>
      <c r="E146" s="18">
        <v>14</v>
      </c>
      <c r="F146" s="43">
        <v>2</v>
      </c>
      <c r="G146" s="126">
        <f t="shared" si="2"/>
        <v>28</v>
      </c>
      <c r="H146" s="155">
        <v>9.42</v>
      </c>
      <c r="I146" s="155">
        <f t="shared" si="3"/>
        <v>263.76</v>
      </c>
      <c r="J146" s="124"/>
    </row>
    <row r="147" spans="1:10" ht="18" customHeight="1">
      <c r="A147" s="191"/>
      <c r="B147" s="50" t="s">
        <v>54</v>
      </c>
      <c r="C147" s="42">
        <v>2436</v>
      </c>
      <c r="D147" s="21" t="s">
        <v>139</v>
      </c>
      <c r="E147" s="17">
        <v>10</v>
      </c>
      <c r="F147" s="43"/>
      <c r="G147" s="126">
        <f t="shared" si="2"/>
        <v>0</v>
      </c>
      <c r="H147" s="155">
        <v>16.350000000000001</v>
      </c>
      <c r="I147" s="155">
        <f t="shared" si="3"/>
        <v>0</v>
      </c>
      <c r="J147" s="124"/>
    </row>
    <row r="148" spans="1:10" ht="18" customHeight="1">
      <c r="A148" s="191"/>
      <c r="B148" s="50" t="s">
        <v>54</v>
      </c>
      <c r="C148" s="42">
        <v>2605</v>
      </c>
      <c r="D148" s="21" t="s">
        <v>175</v>
      </c>
      <c r="E148" s="14">
        <v>10</v>
      </c>
      <c r="F148" s="43"/>
      <c r="G148" s="126">
        <f t="shared" ref="G148:G158" si="4">+F148*E148</f>
        <v>0</v>
      </c>
      <c r="H148" s="155">
        <v>1.95</v>
      </c>
      <c r="I148" s="155">
        <f t="shared" si="3"/>
        <v>0</v>
      </c>
      <c r="J148" s="124"/>
    </row>
    <row r="149" spans="1:10" ht="18" customHeight="1">
      <c r="A149" s="191"/>
      <c r="B149" s="49" t="s">
        <v>54</v>
      </c>
      <c r="C149" s="42">
        <v>3679</v>
      </c>
      <c r="D149" s="21" t="s">
        <v>143</v>
      </c>
      <c r="E149" s="18">
        <v>10</v>
      </c>
      <c r="F149" s="43"/>
      <c r="G149" s="126">
        <f t="shared" si="4"/>
        <v>0</v>
      </c>
      <c r="H149" s="155">
        <v>14.6</v>
      </c>
      <c r="I149" s="155">
        <f t="shared" si="3"/>
        <v>0</v>
      </c>
      <c r="J149" s="124"/>
    </row>
    <row r="150" spans="1:10" ht="18" customHeight="1">
      <c r="A150" s="191"/>
      <c r="B150" s="49" t="s">
        <v>54</v>
      </c>
      <c r="C150" s="42">
        <v>3690</v>
      </c>
      <c r="D150" s="21" t="s">
        <v>142</v>
      </c>
      <c r="E150" s="17">
        <v>12</v>
      </c>
      <c r="F150" s="43">
        <v>3</v>
      </c>
      <c r="G150" s="126">
        <f t="shared" si="4"/>
        <v>36</v>
      </c>
      <c r="H150" s="155">
        <v>8.43</v>
      </c>
      <c r="I150" s="155">
        <f t="shared" si="3"/>
        <v>303.48</v>
      </c>
      <c r="J150" s="124"/>
    </row>
    <row r="151" spans="1:10" ht="18" customHeight="1" thickBot="1">
      <c r="A151" s="191"/>
      <c r="B151" s="49" t="s">
        <v>54</v>
      </c>
      <c r="C151" s="42">
        <v>3705</v>
      </c>
      <c r="D151" s="21" t="s">
        <v>140</v>
      </c>
      <c r="E151" s="18">
        <v>12</v>
      </c>
      <c r="F151" s="43"/>
      <c r="G151" s="126">
        <f t="shared" si="4"/>
        <v>0</v>
      </c>
      <c r="H151" s="155">
        <v>7.37</v>
      </c>
      <c r="I151" s="155">
        <f t="shared" ref="I151:I158" si="5">+G151*H151</f>
        <v>0</v>
      </c>
      <c r="J151" s="124"/>
    </row>
    <row r="152" spans="1:10" ht="18" customHeight="1">
      <c r="A152" s="191"/>
      <c r="B152" s="44" t="s">
        <v>54</v>
      </c>
      <c r="C152" s="45">
        <v>6816</v>
      </c>
      <c r="D152" s="46" t="s">
        <v>176</v>
      </c>
      <c r="E152" s="47">
        <v>10</v>
      </c>
      <c r="F152" s="48">
        <v>2</v>
      </c>
      <c r="G152" s="125">
        <f t="shared" si="4"/>
        <v>20</v>
      </c>
      <c r="H152" s="155">
        <v>2.31</v>
      </c>
      <c r="I152" s="155">
        <f t="shared" si="5"/>
        <v>46.2</v>
      </c>
      <c r="J152" s="124"/>
    </row>
    <row r="153" spans="1:10" ht="18" customHeight="1">
      <c r="A153" s="191"/>
      <c r="B153" s="49" t="s">
        <v>54</v>
      </c>
      <c r="C153" s="42">
        <v>4409</v>
      </c>
      <c r="D153" s="21" t="s">
        <v>146</v>
      </c>
      <c r="E153" s="20">
        <v>6</v>
      </c>
      <c r="F153" s="43">
        <v>3</v>
      </c>
      <c r="G153" s="126">
        <f t="shared" si="4"/>
        <v>18</v>
      </c>
      <c r="H153" s="155">
        <v>13.5</v>
      </c>
      <c r="I153" s="155">
        <f t="shared" si="5"/>
        <v>243</v>
      </c>
      <c r="J153" s="124"/>
    </row>
    <row r="154" spans="1:10" ht="18" customHeight="1">
      <c r="A154" s="191"/>
      <c r="B154" s="50" t="s">
        <v>54</v>
      </c>
      <c r="C154" s="42">
        <v>4413</v>
      </c>
      <c r="D154" s="21" t="s">
        <v>182</v>
      </c>
      <c r="E154" s="18">
        <v>6</v>
      </c>
      <c r="F154" s="43">
        <v>1</v>
      </c>
      <c r="G154" s="126">
        <f t="shared" si="4"/>
        <v>6</v>
      </c>
      <c r="H154" s="155">
        <v>12.44</v>
      </c>
      <c r="I154" s="155">
        <f t="shared" si="5"/>
        <v>74.64</v>
      </c>
    </row>
    <row r="155" spans="1:10" ht="18" customHeight="1">
      <c r="A155" s="191"/>
      <c r="B155" s="49" t="s">
        <v>54</v>
      </c>
      <c r="C155" s="42">
        <v>5128</v>
      </c>
      <c r="D155" s="13" t="s">
        <v>201</v>
      </c>
      <c r="E155" s="20" t="s">
        <v>133</v>
      </c>
      <c r="F155" s="43">
        <v>32</v>
      </c>
      <c r="G155" s="126">
        <f t="shared" si="4"/>
        <v>32</v>
      </c>
      <c r="H155" s="155">
        <v>7.95</v>
      </c>
      <c r="I155" s="155">
        <f t="shared" si="5"/>
        <v>254.4</v>
      </c>
    </row>
    <row r="156" spans="1:10" ht="18" customHeight="1">
      <c r="A156" s="191"/>
      <c r="B156" s="50" t="s">
        <v>54</v>
      </c>
      <c r="C156" s="42">
        <v>8244</v>
      </c>
      <c r="D156" s="21" t="s">
        <v>55</v>
      </c>
      <c r="E156" s="18">
        <v>12</v>
      </c>
      <c r="F156" s="43"/>
      <c r="G156" s="126">
        <f t="shared" si="4"/>
        <v>0</v>
      </c>
      <c r="H156" s="155">
        <v>7.9</v>
      </c>
      <c r="I156" s="155">
        <f t="shared" si="5"/>
        <v>0</v>
      </c>
      <c r="J156" s="124"/>
    </row>
    <row r="157" spans="1:10" ht="18" customHeight="1">
      <c r="A157" s="191"/>
      <c r="B157" s="49" t="s">
        <v>54</v>
      </c>
      <c r="C157" s="42">
        <v>8527</v>
      </c>
      <c r="D157" s="21" t="s">
        <v>141</v>
      </c>
      <c r="E157" s="18">
        <v>7</v>
      </c>
      <c r="F157" s="43"/>
      <c r="G157" s="126">
        <f t="shared" si="4"/>
        <v>0</v>
      </c>
      <c r="H157" s="155">
        <v>8.33</v>
      </c>
      <c r="I157" s="155">
        <f t="shared" si="5"/>
        <v>0</v>
      </c>
      <c r="J157" s="124"/>
    </row>
    <row r="158" spans="1:10" ht="19.05" customHeight="1" thickBot="1">
      <c r="A158" s="192"/>
      <c r="B158" s="51" t="s">
        <v>54</v>
      </c>
      <c r="C158" s="52">
        <v>8530</v>
      </c>
      <c r="D158" s="53" t="s">
        <v>144</v>
      </c>
      <c r="E158" s="78">
        <v>7</v>
      </c>
      <c r="F158" s="54">
        <v>4</v>
      </c>
      <c r="G158" s="127">
        <f t="shared" si="4"/>
        <v>28</v>
      </c>
      <c r="H158" s="155">
        <v>12.65</v>
      </c>
      <c r="I158" s="155">
        <f t="shared" si="5"/>
        <v>354.2</v>
      </c>
      <c r="J158" s="124"/>
    </row>
    <row r="159" spans="1:10" ht="21" customHeight="1">
      <c r="A159" s="169"/>
      <c r="B159" s="170"/>
      <c r="C159" s="171"/>
      <c r="D159" s="172"/>
      <c r="E159" s="173"/>
      <c r="G159" s="210" t="s">
        <v>197</v>
      </c>
      <c r="H159" s="210"/>
      <c r="I159" s="175">
        <f>SUM(I20:I158)+K170</f>
        <v>4675.9787500000002</v>
      </c>
      <c r="J159" s="124"/>
    </row>
    <row r="160" spans="1:10" ht="37.950000000000003" customHeight="1">
      <c r="A160" s="169"/>
      <c r="B160" s="170"/>
      <c r="C160" s="171"/>
      <c r="D160" s="172"/>
      <c r="E160" s="173"/>
      <c r="G160" s="207" t="s">
        <v>196</v>
      </c>
      <c r="H160" s="208"/>
      <c r="I160" s="209"/>
      <c r="J160" s="124"/>
    </row>
    <row r="161" spans="1:11" ht="19.05" customHeight="1">
      <c r="A161" s="169"/>
      <c r="B161" s="170"/>
      <c r="C161" s="171"/>
      <c r="D161" s="172"/>
      <c r="E161" s="173"/>
      <c r="H161" s="174"/>
      <c r="I161" s="174"/>
      <c r="J161" s="124"/>
    </row>
    <row r="162" spans="1:11" ht="19.05" customHeight="1">
      <c r="A162" s="169"/>
      <c r="B162" s="170"/>
      <c r="C162" s="171"/>
      <c r="D162" s="172"/>
      <c r="E162" s="173"/>
      <c r="H162" s="174"/>
      <c r="I162" s="174"/>
      <c r="J162" s="124"/>
    </row>
    <row r="164" spans="1:11" ht="16.2" thickBot="1"/>
    <row r="165" spans="1:11" ht="18.600000000000001" thickBot="1">
      <c r="D165" s="193" t="s">
        <v>162</v>
      </c>
      <c r="E165" s="194"/>
      <c r="F165" s="194"/>
      <c r="G165" s="195"/>
    </row>
    <row r="166" spans="1:11" ht="52.8" thickBot="1">
      <c r="B166" s="196" t="s">
        <v>163</v>
      </c>
      <c r="C166" s="197"/>
      <c r="D166" s="79" t="s">
        <v>149</v>
      </c>
      <c r="E166" s="80" t="s">
        <v>150</v>
      </c>
      <c r="F166" s="80" t="s">
        <v>65</v>
      </c>
      <c r="G166" s="144" t="s">
        <v>193</v>
      </c>
      <c r="H166" s="152" t="s">
        <v>194</v>
      </c>
      <c r="I166" s="153" t="s">
        <v>154</v>
      </c>
      <c r="J166" s="141" t="s">
        <v>192</v>
      </c>
      <c r="K166" s="141" t="s">
        <v>60</v>
      </c>
    </row>
    <row r="167" spans="1:11" ht="18" thickBot="1">
      <c r="B167" s="85" t="s">
        <v>56</v>
      </c>
      <c r="C167" s="5"/>
      <c r="D167" s="145">
        <v>0</v>
      </c>
      <c r="E167" s="148">
        <v>40</v>
      </c>
      <c r="F167" s="82">
        <v>20</v>
      </c>
      <c r="G167" s="149">
        <f>+F167+E167+D167</f>
        <v>60</v>
      </c>
      <c r="H167" s="113">
        <f>SUM(D167:F167)</f>
        <v>60</v>
      </c>
      <c r="I167" s="139" t="s">
        <v>151</v>
      </c>
      <c r="J167" s="143">
        <v>1.899</v>
      </c>
      <c r="K167" s="142">
        <f>+J167*G167</f>
        <v>113.94</v>
      </c>
    </row>
    <row r="168" spans="1:11" ht="18" thickBot="1">
      <c r="B168" s="85" t="s">
        <v>57</v>
      </c>
      <c r="C168" s="5"/>
      <c r="D168" s="146">
        <v>0</v>
      </c>
      <c r="E168" s="150">
        <v>1</v>
      </c>
      <c r="F168" s="83">
        <v>1</v>
      </c>
      <c r="G168" s="149">
        <f t="shared" ref="G168:G169" si="6">+F168+E168+D168</f>
        <v>2</v>
      </c>
      <c r="H168" s="113">
        <f>SUM(D168:F168)*30</f>
        <v>60</v>
      </c>
      <c r="I168" s="139" t="s">
        <v>152</v>
      </c>
      <c r="J168" s="143">
        <v>20.572500000000002</v>
      </c>
      <c r="K168" s="142">
        <f t="shared" ref="K168:K169" si="7">+J168*G168</f>
        <v>41.145000000000003</v>
      </c>
    </row>
    <row r="169" spans="1:11" ht="18" thickBot="1">
      <c r="B169" s="85" t="s">
        <v>61</v>
      </c>
      <c r="C169" s="5"/>
      <c r="D169" s="147">
        <v>0</v>
      </c>
      <c r="E169" s="151">
        <v>0</v>
      </c>
      <c r="F169" s="84">
        <v>5</v>
      </c>
      <c r="G169" s="119">
        <f t="shared" si="6"/>
        <v>5</v>
      </c>
      <c r="H169" s="114">
        <f>SUM(D169:F169)*30</f>
        <v>150</v>
      </c>
      <c r="I169" s="140" t="s">
        <v>153</v>
      </c>
      <c r="J169" s="176">
        <v>29.170750000000002</v>
      </c>
      <c r="K169" s="177">
        <f t="shared" si="7"/>
        <v>145.85375000000002</v>
      </c>
    </row>
    <row r="170" spans="1:11" ht="16.2" thickBot="1">
      <c r="J170" s="178" t="s">
        <v>198</v>
      </c>
      <c r="K170" s="179">
        <f>SUM(K167:K169)</f>
        <v>300.93875000000003</v>
      </c>
    </row>
    <row r="171" spans="1:11" ht="18" thickBot="1">
      <c r="A171" s="115"/>
      <c r="B171" s="198" t="s">
        <v>156</v>
      </c>
      <c r="C171" s="199"/>
      <c r="D171" s="119" t="s">
        <v>58</v>
      </c>
    </row>
    <row r="172" spans="1:11">
      <c r="A172" s="116">
        <v>1</v>
      </c>
      <c r="B172" s="211"/>
      <c r="C172" s="212"/>
      <c r="D172" s="120"/>
    </row>
    <row r="173" spans="1:11">
      <c r="A173" s="117">
        <v>2</v>
      </c>
      <c r="B173" s="203"/>
      <c r="C173" s="204"/>
      <c r="D173" s="121"/>
    </row>
    <row r="174" spans="1:11">
      <c r="A174" s="117">
        <v>3</v>
      </c>
      <c r="B174" s="203"/>
      <c r="C174" s="204"/>
      <c r="D174" s="121"/>
    </row>
    <row r="175" spans="1:11">
      <c r="A175" s="117">
        <v>4</v>
      </c>
      <c r="B175" s="203"/>
      <c r="C175" s="204"/>
      <c r="D175" s="121"/>
    </row>
    <row r="176" spans="1:11" ht="16.2" thickBot="1">
      <c r="A176" s="118">
        <v>5</v>
      </c>
      <c r="B176" s="205"/>
      <c r="C176" s="206"/>
      <c r="D176" s="122"/>
    </row>
  </sheetData>
  <mergeCells count="18">
    <mergeCell ref="J138:J143"/>
    <mergeCell ref="B173:C173"/>
    <mergeCell ref="B174:C174"/>
    <mergeCell ref="B175:C175"/>
    <mergeCell ref="B176:C176"/>
    <mergeCell ref="G160:I160"/>
    <mergeCell ref="G159:H159"/>
    <mergeCell ref="B172:C172"/>
    <mergeCell ref="A121:A137"/>
    <mergeCell ref="A138:A158"/>
    <mergeCell ref="D165:G165"/>
    <mergeCell ref="B166:C166"/>
    <mergeCell ref="B171:C171"/>
    <mergeCell ref="D5:E5"/>
    <mergeCell ref="B17:G17"/>
    <mergeCell ref="A20:A81"/>
    <mergeCell ref="A82:A108"/>
    <mergeCell ref="A109:A120"/>
  </mergeCells>
  <phoneticPr fontId="29" type="noConversion"/>
  <hyperlinks>
    <hyperlink ref="E9" r:id="rId1" xr:uid="{AC91C3E1-A2C2-4DA3-8F6D-305951EE6BF8}"/>
  </hyperlinks>
  <pageMargins left="0.7" right="0.7" top="0.75" bottom="0.75" header="0.3" footer="0.3"/>
  <pageSetup paperSize="9" scale="27" fitToHeight="2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MERCURIEL 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FARGEON</dc:creator>
  <cp:lastModifiedBy>Ella Levy</cp:lastModifiedBy>
  <cp:lastPrinted>2025-05-07T08:57:19Z</cp:lastPrinted>
  <dcterms:created xsi:type="dcterms:W3CDTF">2025-04-29T07:38:59Z</dcterms:created>
  <dcterms:modified xsi:type="dcterms:W3CDTF">2025-05-26T15:31:30Z</dcterms:modified>
</cp:coreProperties>
</file>