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1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4" i="1" l="1"/>
  <c r="J3" i="1"/>
  <c r="J6" i="1"/>
  <c r="J7" i="1"/>
  <c r="O12" i="1"/>
  <c r="F15" i="1"/>
  <c r="B4" i="1"/>
  <c r="B15" i="1" l="1"/>
  <c r="B12" i="1"/>
  <c r="B13" i="1"/>
  <c r="B14" i="1"/>
  <c r="B11" i="1"/>
  <c r="H5" i="1"/>
  <c r="G4" i="1"/>
  <c r="F3" i="1"/>
  <c r="J2" i="1"/>
  <c r="I2" i="1"/>
  <c r="H2" i="1"/>
  <c r="G2" i="1"/>
  <c r="F2" i="1"/>
  <c r="I6" i="1" l="1"/>
  <c r="H20" i="1"/>
  <c r="G20" i="1"/>
  <c r="E20" i="1"/>
  <c r="D20" i="1"/>
  <c r="A22" i="1"/>
  <c r="A23" i="1"/>
  <c r="A24" i="1"/>
  <c r="A25" i="1"/>
  <c r="A21" i="1"/>
  <c r="F20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E21" i="1"/>
  <c r="F21" i="1"/>
  <c r="G21" i="1"/>
  <c r="H21" i="1"/>
  <c r="D21" i="1"/>
  <c r="B16" i="1"/>
  <c r="B18" i="1" s="1"/>
  <c r="B24" i="1" s="1"/>
  <c r="I24" i="1" l="1"/>
  <c r="J24" i="1" s="1"/>
  <c r="B23" i="1"/>
  <c r="I23" i="1" s="1"/>
  <c r="J23" i="1" s="1"/>
  <c r="B21" i="1"/>
  <c r="I21" i="1" s="1"/>
  <c r="J21" i="1" s="1"/>
  <c r="B22" i="1"/>
  <c r="I22" i="1" s="1"/>
  <c r="J22" i="1" s="1"/>
  <c r="B25" i="1"/>
  <c r="I25" i="1" s="1"/>
  <c r="J25" i="1" s="1"/>
</calcChain>
</file>

<file path=xl/sharedStrings.xml><?xml version="1.0" encoding="utf-8"?>
<sst xmlns="http://schemas.openxmlformats.org/spreadsheetml/2006/main" count="78" uniqueCount="46">
  <si>
    <t xml:space="preserve">Entity </t>
  </si>
  <si>
    <t>Amount</t>
  </si>
  <si>
    <t>Paid By</t>
  </si>
  <si>
    <t>Accounts</t>
  </si>
  <si>
    <t>Rent</t>
  </si>
  <si>
    <t>Rohit</t>
  </si>
  <si>
    <t>Name</t>
  </si>
  <si>
    <t>Veggies</t>
  </si>
  <si>
    <t>Mannu</t>
  </si>
  <si>
    <t>Grossary</t>
  </si>
  <si>
    <t>Santosh</t>
  </si>
  <si>
    <t>Electricity</t>
  </si>
  <si>
    <t>Gas</t>
  </si>
  <si>
    <t>Tata Sky</t>
  </si>
  <si>
    <t>Internet</t>
  </si>
  <si>
    <t>Aunty</t>
  </si>
  <si>
    <t>Cook</t>
  </si>
  <si>
    <t>Deepak</t>
  </si>
  <si>
    <t>Vipul</t>
  </si>
  <si>
    <t>Total</t>
  </si>
  <si>
    <t>Per Head</t>
  </si>
  <si>
    <t>To pay</t>
  </si>
  <si>
    <t>Paid</t>
  </si>
  <si>
    <t>Final</t>
  </si>
  <si>
    <t>Common(Mannu)</t>
  </si>
  <si>
    <t>Common(Vipul)</t>
  </si>
  <si>
    <t>People</t>
  </si>
  <si>
    <t>Common(Deepak)</t>
  </si>
  <si>
    <t>Common(Rohit)</t>
  </si>
  <si>
    <t>Common(Santosh)</t>
  </si>
  <si>
    <t>Unpaid</t>
  </si>
  <si>
    <t>Common</t>
  </si>
  <si>
    <t>Cash</t>
  </si>
  <si>
    <t>Legends</t>
  </si>
  <si>
    <t>Cash Available</t>
  </si>
  <si>
    <t>Amount Unknown</t>
  </si>
  <si>
    <t>Party</t>
  </si>
  <si>
    <t>6-7 ep</t>
  </si>
  <si>
    <t>Haddi</t>
  </si>
  <si>
    <t>beer+pizza</t>
  </si>
  <si>
    <t>beer</t>
  </si>
  <si>
    <t>all 5</t>
  </si>
  <si>
    <t>dmart+newspaper</t>
  </si>
  <si>
    <t>Manu</t>
  </si>
  <si>
    <t>WM+WF+DM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</si>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</sst>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3" xfId="0" applyFill="1" applyBorder="1"/>
    <xf numFmtId="0" fontId="0" fillId="4" borderId="4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4" xfId="0" applyBorder="1"/>
    <xf numFmtId="0" fontId="0" fillId="5" borderId="1" xfId="0" applyFill="1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12" xfId="0" applyBorder="1"/>
    <xf numFmtId="0" fontId="4" fillId="5" borderId="1" xfId="0" applyFont="1" applyFill="1" applyBorder="1"/>
    <xf numFmtId="0" fontId="0" fillId="0" borderId="13" xfId="0" applyBorder="1"/>
    <xf numFmtId="0" fontId="4" fillId="5" borderId="7" xfId="0" applyFont="1" applyFill="1" applyBorder="1"/>
    <xf numFmtId="0" fontId="0" fillId="5" borderId="7" xfId="0" applyFill="1" applyBorder="1"/>
    <xf numFmtId="0" fontId="0" fillId="0" borderId="7" xfId="0" applyFill="1" applyBorder="1"/>
    <xf numFmtId="0" fontId="0" fillId="4" borderId="8" xfId="0" applyFill="1" applyBorder="1"/>
    <xf numFmtId="0" fontId="0" fillId="0" borderId="0" xfId="0" applyFill="1" applyBorder="1"/>
    <xf numFmtId="0" fontId="1" fillId="2" borderId="9" xfId="0" applyFont="1" applyFill="1" applyBorder="1"/>
    <xf numFmtId="0" fontId="0" fillId="2" borderId="10" xfId="0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0" fillId="2" borderId="3" xfId="0" applyFill="1" applyBorder="1"/>
    <xf numFmtId="0" fontId="0" fillId="2" borderId="6" xfId="0" applyFill="1" applyBorder="1"/>
    <xf numFmtId="0" fontId="4" fillId="4" borderId="1" xfId="0" applyFont="1" applyFill="1" applyBorder="1"/>
    <xf numFmtId="0" fontId="1" fillId="2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4" borderId="7" xfId="0" applyFont="1" applyFill="1" applyBorder="1"/>
    <xf numFmtId="0" fontId="1" fillId="2" borderId="2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0" borderId="4" xfId="0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2" borderId="4" xfId="0" applyFill="1" applyBorder="1"/>
    <xf numFmtId="0" fontId="0" fillId="0" borderId="19" xfId="0" applyBorder="1"/>
    <xf numFmtId="0" fontId="1" fillId="2" borderId="20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0" borderId="0" xfId="0" applyFill="1"/>
    <xf numFmtId="0" fontId="0" fillId="0" borderId="0" xfId="0" applyBorder="1"/>
    <xf numFmtId="0" fontId="0" fillId="6" borderId="1" xfId="0" applyFont="1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Border="1"/>
    <xf numFmtId="0" fontId="0" fillId="0" borderId="21" xfId="0" applyBorder="1"/>
    <xf numFmtId="0" fontId="0" fillId="0" borderId="23" xfId="0" applyBorder="1"/>
    <xf numFmtId="0" fontId="0" fillId="6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9" borderId="1" xfId="0" applyFont="1" applyFill="1" applyBorder="1"/>
    <xf numFmtId="0" fontId="0" fillId="9" borderId="22" xfId="0" applyFill="1" applyBorder="1"/>
    <xf numFmtId="0" fontId="0" fillId="10" borderId="1" xfId="0" applyFont="1" applyFill="1" applyBorder="1"/>
    <xf numFmtId="0" fontId="0" fillId="8" borderId="0" xfId="0" applyFill="1"/>
    <xf numFmtId="0" fontId="3" fillId="2" borderId="10" xfId="1" applyFont="1" applyFill="1" applyBorder="1" applyAlignment="1">
      <alignment horizontal="center"/>
    </xf>
    <xf numFmtId="0" fontId="2" fillId="2" borderId="11" xfId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L10" sqref="L10"/>
    </sheetView>
  </sheetViews>
  <sheetFormatPr defaultRowHeight="15" x14ac:dyDescent="0.25"/>
  <cols>
    <col min="1" max="1" width="18.5703125" customWidth="1"/>
    <col min="2" max="2" width="14.5703125" customWidth="1"/>
    <col min="3" max="3" width="11" customWidth="1"/>
    <col min="4" max="4" width="9.85546875" customWidth="1"/>
    <col min="6" max="6" width="8.85546875" customWidth="1"/>
    <col min="7" max="8" width="9" customWidth="1"/>
    <col min="9" max="9" width="9.5703125" customWidth="1"/>
    <col min="10" max="10" width="9.7109375" customWidth="1"/>
    <col min="15" max="15" width="16.85546875" customWidth="1"/>
  </cols>
  <sheetData>
    <row r="1" spans="1:15" ht="15.75" thickBot="1" x14ac:dyDescent="0.3">
      <c r="A1" s="29" t="s">
        <v>0</v>
      </c>
      <c r="B1" s="30" t="s">
        <v>1</v>
      </c>
      <c r="C1" s="31" t="s">
        <v>2</v>
      </c>
      <c r="E1" s="58" t="s">
        <v>3</v>
      </c>
      <c r="F1" s="59"/>
      <c r="G1" s="59"/>
      <c r="H1" s="59"/>
      <c r="I1" s="59"/>
      <c r="J1" s="60"/>
    </row>
    <row r="2" spans="1:15" x14ac:dyDescent="0.25">
      <c r="A2" s="32" t="s">
        <v>4</v>
      </c>
      <c r="B2" s="43">
        <v>22000</v>
      </c>
      <c r="C2" s="33" t="s">
        <v>5</v>
      </c>
      <c r="E2" s="26" t="s">
        <v>6</v>
      </c>
      <c r="F2" s="21" t="str">
        <f>E3</f>
        <v>Manu</v>
      </c>
      <c r="G2" s="21" t="str">
        <f>E4</f>
        <v>Santosh</v>
      </c>
      <c r="H2" s="21" t="str">
        <f>E5</f>
        <v>Deepak</v>
      </c>
      <c r="I2" s="21" t="str">
        <f>E6</f>
        <v>Vipul</v>
      </c>
      <c r="J2" s="27" t="str">
        <f>E7</f>
        <v>Rohit</v>
      </c>
      <c r="N2" s="61" t="s">
        <v>33</v>
      </c>
      <c r="O2" s="62"/>
    </row>
    <row r="3" spans="1:15" x14ac:dyDescent="0.25">
      <c r="A3" s="32" t="s">
        <v>7</v>
      </c>
      <c r="B3" s="52">
        <v>450</v>
      </c>
      <c r="C3" s="33" t="s">
        <v>17</v>
      </c>
      <c r="E3" s="23" t="s">
        <v>43</v>
      </c>
      <c r="F3" s="6">
        <f>SUM(F4:F7)*-1</f>
        <v>0</v>
      </c>
      <c r="G3" s="8">
        <v>0</v>
      </c>
      <c r="H3" s="2">
        <v>0</v>
      </c>
      <c r="I3" s="8">
        <v>550</v>
      </c>
      <c r="J3" s="7">
        <f>5450+1500</f>
        <v>6950</v>
      </c>
      <c r="N3" s="49"/>
      <c r="O3" s="47" t="s">
        <v>22</v>
      </c>
    </row>
    <row r="4" spans="1:15" x14ac:dyDescent="0.25">
      <c r="A4" s="32" t="s">
        <v>9</v>
      </c>
      <c r="B4" s="43">
        <f>7500</f>
        <v>7500</v>
      </c>
      <c r="C4" s="33" t="s">
        <v>18</v>
      </c>
      <c r="E4" s="23" t="s">
        <v>10</v>
      </c>
      <c r="F4" s="2">
        <v>0</v>
      </c>
      <c r="G4" s="6">
        <f>(G3+G5+G6+G7)*-1</f>
        <v>-14000</v>
      </c>
      <c r="H4" s="2">
        <v>0</v>
      </c>
      <c r="I4" s="2">
        <v>1000</v>
      </c>
      <c r="J4" s="7">
        <v>4150</v>
      </c>
      <c r="N4" s="50"/>
      <c r="O4" s="47" t="s">
        <v>34</v>
      </c>
    </row>
    <row r="5" spans="1:15" x14ac:dyDescent="0.25">
      <c r="A5" s="32" t="s">
        <v>11</v>
      </c>
      <c r="B5" s="43">
        <v>1360</v>
      </c>
      <c r="C5" s="33" t="s">
        <v>17</v>
      </c>
      <c r="E5" s="23" t="s">
        <v>17</v>
      </c>
      <c r="F5" s="2">
        <v>0</v>
      </c>
      <c r="G5" s="8">
        <v>0</v>
      </c>
      <c r="H5" s="6">
        <f>(H3+H4+H6+H7)*-1</f>
        <v>0</v>
      </c>
      <c r="I5" s="8">
        <v>450</v>
      </c>
      <c r="J5" s="7">
        <v>950</v>
      </c>
      <c r="N5" s="51"/>
      <c r="O5" s="47" t="s">
        <v>30</v>
      </c>
    </row>
    <row r="6" spans="1:15" ht="15.75" thickBot="1" x14ac:dyDescent="0.3">
      <c r="A6" s="32" t="s">
        <v>12</v>
      </c>
      <c r="B6" s="43">
        <v>700</v>
      </c>
      <c r="C6" s="33" t="s">
        <v>10</v>
      </c>
      <c r="E6" s="23" t="s">
        <v>18</v>
      </c>
      <c r="F6" s="2">
        <v>0</v>
      </c>
      <c r="G6" s="2">
        <v>0</v>
      </c>
      <c r="H6" s="2">
        <v>0</v>
      </c>
      <c r="I6" s="6">
        <f>(I3+I4+I5+I7)*-1</f>
        <v>-2400</v>
      </c>
      <c r="J6" s="7">
        <f>2650+1500</f>
        <v>4150</v>
      </c>
      <c r="N6" s="53"/>
      <c r="O6" s="48" t="s">
        <v>35</v>
      </c>
    </row>
    <row r="7" spans="1:15" ht="15.75" thickBot="1" x14ac:dyDescent="0.3">
      <c r="A7" s="32" t="s">
        <v>13</v>
      </c>
      <c r="B7" s="43">
        <v>300</v>
      </c>
      <c r="C7" s="33" t="s">
        <v>17</v>
      </c>
      <c r="E7" s="24" t="s">
        <v>5</v>
      </c>
      <c r="F7" s="11">
        <v>0</v>
      </c>
      <c r="G7" s="11">
        <v>14000</v>
      </c>
      <c r="H7" s="16">
        <v>0</v>
      </c>
      <c r="I7" s="11">
        <v>400</v>
      </c>
      <c r="J7" s="18">
        <f>SUM(J3:J6)*-1</f>
        <v>-16200</v>
      </c>
    </row>
    <row r="8" spans="1:15" x14ac:dyDescent="0.25">
      <c r="A8" s="32" t="s">
        <v>14</v>
      </c>
      <c r="B8" s="43">
        <v>1500</v>
      </c>
      <c r="C8" s="33" t="s">
        <v>18</v>
      </c>
    </row>
    <row r="9" spans="1:15" x14ac:dyDescent="0.25">
      <c r="A9" s="32" t="s">
        <v>15</v>
      </c>
      <c r="B9" s="43">
        <v>1000</v>
      </c>
      <c r="C9" s="33" t="s">
        <v>18</v>
      </c>
    </row>
    <row r="10" spans="1:15" ht="15.75" thickBot="1" x14ac:dyDescent="0.3">
      <c r="A10" s="1" t="s">
        <v>16</v>
      </c>
      <c r="B10" s="43">
        <v>6300</v>
      </c>
      <c r="C10" s="33" t="s">
        <v>8</v>
      </c>
      <c r="J10" s="41"/>
    </row>
    <row r="11" spans="1:15" x14ac:dyDescent="0.25">
      <c r="A11" s="1" t="s">
        <v>24</v>
      </c>
      <c r="B11" s="54">
        <f>F12</f>
        <v>0</v>
      </c>
      <c r="C11" s="44" t="s">
        <v>8</v>
      </c>
      <c r="E11" s="26" t="s">
        <v>6</v>
      </c>
      <c r="F11" s="27" t="s">
        <v>31</v>
      </c>
      <c r="I11" s="26" t="s">
        <v>6</v>
      </c>
      <c r="J11" s="27" t="s">
        <v>32</v>
      </c>
    </row>
    <row r="12" spans="1:15" x14ac:dyDescent="0.25">
      <c r="A12" s="1" t="s">
        <v>29</v>
      </c>
      <c r="B12" s="54">
        <f t="shared" ref="B12:B15" si="0">F13</f>
        <v>0</v>
      </c>
      <c r="C12" s="44" t="s">
        <v>10</v>
      </c>
      <c r="E12" s="23" t="s">
        <v>8</v>
      </c>
      <c r="F12" s="33">
        <v>0</v>
      </c>
      <c r="I12" s="23" t="s">
        <v>43</v>
      </c>
      <c r="J12" s="33">
        <v>0</v>
      </c>
      <c r="O12">
        <f>40+30+30+60+35+60+80+225+90+210+265+180-500+5500</f>
        <v>6305</v>
      </c>
    </row>
    <row r="13" spans="1:15" x14ac:dyDescent="0.25">
      <c r="A13" s="1" t="s">
        <v>27</v>
      </c>
      <c r="B13" s="54">
        <f t="shared" si="0"/>
        <v>5240</v>
      </c>
      <c r="C13" s="44" t="s">
        <v>17</v>
      </c>
      <c r="E13" s="23" t="s">
        <v>10</v>
      </c>
      <c r="F13" s="7">
        <v>0</v>
      </c>
      <c r="I13" s="23" t="s">
        <v>10</v>
      </c>
      <c r="J13" s="7">
        <v>0</v>
      </c>
    </row>
    <row r="14" spans="1:15" x14ac:dyDescent="0.25">
      <c r="A14" s="1" t="s">
        <v>25</v>
      </c>
      <c r="B14" s="54">
        <f t="shared" si="0"/>
        <v>1400</v>
      </c>
      <c r="C14" s="44" t="s">
        <v>18</v>
      </c>
      <c r="E14" s="23" t="s">
        <v>17</v>
      </c>
      <c r="F14" s="7">
        <f>640+1650+2950</f>
        <v>5240</v>
      </c>
      <c r="G14" t="s">
        <v>44</v>
      </c>
      <c r="I14" s="23" t="s">
        <v>17</v>
      </c>
      <c r="J14" s="7">
        <v>0</v>
      </c>
    </row>
    <row r="15" spans="1:15" ht="15.75" thickBot="1" x14ac:dyDescent="0.3">
      <c r="A15" s="1" t="s">
        <v>28</v>
      </c>
      <c r="B15" s="54">
        <f t="shared" si="0"/>
        <v>0</v>
      </c>
      <c r="C15" s="45" t="s">
        <v>5</v>
      </c>
      <c r="E15" s="23" t="s">
        <v>18</v>
      </c>
      <c r="F15" s="7">
        <f>400+1000</f>
        <v>1400</v>
      </c>
      <c r="G15" t="s">
        <v>42</v>
      </c>
      <c r="I15" s="23" t="s">
        <v>18</v>
      </c>
      <c r="J15" s="7">
        <v>0</v>
      </c>
    </row>
    <row r="16" spans="1:15" ht="15.75" thickBot="1" x14ac:dyDescent="0.3">
      <c r="A16" s="35" t="s">
        <v>19</v>
      </c>
      <c r="B16" s="1">
        <f>SUM(B2:B15)</f>
        <v>47750</v>
      </c>
      <c r="C16" s="36"/>
      <c r="E16" s="24" t="s">
        <v>5</v>
      </c>
      <c r="F16" s="46">
        <v>0</v>
      </c>
      <c r="I16" s="24" t="s">
        <v>5</v>
      </c>
      <c r="J16" s="46">
        <v>0</v>
      </c>
    </row>
    <row r="17" spans="1:10" x14ac:dyDescent="0.25">
      <c r="A17" s="34" t="s">
        <v>26</v>
      </c>
      <c r="B17" s="9">
        <v>5</v>
      </c>
      <c r="C17" s="37"/>
    </row>
    <row r="18" spans="1:10" ht="15.75" thickBot="1" x14ac:dyDescent="0.3">
      <c r="A18" s="38" t="s">
        <v>20</v>
      </c>
      <c r="B18" s="39">
        <f>B16/B17</f>
        <v>9550</v>
      </c>
      <c r="C18" s="40"/>
      <c r="H18" s="42"/>
    </row>
    <row r="19" spans="1:10" ht="15.75" thickBot="1" x14ac:dyDescent="0.3"/>
    <row r="20" spans="1:10" x14ac:dyDescent="0.25">
      <c r="A20" s="20" t="s">
        <v>6</v>
      </c>
      <c r="B20" s="21" t="s">
        <v>21</v>
      </c>
      <c r="C20" s="21" t="s">
        <v>22</v>
      </c>
      <c r="D20" s="22" t="str">
        <f t="shared" ref="D20:D25" si="1">F2</f>
        <v>Manu</v>
      </c>
      <c r="E20" s="22" t="str">
        <f t="shared" ref="E20:H20" si="2">G2</f>
        <v>Santosh</v>
      </c>
      <c r="F20" s="22" t="str">
        <f t="shared" si="2"/>
        <v>Deepak</v>
      </c>
      <c r="G20" s="22" t="str">
        <f t="shared" si="2"/>
        <v>Vipul</v>
      </c>
      <c r="H20" s="22" t="str">
        <f t="shared" si="2"/>
        <v>Rohit</v>
      </c>
      <c r="I20" s="56" t="s">
        <v>23</v>
      </c>
      <c r="J20" s="57"/>
    </row>
    <row r="21" spans="1:10" x14ac:dyDescent="0.25">
      <c r="A21" s="3" t="str">
        <f>E3</f>
        <v>Manu</v>
      </c>
      <c r="B21" s="12">
        <f>B18</f>
        <v>9550</v>
      </c>
      <c r="C21" s="6">
        <v>-6300</v>
      </c>
      <c r="D21" s="25">
        <f t="shared" si="1"/>
        <v>0</v>
      </c>
      <c r="E21" s="13">
        <f t="shared" ref="E21:H21" si="3">G3</f>
        <v>0</v>
      </c>
      <c r="F21" s="13">
        <f t="shared" si="3"/>
        <v>0</v>
      </c>
      <c r="G21" s="13">
        <f t="shared" si="3"/>
        <v>550</v>
      </c>
      <c r="H21" s="13">
        <f t="shared" si="3"/>
        <v>6950</v>
      </c>
      <c r="I21" s="5">
        <f>SUM(B21:H21)</f>
        <v>10750</v>
      </c>
      <c r="J21" s="4">
        <f>ROUND(I21/50,0)*50</f>
        <v>10750</v>
      </c>
    </row>
    <row r="22" spans="1:10" x14ac:dyDescent="0.25">
      <c r="A22" s="3" t="str">
        <f>E4</f>
        <v>Santosh</v>
      </c>
      <c r="B22" s="12">
        <f>B18</f>
        <v>9550</v>
      </c>
      <c r="C22" s="6">
        <v>-700</v>
      </c>
      <c r="D22" s="13">
        <f t="shared" si="1"/>
        <v>0</v>
      </c>
      <c r="E22" s="25">
        <f t="shared" ref="E22:H25" si="4">G4</f>
        <v>-14000</v>
      </c>
      <c r="F22" s="13">
        <f t="shared" si="4"/>
        <v>0</v>
      </c>
      <c r="G22" s="13">
        <f t="shared" si="4"/>
        <v>1000</v>
      </c>
      <c r="H22" s="13">
        <f t="shared" si="4"/>
        <v>4150</v>
      </c>
      <c r="I22" s="5">
        <f t="shared" ref="I22:I25" si="5">SUM(B22:H22)</f>
        <v>0</v>
      </c>
      <c r="J22" s="4">
        <f t="shared" ref="J22:J25" si="6">ROUND(I22/50,0)*50</f>
        <v>0</v>
      </c>
    </row>
    <row r="23" spans="1:10" x14ac:dyDescent="0.25">
      <c r="A23" s="3" t="str">
        <f>E5</f>
        <v>Deepak</v>
      </c>
      <c r="B23" s="12">
        <f>B18</f>
        <v>9550</v>
      </c>
      <c r="C23" s="6">
        <v>-7350</v>
      </c>
      <c r="D23" s="13">
        <f t="shared" si="1"/>
        <v>0</v>
      </c>
      <c r="E23" s="13">
        <f t="shared" si="4"/>
        <v>0</v>
      </c>
      <c r="F23" s="25">
        <f t="shared" si="4"/>
        <v>0</v>
      </c>
      <c r="G23" s="13">
        <f t="shared" si="4"/>
        <v>450</v>
      </c>
      <c r="H23" s="13">
        <f t="shared" si="4"/>
        <v>950</v>
      </c>
      <c r="I23" s="5">
        <f t="shared" si="5"/>
        <v>3600</v>
      </c>
      <c r="J23" s="4">
        <f t="shared" si="6"/>
        <v>3600</v>
      </c>
    </row>
    <row r="24" spans="1:10" x14ac:dyDescent="0.25">
      <c r="A24" s="3" t="str">
        <f>E6</f>
        <v>Vipul</v>
      </c>
      <c r="B24" s="12">
        <f>B18</f>
        <v>9550</v>
      </c>
      <c r="C24" s="6">
        <v>-11400</v>
      </c>
      <c r="D24" s="13">
        <f t="shared" si="1"/>
        <v>0</v>
      </c>
      <c r="E24" s="13">
        <f t="shared" si="4"/>
        <v>0</v>
      </c>
      <c r="F24" s="13">
        <f t="shared" si="4"/>
        <v>0</v>
      </c>
      <c r="G24" s="25">
        <f t="shared" si="4"/>
        <v>-2400</v>
      </c>
      <c r="H24" s="13">
        <f t="shared" si="4"/>
        <v>4150</v>
      </c>
      <c r="I24" s="5">
        <f>SUM(B24:H24)</f>
        <v>-100</v>
      </c>
      <c r="J24" s="4">
        <f>ROUND(I24/50,0)*50</f>
        <v>-100</v>
      </c>
    </row>
    <row r="25" spans="1:10" ht="15.75" thickBot="1" x14ac:dyDescent="0.3">
      <c r="A25" s="10" t="str">
        <f>E7</f>
        <v>Rohit</v>
      </c>
      <c r="B25" s="14">
        <f>B18</f>
        <v>9550</v>
      </c>
      <c r="C25" s="6">
        <v>-22000</v>
      </c>
      <c r="D25" s="15">
        <f t="shared" si="1"/>
        <v>0</v>
      </c>
      <c r="E25" s="15">
        <f t="shared" si="4"/>
        <v>14000</v>
      </c>
      <c r="F25" s="15">
        <f t="shared" si="4"/>
        <v>0</v>
      </c>
      <c r="G25" s="15">
        <f t="shared" si="4"/>
        <v>400</v>
      </c>
      <c r="H25" s="28">
        <f t="shared" si="4"/>
        <v>-16200</v>
      </c>
      <c r="I25" s="17">
        <f t="shared" si="5"/>
        <v>-14250</v>
      </c>
      <c r="J25" s="18">
        <f t="shared" si="6"/>
        <v>-14250</v>
      </c>
    </row>
    <row r="26" spans="1:10" x14ac:dyDescent="0.25">
      <c r="I26" s="19"/>
    </row>
    <row r="27" spans="1:10" x14ac:dyDescent="0.25">
      <c r="I27" s="19"/>
    </row>
    <row r="28" spans="1:10" x14ac:dyDescent="0.25">
      <c r="I28" s="19"/>
    </row>
    <row r="29" spans="1:10" x14ac:dyDescent="0.25">
      <c r="I29" s="19"/>
    </row>
    <row r="30" spans="1:10" x14ac:dyDescent="0.25">
      <c r="I30" s="19"/>
    </row>
  </sheetData>
  <mergeCells count="3">
    <mergeCell ref="I20:J20"/>
    <mergeCell ref="E1:J1"/>
    <mergeCell ref="N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11"/>
  <sheetViews>
    <sheetView tabSelected="1" workbookViewId="0">
      <selection activeCell="E5" sqref="E5"/>
    </sheetView>
  </sheetViews>
  <sheetFormatPr defaultRowHeight="15" x14ac:dyDescent="0.25"/>
  <cols>
    <col min="12" max="12" width="19.42578125" customWidth="1"/>
  </cols>
  <sheetData>
    <row r="4" spans="5:12" x14ac:dyDescent="0.25">
      <c r="E4" t="s">
        <v>45</v>
      </c>
    </row>
    <row r="11" spans="5:12" x14ac:dyDescent="0.25">
      <c r="L11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O4"/>
  <sheetViews>
    <sheetView workbookViewId="0">
      <selection activeCell="D1" sqref="D1:O5"/>
    </sheetView>
  </sheetViews>
  <sheetFormatPr defaultRowHeight="15" x14ac:dyDescent="0.25"/>
  <cols>
    <col min="14" max="14" width="12.85546875" customWidth="1"/>
  </cols>
  <sheetData>
    <row r="1" spans="5:15" x14ac:dyDescent="0.25">
      <c r="E1" t="s">
        <v>8</v>
      </c>
      <c r="F1">
        <v>4450</v>
      </c>
      <c r="K1" t="s">
        <v>36</v>
      </c>
      <c r="L1" t="s">
        <v>37</v>
      </c>
    </row>
    <row r="2" spans="5:15" x14ac:dyDescent="0.25">
      <c r="E2" t="s">
        <v>10</v>
      </c>
      <c r="F2">
        <v>5100</v>
      </c>
      <c r="L2" t="s">
        <v>38</v>
      </c>
      <c r="M2">
        <v>3000</v>
      </c>
      <c r="N2" t="s">
        <v>39</v>
      </c>
    </row>
    <row r="3" spans="5:15" x14ac:dyDescent="0.25">
      <c r="E3" t="s">
        <v>17</v>
      </c>
      <c r="F3">
        <v>2950</v>
      </c>
      <c r="L3" t="s">
        <v>18</v>
      </c>
      <c r="M3">
        <v>1000</v>
      </c>
      <c r="N3" t="s">
        <v>40</v>
      </c>
      <c r="O3" t="s">
        <v>41</v>
      </c>
    </row>
    <row r="4" spans="5:15" x14ac:dyDescent="0.25">
      <c r="E4" t="s">
        <v>18</v>
      </c>
      <c r="F4">
        <v>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Tech Mahindra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Gupta,VK,Vipul,TAQ3 C</dc:creator>
  <cp:lastModifiedBy>PROFESSOR</cp:lastModifiedBy>
  <dcterms:created xsi:type="dcterms:W3CDTF">2014-08-02T08:33:59Z</dcterms:created>
  <dcterms:modified xsi:type="dcterms:W3CDTF">2014-10-15T16:18:26Z</dcterms:modified>
</cp:coreProperties>
</file>