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Excel Assignment\"/>
    </mc:Choice>
  </mc:AlternateContent>
  <xr:revisionPtr revIDLastSave="0" documentId="13_ncr:1_{DE293787-3177-4F12-BEC1-838A489A6A9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roblem" sheetId="5" r:id="rId1"/>
    <sheet name="Solu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1" i="5" l="1"/>
  <c r="D48" i="5"/>
  <c r="D49" i="5"/>
  <c r="D50" i="5"/>
  <c r="D51" i="5"/>
  <c r="D52" i="5"/>
  <c r="D47" i="5"/>
  <c r="F37" i="5" a="1"/>
  <c r="F37" i="5" s="1"/>
  <c r="E38" i="5"/>
  <c r="E39" i="5"/>
  <c r="E40" i="5"/>
  <c r="E41" i="5"/>
  <c r="E42" i="5"/>
  <c r="E37" i="5"/>
  <c r="D18" i="5"/>
  <c r="D19" i="5"/>
  <c r="D20" i="5"/>
  <c r="D21" i="5"/>
  <c r="D22" i="5"/>
  <c r="D17" i="5"/>
  <c r="G8" i="5"/>
  <c r="G9" i="5"/>
  <c r="G10" i="5"/>
  <c r="G11" i="5"/>
  <c r="G12" i="5"/>
  <c r="G7" i="5"/>
  <c r="F8" i="5"/>
  <c r="F9" i="5"/>
  <c r="F10" i="5"/>
  <c r="F11" i="5"/>
  <c r="F12" i="5"/>
  <c r="F7" i="5"/>
  <c r="E8" i="5"/>
  <c r="E9" i="5"/>
  <c r="E10" i="5"/>
  <c r="E11" i="5"/>
  <c r="E12" i="5"/>
  <c r="E7" i="5"/>
  <c r="D18" i="6"/>
  <c r="D19" i="6"/>
  <c r="D20" i="6"/>
  <c r="D21" i="6"/>
  <c r="D22" i="6"/>
  <c r="D17" i="6"/>
  <c r="E121" i="6"/>
  <c r="E120" i="6"/>
  <c r="E119" i="6"/>
  <c r="E118" i="6"/>
  <c r="E117" i="6"/>
  <c r="E116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E83" i="6"/>
  <c r="D83" i="6"/>
  <c r="C83" i="6"/>
  <c r="C67" i="6" a="1"/>
  <c r="D71" i="6" s="1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D28" i="6"/>
  <c r="D27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C67" i="6" l="1"/>
  <c r="D67" i="6" s="1"/>
  <c r="D68" i="6"/>
  <c r="D69" i="6"/>
  <c r="D7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<sst xmlns="http://schemas.openxmlformats.org/spreadsheetml/2006/main" count="306" uniqueCount="66">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</sst>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abSelected="1" topLeftCell="A33" workbookViewId="0">
      <selection activeCell="C106" sqref="C106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6" style="1" customWidth="1"/>
    <col min="4" max="4" width="16.85546875" style="1" bestFit="1" customWidth="1"/>
    <col min="5" max="5" width="13.1406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2" t="s">
        <v>65</v>
      </c>
      <c r="C2" s="22"/>
      <c r="D2" s="22"/>
      <c r="E2" s="22"/>
      <c r="F2" s="22"/>
      <c r="G2" s="22"/>
    </row>
    <row r="3" spans="2:10" ht="20.100000000000001" customHeight="1" thickTop="1" x14ac:dyDescent="0.25"/>
    <row r="4" spans="2:10" ht="20.100000000000001" customHeight="1" x14ac:dyDescent="0.25">
      <c r="B4" s="19" t="s">
        <v>59</v>
      </c>
      <c r="C4" s="20"/>
      <c r="D4" s="20"/>
      <c r="E4" s="20"/>
      <c r="F4" s="20"/>
      <c r="G4" s="21"/>
    </row>
    <row r="6" spans="2:10" ht="20.100000000000001" customHeight="1" x14ac:dyDescent="0.25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25">
      <c r="B7" s="3" t="s">
        <v>4</v>
      </c>
      <c r="C7" s="3">
        <v>65</v>
      </c>
      <c r="D7" s="3">
        <v>78</v>
      </c>
      <c r="E7" s="3">
        <f>SUM(C7:D7)</f>
        <v>143</v>
      </c>
      <c r="F7" s="3">
        <f>AVERAGE(C7:D7)</f>
        <v>71.5</v>
      </c>
      <c r="G7" s="26">
        <f>IF(F7&lt;60,"B",0)</f>
        <v>0</v>
      </c>
    </row>
    <row r="8" spans="2:10" ht="20.100000000000001" customHeight="1" x14ac:dyDescent="0.25">
      <c r="B8" s="3" t="s">
        <v>5</v>
      </c>
      <c r="C8" s="3">
        <v>57</v>
      </c>
      <c r="D8" s="3">
        <v>52</v>
      </c>
      <c r="E8" s="3">
        <f t="shared" ref="E8:E12" si="0">SUM(C8:D8)</f>
        <v>109</v>
      </c>
      <c r="F8" s="3">
        <f t="shared" ref="F8:F12" si="1">AVERAGE(C8:D8)</f>
        <v>54.5</v>
      </c>
      <c r="G8" s="26" t="str">
        <f t="shared" ref="G8:G12" si="2">IF(F8&lt;60,"B",0)</f>
        <v>B</v>
      </c>
      <c r="J8" s="2"/>
    </row>
    <row r="9" spans="2:10" ht="20.100000000000001" customHeight="1" x14ac:dyDescent="0.25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26" t="str">
        <f t="shared" si="2"/>
        <v>B</v>
      </c>
      <c r="J9" s="2"/>
    </row>
    <row r="10" spans="2:10" ht="20.100000000000001" customHeight="1" x14ac:dyDescent="0.25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26" t="str">
        <f t="shared" si="2"/>
        <v>B</v>
      </c>
      <c r="J10" s="2"/>
    </row>
    <row r="11" spans="2:10" ht="20.100000000000001" customHeight="1" x14ac:dyDescent="0.25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26" t="str">
        <f t="shared" si="2"/>
        <v>B</v>
      </c>
      <c r="J11" s="2"/>
    </row>
    <row r="12" spans="2:10" ht="20.100000000000001" customHeight="1" x14ac:dyDescent="0.25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26">
        <f t="shared" si="2"/>
        <v>0</v>
      </c>
      <c r="J12" s="2"/>
    </row>
    <row r="13" spans="2:10" ht="20.100000000000001" customHeight="1" x14ac:dyDescent="0.25">
      <c r="J13" s="2"/>
    </row>
    <row r="14" spans="2:10" ht="20.100000000000001" customHeight="1" x14ac:dyDescent="0.25">
      <c r="B14" s="23" t="s">
        <v>57</v>
      </c>
      <c r="C14" s="24"/>
      <c r="D14" s="24"/>
      <c r="E14" s="24"/>
      <c r="F14" s="24"/>
      <c r="G14" s="25"/>
      <c r="J14" s="2"/>
    </row>
    <row r="15" spans="2:10" ht="20.100000000000001" customHeight="1" x14ac:dyDescent="0.25">
      <c r="J15" s="2"/>
    </row>
    <row r="16" spans="2:10" ht="20.100000000000001" customHeight="1" x14ac:dyDescent="0.25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25">
      <c r="B17" s="3" t="s">
        <v>4</v>
      </c>
      <c r="C17" s="3" t="s">
        <v>15</v>
      </c>
      <c r="D17" s="3">
        <f>_xlfn.XLOOKUP(C17,F17:F22,G17:G22)</f>
        <v>3250</v>
      </c>
      <c r="F17" s="3" t="s">
        <v>15</v>
      </c>
      <c r="G17" s="5">
        <v>3250</v>
      </c>
      <c r="I17" s="9"/>
    </row>
    <row r="18" spans="2:9" ht="20.100000000000001" customHeight="1" x14ac:dyDescent="0.25">
      <c r="B18" s="3" t="s">
        <v>5</v>
      </c>
      <c r="C18" s="3" t="s">
        <v>14</v>
      </c>
      <c r="D18" s="3">
        <f t="shared" ref="D18:D22" si="3">_xlfn.XLOOKUP(C18,F18:F23,G18:G23)</f>
        <v>2789</v>
      </c>
      <c r="F18" s="3" t="s">
        <v>14</v>
      </c>
      <c r="G18" s="5">
        <v>2789</v>
      </c>
      <c r="I18" s="9"/>
    </row>
    <row r="19" spans="2:9" ht="20.100000000000001" customHeight="1" x14ac:dyDescent="0.25">
      <c r="B19" s="3" t="s">
        <v>6</v>
      </c>
      <c r="C19" s="3" t="s">
        <v>16</v>
      </c>
      <c r="D19" s="3">
        <f t="shared" si="3"/>
        <v>2984</v>
      </c>
      <c r="F19" s="3" t="s">
        <v>16</v>
      </c>
      <c r="G19" s="5">
        <v>2984</v>
      </c>
    </row>
    <row r="20" spans="2:9" ht="20.100000000000001" customHeight="1" x14ac:dyDescent="0.25">
      <c r="B20" s="3" t="s">
        <v>7</v>
      </c>
      <c r="C20" s="3" t="s">
        <v>17</v>
      </c>
      <c r="D20" s="3">
        <f t="shared" si="3"/>
        <v>3320</v>
      </c>
      <c r="F20" s="3" t="s">
        <v>17</v>
      </c>
      <c r="G20" s="5">
        <v>3320</v>
      </c>
    </row>
    <row r="21" spans="2:9" ht="20.100000000000001" customHeight="1" x14ac:dyDescent="0.25">
      <c r="B21" s="3" t="s">
        <v>8</v>
      </c>
      <c r="C21" s="3" t="s">
        <v>18</v>
      </c>
      <c r="D21" s="3">
        <f t="shared" si="3"/>
        <v>2458</v>
      </c>
      <c r="F21" s="3" t="s">
        <v>18</v>
      </c>
      <c r="G21" s="5">
        <v>2458</v>
      </c>
    </row>
    <row r="22" spans="2:9" ht="20.100000000000001" customHeight="1" x14ac:dyDescent="0.25">
      <c r="B22" s="3" t="s">
        <v>9</v>
      </c>
      <c r="C22" s="3" t="s">
        <v>19</v>
      </c>
      <c r="D22" s="3">
        <f t="shared" si="3"/>
        <v>3300</v>
      </c>
      <c r="F22" s="3" t="s">
        <v>19</v>
      </c>
      <c r="G22" s="5">
        <v>3300</v>
      </c>
    </row>
    <row r="24" spans="2:9" ht="20.100000000000001" customHeight="1" x14ac:dyDescent="0.25">
      <c r="B24" s="19" t="s">
        <v>58</v>
      </c>
      <c r="C24" s="20"/>
      <c r="D24" s="20"/>
      <c r="E24" s="20"/>
      <c r="F24" s="20"/>
      <c r="G24" s="21"/>
    </row>
    <row r="26" spans="2:9" ht="20.100000000000001" customHeight="1" x14ac:dyDescent="0.25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25">
      <c r="B27" s="3" t="s">
        <v>4</v>
      </c>
      <c r="C27" s="3" t="s">
        <v>15</v>
      </c>
      <c r="D27" s="3"/>
      <c r="F27" s="5">
        <v>3250</v>
      </c>
      <c r="G27" s="3" t="s">
        <v>15</v>
      </c>
    </row>
    <row r="28" spans="2:9" ht="20.100000000000001" customHeight="1" x14ac:dyDescent="0.25">
      <c r="B28" s="3" t="s">
        <v>5</v>
      </c>
      <c r="C28" s="3" t="s">
        <v>14</v>
      </c>
      <c r="D28" s="3"/>
      <c r="F28" s="5">
        <v>2789</v>
      </c>
      <c r="G28" s="3" t="s">
        <v>14</v>
      </c>
    </row>
    <row r="29" spans="2:9" ht="20.100000000000001" customHeight="1" x14ac:dyDescent="0.25">
      <c r="B29" s="3" t="s">
        <v>6</v>
      </c>
      <c r="C29" s="3" t="s">
        <v>16</v>
      </c>
      <c r="D29" s="3"/>
      <c r="F29" s="5">
        <v>2984</v>
      </c>
      <c r="G29" s="3" t="s">
        <v>16</v>
      </c>
    </row>
    <row r="30" spans="2:9" ht="20.100000000000001" customHeight="1" x14ac:dyDescent="0.25">
      <c r="B30" s="3" t="s">
        <v>7</v>
      </c>
      <c r="C30" s="3" t="s">
        <v>17</v>
      </c>
      <c r="D30" s="3"/>
      <c r="F30" s="5">
        <v>3320</v>
      </c>
      <c r="G30" s="3" t="s">
        <v>17</v>
      </c>
    </row>
    <row r="31" spans="2:9" ht="20.100000000000001" customHeight="1" x14ac:dyDescent="0.25">
      <c r="B31" s="3" t="s">
        <v>8</v>
      </c>
      <c r="C31" s="3" t="s">
        <v>18</v>
      </c>
      <c r="D31" s="3"/>
      <c r="F31" s="5">
        <v>2458</v>
      </c>
      <c r="G31" s="3" t="s">
        <v>18</v>
      </c>
    </row>
    <row r="32" spans="2:9" ht="20.100000000000001" customHeight="1" x14ac:dyDescent="0.25">
      <c r="B32" s="3" t="s">
        <v>9</v>
      </c>
      <c r="C32" s="3" t="s">
        <v>19</v>
      </c>
      <c r="D32" s="3"/>
      <c r="F32" s="5">
        <v>3300</v>
      </c>
      <c r="G32" s="3" t="s">
        <v>19</v>
      </c>
    </row>
    <row r="34" spans="2:7" ht="20.100000000000001" customHeight="1" x14ac:dyDescent="0.25">
      <c r="B34" s="16" t="s">
        <v>36</v>
      </c>
      <c r="C34" s="16"/>
      <c r="D34" s="16"/>
      <c r="E34" s="16"/>
      <c r="F34" s="16"/>
      <c r="G34" s="11"/>
    </row>
    <row r="36" spans="2:7" ht="20.100000000000001" customHeight="1" x14ac:dyDescent="0.25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25">
      <c r="B37" s="3" t="s">
        <v>4</v>
      </c>
      <c r="C37" s="3">
        <v>55</v>
      </c>
      <c r="D37" s="6">
        <v>0.99</v>
      </c>
      <c r="E37" s="7">
        <f>C37*D37</f>
        <v>54.45</v>
      </c>
      <c r="F37" s="8" cm="1">
        <f t="array" ref="F37:F42">ROUND(E37:E42,1)</f>
        <v>54.5</v>
      </c>
    </row>
    <row r="38" spans="2:7" ht="20.100000000000001" customHeight="1" x14ac:dyDescent="0.25">
      <c r="B38" s="3" t="s">
        <v>5</v>
      </c>
      <c r="C38" s="3">
        <v>25</v>
      </c>
      <c r="D38" s="6">
        <v>2.54</v>
      </c>
      <c r="E38" s="7">
        <f t="shared" ref="E38:E42" si="4">C38*D38</f>
        <v>63.5</v>
      </c>
      <c r="F38" s="8">
        <v>63.5</v>
      </c>
    </row>
    <row r="39" spans="2:7" ht="20.100000000000001" customHeight="1" x14ac:dyDescent="0.25">
      <c r="B39" s="3" t="s">
        <v>6</v>
      </c>
      <c r="C39" s="3">
        <v>35</v>
      </c>
      <c r="D39" s="6">
        <v>3.99</v>
      </c>
      <c r="E39" s="7">
        <f t="shared" si="4"/>
        <v>139.65</v>
      </c>
      <c r="F39" s="8">
        <v>139.69999999999999</v>
      </c>
    </row>
    <row r="40" spans="2:7" ht="20.100000000000001" customHeight="1" x14ac:dyDescent="0.25">
      <c r="B40" s="3" t="s">
        <v>7</v>
      </c>
      <c r="C40" s="3">
        <v>28</v>
      </c>
      <c r="D40" s="6">
        <v>2.99</v>
      </c>
      <c r="E40" s="7">
        <f t="shared" si="4"/>
        <v>83.72</v>
      </c>
      <c r="F40" s="8">
        <v>83.7</v>
      </c>
    </row>
    <row r="41" spans="2:7" ht="20.100000000000001" customHeight="1" x14ac:dyDescent="0.25">
      <c r="B41" s="3" t="s">
        <v>8</v>
      </c>
      <c r="C41" s="3">
        <v>31</v>
      </c>
      <c r="D41" s="6">
        <v>3.5</v>
      </c>
      <c r="E41" s="7">
        <f t="shared" si="4"/>
        <v>108.5</v>
      </c>
      <c r="F41" s="8">
        <v>108.5</v>
      </c>
    </row>
    <row r="42" spans="2:7" ht="20.100000000000001" customHeight="1" x14ac:dyDescent="0.25">
      <c r="B42" s="3" t="s">
        <v>9</v>
      </c>
      <c r="C42" s="3">
        <v>25</v>
      </c>
      <c r="D42" s="6">
        <v>4.24</v>
      </c>
      <c r="E42" s="7">
        <f t="shared" si="4"/>
        <v>106</v>
      </c>
      <c r="F42" s="8">
        <v>106</v>
      </c>
    </row>
    <row r="44" spans="2:7" ht="20.100000000000001" customHeight="1" x14ac:dyDescent="0.25">
      <c r="B44" s="17" t="s">
        <v>28</v>
      </c>
      <c r="C44" s="17"/>
      <c r="D44" s="17"/>
      <c r="E44" s="11"/>
      <c r="F44" s="11"/>
      <c r="G44" s="11"/>
    </row>
    <row r="46" spans="2:7" ht="20.100000000000001" customHeight="1" x14ac:dyDescent="0.25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25">
      <c r="B47" s="3" t="s">
        <v>4</v>
      </c>
      <c r="C47" s="3" t="s">
        <v>31</v>
      </c>
      <c r="D47" s="3" t="str">
        <f>CONCATENATE(B47," ",C47)</f>
        <v>John Reese</v>
      </c>
      <c r="G47" s="10"/>
    </row>
    <row r="48" spans="2:7" ht="20.100000000000001" customHeight="1" x14ac:dyDescent="0.25">
      <c r="B48" s="3" t="s">
        <v>5</v>
      </c>
      <c r="C48" s="3" t="s">
        <v>29</v>
      </c>
      <c r="D48" s="3" t="str">
        <f t="shared" ref="D48:D52" si="5">CONCATENATE(B48," ",C48)</f>
        <v>Ross Geller</v>
      </c>
      <c r="G48" s="10"/>
    </row>
    <row r="49" spans="2:7" ht="20.100000000000001" customHeight="1" x14ac:dyDescent="0.25">
      <c r="B49" s="3" t="s">
        <v>6</v>
      </c>
      <c r="C49" s="3" t="s">
        <v>30</v>
      </c>
      <c r="D49" s="3" t="str">
        <f t="shared" si="5"/>
        <v>Natasha Romanoff</v>
      </c>
      <c r="G49" s="10"/>
    </row>
    <row r="50" spans="2:7" ht="20.100000000000001" customHeight="1" x14ac:dyDescent="0.25">
      <c r="B50" s="3" t="s">
        <v>32</v>
      </c>
      <c r="C50" s="3" t="s">
        <v>7</v>
      </c>
      <c r="D50" s="3" t="str">
        <f t="shared" si="5"/>
        <v>William Gibbs</v>
      </c>
      <c r="G50" s="10"/>
    </row>
    <row r="51" spans="2:7" ht="20.100000000000001" customHeight="1" x14ac:dyDescent="0.25">
      <c r="B51" s="3" t="s">
        <v>8</v>
      </c>
      <c r="C51" s="3" t="s">
        <v>33</v>
      </c>
      <c r="D51" s="3" t="str">
        <f t="shared" si="5"/>
        <v>Marco Polo</v>
      </c>
      <c r="G51" s="10"/>
    </row>
    <row r="52" spans="2:7" ht="20.100000000000001" customHeight="1" x14ac:dyDescent="0.25">
      <c r="B52" s="3" t="s">
        <v>9</v>
      </c>
      <c r="C52" s="3" t="s">
        <v>34</v>
      </c>
      <c r="D52" s="3" t="str">
        <f t="shared" si="5"/>
        <v>Diego Luna</v>
      </c>
      <c r="G52" s="10"/>
    </row>
    <row r="54" spans="2:7" ht="20.100000000000001" customHeight="1" x14ac:dyDescent="0.25">
      <c r="B54" s="16" t="s">
        <v>27</v>
      </c>
      <c r="C54" s="16"/>
      <c r="D54" s="16"/>
      <c r="E54" s="11"/>
      <c r="F54" s="11"/>
      <c r="G54" s="11"/>
    </row>
    <row r="56" spans="2:7" ht="20.100000000000001" customHeight="1" x14ac:dyDescent="0.25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25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25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25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25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25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25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25">
      <c r="B64" s="17" t="s">
        <v>56</v>
      </c>
      <c r="C64" s="17"/>
      <c r="D64" s="17"/>
    </row>
    <row r="66" spans="2:5" ht="20.100000000000001" customHeight="1" x14ac:dyDescent="0.25">
      <c r="B66" s="4" t="s">
        <v>0</v>
      </c>
      <c r="C66" s="4" t="s">
        <v>38</v>
      </c>
      <c r="D66" s="4" t="s">
        <v>37</v>
      </c>
    </row>
    <row r="67" spans="2:5" ht="20.100000000000001" customHeight="1" x14ac:dyDescent="0.25">
      <c r="B67" s="3" t="s">
        <v>4</v>
      </c>
      <c r="C67" s="3"/>
      <c r="D67" s="3"/>
    </row>
    <row r="68" spans="2:5" ht="20.100000000000001" customHeight="1" x14ac:dyDescent="0.25">
      <c r="B68" s="3" t="s">
        <v>6</v>
      </c>
      <c r="C68" s="3"/>
      <c r="D68" s="3"/>
    </row>
    <row r="69" spans="2:5" ht="20.100000000000001" customHeight="1" x14ac:dyDescent="0.25">
      <c r="B69" s="3" t="s">
        <v>6</v>
      </c>
      <c r="C69" s="3"/>
      <c r="D69" s="3"/>
    </row>
    <row r="70" spans="2:5" ht="20.100000000000001" customHeight="1" x14ac:dyDescent="0.25">
      <c r="B70" s="3" t="s">
        <v>4</v>
      </c>
      <c r="C70" s="3"/>
      <c r="D70" s="3"/>
    </row>
    <row r="71" spans="2:5" ht="20.100000000000001" customHeight="1" x14ac:dyDescent="0.25">
      <c r="B71" s="3" t="s">
        <v>8</v>
      </c>
      <c r="C71" s="3"/>
      <c r="D71" s="3"/>
    </row>
    <row r="72" spans="2:5" ht="20.100000000000001" customHeight="1" x14ac:dyDescent="0.25">
      <c r="B72" s="3" t="s">
        <v>40</v>
      </c>
      <c r="C72" s="3"/>
      <c r="D72" s="3"/>
    </row>
    <row r="73" spans="2:5" ht="20.100000000000001" customHeight="1" x14ac:dyDescent="0.25">
      <c r="B73" s="3" t="s">
        <v>39</v>
      </c>
      <c r="C73" s="3"/>
      <c r="D73" s="3"/>
    </row>
    <row r="74" spans="2:5" ht="20.100000000000001" customHeight="1" x14ac:dyDescent="0.25">
      <c r="B74" s="3" t="s">
        <v>40</v>
      </c>
      <c r="C74" s="3"/>
      <c r="D74" s="3"/>
    </row>
    <row r="75" spans="2:5" ht="20.100000000000001" customHeight="1" x14ac:dyDescent="0.25">
      <c r="B75" s="3" t="s">
        <v>6</v>
      </c>
      <c r="C75" s="3"/>
      <c r="D75" s="3"/>
    </row>
    <row r="76" spans="2:5" ht="20.100000000000001" customHeight="1" x14ac:dyDescent="0.25">
      <c r="B76" s="3" t="s">
        <v>4</v>
      </c>
      <c r="C76" s="3"/>
      <c r="D76" s="3"/>
    </row>
    <row r="77" spans="2:5" ht="20.100000000000001" customHeight="1" x14ac:dyDescent="0.25">
      <c r="B77" s="3" t="s">
        <v>39</v>
      </c>
      <c r="C77" s="3"/>
      <c r="D77" s="3"/>
    </row>
    <row r="78" spans="2:5" ht="20.100000000000001" customHeight="1" x14ac:dyDescent="0.25">
      <c r="B78" s="3" t="s">
        <v>6</v>
      </c>
      <c r="C78" s="3"/>
      <c r="D78" s="3"/>
    </row>
    <row r="80" spans="2:5" ht="20.100000000000001" customHeight="1" x14ac:dyDescent="0.25">
      <c r="B80" s="18" t="s">
        <v>48</v>
      </c>
      <c r="C80" s="18"/>
      <c r="D80" s="18"/>
      <c r="E80" s="18"/>
    </row>
    <row r="82" spans="2:8" ht="20.100000000000001" customHeight="1" x14ac:dyDescent="0.25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25">
      <c r="B83" s="3" t="s">
        <v>42</v>
      </c>
      <c r="C83" s="3"/>
      <c r="D83" s="3"/>
      <c r="E83" s="3"/>
    </row>
    <row r="84" spans="2:8" ht="20.100000000000001" customHeight="1" x14ac:dyDescent="0.25">
      <c r="B84" s="3" t="s">
        <v>45</v>
      </c>
      <c r="C84" s="3"/>
      <c r="D84" s="3"/>
      <c r="E84" s="3"/>
    </row>
    <row r="85" spans="2:8" ht="20.100000000000001" customHeight="1" x14ac:dyDescent="0.25">
      <c r="B85" s="3" t="s">
        <v>43</v>
      </c>
      <c r="C85" s="3"/>
      <c r="D85" s="3"/>
      <c r="E85" s="3"/>
    </row>
    <row r="86" spans="2:8" ht="20.100000000000001" customHeight="1" x14ac:dyDescent="0.25">
      <c r="B86" s="3" t="s">
        <v>44</v>
      </c>
      <c r="C86" s="3"/>
      <c r="D86" s="3"/>
      <c r="E86" s="3"/>
    </row>
    <row r="87" spans="2:8" ht="20.100000000000001" customHeight="1" x14ac:dyDescent="0.25">
      <c r="B87" s="3" t="s">
        <v>46</v>
      </c>
      <c r="C87" s="3"/>
      <c r="D87" s="3"/>
      <c r="E87" s="3"/>
    </row>
    <row r="88" spans="2:8" ht="20.100000000000001" customHeight="1" x14ac:dyDescent="0.25">
      <c r="B88" s="3" t="s">
        <v>47</v>
      </c>
      <c r="C88" s="3"/>
      <c r="D88" s="3"/>
      <c r="E88" s="3"/>
    </row>
    <row r="90" spans="2:8" ht="20.100000000000001" customHeight="1" x14ac:dyDescent="0.25">
      <c r="B90" s="16" t="s">
        <v>49</v>
      </c>
      <c r="C90" s="16"/>
      <c r="D90" s="11"/>
    </row>
    <row r="92" spans="2:8" ht="20.100000000000001" customHeight="1" x14ac:dyDescent="0.25">
      <c r="B92" s="4" t="s">
        <v>50</v>
      </c>
      <c r="C92" s="4" t="s">
        <v>20</v>
      </c>
    </row>
    <row r="93" spans="2:8" ht="20.100000000000001" customHeight="1" x14ac:dyDescent="0.25">
      <c r="B93" s="3" t="s">
        <v>51</v>
      </c>
      <c r="C93" s="5">
        <v>500000</v>
      </c>
    </row>
    <row r="94" spans="2:8" ht="20.100000000000001" customHeight="1" x14ac:dyDescent="0.25">
      <c r="B94" s="3" t="s">
        <v>52</v>
      </c>
      <c r="C94" s="5">
        <v>350000</v>
      </c>
    </row>
    <row r="95" spans="2:8" ht="20.100000000000001" customHeight="1" x14ac:dyDescent="0.25">
      <c r="B95" s="3" t="s">
        <v>53</v>
      </c>
      <c r="C95" s="5">
        <v>450000</v>
      </c>
      <c r="H95" s="13"/>
    </row>
    <row r="96" spans="2:8" ht="20.100000000000001" customHeight="1" x14ac:dyDescent="0.25">
      <c r="B96" s="3" t="s">
        <v>53</v>
      </c>
      <c r="C96" s="5">
        <v>398000</v>
      </c>
    </row>
    <row r="97" spans="2:3" ht="20.100000000000001" customHeight="1" x14ac:dyDescent="0.25">
      <c r="B97" s="3" t="s">
        <v>51</v>
      </c>
      <c r="C97" s="5">
        <v>458000</v>
      </c>
    </row>
    <row r="98" spans="2:3" ht="20.100000000000001" customHeight="1" x14ac:dyDescent="0.25">
      <c r="B98" s="3" t="s">
        <v>54</v>
      </c>
      <c r="C98" s="5">
        <v>300000</v>
      </c>
    </row>
    <row r="100" spans="2:3" ht="20.100000000000001" customHeight="1" x14ac:dyDescent="0.25">
      <c r="B100" s="4" t="s">
        <v>50</v>
      </c>
      <c r="C100" s="4" t="s">
        <v>20</v>
      </c>
    </row>
    <row r="101" spans="2:3" ht="20.100000000000001" customHeight="1" x14ac:dyDescent="0.25">
      <c r="B101" s="3" t="s">
        <v>51</v>
      </c>
      <c r="C101" s="8">
        <f>VLOOKUP(B101,B92:C98,2,0)</f>
        <v>500000</v>
      </c>
    </row>
    <row r="103" spans="2:3" ht="20.100000000000001" customHeight="1" x14ac:dyDescent="0.25">
      <c r="B103" s="15" t="s">
        <v>55</v>
      </c>
      <c r="C103" s="15"/>
    </row>
    <row r="105" spans="2:3" ht="20.100000000000001" customHeight="1" x14ac:dyDescent="0.25">
      <c r="B105" s="4" t="s">
        <v>50</v>
      </c>
      <c r="C105" s="4" t="s">
        <v>20</v>
      </c>
    </row>
    <row r="106" spans="2:3" ht="20.100000000000001" customHeight="1" x14ac:dyDescent="0.25">
      <c r="B106" s="3" t="s">
        <v>51</v>
      </c>
      <c r="C106" s="5"/>
    </row>
    <row r="107" spans="2:3" ht="20.100000000000001" customHeight="1" x14ac:dyDescent="0.25">
      <c r="B107" s="3" t="s">
        <v>52</v>
      </c>
      <c r="C107" s="5"/>
    </row>
    <row r="108" spans="2:3" ht="20.100000000000001" customHeight="1" x14ac:dyDescent="0.25">
      <c r="B108" s="3" t="s">
        <v>53</v>
      </c>
      <c r="C108" s="5"/>
    </row>
    <row r="109" spans="2:3" ht="20.100000000000001" customHeight="1" x14ac:dyDescent="0.25">
      <c r="B109" s="3" t="s">
        <v>53</v>
      </c>
      <c r="C109" s="5"/>
    </row>
    <row r="110" spans="2:3" ht="20.100000000000001" customHeight="1" x14ac:dyDescent="0.25">
      <c r="B110" s="3" t="s">
        <v>51</v>
      </c>
      <c r="C110" s="5"/>
    </row>
    <row r="111" spans="2:3" ht="20.100000000000001" customHeight="1" x14ac:dyDescent="0.25">
      <c r="B111" s="3" t="s">
        <v>54</v>
      </c>
      <c r="C111" s="5"/>
    </row>
    <row r="113" spans="2:5" ht="20.100000000000001" customHeight="1" x14ac:dyDescent="0.25">
      <c r="B113" s="16" t="s">
        <v>64</v>
      </c>
      <c r="C113" s="16"/>
      <c r="D113" s="16"/>
      <c r="E113" s="16"/>
    </row>
    <row r="115" spans="2:5" ht="20.100000000000001" customHeight="1" x14ac:dyDescent="0.25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25">
      <c r="B116" s="14">
        <v>43842</v>
      </c>
      <c r="C116" s="14">
        <v>43908</v>
      </c>
      <c r="D116" s="14">
        <v>43876</v>
      </c>
      <c r="E116" s="3"/>
    </row>
    <row r="117" spans="2:5" ht="20.100000000000001" customHeight="1" x14ac:dyDescent="0.25">
      <c r="B117" s="14">
        <v>43968</v>
      </c>
      <c r="C117" s="14">
        <v>44032</v>
      </c>
      <c r="D117" s="14">
        <v>43967</v>
      </c>
      <c r="E117" s="3"/>
    </row>
    <row r="118" spans="2:5" ht="20.100000000000001" customHeight="1" x14ac:dyDescent="0.25">
      <c r="B118" s="14">
        <v>44094</v>
      </c>
      <c r="C118" s="14">
        <v>44180</v>
      </c>
      <c r="D118" s="14">
        <v>44182</v>
      </c>
      <c r="E118" s="3"/>
    </row>
    <row r="119" spans="2:5" ht="20.100000000000001" customHeight="1" x14ac:dyDescent="0.25">
      <c r="B119" s="14">
        <v>44222</v>
      </c>
      <c r="C119" s="14">
        <v>44314</v>
      </c>
      <c r="D119" s="14">
        <v>44281</v>
      </c>
      <c r="E119" s="3"/>
    </row>
    <row r="120" spans="2:5" ht="20.100000000000001" customHeight="1" x14ac:dyDescent="0.25">
      <c r="B120" s="14">
        <v>44521</v>
      </c>
      <c r="C120" s="14">
        <v>44581</v>
      </c>
      <c r="D120" s="14">
        <v>44546</v>
      </c>
      <c r="E120" s="3"/>
    </row>
    <row r="121" spans="2:5" ht="20.100000000000001" customHeight="1" x14ac:dyDescent="0.25">
      <c r="B121" s="12">
        <v>44555</v>
      </c>
      <c r="C121" s="12">
        <v>44804</v>
      </c>
      <c r="D121" s="12">
        <v>44557</v>
      </c>
      <c r="E121" s="3"/>
    </row>
  </sheetData>
  <mergeCells count="12">
    <mergeCell ref="B4:G4"/>
    <mergeCell ref="B44:D44"/>
    <mergeCell ref="B54:D54"/>
    <mergeCell ref="B34:F34"/>
    <mergeCell ref="B2:G2"/>
    <mergeCell ref="B14:G14"/>
    <mergeCell ref="B24:G24"/>
    <mergeCell ref="B103:C103"/>
    <mergeCell ref="B113:E113"/>
    <mergeCell ref="B64:D64"/>
    <mergeCell ref="B80:E80"/>
    <mergeCell ref="B90:C9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workbookViewId="0">
      <selection activeCell="E11" sqref="E11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5.5703125" style="1" bestFit="1" customWidth="1"/>
    <col min="4" max="4" width="18.5703125" style="1" bestFit="1" customWidth="1"/>
    <col min="5" max="5" width="15.425781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2" t="s">
        <v>65</v>
      </c>
      <c r="C2" s="22"/>
      <c r="D2" s="22"/>
      <c r="E2" s="22"/>
      <c r="F2" s="22"/>
      <c r="G2" s="22"/>
    </row>
    <row r="3" spans="2:10" ht="20.100000000000001" customHeight="1" thickTop="1" x14ac:dyDescent="0.25"/>
    <row r="4" spans="2:10" ht="20.100000000000001" customHeight="1" x14ac:dyDescent="0.25">
      <c r="B4" s="19" t="s">
        <v>59</v>
      </c>
      <c r="C4" s="20"/>
      <c r="D4" s="20"/>
      <c r="E4" s="20"/>
      <c r="F4" s="20"/>
      <c r="G4" s="21"/>
    </row>
    <row r="6" spans="2:10" ht="20.100000000000001" customHeight="1" x14ac:dyDescent="0.25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25">
      <c r="B7" s="3" t="s">
        <v>4</v>
      </c>
      <c r="C7" s="3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25">
      <c r="B8" s="3" t="s">
        <v>5</v>
      </c>
      <c r="C8" s="3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25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25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25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25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25">
      <c r="J13" s="2"/>
    </row>
    <row r="14" spans="2:10" ht="20.100000000000001" customHeight="1" x14ac:dyDescent="0.25">
      <c r="B14" s="23" t="s">
        <v>57</v>
      </c>
      <c r="C14" s="24"/>
      <c r="D14" s="24"/>
      <c r="E14" s="24"/>
      <c r="F14" s="24"/>
      <c r="G14" s="25"/>
      <c r="J14" s="2"/>
    </row>
    <row r="15" spans="2:10" ht="20.100000000000001" customHeight="1" x14ac:dyDescent="0.25">
      <c r="J15" s="2"/>
    </row>
    <row r="16" spans="2:10" ht="20.100000000000001" customHeight="1" x14ac:dyDescent="0.25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25">
      <c r="B17" s="3" t="s">
        <v>4</v>
      </c>
      <c r="C17" s="3" t="s">
        <v>15</v>
      </c>
      <c r="D17" s="5">
        <f>VLOOKUP(C17,$F$17:$G$22,2,0)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25">
      <c r="B18" s="3" t="s">
        <v>5</v>
      </c>
      <c r="C18" s="3" t="s">
        <v>14</v>
      </c>
      <c r="D18" s="5">
        <f t="shared" ref="D18:D22" si="3">VLOOKUP(C18,$F$17:$G$22,2,0)</f>
        <v>2789</v>
      </c>
      <c r="F18" s="3" t="s">
        <v>14</v>
      </c>
      <c r="G18" s="5">
        <v>2789</v>
      </c>
      <c r="I18" s="9"/>
    </row>
    <row r="19" spans="2:9" ht="20.100000000000001" customHeight="1" x14ac:dyDescent="0.25">
      <c r="B19" s="3" t="s">
        <v>6</v>
      </c>
      <c r="C19" s="3" t="s">
        <v>16</v>
      </c>
      <c r="D19" s="5">
        <f t="shared" si="3"/>
        <v>2984</v>
      </c>
      <c r="F19" s="3" t="s">
        <v>16</v>
      </c>
      <c r="G19" s="5">
        <v>2984</v>
      </c>
    </row>
    <row r="20" spans="2:9" ht="20.100000000000001" customHeight="1" x14ac:dyDescent="0.25">
      <c r="B20" s="3" t="s">
        <v>7</v>
      </c>
      <c r="C20" s="3" t="s">
        <v>17</v>
      </c>
      <c r="D20" s="5">
        <f t="shared" si="3"/>
        <v>3320</v>
      </c>
      <c r="F20" s="3" t="s">
        <v>17</v>
      </c>
      <c r="G20" s="5">
        <v>3320</v>
      </c>
    </row>
    <row r="21" spans="2:9" ht="20.100000000000001" customHeight="1" x14ac:dyDescent="0.25">
      <c r="B21" s="3" t="s">
        <v>8</v>
      </c>
      <c r="C21" s="3" t="s">
        <v>18</v>
      </c>
      <c r="D21" s="5">
        <f t="shared" si="3"/>
        <v>2458</v>
      </c>
      <c r="F21" s="3" t="s">
        <v>18</v>
      </c>
      <c r="G21" s="5">
        <v>2458</v>
      </c>
    </row>
    <row r="22" spans="2:9" ht="20.100000000000001" customHeight="1" x14ac:dyDescent="0.25">
      <c r="B22" s="3" t="s">
        <v>9</v>
      </c>
      <c r="C22" s="3" t="s">
        <v>19</v>
      </c>
      <c r="D22" s="5">
        <f t="shared" si="3"/>
        <v>3300</v>
      </c>
      <c r="F22" s="3" t="s">
        <v>19</v>
      </c>
      <c r="G22" s="5">
        <v>3300</v>
      </c>
    </row>
    <row r="24" spans="2:9" ht="20.100000000000001" customHeight="1" x14ac:dyDescent="0.25">
      <c r="B24" s="19" t="s">
        <v>58</v>
      </c>
      <c r="C24" s="20"/>
      <c r="D24" s="20"/>
      <c r="E24" s="20"/>
      <c r="F24" s="20"/>
      <c r="G24" s="21"/>
    </row>
    <row r="26" spans="2:9" ht="20.100000000000001" customHeight="1" x14ac:dyDescent="0.25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25">
      <c r="B27" s="3" t="s">
        <v>4</v>
      </c>
      <c r="C27" s="3" t="s">
        <v>15</v>
      </c>
      <c r="D27" s="5">
        <f>INDEX($F$27:$F$32,MATCH(C27,$G$27:$G$32,0))</f>
        <v>3250</v>
      </c>
      <c r="F27" s="5">
        <v>3250</v>
      </c>
      <c r="G27" s="3" t="s">
        <v>15</v>
      </c>
    </row>
    <row r="28" spans="2:9" ht="20.100000000000001" customHeight="1" x14ac:dyDescent="0.25">
      <c r="B28" s="3" t="s">
        <v>5</v>
      </c>
      <c r="C28" s="3" t="s">
        <v>14</v>
      </c>
      <c r="D28" s="5">
        <f t="shared" ref="D28:D32" si="4">INDEX($F$27:$F$32,MATCH(C28,$G$27:$G$32,0))</f>
        <v>2789</v>
      </c>
      <c r="F28" s="5">
        <v>2789</v>
      </c>
      <c r="G28" s="3" t="s">
        <v>14</v>
      </c>
    </row>
    <row r="29" spans="2:9" ht="20.100000000000001" customHeight="1" x14ac:dyDescent="0.25">
      <c r="B29" s="3" t="s">
        <v>6</v>
      </c>
      <c r="C29" s="3" t="s">
        <v>16</v>
      </c>
      <c r="D29" s="5">
        <f t="shared" si="4"/>
        <v>2984</v>
      </c>
      <c r="F29" s="5">
        <v>2984</v>
      </c>
      <c r="G29" s="3" t="s">
        <v>16</v>
      </c>
    </row>
    <row r="30" spans="2:9" ht="20.100000000000001" customHeight="1" x14ac:dyDescent="0.25">
      <c r="B30" s="3" t="s">
        <v>7</v>
      </c>
      <c r="C30" s="3" t="s">
        <v>17</v>
      </c>
      <c r="D30" s="5">
        <f t="shared" si="4"/>
        <v>3320</v>
      </c>
      <c r="F30" s="5">
        <v>3320</v>
      </c>
      <c r="G30" s="3" t="s">
        <v>17</v>
      </c>
    </row>
    <row r="31" spans="2:9" ht="20.100000000000001" customHeight="1" x14ac:dyDescent="0.25">
      <c r="B31" s="3" t="s">
        <v>8</v>
      </c>
      <c r="C31" s="3" t="s">
        <v>18</v>
      </c>
      <c r="D31" s="5">
        <f t="shared" si="4"/>
        <v>2458</v>
      </c>
      <c r="F31" s="5">
        <v>2458</v>
      </c>
      <c r="G31" s="3" t="s">
        <v>18</v>
      </c>
    </row>
    <row r="32" spans="2:9" ht="20.100000000000001" customHeight="1" x14ac:dyDescent="0.25">
      <c r="B32" s="3" t="s">
        <v>9</v>
      </c>
      <c r="C32" s="3" t="s">
        <v>19</v>
      </c>
      <c r="D32" s="5">
        <f t="shared" si="4"/>
        <v>3300</v>
      </c>
      <c r="F32" s="5">
        <v>3300</v>
      </c>
      <c r="G32" s="3" t="s">
        <v>19</v>
      </c>
    </row>
    <row r="34" spans="2:7" ht="20.100000000000001" customHeight="1" x14ac:dyDescent="0.25">
      <c r="B34" s="16" t="s">
        <v>36</v>
      </c>
      <c r="C34" s="16"/>
      <c r="D34" s="16"/>
      <c r="E34" s="16"/>
      <c r="F34" s="16"/>
      <c r="G34" s="11"/>
    </row>
    <row r="36" spans="2:7" ht="20.100000000000001" customHeight="1" x14ac:dyDescent="0.25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25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00000000000001" customHeight="1" x14ac:dyDescent="0.25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ROUNDUP(C38*D38,0)</f>
        <v>64</v>
      </c>
    </row>
    <row r="39" spans="2:7" ht="20.100000000000001" customHeight="1" x14ac:dyDescent="0.25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00000000000001" customHeight="1" x14ac:dyDescent="0.25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00000000000001" customHeight="1" x14ac:dyDescent="0.25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00000000000001" customHeight="1" x14ac:dyDescent="0.25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00000000000001" customHeight="1" x14ac:dyDescent="0.25">
      <c r="B44" s="17" t="s">
        <v>28</v>
      </c>
      <c r="C44" s="17"/>
      <c r="D44" s="17"/>
      <c r="E44" s="11"/>
      <c r="F44" s="11"/>
      <c r="G44" s="11"/>
    </row>
    <row r="46" spans="2:7" ht="20.100000000000001" customHeight="1" x14ac:dyDescent="0.25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25">
      <c r="B47" s="3" t="s">
        <v>4</v>
      </c>
      <c r="C47" s="3" t="s">
        <v>31</v>
      </c>
      <c r="D47" s="3" t="str">
        <f>B47&amp;" "&amp;C47</f>
        <v>John Reese</v>
      </c>
      <c r="G47" s="10"/>
    </row>
    <row r="48" spans="2:7" ht="20.100000000000001" customHeight="1" x14ac:dyDescent="0.25">
      <c r="B48" s="3" t="s">
        <v>5</v>
      </c>
      <c r="C48" s="3" t="s">
        <v>29</v>
      </c>
      <c r="D48" s="3" t="str">
        <f t="shared" ref="D48:D52" si="7">B48&amp;" "&amp;C48</f>
        <v>Ross Geller</v>
      </c>
      <c r="G48" s="10"/>
    </row>
    <row r="49" spans="2:7" ht="20.100000000000001" customHeight="1" x14ac:dyDescent="0.25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00000000000001" customHeight="1" x14ac:dyDescent="0.25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00000000000001" customHeight="1" x14ac:dyDescent="0.25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00000000000001" customHeight="1" x14ac:dyDescent="0.25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00000000000001" customHeight="1" x14ac:dyDescent="0.25">
      <c r="B54" s="16" t="s">
        <v>27</v>
      </c>
      <c r="C54" s="16"/>
      <c r="D54" s="16"/>
      <c r="E54" s="11"/>
      <c r="F54" s="11"/>
      <c r="G54" s="11"/>
    </row>
    <row r="56" spans="2:7" ht="20.100000000000001" customHeight="1" x14ac:dyDescent="0.25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25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25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25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25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25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25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25">
      <c r="B64" s="17" t="s">
        <v>56</v>
      </c>
      <c r="C64" s="17"/>
      <c r="D64" s="17"/>
    </row>
    <row r="66" spans="2:5" ht="20.100000000000001" customHeight="1" x14ac:dyDescent="0.25">
      <c r="B66" s="4" t="s">
        <v>0</v>
      </c>
      <c r="C66" s="4" t="s">
        <v>38</v>
      </c>
      <c r="D66" s="4" t="s">
        <v>37</v>
      </c>
    </row>
    <row r="67" spans="2:5" ht="20.100000000000001" customHeight="1" x14ac:dyDescent="0.25">
      <c r="B67" s="3" t="s">
        <v>4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25">
      <c r="B68" s="3" t="s">
        <v>6</v>
      </c>
      <c r="C68" s="3" t="str">
        <v>Natasha</v>
      </c>
      <c r="D68" s="3">
        <f t="shared" ref="D68:D71" si="8">COUNTIF($B$67:$B$78,C68)</f>
        <v>4</v>
      </c>
    </row>
    <row r="69" spans="2:5" ht="20.100000000000001" customHeight="1" x14ac:dyDescent="0.25">
      <c r="B69" s="3" t="s">
        <v>6</v>
      </c>
      <c r="C69" s="3" t="str">
        <v>Marco</v>
      </c>
      <c r="D69" s="3">
        <f t="shared" si="8"/>
        <v>1</v>
      </c>
    </row>
    <row r="70" spans="2:5" ht="20.100000000000001" customHeight="1" x14ac:dyDescent="0.25">
      <c r="B70" s="3" t="s">
        <v>4</v>
      </c>
      <c r="C70" s="3" t="str">
        <v>Leonardo</v>
      </c>
      <c r="D70" s="3">
        <f t="shared" si="8"/>
        <v>2</v>
      </c>
    </row>
    <row r="71" spans="2:5" ht="20.100000000000001" customHeight="1" x14ac:dyDescent="0.25">
      <c r="B71" s="3" t="s">
        <v>8</v>
      </c>
      <c r="C71" s="3" t="str">
        <v>Casper</v>
      </c>
      <c r="D71" s="3">
        <f t="shared" si="8"/>
        <v>2</v>
      </c>
    </row>
    <row r="72" spans="2:5" ht="20.100000000000001" customHeight="1" x14ac:dyDescent="0.25">
      <c r="B72" s="3" t="s">
        <v>40</v>
      </c>
      <c r="C72" s="3"/>
      <c r="D72" s="3"/>
    </row>
    <row r="73" spans="2:5" ht="20.100000000000001" customHeight="1" x14ac:dyDescent="0.25">
      <c r="B73" s="3" t="s">
        <v>39</v>
      </c>
      <c r="C73" s="3"/>
      <c r="D73" s="3"/>
    </row>
    <row r="74" spans="2:5" ht="20.100000000000001" customHeight="1" x14ac:dyDescent="0.25">
      <c r="B74" s="3" t="s">
        <v>40</v>
      </c>
      <c r="C74" s="3"/>
      <c r="D74" s="3"/>
    </row>
    <row r="75" spans="2:5" ht="20.100000000000001" customHeight="1" x14ac:dyDescent="0.25">
      <c r="B75" s="3" t="s">
        <v>6</v>
      </c>
      <c r="C75" s="3"/>
      <c r="D75" s="3"/>
    </row>
    <row r="76" spans="2:5" ht="20.100000000000001" customHeight="1" x14ac:dyDescent="0.25">
      <c r="B76" s="3" t="s">
        <v>4</v>
      </c>
      <c r="C76" s="3"/>
      <c r="D76" s="3"/>
    </row>
    <row r="77" spans="2:5" ht="20.100000000000001" customHeight="1" x14ac:dyDescent="0.25">
      <c r="B77" s="3" t="s">
        <v>39</v>
      </c>
      <c r="C77" s="3"/>
      <c r="D77" s="3"/>
    </row>
    <row r="78" spans="2:5" ht="20.100000000000001" customHeight="1" x14ac:dyDescent="0.25">
      <c r="B78" s="3" t="s">
        <v>6</v>
      </c>
      <c r="C78" s="3"/>
      <c r="D78" s="3"/>
    </row>
    <row r="80" spans="2:5" ht="20.100000000000001" customHeight="1" x14ac:dyDescent="0.25">
      <c r="B80" s="18" t="s">
        <v>48</v>
      </c>
      <c r="C80" s="18"/>
      <c r="D80" s="18"/>
      <c r="E80" s="18"/>
    </row>
    <row r="82" spans="2:8" ht="20.100000000000001" customHeight="1" x14ac:dyDescent="0.25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25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25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25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25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25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25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25">
      <c r="B90" s="16" t="s">
        <v>49</v>
      </c>
      <c r="C90" s="16"/>
      <c r="D90" s="11"/>
    </row>
    <row r="92" spans="2:8" ht="20.100000000000001" customHeight="1" x14ac:dyDescent="0.25">
      <c r="B92" s="4" t="s">
        <v>50</v>
      </c>
      <c r="C92" s="4" t="s">
        <v>20</v>
      </c>
    </row>
    <row r="93" spans="2:8" ht="20.100000000000001" customHeight="1" x14ac:dyDescent="0.25">
      <c r="B93" s="3" t="s">
        <v>51</v>
      </c>
      <c r="C93" s="5">
        <v>500000</v>
      </c>
    </row>
    <row r="94" spans="2:8" ht="20.100000000000001" customHeight="1" x14ac:dyDescent="0.25">
      <c r="B94" s="3" t="s">
        <v>52</v>
      </c>
      <c r="C94" s="5">
        <v>350000</v>
      </c>
    </row>
    <row r="95" spans="2:8" ht="20.100000000000001" customHeight="1" x14ac:dyDescent="0.25">
      <c r="B95" s="3" t="s">
        <v>53</v>
      </c>
      <c r="C95" s="5">
        <v>450000</v>
      </c>
      <c r="H95" s="13"/>
    </row>
    <row r="96" spans="2:8" ht="20.100000000000001" customHeight="1" x14ac:dyDescent="0.25">
      <c r="B96" s="3" t="s">
        <v>53</v>
      </c>
      <c r="C96" s="5">
        <v>398000</v>
      </c>
    </row>
    <row r="97" spans="2:3" ht="20.100000000000001" customHeight="1" x14ac:dyDescent="0.25">
      <c r="B97" s="3" t="s">
        <v>51</v>
      </c>
      <c r="C97" s="5">
        <v>458000</v>
      </c>
    </row>
    <row r="98" spans="2:3" ht="20.100000000000001" customHeight="1" x14ac:dyDescent="0.25">
      <c r="B98" s="3" t="s">
        <v>54</v>
      </c>
      <c r="C98" s="5">
        <v>300000</v>
      </c>
    </row>
    <row r="100" spans="2:3" ht="20.100000000000001" customHeight="1" x14ac:dyDescent="0.25">
      <c r="B100" s="4" t="s">
        <v>50</v>
      </c>
      <c r="C100" s="4" t="s">
        <v>20</v>
      </c>
    </row>
    <row r="101" spans="2:3" ht="20.100000000000001" customHeight="1" x14ac:dyDescent="0.25">
      <c r="B101" s="3" t="s">
        <v>51</v>
      </c>
      <c r="C101" s="8">
        <f>SUMIF(B93:B98,B101,C93:C98)</f>
        <v>958000</v>
      </c>
    </row>
    <row r="103" spans="2:3" ht="20.100000000000001" customHeight="1" x14ac:dyDescent="0.25">
      <c r="B103" s="15" t="s">
        <v>55</v>
      </c>
      <c r="C103" s="15"/>
    </row>
    <row r="105" spans="2:3" ht="20.100000000000001" customHeight="1" x14ac:dyDescent="0.25">
      <c r="B105" s="4" t="s">
        <v>50</v>
      </c>
      <c r="C105" s="4" t="s">
        <v>20</v>
      </c>
    </row>
    <row r="106" spans="2:3" ht="20.100000000000001" customHeight="1" x14ac:dyDescent="0.25">
      <c r="B106" s="3" t="s">
        <v>51</v>
      </c>
      <c r="C106" s="5">
        <v>500000</v>
      </c>
    </row>
    <row r="107" spans="2:3" ht="20.100000000000001" customHeight="1" x14ac:dyDescent="0.25">
      <c r="B107" s="3" t="s">
        <v>52</v>
      </c>
      <c r="C107" s="5">
        <v>350000</v>
      </c>
    </row>
    <row r="108" spans="2:3" ht="20.100000000000001" customHeight="1" x14ac:dyDescent="0.25">
      <c r="B108" s="3" t="s">
        <v>53</v>
      </c>
      <c r="C108" s="5">
        <v>450000</v>
      </c>
    </row>
    <row r="109" spans="2:3" ht="20.100000000000001" customHeight="1" x14ac:dyDescent="0.25">
      <c r="B109" s="3" t="s">
        <v>53</v>
      </c>
      <c r="C109" s="5">
        <v>398000</v>
      </c>
    </row>
    <row r="110" spans="2:3" ht="20.100000000000001" customHeight="1" x14ac:dyDescent="0.25">
      <c r="B110" s="3" t="s">
        <v>51</v>
      </c>
      <c r="C110" s="5">
        <v>458000</v>
      </c>
    </row>
    <row r="111" spans="2:3" ht="20.100000000000001" customHeight="1" x14ac:dyDescent="0.25">
      <c r="B111" s="3" t="s">
        <v>54</v>
      </c>
      <c r="C111" s="5">
        <v>300000</v>
      </c>
    </row>
    <row r="113" spans="2:5" ht="20.100000000000001" customHeight="1" x14ac:dyDescent="0.25">
      <c r="B113" s="16" t="s">
        <v>64</v>
      </c>
      <c r="C113" s="16"/>
      <c r="D113" s="16"/>
      <c r="E113" s="16"/>
    </row>
    <row r="115" spans="2:5" ht="20.100000000000001" customHeight="1" x14ac:dyDescent="0.25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25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25">
      <c r="B117" s="14">
        <v>43968</v>
      </c>
      <c r="C117" s="14">
        <v>44032</v>
      </c>
      <c r="D117" s="14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25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00000000000001" customHeight="1" x14ac:dyDescent="0.25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00000000000001" customHeight="1" x14ac:dyDescent="0.25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00000000000001" customHeight="1" x14ac:dyDescent="0.25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Sachin Jadhav</cp:lastModifiedBy>
  <dcterms:created xsi:type="dcterms:W3CDTF">2015-06-05T18:17:20Z</dcterms:created>
  <dcterms:modified xsi:type="dcterms:W3CDTF">2023-10-02T06:49:51Z</dcterms:modified>
</cp:coreProperties>
</file>