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Ex5.xml" ContentType="application/vnd.ms-office.chartex+xml"/>
  <Override PartName="/xl/charts/style20.xml" ContentType="application/vnd.ms-office.chartstyle+xml"/>
  <Override PartName="/xl/charts/colors20.xml" ContentType="application/vnd.ms-office.chartcolorstyle+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91783\Desktop\"/>
    </mc:Choice>
  </mc:AlternateContent>
  <xr:revisionPtr revIDLastSave="0" documentId="13_ncr:1_{07936315-49FF-4B53-9C46-F42E19F53696}" xr6:coauthVersionLast="47" xr6:coauthVersionMax="47" xr10:uidLastSave="{00000000-0000-0000-0000-000000000000}"/>
  <bookViews>
    <workbookView xWindow="-108" yWindow="-108" windowWidth="23256" windowHeight="12576" firstSheet="1" activeTab="9" xr2:uid="{00000000-000D-0000-FFFF-FFFF00000000}"/>
  </bookViews>
  <sheets>
    <sheet name="Combo Chart" sheetId="9" r:id="rId1"/>
    <sheet name="Waterfall Chart" sheetId="11" r:id="rId2"/>
    <sheet name="Pie Chart" sheetId="12" r:id="rId3"/>
    <sheet name="Sheet5" sheetId="14" r:id="rId4"/>
    <sheet name="Top 5" sheetId="15" r:id="rId5"/>
    <sheet name="KPI" sheetId="16" r:id="rId6"/>
    <sheet name="KPI YOY" sheetId="17" r:id="rId7"/>
    <sheet name="Data" sheetId="1" r:id="rId8"/>
    <sheet name="layout" sheetId="2" r:id="rId9"/>
    <sheet name="Sheet2" sheetId="18" r:id="rId10"/>
  </sheets>
  <definedNames>
    <definedName name="_xlchart.v1.0" hidden="1">'Waterfall Chart'!$E$7:$E$10</definedName>
    <definedName name="_xlchart.v1.1" hidden="1">'Waterfall Chart'!$F$6</definedName>
    <definedName name="_xlchart.v1.13" hidden="1">'Waterfall Chart'!$E$7:$E$10</definedName>
    <definedName name="_xlchart.v1.14" hidden="1">'Waterfall Chart'!$F$6</definedName>
    <definedName name="_xlchart.v1.15" hidden="1">'Waterfall Chart'!$F$7:$F$10</definedName>
    <definedName name="_xlchart.v1.2" hidden="1">'Waterfall Chart'!$F$7:$F$10</definedName>
    <definedName name="_xlchart.v5.10" hidden="1">Sheet5!$G$5:$G$53</definedName>
    <definedName name="_xlchart.v5.11" hidden="1">Sheet5!$H$4</definedName>
    <definedName name="_xlchart.v5.12" hidden="1">Sheet5!$H$5:$H$53</definedName>
    <definedName name="_xlchart.v5.3" hidden="1">Sheet5!$G$4</definedName>
    <definedName name="_xlchart.v5.4" hidden="1">Sheet5!$H$4</definedName>
    <definedName name="_xlchart.v5.5" hidden="1">Sheet5!$G$4</definedName>
    <definedName name="_xlchart.v5.6" hidden="1">Sheet5!$G$5:$G$53</definedName>
    <definedName name="_xlchart.v5.7" hidden="1">Sheet5!$H$4</definedName>
    <definedName name="_xlchart.v5.8" hidden="1">Sheet5!$H$5:$H$53</definedName>
    <definedName name="_xlchart.v5.9" hidden="1">Sheet5!$G$4</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G53" i="14" l="1"/>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 i="14"/>
  <c r="E8" i="11"/>
  <c r="E9" i="11"/>
  <c r="E10" i="11"/>
  <c r="E7" i="11"/>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C36" i="16"/>
  <c r="N18" i="16"/>
  <c r="J17" i="16"/>
  <c r="F17" i="16"/>
  <c r="B17" i="16"/>
  <c r="F10" i="11"/>
  <c r="F8" i="11"/>
  <c r="F9" i="11"/>
  <c r="F7" i="11"/>
  <c r="L10" i="17"/>
  <c r="K10" i="17"/>
  <c r="J10" i="17"/>
  <c r="I10" i="17"/>
  <c r="H10" i="17"/>
  <c r="J13" i="18"/>
  <c r="H52" i="14"/>
  <c r="H45" i="14"/>
  <c r="H44" i="14"/>
  <c r="H38" i="14"/>
  <c r="H48" i="14"/>
  <c r="H11" i="14"/>
  <c r="H53" i="14"/>
  <c r="H43" i="14"/>
  <c r="H40" i="14"/>
  <c r="H35" i="14"/>
  <c r="H10" i="14"/>
  <c r="H26" i="14"/>
  <c r="H24" i="14"/>
  <c r="H18" i="14"/>
  <c r="H29" i="14"/>
  <c r="H14" i="14"/>
  <c r="H39" i="14"/>
  <c r="H9" i="14"/>
  <c r="H23" i="14"/>
  <c r="H7" i="14"/>
  <c r="H41" i="14"/>
  <c r="H30" i="14"/>
  <c r="H16" i="14"/>
  <c r="H28" i="14"/>
  <c r="H25" i="14"/>
  <c r="H6" i="14"/>
  <c r="H17" i="14"/>
  <c r="H5" i="14"/>
  <c r="H34" i="14"/>
  <c r="H19" i="14"/>
  <c r="H50" i="14"/>
  <c r="H22" i="14"/>
  <c r="H20" i="14"/>
  <c r="H42" i="14"/>
  <c r="H8" i="14"/>
  <c r="H32" i="14"/>
  <c r="H31" i="14"/>
  <c r="H33" i="14"/>
  <c r="H47" i="14"/>
  <c r="H49" i="14"/>
  <c r="H21" i="14"/>
  <c r="H12" i="14"/>
  <c r="H37" i="14"/>
  <c r="H51" i="14"/>
  <c r="H46" i="14"/>
  <c r="H27" i="14"/>
  <c r="H13" i="14"/>
  <c r="H15" i="14"/>
  <c r="H36" i="14"/>
</calcChain>
</file>

<file path=xl/sharedStrings.xml><?xml version="1.0" encoding="utf-8"?>
<sst xmlns="http://schemas.openxmlformats.org/spreadsheetml/2006/main" count="130096" uniqueCount="10958">
  <si>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</si>
  <si>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</si>
  <si>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</si>
  <si>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</si>
  <si>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</si>
  <si>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</si>
  <si>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</si>
  <si>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</si>
  <si>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</si>
  <si>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</si>
  <si>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</si>
  <si>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</si>
  <si>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</si>
  <si>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</si>
  <si>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</si>
  <si>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</si>
  <si>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</si>
  <si>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</si>
  <si>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</si>
  <si>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</si>
  <si>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</si>
  <si>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</si>
  <si>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</si>
  <si>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</si>
  <si>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</si>
  <si>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</si>
  <si>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</si>
  <si>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</si>
  <si>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</si>
  <si>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</si>
  <si>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</si>
  <si>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</si>
  <si>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</si>
  <si>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</si>
  <si>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</si>
  <si>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</si>
  <si>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</si>
  <si>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</si>
  <si>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</si>
  <si>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</si>
  <si>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</si>
  <si>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</si>
  <si>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</si>
  <si>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</si>
  <si>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</si>
  <si>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</si>
  <si>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</si>
  <si>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</si>
  <si>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</si>
  <si>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</si>
  <si>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</si>
  <si>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</si>
  <si>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</si>
  <si>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</si>
  <si>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</si>
  <si>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</si>
  <si>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</si>
  <si>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</si>
  <si>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</si>
  <si>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</si>
  <si>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</si>
  <si>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</si>
  <si>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</si>
  <si>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</si>
  <si>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</si>
  <si>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</si>
  <si>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</si>
  <si>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</si>
  <si>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</si>
  <si>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</si>
  <si>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</si>
  <si>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</si>
  <si>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</si>
  <si>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</si>
  <si>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</si>
  <si>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</si>
  <si>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</si>
  <si>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</si>
  <si>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</si>
  <si>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</si>
  <si>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</si>
  <si>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</si>
  <si>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</si>
  <si>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</si>
  <si>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</si>
  <si>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</si>
  <si>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</si>
  <si>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</si>
  <si>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</si>
  <si>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</si>
  <si>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</si>
  <si>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</si>
  <si>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</si>
  <si>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</si>
  <si>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</si>
  <si>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</si>
  <si>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</si>
  <si>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</si>
  <si>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</si>
  <si>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</si>
  <si>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</si>
  <si>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</si>
  <si>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</si>
  <si>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</si>
  <si>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</si>
  <si>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</si>
  <si>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</si>
  <si>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</si>
  <si>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</si>
  <si>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</si>
  <si>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</si>
  <si>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</si>
  <si>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</si>
  <si>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</si>
  <si>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</si>
  <si>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</si>
  <si>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</si>
  <si>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</si>
  <si>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</si>
  <si>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</si>
  <si>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</si>
  <si>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</si>
  <si>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</si>
  <si>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</si>
  <si>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</si>
  <si>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</si>
  <si>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</si>
  <si>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</si>
  <si>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</si>
  <si>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</si>
  <si>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</si>
  <si>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</si>
  <si>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</si>
  <si>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</si>
  <si>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</si>
  <si>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</si>
  <si>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</si>
  <si>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</si>
  <si>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</si>
  <si>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</si>
  <si>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</si>
  <si>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</si>
  <si>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</si>
  <si>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</si>
  <si>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</si>
  <si>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</si>
  <si>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</si>
  <si>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</si>
  <si>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</si>
  <si>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</si>
  <si>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</si>
  <si>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</si>
  <si>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</si>
  <si>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</si>
  <si>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</si>
  <si>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</si>
  <si>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</si>
  <si>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</si>
  <si>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</si>
  <si>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</si>
  <si>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</si>
  <si>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</si>
  <si>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</si>
  <si>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</si>
  <si>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</si>
  <si>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</si>
  <si>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</si>
  <si>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</si>
  <si>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</si>
  <si>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</si>
  <si>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</si>
  <si>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</si>
  <si>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</si>
  <si>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</si>
  <si>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</si>
  <si>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</si>
  <si>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</si>
  <si>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</si>
  <si>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</si>
  <si>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</si>
  <si>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</si>
  <si>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</si>
  <si>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</si>
  <si>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</si>
  <si>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</si>
  <si>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</si>
  <si>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</si>
  <si>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</si>
  <si>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</si>
  <si>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</si>
  <si>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</si>
  <si>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</si>
  <si>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</si>
  <si>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</si>
  <si>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</si>
  <si>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</si>
  <si>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</si>
  <si>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</si>
  <si>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</si>
  <si>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</si>
  <si>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</si>
  <si>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</si>
  <si>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</si>
  <si>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</si>
  <si>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</si>
  <si>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</si>
  <si>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</si>
  <si>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</si>
  <si>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</si>
  <si>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</si>
  <si>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</si>
  <si>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</si>
  <si>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</si>
  <si>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</si>
  <si>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</si>
  <si>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</si>
  <si>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</si>
  <si>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</si>
  <si>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</si>
  <si>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</si>
  <si>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</si>
  <si>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</si>
  <si>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</si>
  <si>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</si>
  <si>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</si>
  <si>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</si>
  <si>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</si>
  <si>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</si>
  <si>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</si>
  <si>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</si>
  <si>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</si>
  <si>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</si>
  <si>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</si>
  <si>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</si>
  <si>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</si>
  <si>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</si>
  <si>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</si>
  <si>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</si>
  <si>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</si>
  <si>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</si>
  <si>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</si>
  <si>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</si>
  <si>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</si>
  <si>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</si>
  <si>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</si>
  <si>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</si>
  <si>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</si>
  <si>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</si>
  <si>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</si>
  <si>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</si>
  <si>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</si>
  <si>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</si>
  <si>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</si>
  <si>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</si>
  <si>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</si>
  <si>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</si>
  <si>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</si>
  <si>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</si>
  <si>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</si>
  <si>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</si>
  <si>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</si>
  <si>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</si>
  <si>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</si>
  <si>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</si>
  <si>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</si>
  <si>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</si>
  <si>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</si>
  <si>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</si>
  <si>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</si>
  <si>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</si>
  <si>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</si>
  <si>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</si>
  <si>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</si>
  <si>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</si>
  <si>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</si>
  <si>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</si>
  <si>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</si>
  <si>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</si>
  <si>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</si>
  <si>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</si>
  <si>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</si>
  <si>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</si>
  <si>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</si>
  <si>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</si>
  <si>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</si>
  <si>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</si>
  <si>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</si>
  <si>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</si>
  <si>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</si>
  <si>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</si>
  <si>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</si>
  <si>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</si>
  <si>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</si>
  <si>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</si>
  <si>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</si>
  <si>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</si>
  <si>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</si>
  <si>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</si>
  <si>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</si>
  <si>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</si>
  <si>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</si>
  <si>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</si>
  <si>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</si>
  <si>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</si>
  <si>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</si>
  <si>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</si>
  <si>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</si>
  <si>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</si>
  <si>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</si>
  <si>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</si>
  <si>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</si>
  <si>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</si>
  <si>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</si>
  <si>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</si>
  <si>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</si>
  <si>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</si>
  <si>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</si>
  <si>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</si>
  <si>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</si>
  <si>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</si>
  <si>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</si>
  <si>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</si>
  <si>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</si>
  <si>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</si>
  <si>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</si>
  <si>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</si>
  <si>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</si>
  <si>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</si>
  <si>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</si>
  <si>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</si>
  <si>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</si>
  <si>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</si>
  <si>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</si>
  <si>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</si>
  <si>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</si>
  <si>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</si>
  <si>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</si>
  <si>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</si>
  <si>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</si>
  <si>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</si>
  <si>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</si>
  <si>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</si>
  <si>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</si>
  <si>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</si>
  <si>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</si>
  <si>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</si>
  <si>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</si>
  <si>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</si>
  <si>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</si>
  <si>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</si>
  <si>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</si>
  <si>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</si>
  <si>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</si>
  <si>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</si>
  <si>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</si>
  <si>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</si>
  <si>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</si>
  <si>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</si>
  <si>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</si>
  <si>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</si>
  <si>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</si>
  <si>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</si>
  <si>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</si>
  <si>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</si>
  <si>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</si>
  <si>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</si>
  <si>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</si>
  <si>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</si>
  <si>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</si>
  <si>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</si>
  <si>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</si>
  <si>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</si>
  <si>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</si>
  <si>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</si>
  <si>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</si>
  <si>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</si>
  <si>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</si>
  <si>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</si>
  <si>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</si>
  <si>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</si>
  <si>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</si>
  <si>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</si>
  <si>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</si>
  <si>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</si>
  <si>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</si>
  <si>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</si>
  <si>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</si>
  <si>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</si>
  <si>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</si>
  <si>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</si>
  <si>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</si>
  <si>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</si>
  <si>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</si>
  <si>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</si>
  <si>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</si>
  <si>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</si>
  <si>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</si>
  <si>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</si>
  <si>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</si>
  <si>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</si>
  <si>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</si>
  <si>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</si>
  <si>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</si>
  <si>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</si>
  <si>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</si>
  <si>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</si>
  <si>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</si>
  <si>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</si>
  <si>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</si>
  <si>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</si>
  <si>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</si>
  <si>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</si>
  <si>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</si>
  <si>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</si>
  <si>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</si>
  <si>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</si>
  <si>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</si>
  <si>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</si>
  <si>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</si>
  <si>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</si>
  <si>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</si>
  <si>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</si>
  <si>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</si>
  <si>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</si>
  <si>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</si>
  <si>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</si>
  <si>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</si>
  <si>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</si>
  <si>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</si>
  <si>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</si>
  <si>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</si>
  <si>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</si>
  <si>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</si>
  <si>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</si>
  <si>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</si>
  <si>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</si>
  <si>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</si>
  <si>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</si>
  <si>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</si>
  <si>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</si>
  <si>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</si>
  <si>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</si>
  <si>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</si>
  <si>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</si>
  <si>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</si>
  <si>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</si>
  <si>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</si>
  <si>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</si>
  <si>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</si>
  <si>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</si>
  <si>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</si>
  <si>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</si>
  <si>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</si>
  <si>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</si>
  <si>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</si>
  <si>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</si>
  <si>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</si>
  <si>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</si>
  <si>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</si>
  <si>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</si>
  <si>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</si>
  <si>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</si>
  <si>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</si>
  <si>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</si>
  <si>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</si>
  <si>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</si>
  <si>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</si>
  <si>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</si>
  <si>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</si>
  <si>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</si>
  <si>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</si>
  <si>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</si>
  <si>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</si>
  <si>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</si>
  <si>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</si>
  <si>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</si>
  <si>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</si>
  <si>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</si>
  <si>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</si>
  <si>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</si>
  <si>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</si>
  <si>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</si>
  <si>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</si>
  <si>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</si>
  <si>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</si>
  <si>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</si>
  <si>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</si>
  <si>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</si>
  <si>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</si>
  <si>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</si>
  <si>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</si>
  <si>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</si>
  <si>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</si>
  <si>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</si>
  <si>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</si>
  <si>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</si>
  <si>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</si>
  <si>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</si>
  <si>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</si>
  <si>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</si>
  <si>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</si>
  <si>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</si>
  <si>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</si>
  <si>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</si>
  <si>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</si>
  <si>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</si>
  <si>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</si>
  <si>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</si>
  <si>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</si>
  <si>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</si>
  <si>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</si>
  <si>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</si>
  <si>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</si>
  <si>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</si>
  <si>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</si>
  <si>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</si>
  <si>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</si>
  <si>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</si>
  <si>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</si>
  <si>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</si>
  <si>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</si>
  <si>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</si>
  <si>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</si>
  <si>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</si>
  <si>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</si>
  <si>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</si>
  <si>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</si>
  <si>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</si>
  <si>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</si>
  <si>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</si>
  <si>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</si>
  <si>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</si>
  <si>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</si>
  <si>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</si>
  <si>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</si>
  <si>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</si>
  <si>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</si>
  <si>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</si>
  <si>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</si>
  <si>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</si>
  <si>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</si>
  <si>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</si>
  <si>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</si>
  <si>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</si>
  <si>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</si>
  <si>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</si>
  <si>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</si>
  <si>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</si>
  <si>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</si>
  <si>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</si>
  <si>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</si>
  <si>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</si>
  <si>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</si>
  <si>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</si>
  <si>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</si>
  <si>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</si>
  <si>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</si>
  <si>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</si>
  <si>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</si>
  <si>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</si>
  <si>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</si>
  <si>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</si>
  <si>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</si>
  <si>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</si>
  <si>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</si>
  <si>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</si>
  <si>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</si>
  <si>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</si>
  <si>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</si>
  <si>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</si>
  <si>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</si>
  <si>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</si>
  <si>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</si>
  <si>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</si>
  <si>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</si>
  <si>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</si>
  <si>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</si>
  <si>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</si>
  <si>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</si>
  <si>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</si>
  <si>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</si>
  <si>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</si>
  <si>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</si>
  <si>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</si>
  <si>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</si>
  <si>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</si>
  <si>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</si>
  <si>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</si>
  <si>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</si>
  <si>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</si>
  <si>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</si>
  <si>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</si>
  <si>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</si>
  <si>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</si>
  <si>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</si>
  <si>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</si>
  <si>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</si>
  <si>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</si>
  <si>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</si>
  <si>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</si>
  <si>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</si>
  <si>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</si>
  <si>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</si>
  <si>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</si>
  <si>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</si>
  <si>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</si>
  <si>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</si>
  <si>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</si>
  <si>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</si>
  <si>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</si>
  <si>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</si>
  <si>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</si>
  <si>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</si>
  <si>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</si>
  <si>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</si>
  <si>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</si>
  <si>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</si>
  <si>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</si>
  <si>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</si>
  <si>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</si>
  <si>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</si>
  <si>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</si>
  <si>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</si>
  <si>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</si>
  <si>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</si>
  <si>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</si>
  <si>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</si>
  <si>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</si>
  <si>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</si>
  <si>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</si>
  <si>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</si>
  <si>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</si>
  <si>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</si>
  <si>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</si>
  <si>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</si>
  <si>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</si>
  <si>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</si>
  <si>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</si>
  <si>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</si>
  <si>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</si>
  <si>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</si>
  <si>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</si>
  <si>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</si>
  <si>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</si>
  <si>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</si>
  <si>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</si>
  <si>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</si>
  <si>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</si>
  <si>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</si>
  <si>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</si>
  <si>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</si>
  <si>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</si>
  <si>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</si>
  <si>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</si>
  <si>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</si>
  <si>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</si>
  <si>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</si>
  <si>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</si>
  <si>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</si>
  <si>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</si>
  <si>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</si>
  <si>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</si>
  <si>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</si>
  <si>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</si>
  <si>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</si>
  <si>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</si>
  <si>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</si>
  <si>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</si>
  <si>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</si>
  <si>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</si>
  <si>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</si>
  <si>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</si>
  <si>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</si>
  <si>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</si>
  <si>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</si>
  <si>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</si>
  <si>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</si>
  <si>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</si>
  <si>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</si>
  <si>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</si>
  <si>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</si>
  <si>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</si>
  <si>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</si>
  <si>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</si>
  <si>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</si>
  <si>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</si>
  <si>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</si>
  <si>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</si>
  <si>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</si>
  <si>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</si>
  <si>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</si>
  <si>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</si>
  <si>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</si>
  <si>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</si>
  <si>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</si>
  <si>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</si>
  <si>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</si>
  <si>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</si>
  <si>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</si>
  <si>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</si>
  <si>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</si>
  <si>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</si>
  <si>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</si>
  <si>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</si>
  <si>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</si>
  <si>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</si>
  <si>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</si>
  <si>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</si>
  <si>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</si>
  <si>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</si>
  <si>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</si>
  <si>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</si>
  <si>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</si>
  <si>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</si>
  <si>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</si>
  <si>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</si>
  <si>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</si>
  <si>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</si>
  <si>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</si>
  <si>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</si>
  <si>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</si>
  <si>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</si>
  <si>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</si>
  <si>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</si>
  <si>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</si>
  <si>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</si>
  <si>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</si>
  <si>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</si>
  <si>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</si>
  <si>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</si>
  <si>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</si>
  <si>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</si>
  <si>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</si>
  <si>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</si>
  <si>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</si>
  <si>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</si>
  <si>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</si>
  <si>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</si>
  <si>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</si>
  <si>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</si>
  <si>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</si>
  <si>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</si>
  <si>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</si>
  <si>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</si>
  <si>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</si>
  <si>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</si>
  <si>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</si>
  <si>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</si>
  <si>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</si>
  <si>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</si>
  <si>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</si>
  <si>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</si>
  <si>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</si>
  <si>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</si>
  <si>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</si>
  <si>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</si>
  <si>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</si>
  <si>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</si>
  <si>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</si>
  <si>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</si>
  <si>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</si>
  <si>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</si>
  <si>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</si>
  <si>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</si>
  <si>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</si>
  <si>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</si>
  <si>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</si>
  <si>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</si>
  <si>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</si>
  <si>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</si>
  <si>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</si>
  <si>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</si>
  <si>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</si>
  <si>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</si>
  <si>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</si>
  <si>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</si>
  <si>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</si>
  <si>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</si>
  <si>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</si>
  <si>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</si>
  <si>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</si>
  <si>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</si>
  <si>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</si>
  <si>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</si>
  <si>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</si>
  <si>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</si>
  <si>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</si>
  <si>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</si>
  <si>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</si>
  <si>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</si>
  <si>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</si>
  <si>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</si>
  <si>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</si>
  <si>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</si>
  <si>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</si>
  <si>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</si>
  <si>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</si>
  <si>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</si>
  <si>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</si>
  <si>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</si>
  <si>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</si>
  <si>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</si>
  <si>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</si>
  <si>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</si>
  <si>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</si>
  <si>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</si>
  <si>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</si>
  <si>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</si>
  <si>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</si>
  <si>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</si>
  <si>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</si>
  <si>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</si>
  <si>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</si>
  <si>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</si>
  <si>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</si>
  <si>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</si>
  <si>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</si>
  <si>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</si>
  <si>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</si>
  <si>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</si>
  <si>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</si>
  <si>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</si>
  <si>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</si>
  <si>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</si>
  <si>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</si>
  <si>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</si>
  <si>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</si>
  <si>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</si>
  <si>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</si>
  <si>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</si>
  <si>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</si>
  <si>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</si>
  <si>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</si>
  <si>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</si>
  <si>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</si>
  <si>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</si>
  <si>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</si>
  <si>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</si>
  <si>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</si>
  <si>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</si>
  <si>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</si>
  <si>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</si>
  <si>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</si>
  <si>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</si>
  <si>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</si>
  <si>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</si>
  <si>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</si>
  <si>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</si>
  <si>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</si>
  <si>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</si>
  <si>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</si>
  <si>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</si>
  <si>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</si>
  <si>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</si>
  <si>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</si>
  <si>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</si>
  <si>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</si>
  <si>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</si>
  <si>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</si>
  <si>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</si>
  <si>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</si>
  <si>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</si>
  <si>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</si>
  <si>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</si>
  <si>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</si>
  <si>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</si>
  <si>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</si>
  <si>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</si>
  <si>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</si>
  <si>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</si>
  <si>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</si>
  <si>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</si>
  <si>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</si>
  <si>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</si>
  <si>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</si>
  <si>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</si>
  <si>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</si>
  <si>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</si>
  <si>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</si>
  <si>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</si>
  <si>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</si>
  <si>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</si>
  <si>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</si>
  <si>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</si>
  <si>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</si>
  <si>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</si>
  <si>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</si>
  <si>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</si>
  <si>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</si>
  <si>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</si>
  <si>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</si>
  <si>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</si>
  <si>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</si>
  <si>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</si>
  <si>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</si>
  <si>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</si>
  <si>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</si>
  <si>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</si>
  <si>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</si>
  <si>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</si>
  <si>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</si>
  <si>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</si>
  <si>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</si>
  <si>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</si>
  <si>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</si>
  <si>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</si>
  <si>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</si>
  <si>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</si>
  <si>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</si>
  <si>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</si>
  <si>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</si>
  <si>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</si>
  <si>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</si>
  <si>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</si>
  <si>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</si>
  <si>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</si>
  <si>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</si>
  <si>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</si>
  <si>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</si>
  <si>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</si>
  <si>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</si>
  <si>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</si>
  <si>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</si>
  <si>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</si>
  <si>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</si>
  <si>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</si>
  <si>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</si>
  <si>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</si>
  <si>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</si>
  <si>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</si>
  <si>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</si>
  <si>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</si>
  <si>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</si>
  <si>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</si>
  <si>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</si>
  <si>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</si>
  <si>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</si>
  <si>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</si>
  <si>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</si>
  <si>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</si>
  <si>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</si>
  <si>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</si>
  <si>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</si>
  <si>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</si>
  <si>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</si>
  <si>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</si>
  <si>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</si>
  <si>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</si>
  <si>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</si>
  <si>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</si>
  <si>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</si>
  <si>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</si>
  <si>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</si>
  <si>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</si>
  <si>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</si>
  <si>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</si>
  <si>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</si>
  <si>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</si>
  <si>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</si>
  <si>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</si>
  <si>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</si>
  <si>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</si>
  <si>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</si>
  <si>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</si>
  <si>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</si>
  <si>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</si>
  <si>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</si>
  <si>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</si>
  <si>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</si>
  <si>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</si>
  <si>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</si>
  <si>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</si>
  <si>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</si>
  <si>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</si>
  <si>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</si>
  <si>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</si>
  <si>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</si>
  <si>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</si>
  <si>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</si>
  <si>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</si>
  <si>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</si>
  <si>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</si>
  <si>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</si>
  <si>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</si>
  <si>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</si>
  <si>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</si>
  <si>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</si>
  <si>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</si>
  <si>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</si>
  <si>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</si>
  <si>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</si>
  <si>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</si>
  <si>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</si>
  <si>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</si>
  <si>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</si>
  <si>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</si>
  <si>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</si>
  <si>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</si>
  <si>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</si>
  <si>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</si>
  <si>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</si>
  <si>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</si>
  <si>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</si>
  <si>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</si>
  <si>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</si>
  <si>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</si>
  <si>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</si>
  <si>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</si>
  <si>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</si>
  <si>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</si>
  <si>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</si>
  <si>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</si>
  <si>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</si>
  <si>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</si>
  <si>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</si>
  <si>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</si>
  <si>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</si>
  <si>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</si>
  <si>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</si>
  <si>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</si>
  <si>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</si>
  <si>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</si>
  <si>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</si>
  <si>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</si>
  <si>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</si>
  <si>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</si>
  <si>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</si>
  <si>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</si>
  <si>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</si>
  <si>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</si>
  <si>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</si>
  <si>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</si>
  <si>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</si>
  <si>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</si>
  <si>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</si>
  <si>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</si>
  <si>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</si>
  <si>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</si>
  <si>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</si>
  <si>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</si>
  <si>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</si>
  <si>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</si>
  <si>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</si>
  <si>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</si>
  <si>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</si>
  <si>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</si>
  <si>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</si>
  <si>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</si>
  <si>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</si>
  <si>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</si>
  <si>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</si>
  <si>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</si>
  <si>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</si>
  <si>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</si>
  <si>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</si>
  <si>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</si>
  <si>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</si>
  <si>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</si>
  <si>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</si>
  <si>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</si>
  <si>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</si>
  <si>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</si>
  <si>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</si>
  <si>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</si>
  <si>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</si>
  <si>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</si>
  <si>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</si>
  <si>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</si>
  <si>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</si>
  <si>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</si>
  <si>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</si>
  <si>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</si>
  <si>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</si>
  <si>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</si>
  <si>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</si>
  <si>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</si>
  <si>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</si>
  <si>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</si>
  <si>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</si>
  <si>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</si>
  <si>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</si>
  <si>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</si>
  <si>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</si>
  <si>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</si>
  <si>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</si>
  <si>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</si>
  <si>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</si>
  <si>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</si>
  <si>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</si>
  <si>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</si>
  <si>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</si>
  <si>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</si>
  <si>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</si>
  <si>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</si>
  <si>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</si>
  <si>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</si>
  <si>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</si>
  <si>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</si>
  <si>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</si>
  <si>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</si>
  <si>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</si>
  <si>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</si>
  <si>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</si>
  <si>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</si>
  <si>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</si>
  <si>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</si>
  <si>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</si>
  <si>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</si>
  <si>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</si>
  <si>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</si>
  <si>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</si>
  <si>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</si>
  <si>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</si>
  <si>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</si>
  <si>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</si>
  <si>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</si>
  <si>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</si>
  <si>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</si>
  <si>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</si>
  <si>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</si>
  <si>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</si>
  <si>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</si>
  <si>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</si>
  <si>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</si>
  <si>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</si>
  <si>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</si>
  <si>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</si>
  <si>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</si>
  <si>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</si>
  <si>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</si>
  <si>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</si>
  <si>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</si>
  <si>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</si>
  <si>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</si>
  <si>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</si>
  <si>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</si>
  <si>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</si>
  <si>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</si>
  <si>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</si>
  <si>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</si>
  <si>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</si>
  <si>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</si>
  <si>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</si>
  <si>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</si>
  <si>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</si>
  <si>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</si>
  <si>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</si>
  <si>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</si>
  <si>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</si>
  <si>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</si>
  <si>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</si>
  <si>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</si>
  <si>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</si>
  <si>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</si>
  <si>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</si>
  <si>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</si>
  <si>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</si>
  <si>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</si>
  <si>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</si>
  <si>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</si>
  <si>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</si>
  <si>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</si>
  <si>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</si>
  <si>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</si>
  <si>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</si>
  <si>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</si>
  <si>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</si>
  <si>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</si>
  <si>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</si>
  <si>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</si>
  <si>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</si>
  <si>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</si>
  <si>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</si>
  <si>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</si>
  <si>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</si>
  <si>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</si>
  <si>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</si>
  <si>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</si>
  <si>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</si>
  <si>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</si>
  <si>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</si>
  <si>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</si>
  <si>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</si>
  <si>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</si>
  <si>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</si>
  <si>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</si>
  <si>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</si>
  <si>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</si>
  <si>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</si>
  <si>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</si>
  <si>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</si>
  <si>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</si>
  <si>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</si>
  <si>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</si>
  <si>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</si>
  <si>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</si>
  <si>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</si>
  <si>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</si>
  <si>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</si>
  <si>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</si>
  <si>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</si>
  <si>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</si>
  <si>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</si>
  <si>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</si>
  <si>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</si>
  <si>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</si>
  <si>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</si>
  <si>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</si>
  <si>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</si>
  <si>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</si>
  <si>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</si>
  <si>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</si>
  <si>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</si>
  <si>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</si>
  <si>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</si>
  <si>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</si>
  <si>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</si>
  <si>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</si>
  <si>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</si>
  <si>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</si>
  <si>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</si>
  <si>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</si>
  <si>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</si>
  <si>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</si>
  <si>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</si>
  <si>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</si>
  <si>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</si>
  <si>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</si>
  <si>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</si>
  <si>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</si>
  <si>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</si>
  <si>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</si>
  <si>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</si>
  <si>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</si>
  <si>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</si>
  <si>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</si>
  <si>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</si>
  <si>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</si>
  <si>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</si>
  <si>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</si>
  <si>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</si>
  <si>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</si>
  <si>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</si>
  <si>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</si>
  <si>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</si>
  <si>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</si>
  <si>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</si>
  <si>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</si>
  <si>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</si>
  <si>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</si>
  <si>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</si>
  <si>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</si>
  <si>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</si>
  <si>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</si>
  <si>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</si>
  <si>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</si>
  <si>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</si>
  <si>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</si>
  <si>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</si>
  <si>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</si>
  <si>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</si>
  <si>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</si>
  <si>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</si>
  <si>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</si>
  <si>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</si>
  <si>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</si>
  <si>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</si>
  <si>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</si>
  <si>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</si>
  <si>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</si>
  <si>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</si>
  <si>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</si>
  <si>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</si>
  <si>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</si>
  <si>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</si>
  <si>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</si>
  <si>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</si>
  <si>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</si>
  <si>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</si>
  <si>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</si>
  <si>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</si>
  <si>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</si>
  <si>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</si>
  <si>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</si>
  <si>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</si>
  <si>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</si>
  <si>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</si>
  <si>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</si>
  <si>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</si>
  <si>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</si>
  <si>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</si>
  <si>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</si>
  <si>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</si>
  <si>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</si>
  <si>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</si>
  <si>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</si>
  <si>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</si>
  <si>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</si>
  <si>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</si>
  <si>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</si>
  <si>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</si>
  <si>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</si>
  <si>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</si>
  <si>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</si>
  <si>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</si>
  <si>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</si>
  <si>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</si>
  <si>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</si>
  <si>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</si>
  <si>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</si>
  <si>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</si>
  <si>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</si>
  <si>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</si>
  <si>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</si>
  <si>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</si>
  <si>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</si>
  <si>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</si>
  <si>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</si>
  <si>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</si>
  <si>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</si>
  <si>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</si>
  <si>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</si>
  <si>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</si>
  <si>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</si>
  <si>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</si>
  <si>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</si>
  <si>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</si>
  <si>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</si>
  <si>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</si>
  <si>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</si>
  <si>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</si>
  <si>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</si>
  <si>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</si>
  <si>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</si>
  <si>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</si>
  <si>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</si>
  <si>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</si>
  <si>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</si>
  <si>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</si>
  <si>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</si>
  <si>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</si>
  <si>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</si>
  <si>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</si>
  <si>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</si>
  <si>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</si>
  <si>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</si>
  <si>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</si>
  <si>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</si>
  <si>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</si>
  <si>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</si>
  <si>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</si>
  <si>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</si>
  <si>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</si>
  <si>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</si>
  <si>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</si>
  <si>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</si>
  <si>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</si>
  <si>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</si>
  <si>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</si>
  <si>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</si>
  <si>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</si>
  <si>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</si>
  <si>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</si>
  <si>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</si>
  <si>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</si>
  <si>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</si>
  <si>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</si>
  <si>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</si>
  <si>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</si>
  <si>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</si>
  <si>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</si>
  <si>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</si>
  <si>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</si>
  <si>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</si>
  <si>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</si>
  <si>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</si>
  <si>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</si>
  <si>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</si>
  <si>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</si>
  <si>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</si>
  <si>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</si>
  <si>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</si>
  <si>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</si>
  <si>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</si>
  <si>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</si>
  <si>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</si>
  <si>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</si>
  <si>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</si>
  <si>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</si>
  <si>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</si>
  <si>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</si>
  <si>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</si>
  <si>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</si>
  <si>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</si>
  <si>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</si>
  <si>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</si>
  <si>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</si>
  <si>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</si>
  <si>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</si>
  <si>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</si>
  <si>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</si>
  <si>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</si>
  <si>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</si>
  <si>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</si>
  <si>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</si>
  <si>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</si>
  <si>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</si>
  <si>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</si>
  <si>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</si>
  <si>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</si>
  <si>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</si>
  <si>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</si>
  <si>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</si>
  <si>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</si>
  <si>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</si>
  <si>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</si>
  <si>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</si>
  <si>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</si>
  <si>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</si>
  <si>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</si>
  <si>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</si>
  <si>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</si>
  <si>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</si>
  <si>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</si>
  <si>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</si>
  <si>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</si>
  <si>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</si>
  <si>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</si>
  <si>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</si>
  <si>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</si>
  <si>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</si>
  <si>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</si>
  <si>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</si>
  <si>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</si>
  <si>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</si>
  <si>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</si>
  <si>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</si>
  <si>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</si>
  <si>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</si>
  <si>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</si>
  <si>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</si>
  <si>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</si>
  <si>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</si>
  <si>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</si>
  <si>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</si>
  <si>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</si>
  <si>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</si>
  <si>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</si>
  <si>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</si>
  <si>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</si>
  <si>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</si>
  <si>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</si>
  <si>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</si>
  <si>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</si>
  <si>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</si>
  <si>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</si>
  <si>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</si>
  <si>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</si>
  <si>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</si>
  <si>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</si>
  <si>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</si>
  <si>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</si>
  <si>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</si>
  <si>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</si>
  <si>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</si>
  <si>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</si>
  <si>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</si>
  <si>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</si>
  <si>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</si>
  <si>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</si>
  <si>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</si>
  <si>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</si>
  <si>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</si>
  <si>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</si>
  <si>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</si>
  <si>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</si>
  <si>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</si>
  <si>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</si>
  <si>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</si>
  <si>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</si>
  <si>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</si>
  <si>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</si>
  <si>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</si>
  <si>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</si>
  <si>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</si>
  <si>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</si>
  <si>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</si>
  <si>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</si>
  <si>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</si>
  <si>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</si>
  <si>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</si>
  <si>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</si>
  <si>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</si>
  <si>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</si>
  <si>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</si>
  <si>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</si>
  <si>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</si>
  <si>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</si>
  <si>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</si>
  <si>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</si>
  <si>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</si>
  <si>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</si>
  <si>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</si>
  <si>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</si>
  <si>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</si>
  <si>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</si>
  <si>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</si>
  <si>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</si>
  <si>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</si>
  <si>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</si>
  <si>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</si>
  <si>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</si>
  <si>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</si>
  <si>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</si>
  <si>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</si>
  <si>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</si>
  <si>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</si>
  <si>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</si>
  <si>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</si>
  <si>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</si>
  <si>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</si>
  <si>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</si>
  <si>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</si>
  <si>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</si>
  <si>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</si>
  <si>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</si>
  <si>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</si>
  <si>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</si>
  <si>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</si>
  <si>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</si>
  <si>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</si>
  <si>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</si>
  <si>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</si>
  <si>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</si>
  <si>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</si>
  <si>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</si>
  <si>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</si>
  <si>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</si>
  <si>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</si>
  <si>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</si>
  <si>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</si>
  <si>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</si>
  <si>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</si>
  <si>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</si>
  <si>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</si>
  <si>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</si>
  <si>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</si>
  <si>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</si>
  <si>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</si>
  <si>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</si>
  <si>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</si>
  <si>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</si>
  <si>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</si>
  <si>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</si>
  <si>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</si>
  <si>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</si>
  <si>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</si>
  <si>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</si>
  <si>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</si>
  <si>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</si>
  <si>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</si>
  <si>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</si>
  <si>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</si>
  <si>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</si>
  <si>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</si>
  <si>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</si>
  <si>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</si>
  <si>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</si>
  <si>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</si>
  <si>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</si>
  <si>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</si>
  <si>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</si>
  <si>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</si>
  <si>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</si>
  <si>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</si>
  <si>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</si>
  <si>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</si>
  <si>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</si>
  <si>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</si>
  <si>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</si>
  <si>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</si>
  <si>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</si>
  <si>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</si>
  <si>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</si>
  <si>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</si>
  <si>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</si>
  <si>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</si>
  <si>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</si>
  <si>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</si>
  <si>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</si>
  <si>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</si>
  <si>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</si>
  <si>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</si>
  <si>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</si>
  <si>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</si>
  <si>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</si>
  <si>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</si>
  <si>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</si>
  <si>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</si>
  <si>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</si>
  <si>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</si>
  <si>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</si>
  <si>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</si>
  <si>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</si>
  <si>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</si>
  <si>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</si>
  <si>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</si>
  <si>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</si>
  <si>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</si>
  <si>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</si>
  <si>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</si>
  <si>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</si>
  <si>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</si>
  <si>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</si>
  <si>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</si>
  <si>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</si>
  <si>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</si>
  <si>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</si>
  <si>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</si>
  <si>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</si>
  <si>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</si>
  <si>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</si>
  <si>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</si>
  <si>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</si>
  <si>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</si>
  <si>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</si>
  <si>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</si>
  <si>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</si>
  <si>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</si>
  <si>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</si>
  <si>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</si>
  <si>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</si>
  <si>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</si>
  <si>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</si>
  <si>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</si>
  <si>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</si>
  <si>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</si>
  <si>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</si>
  <si>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</si>
  <si>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</si>
  <si>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</si>
  <si>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</si>
  <si>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</si>
  <si>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</si>
  <si>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</si>
  <si>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</si>
  <si>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</si>
  <si>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</si>
  <si>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</si>
  <si>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</si>
  <si>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</si>
  <si>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</si>
  <si>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</si>
  <si>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</si>
  <si>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</si>
  <si>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</si>
  <si>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</si>
  <si>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</si>
  <si>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</si>
  <si>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</si>
  <si>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</si>
  <si>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</si>
  <si>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</si>
  <si>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</si>
  <si>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</si>
  <si>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</si>
  <si>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</si>
  <si>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</si>
  <si>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</si>
  <si>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</si>
  <si>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</si>
  <si>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</si>
  <si>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</si>
  <si>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</si>
  <si>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</si>
  <si>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</si>
  <si>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</si>
  <si>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</si>
  <si>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</si>
  <si>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</si>
  <si>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</si>
  <si>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</si>
  <si>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</si>
  <si>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</si>
  <si>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</si>
  <si>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</si>
  <si>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</si>
  <si>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</si>
  <si>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</si>
  <si>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</si>
  <si>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</si>
  <si>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</si>
  <si>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</si>
  <si>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</si>
  <si>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</si>
  <si>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</si>
  <si>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</si>
  <si>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</si>
  <si>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</si>
  <si>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</si>
  <si>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</si>
  <si>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</si>
  <si>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</si>
  <si>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</si>
  <si>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</si>
  <si>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</si>
  <si>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</si>
  <si>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</si>
  <si>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</si>
  <si>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</si>
  <si>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</si>
  <si>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</si>
  <si>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</si>
  <si>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</si>
  <si>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</si>
  <si>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</si>
  <si>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</si>
  <si>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</si>
  <si>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</si>
  <si>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</si>
  <si>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</si>
  <si>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</si>
  <si>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</si>
  <si>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</si>
  <si>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</si>
  <si>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</si>
  <si>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</si>
  <si>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</si>
  <si>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</si>
  <si>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</si>
  <si>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</si>
  <si>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</si>
  <si>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</si>
  <si>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</si>
  <si>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</si>
  <si>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</si>
  <si>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</si>
  <si>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</si>
  <si>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</si>
  <si>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</si>
  <si>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</si>
  <si>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</si>
  <si>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</si>
  <si>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</si>
  <si>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</si>
  <si>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</si>
  <si>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</si>
  <si>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</si>
  <si>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</si>
  <si>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</si>
  <si>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</si>
  <si>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</si>
  <si>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</si>
  <si>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</si>
  <si>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</si>
  <si>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</si>
  <si>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</si>
  <si>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</si>
  <si>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</si>
  <si>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</si>
  <si>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</si>
  <si>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</si>
  <si>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</si>
  <si>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</si>
  <si>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</si>
  <si>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</si>
  <si>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</si>
  <si>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</si>
  <si>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</si>
  <si>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</si>
  <si>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</si>
  <si>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</si>
  <si>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</si>
  <si>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</si>
  <si>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</si>
  <si>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</si>
  <si>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</si>
  <si>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</si>
  <si>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</si>
  <si>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</si>
  <si>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</si>
  <si>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</si>
  <si>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</si>
  <si>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</si>
  <si>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</si>
  <si>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</si>
  <si>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</si>
  <si>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</si>
  <si>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</si>
  <si>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</si>
  <si>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</si>
  <si>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</si>
  <si>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</si>
  <si>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</si>
  <si>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</si>
  <si>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</si>
  <si>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</si>
  <si>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</si>
  <si>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</si>
  <si>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</si>
  <si>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</si>
  <si>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</si>
  <si>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</si>
  <si>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</si>
  <si>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</si>
  <si>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</si>
  <si>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</si>
  <si>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</si>
  <si>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</si>
  <si>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</si>
  <si>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</si>
  <si>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</si>
  <si>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</si>
  <si>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</si>
  <si>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</si>
  <si>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</si>
  <si>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</si>
  <si>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</si>
  <si>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</si>
  <si>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</si>
  <si>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</si>
  <si>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</si>
  <si>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</si>
  <si>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</si>
  <si>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</si>
  <si>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</si>
  <si>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</si>
  <si>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</si>
  <si>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</si>
  <si>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</si>
  <si>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</si>
  <si>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</si>
  <si>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</si>
  <si>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</si>
  <si>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</si>
  <si>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</si>
  <si>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</si>
  <si>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</si>
  <si>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</si>
  <si>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</si>
  <si>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</si>
  <si>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</si>
  <si>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</si>
  <si>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</si>
  <si>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</si>
  <si>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</si>
  <si>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</si>
  <si>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</si>
  <si>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</si>
  <si>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</si>
  <si>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</si>
  <si>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</si>
  <si>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</si>
  <si>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</si>
  <si>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</si>
  <si>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</si>
  <si>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</si>
  <si>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</si>
  <si>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</si>
  <si>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</si>
  <si>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</si>
  <si>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</si>
  <si>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</si>
  <si>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</si>
  <si>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</si>
  <si>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</si>
  <si>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</si>
  <si>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</si>
  <si>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</si>
  <si>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</si>
  <si>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</si>
  <si>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</si>
  <si>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</si>
  <si>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</si>
  <si>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</si>
  <si>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</si>
  <si>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</si>
  <si>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</si>
  <si>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</si>
  <si>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</si>
  <si>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</si>
  <si>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</si>
  <si>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</si>
  <si>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</si>
  <si>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</si>
  <si>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</si>
  <si>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</si>
  <si>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</si>
  <si>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</si>
  <si>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</si>
  <si>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</si>
  <si>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</si>
  <si>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</si>
  <si>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</si>
  <si>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</si>
  <si>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</si>
  <si>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</si>
  <si>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</si>
  <si>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</si>
  <si>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</si>
  <si>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</si>
  <si>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</si>
  <si>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</si>
  <si>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</si>
  <si>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</si>
  <si>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</si>
  <si>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</si>
  <si>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</si>
  <si>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</si>
  <si>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</si>
  <si>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</si>
  <si>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</si>
  <si>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</si>
  <si>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</si>
  <si>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</si>
  <si>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</si>
  <si>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</si>
  <si>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</si>
  <si>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</si>
  <si>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</si>
  <si>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</si>
  <si>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</si>
  <si>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</si>
  <si>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</si>
  <si>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</si>
  <si>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</si>
  <si>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</si>
  <si>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</si>
  <si>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</si>
  <si>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</si>
  <si>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</si>
  <si>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</si>
  <si>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</si>
  <si>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</si>
  <si>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</si>
  <si>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</si>
  <si>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</si>
  <si>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</si>
  <si>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</si>
  <si>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</si>
  <si>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</si>
  <si>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</si>
  <si>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</si>
  <si>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</si>
  <si>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</si>
  <si>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</si>
  <si>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</si>
  <si>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</si>
  <si>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</si>
  <si>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</si>
  <si>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</si>
  <si>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</si>
  <si>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</si>
  <si>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</si>
  <si>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</si>
  <si>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</si>
  <si>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</si>
  <si>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</si>
  <si>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</si>
  <si>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</si>
  <si>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</si>
  <si>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</si>
  <si>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</si>
  <si>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</si>
  <si>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</si>
  <si>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</si>
  <si>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</si>
  <si>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</si>
  <si>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</si>
  <si>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</si>
  <si>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</si>
  <si>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</si>
  <si>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</si>
  <si>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</si>
  <si>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</si>
  <si>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</si>
  <si>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</si>
  <si>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</si>
  <si>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</si>
  <si>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</si>
  <si>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</si>
  <si>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</si>
  <si>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</si>
  <si>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</si>
  <si>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</si>
  <si>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</si>
  <si>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</si>
  <si>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</si>
  <si>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</si>
  <si>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</si>
  <si>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</si>
  <si>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</si>
  <si>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</si>
  <si>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</si>
  <si>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</si>
  <si>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</si>
  <si>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</si>
  <si>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</si>
  <si>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</si>
  <si>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</si>
  <si>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</si>
  <si>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</si>
  <si>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</si>
  <si>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</si>
  <si>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</si>
  <si>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</si>
  <si>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</si>
  <si>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</si>
  <si>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</si>
  <si>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</si>
  <si>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</si>
  <si>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</si>
  <si>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</si>
  <si>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</si>
  <si>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</si>
  <si>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</si>
  <si>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</si>
  <si>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</si>
  <si>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</si>
  <si>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</si>
  <si>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</si>
  <si>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</si>
  <si>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</si>
  <si>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</si>
  <si>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</si>
  <si>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</si>
  <si>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</si>
  <si>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</si>
  <si>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</si>
  <si>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</si>
  <si>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</si>
  <si>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</si>
  <si>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</si>
  <si>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</si>
  <si>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</si>
  <si>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</si>
  <si>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</si>
  <si>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</si>
  <si>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</si>
  <si>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</si>
  <si>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</si>
  <si>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</si>
  <si>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</si>
  <si>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</si>
  <si>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</si>
  <si>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</si>
  <si>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</si>
  <si>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</si>
  <si>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</si>
  <si>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</si>
  <si>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</si>
  <si>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</si>
  <si>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</si>
  <si>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</si>
  <si>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</si>
  <si>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</si>
  <si>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</si>
  <si>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</si>
  <si>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</si>
  <si>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</si>
  <si>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</si>
  <si>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</si>
  <si>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</si>
  <si>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</si>
  <si>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</si>
  <si>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</si>
  <si>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</si>
  <si>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</si>
  <si>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</si>
  <si>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</si>
  <si>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</si>
  <si>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</si>
  <si>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</si>
  <si>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</si>
  <si>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</si>
  <si>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</si>
  <si>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</si>
  <si>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</si>
  <si>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</si>
  <si>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</si>
  <si>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</si>
  <si>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</si>
  <si>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</si>
  <si>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</si>
  <si>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</si>
  <si>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</si>
  <si>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</si>
  <si>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</si>
  <si>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</si>
  <si>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</si>
  <si>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</si>
  <si>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</si>
  <si>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</si>
  <si>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</si>
  <si>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</si>
  <si>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</si>
  <si>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</si>
  <si>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</si>
  <si>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</si>
  <si>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</si>
  <si>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</si>
  <si>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</si>
  <si>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</si>
  <si>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</si>
  <si>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</si>
  <si>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</si>
  <si>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</si>
  <si>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</si>
  <si>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</si>
  <si>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</si>
  <si>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</si>
  <si>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</si>
  <si>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</si>
  <si>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</si>
  <si>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</si>
  <si>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</si>
  <si>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</si>
  <si>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</si>
  <si>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</si>
  <si>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</si>
  <si>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</si>
  <si>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</si>
  <si>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</si>
  <si>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</si>
  <si>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</si>
  <si>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</si>
  <si>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</si>
  <si>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</si>
  <si>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</si>
  <si>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</si>
  <si>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</si>
  <si>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</si>
  <si>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</si>
  <si>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</si>
  <si>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</si>
  <si>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</si>
  <si>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</si>
  <si>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</si>
  <si>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</si>
  <si>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</si>
  <si>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</si>
  <si>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</si>
  <si>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</si>
  <si>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</si>
  <si>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</si>
  <si>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</si>
  <si>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</si>
  <si>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</si>
  <si>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</si>
  <si>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</si>
  <si>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</si>
  <si>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</si>
  <si>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</si>
  <si>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</si>
  <si>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</si>
  <si>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</si>
  <si>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</si>
  <si>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</si>
  <si>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</si>
  <si>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</si>
  <si>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</si>
  <si>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</si>
  <si>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</si>
  <si>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</si>
  <si>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</si>
  <si>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</si>
  <si>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</si>
  <si>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</si>
  <si>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</si>
  <si>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</si>
  <si>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</si>
  <si>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</si>
  <si>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</si>
  <si>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</si>
  <si>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</si>
  <si>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</si>
  <si>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</si>
  <si>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</si>
  <si>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</si>
  <si>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</si>
  <si>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</si>
  <si>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</si>
  <si>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</si>
  <si>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</si>
  <si>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</si>
  <si>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</si>
  <si>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</si>
  <si>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</si>
  <si>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</si>
  <si>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</si>
  <si>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</si>
  <si>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</si>
  <si>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</si>
  <si>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</si>
  <si>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</si>
  <si>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</si>
  <si>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</si>
  <si>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</si>
  <si>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</si>
  <si>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</si>
  <si>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</si>
  <si>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</si>
  <si>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</si>
  <si>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</si>
  <si>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</si>
  <si>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</si>
  <si>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</si>
  <si>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</si>
  <si>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</si>
  <si>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</si>
  <si>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</si>
  <si>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</si>
  <si>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</si>
  <si>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</si>
  <si>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</si>
  <si>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</si>
  <si>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</si>
  <si>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</si>
  <si>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</si>
  <si>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</si>
  <si>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</si>
  <si>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</si>
  <si>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</si>
  <si>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</si>
  <si>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</si>
  <si>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</si>
  <si>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</si>
  <si>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</si>
  <si>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</si>
  <si>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</si>
  <si>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</si>
  <si>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</si>
  <si>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</si>
  <si>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</si>
  <si>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</si>
  <si>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</si>
  <si>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</si>
  <si>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</si>
  <si>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</si>
  <si>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</si>
  <si>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</si>
  <si>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</si>
  <si>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</si>
  <si>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</si>
  <si>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</si>
  <si>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</si>
  <si>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</si>
  <si>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</si>
  <si>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</si>
  <si>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</si>
  <si>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</si>
  <si>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</si>
  <si>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</si>
  <si>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</si>
  <si>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</si>
  <si>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</si>
  <si>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</si>
  <si>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</si>
  <si>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</si>
  <si>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</si>
  <si>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</si>
  <si>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</si>
  <si>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</si>
  <si>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</si>
  <si>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</si>
  <si>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</si>
  <si>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</si>
  <si>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</si>
  <si>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</si>
  <si>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</si>
  <si>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</si>
  <si>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</si>
  <si>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</si>
  <si>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</si>
  <si>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</si>
  <si>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</si>
  <si>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</si>
  <si>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</si>
  <si>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</si>
  <si>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</si>
  <si>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</si>
  <si>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</si>
  <si>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</si>
  <si>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</si>
  <si>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</si>
  <si>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</si>
  <si>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</si>
  <si>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</si>
  <si>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</si>
  <si>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</si>
  <si>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</si>
  <si>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</si>
  <si>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</si>
  <si>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</si>
  <si>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</si>
  <si>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</si>
  <si>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</si>
  <si>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</si>
  <si>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</si>
  <si>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</si>
  <si>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</si>
  <si>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</si>
  <si>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</si>
  <si>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</si>
  <si>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</si>
  <si>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</si>
  <si>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</si>
  <si>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</si>
  <si>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</si>
  <si>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</si>
  <si>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</si>
  <si>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</si>
  <si>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</si>
  <si>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</si>
  <si>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</si>
  <si>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</si>
  <si>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</si>
  <si>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</si>
  <si>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</si>
  <si>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</si>
  <si>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</si>
  <si>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</si>
  <si>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</si>
  <si>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</si>
  <si>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</si>
  <si>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</si>
  <si>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</si>
  <si>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</si>
  <si>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</si>
  <si>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</si>
  <si>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</si>
  <si>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</si>
  <si>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</si>
  <si>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</si>
  <si>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</si>
  <si>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</si>
  <si>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</si>
  <si>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</si>
  <si>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</si>
  <si>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</si>
  <si>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</si>
  <si>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</si>
  <si>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</si>
  <si>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</si>
  <si>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</si>
  <si>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</si>
  <si>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</si>
  <si>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</si>
  <si>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</si>
  <si>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</si>
  <si>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</si>
  <si>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</si>
  <si>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</si>
  <si>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</si>
  <si>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</si>
  <si>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</si>
  <si>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</si>
  <si>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</si>
  <si>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</si>
  <si>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</si>
  <si>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</si>
  <si>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</si>
  <si>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</si>
  <si>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</si>
  <si>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</si>
  <si>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</si>
  <si>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</si>
  <si>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</si>
  <si>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</si>
  <si>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</si>
  <si>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</si>
  <si>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</si>
  <si>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</si>
  <si>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</si>
  <si>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</si>
  <si>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</si>
  <si>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</si>
  <si>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</si>
  <si>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</si>
  <si>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</si>
  <si>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</si>
  <si>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</si>
  <si>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</si>
  <si>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</si>
  <si>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</si>
  <si>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</si>
  <si>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</si>
  <si>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</si>
  <si>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</si>
  <si>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</si>
  <si>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</si>
  <si>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</si>
  <si>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</si>
  <si>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</si>
  <si>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</si>
  <si>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</si>
  <si>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</si>
  <si>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</si>
  <si>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</si>
  <si>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</si>
  <si>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</si>
  <si>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</si>
  <si>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</si>
  <si>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</si>
  <si>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</si>
  <si>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</si>
  <si>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</si>
  <si>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</si>
  <si>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</si>
  <si>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</si>
  <si>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</si>
  <si>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</si>
  <si>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</si>
  <si>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</si>
  <si>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</si>
  <si>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</si>
  <si>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</si>
  <si>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</si>
  <si>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</si>
  <si>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</si>
  <si>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</si>
  <si>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</si>
  <si>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</si>
  <si>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</si>
  <si>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</si>
  <si>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</si>
  <si>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</si>
  <si>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</si>
  <si>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</si>
  <si>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</si>
  <si>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</si>
  <si>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</si>
  <si>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</si>
  <si>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</si>
  <si>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</si>
  <si>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</si>
  <si>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</si>
  <si>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</si>
  <si>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</si>
  <si>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</si>
  <si>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</si>
  <si>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</si>
  <si>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</si>
  <si>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</si>
  <si>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</si>
  <si>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</si>
  <si>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</si>
  <si>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</si>
  <si>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</si>
  <si>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</si>
  <si>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</si>
  <si>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</si>
  <si>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</si>
  <si>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</si>
  <si>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</si>
  <si>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</si>
  <si>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</si>
  <si>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</si>
  <si>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</si>
  <si>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</si>
  <si>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</si>
  <si>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</si>
  <si>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</si>
  <si>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</si>
  <si>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</si>
  <si>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</si>
  <si>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</si>
  <si>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</si>
  <si>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</si>
  <si>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</si>
  <si>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</si>
  <si>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</si>
  <si>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</si>
  <si>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</si>
  <si>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</si>
  <si>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</si>
  <si>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</si>
  <si>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</si>
  <si>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</si>
  <si>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</si>
  <si>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</si>
  <si>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</si>
  <si>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</si>
  <si>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</si>
  <si>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</si>
  <si>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</si>
  <si>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</si>
  <si>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</si>
  <si>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</si>
  <si>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</si>
  <si>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</si>
  <si>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</si>
  <si>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</si>
  <si>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</si>
  <si>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</si>
  <si>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</si>
  <si>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</si>
  <si>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</si>
  <si>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</si>
  <si>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</si>
  <si>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</si>
  <si>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</si>
  <si>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</si>
  <si>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</si>
  <si>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</si>
  <si>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</si>
  <si>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</si>
  <si>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</si>
  <si>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</si>
  <si>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</si>
  <si>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</si>
  <si>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</si>
  <si>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</si>
  <si>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</si>
  <si>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</si>
  <si>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</si>
  <si>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</si>
  <si>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</si>
  <si>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</si>
  <si>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</si>
  <si>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</si>
  <si>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</si>
  <si>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</si>
  <si>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</si>
  <si>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</si>
  <si>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</si>
  <si>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</si>
  <si>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</si>
  <si>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</si>
  <si>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</si>
  <si>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</si>
  <si>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</si>
  <si>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</si>
  <si>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</si>
  <si>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</si>
  <si>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</si>
  <si>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</si>
  <si>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</si>
  <si>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</si>
  <si>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</si>
  <si>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</si>
  <si>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</si>
  <si>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</si>
  <si>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</si>
  <si>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</si>
  <si>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</si>
  <si>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</si>
  <si>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</si>
  <si>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</si>
  <si>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</si>
  <si>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</si>
  <si>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</si>
  <si>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</si>
  <si>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</si>
  <si>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</si>
  <si>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</si>
  <si>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</si>
  <si>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</si>
  <si>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</si>
  <si>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</si>
  <si>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</si>
  <si>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</si>
  <si>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</si>
  <si>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</si>
  <si>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</si>
  <si>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</si>
  <si>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</si>
  <si>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</si>
  <si>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</si>
  <si>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</si>
  <si>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</si>
  <si>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</si>
  <si>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</si>
  <si>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</si>
  <si>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</si>
  <si>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</si>
  <si>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</si>
  <si>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</si>
  <si>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</si>
  <si>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</si>
  <si>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</si>
  <si>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</si>
  <si>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</si>
  <si>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</si>
  <si>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</si>
  <si>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</si>
  <si>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</si>
  <si>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</si>
  <si>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</si>
  <si>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</si>
  <si>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</si>
  <si>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</si>
  <si>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</si>
  <si>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</si>
  <si>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</si>
  <si>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</si>
  <si>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</si>
  <si>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</si>
  <si>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</si>
  <si>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</si>
  <si>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</si>
  <si>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</si>
  <si>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</si>
  <si>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</si>
  <si>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</si>
  <si>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</si>
  <si>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</si>
  <si>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</si>
  <si>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</si>
  <si>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</si>
  <si>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</si>
  <si>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</si>
  <si>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</si>
  <si>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</si>
  <si>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</si>
  <si>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</si>
  <si>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</si>
  <si>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</si>
  <si>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</si>
  <si>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</si>
  <si>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</si>
  <si>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</si>
  <si>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</si>
  <si>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</si>
  <si>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</si>
  <si>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</si>
  <si>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</si>
  <si>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</si>
  <si>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</si>
  <si>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</si>
  <si>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</si>
  <si>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</si>
  <si>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</si>
  <si>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</si>
  <si>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</si>
  <si>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</si>
  <si>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</si>
  <si>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</si>
  <si>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</si>
  <si>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</si>
  <si>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</si>
  <si>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</si>
  <si>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</si>
  <si>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</si>
  <si>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</si>
  <si>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</si>
  <si>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</si>
  <si>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</si>
  <si>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</si>
  <si>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</si>
  <si>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</si>
  <si>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</si>
  <si>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</si>
  <si>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</si>
  <si>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</si>
  <si>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</si>
  <si>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</si>
  <si>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</si>
  <si>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</si>
  <si>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</si>
  <si>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</si>
  <si>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</si>
  <si>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</si>
  <si>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</si>
  <si>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</si>
  <si>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</si>
  <si>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</si>
  <si>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</si>
  <si>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</si>
  <si>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</si>
  <si>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</si>
  <si>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</si>
  <si>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</si>
  <si>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</si>
  <si>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</si>
  <si>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</si>
  <si>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</si>
  <si>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</si>
  <si>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</si>
  <si>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</si>
  <si>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</si>
  <si>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</si>
  <si>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</si>
  <si>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</si>
  <si>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</si>
  <si>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</si>
  <si>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</si>
  <si>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</si>
  <si>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</si>
  <si>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</si>
  <si>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</si>
  <si>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</si>
  <si>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</si>
  <si>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</si>
  <si>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</si>
  <si>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</si>
  <si>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</si>
  <si>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</si>
  <si>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</si>
  <si>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</si>
  <si>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</si>
  <si>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</si>
  <si>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</si>
  <si>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</si>
  <si>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</si>
  <si>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</si>
  <si>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</si>
  <si>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</si>
  <si>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</si>
  <si>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</si>
  <si>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</si>
  <si>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</si>
  <si>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</si>
  <si>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</si>
  <si>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</si>
  <si>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</si>
  <si>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</si>
  <si>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</si>
  <si>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</si>
  <si>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</si>
  <si>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</si>
  <si>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</si>
  <si>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</si>
  <si>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</si>
  <si>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</si>
  <si>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</si>
  <si>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</si>
  <si>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</si>
  <si>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</si>
  <si>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</si>
  <si>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</si>
  <si>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</si>
  <si>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</si>
  <si>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</si>
  <si>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</si>
  <si>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</si>
  <si>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</si>
  <si>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</si>
  <si>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</si>
  <si>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</si>
  <si>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</si>
  <si>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</si>
  <si>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</si>
  <si>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</si>
  <si>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</si>
  <si>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</si>
  <si>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</si>
  <si>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</si>
  <si>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</si>
  <si>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</si>
  <si>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</si>
  <si>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</si>
  <si>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</si>
  <si>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</si>
  <si>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</si>
  <si>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</si>
  <si>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</si>
  <si>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</si>
  <si>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</si>
  <si>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</si>
  <si>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</si>
  <si>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</si>
  <si>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</si>
  <si>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</si>
  <si>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</si>
  <si>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</si>
  <si>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</si>
  <si>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</si>
  <si>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</si>
  <si>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</si>
  <si>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</si>
  <si>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</si>
  <si>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</si>
  <si>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</si>
  <si>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</si>
  <si>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</si>
  <si>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</si>
  <si>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</si>
  <si>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</si>
  <si>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</si>
  <si>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</si>
  <si>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</si>
  <si>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</si>
  <si>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</si>
  <si>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</si>
  <si>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</si>
  <si>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</si>
  <si>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</si>
  <si>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</si>
  <si>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</si>
  <si>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</si>
  <si>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</si>
  <si>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</si>
  <si>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</si>
  <si>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</si>
  <si>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</si>
  <si>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</si>
  <si>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</si>
  <si>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</si>
  <si>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</si>
  <si>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</si>
  <si>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</si>
  <si>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</si>
  <si>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</si>
  <si>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</si>
  <si>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</si>
  <si>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</si>
  <si>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</si>
  <si>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</si>
  <si>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</si>
  <si>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</si>
  <si>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</si>
  <si>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</si>
  <si>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</si>
  <si>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</si>
  <si>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</si>
  <si>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</si>
  <si>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</si>
  <si>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</si>
  <si>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</si>
  <si>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</si>
  <si>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</si>
  <si>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</si>
  <si>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</si>
  <si>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</si>
  <si>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</si>
  <si>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</si>
  <si>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</si>
  <si>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</si>
  <si>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</si>
  <si>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</si>
  <si>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</si>
  <si>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</si>
  <si>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</si>
  <si>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</si>
  <si>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</si>
  <si>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</si>
  <si>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</si>
  <si>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</si>
  <si>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</si>
  <si>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</si>
  <si>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</si>
  <si>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</si>
  <si>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</si>
  <si>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</si>
  <si>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</si>
  <si>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</si>
  <si>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</si>
  <si>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</si>
  <si>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</si>
  <si>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</si>
  <si>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</si>
  <si>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</si>
  <si>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</si>
  <si>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</si>
  <si>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</si>
  <si>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</si>
  <si>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</si>
  <si>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</si>
  <si>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</si>
  <si>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</si>
  <si>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</si>
  <si>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</si>
  <si>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</si>
  <si>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</si>
  <si>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</si>
  <si>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</si>
  <si>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</si>
  <si>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</si>
  <si>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</si>
  <si>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</si>
  <si>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</si>
  <si>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</si>
  <si>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</si>
  <si>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</si>
  <si>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</si>
  <si>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</si>
  <si>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</si>
  <si>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</si>
  <si>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</si>
  <si>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</si>
  <si>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</si>
  <si>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</si>
  <si>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</si>
  <si>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</si>
  <si>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</si>
  <si>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</si>
  <si>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</si>
  <si>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</si>
  <si>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</si>
  <si>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</si>
  <si>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</si>
  <si>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</si>
  <si>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</si>
  <si>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</si>
  <si>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</si>
  <si>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</si>
  <si>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</si>
  <si>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</si>
  <si>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</si>
  <si>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</si>
  <si>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</si>
  <si>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</si>
  <si>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</si>
  <si>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</si>
  <si>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</si>
  <si>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</si>
  <si>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</si>
  <si>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</si>
  <si>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</si>
  <si>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</si>
  <si>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</si>
  <si>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</si>
  <si>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</si>
  <si>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</si>
  <si>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</si>
  <si>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</si>
  <si>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</si>
  <si>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</si>
  <si>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</si>
  <si>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</si>
  <si>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</si>
  <si>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</si>
  <si>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</si>
  <si>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</si>
  <si>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</si>
  <si>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</si>
  <si>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</si>
  <si>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</si>
  <si>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</si>
  <si>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</si>
  <si>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</si>
  <si>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</si>
  <si>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</si>
  <si>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</si>
  <si>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</si>
  <si>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</si>
  <si>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</si>
  <si>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</si>
  <si>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</si>
  <si>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</si>
  <si>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</si>
  <si>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</si>
  <si>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</si>
  <si>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</si>
  <si>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</si>
  <si>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</si>
  <si>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</si>
  <si>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</si>
  <si>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</si>
  <si>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</si>
  <si>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</si>
  <si>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</si>
  <si>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</si>
  <si>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</si>
  <si>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</si>
  <si>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</si>
  <si>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</si>
  <si>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</si>
  <si>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</si>
  <si>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</si>
  <si>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</si>
  <si>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</si>
  <si>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</si>
  <si>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</si>
  <si>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</si>
  <si>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</si>
  <si>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</si>
  <si>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</si>
  <si>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</si>
  <si>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</si>
  <si>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</si>
  <si>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</si>
  <si>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</si>
  <si>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</si>
  <si>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</si>
  <si>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</si>
  <si>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</si>
  <si>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</si>
  <si>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</si>
  <si>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</si>
  <si>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</si>
  <si>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</si>
  <si>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</si>
  <si>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</si>
  <si>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</si>
  <si>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</si>
  <si>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</si>
  <si>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</si>
  <si>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</si>
  <si>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</si>
  <si>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</si>
  <si>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</si>
  <si>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</si>
  <si>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</si>
  <si>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</si>
  <si>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</si>
  <si>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</si>
  <si>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</si>
  <si>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</si>
  <si>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</si>
  <si>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</si>
  <si>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</si>
  <si>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</si>
  <si>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</si>
  <si>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</si>
  <si>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</si>
  <si>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</si>
  <si>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</si>
  <si>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</si>
  <si>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</si>
  <si>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</si>
  <si>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</si>
  <si>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</si>
  <si>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</si>
  <si>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</si>
  <si>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</si>
  <si>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</si>
  <si>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</si>
  <si>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</si>
  <si>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</si>
  <si>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</si>
  <si>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</si>
  <si>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</si>
  <si>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</si>
  <si>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</si>
  <si>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</si>
  <si>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</si>
  <si>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</si>
  <si>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</si>
  <si>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</si>
  <si>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</si>
  <si>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</si>
  <si>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</si>
  <si>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</si>
  <si>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</si>
  <si>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</si>
  <si>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</si>
  <si>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</si>
  <si>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</si>
  <si>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</si>
  <si>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</si>
  <si>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</si>
  <si>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</si>
  <si>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</si>
  <si>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</si>
  <si>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</si>
  <si>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</si>
  <si>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</si>
  <si>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</si>
  <si>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</si>
  <si>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</si>
  <si>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</si>
  <si>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</si>
  <si>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</si>
  <si>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</si>
  <si>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</si>
  <si>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</si>
  <si>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</si>
  <si>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</si>
  <si>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</si>
  <si>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</si>
  <si>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</si>
  <si>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</si>
  <si>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</si>
  <si>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</si>
  <si>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</si>
  <si>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</si>
  <si>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</si>
  <si>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</si>
  <si>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</si>
  <si>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</si>
  <si>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</si>
  <si>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</si>
  <si>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</si>
  <si>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</si>
  <si>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</si>
  <si>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</si>
  <si>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</si>
  <si>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</si>
  <si>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</si>
  <si>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</si>
  <si>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</si>
  <si>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</si>
  <si>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</si>
  <si>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</si>
  <si>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</si>
  <si>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</si>
  <si>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</si>
  <si>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</si>
  <si>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</si>
  <si>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</si>
  <si>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</si>
  <si>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</si>
  <si>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</si>
  <si>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</si>
  <si>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</si>
  <si>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</si>
  <si>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</si>
  <si>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</si>
  <si>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</si>
  <si>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</si>
  <si>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</si>
  <si>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</si>
  <si>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</si>
  <si>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</si>
  <si>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</si>
  <si>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</si>
  <si>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</si>
  <si>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</si>
  <si>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</si>
  <si>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</si>
  <si>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</si>
  <si>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</si>
  <si>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</si>
  <si>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</si>
  <si>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</si>
  <si>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</si>
  <si>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</si>
  <si>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</si>
  <si>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</si>
  <si>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</si>
  <si>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</si>
  <si>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</si>
  <si>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</si>
  <si>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</si>
  <si>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</si>
  <si>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</si>
  <si>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</si>
  <si>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</si>
  <si>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</si>
  <si>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</si>
  <si>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</si>
  <si>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</si>
  <si>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</si>
  <si>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</si>
  <si>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</si>
  <si>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</si>
  <si>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</si>
  <si>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</si>
  <si>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</si>
  <si>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</si>
  <si>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</si>
  <si>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</si>
  <si>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</si>
  <si>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</si>
  <si>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</si>
  <si>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</si>
  <si>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</si>
  <si>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</si>
  <si>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</si>
  <si>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</si>
  <si>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</si>
  <si>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</si>
  <si>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</si>
  <si>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</si>
  <si>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</si>
  <si>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</si>
  <si>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</si>
  <si>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</si>
  <si>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</si>
  <si>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</si>
  <si>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</si>
  <si>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</si>
  <si>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</si>
  <si>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</si>
  <si>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</si>
  <si>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</si>
  <si>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</si>
  <si>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</si>
  <si>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</si>
  <si>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</si>
  <si>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</si>
  <si>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</si>
  <si>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</si>
  <si>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</si>
  <si>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</si>
  <si>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</si>
  <si>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</si>
  <si>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</si>
  <si>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</si>
  <si>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</si>
  <si>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</si>
  <si>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</si>
  <si>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</si>
  <si>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</si>
  <si>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</si>
  <si>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</si>
  <si>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</si>
  <si>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</si>
  <si>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</si>
  <si>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</si>
  <si>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</si>
  <si>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</si>
  <si>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</si>
  <si>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</si>
  <si>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</si>
  <si>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</si>
  <si>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</si>
  <si>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</si>
  <si>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</si>
  <si>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</si>
  <si>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</si>
  <si>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</si>
  <si>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</si>
  <si>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</si>
  <si>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</si>
  <si>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</si>
  <si>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</si>
  <si>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</si>
  <si>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</si>
  <si>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</si>
  <si>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</si>
  <si>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</si>
  <si>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</si>
  <si>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</si>
  <si>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</si>
  <si>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</si>
  <si>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</si>
  <si>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</si>
  <si>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</si>
  <si>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</si>
  <si>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</si>
  <si>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</si>
  <si>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</si>
  <si>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</si>
  <si>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</si>
  <si>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</si>
  <si>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</si>
  <si>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</si>
  <si>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</si>
  <si>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</si>
  <si>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</si>
  <si>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</si>
  <si>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</si>
  <si>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</si>
  <si>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</si>
  <si>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</si>
  <si>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</si>
  <si>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</si>
  <si>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</si>
  <si>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</si>
  <si>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</si>
  <si>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</si>
  <si>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</si>
  <si>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</si>
  <si>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</si>
  <si>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</si>
  <si>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</si>
  <si>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</si>
  <si>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</si>
  <si>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</si>
  <si>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</si>
  <si>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</si>
  <si>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</si>
  <si>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</si>
  <si>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</si>
  <si>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</si>
  <si>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</si>
  <si>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</si>
  <si>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</si>
  <si>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</si>
  <si>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</si>
  <si>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</si>
  <si>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</si>
  <si>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</si>
  <si>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</si>
  <si>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</si>
  <si>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</si>
  <si>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</si>
  <si>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</si>
  <si>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</si>
  <si>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</si>
  <si>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</si>
  <si>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</si>
  <si>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</si>
  <si>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</si>
  <si>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</si>
  <si>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</si>
  <si>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</si>
  <si>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</si>
  <si>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</si>
  <si>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</si>
  <si>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</si>
  <si>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</si>
  <si>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</si>
  <si>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</si>
  <si>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</si>
  <si>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</si>
  <si>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</si>
  <si>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</si>
  <si>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</si>
  <si>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</si>
  <si>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</si>
  <si>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</si>
  <si>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</si>
  <si>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</si>
  <si>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</si>
  <si>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</si>
  <si>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</si>
  <si>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</si>
  <si>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</si>
  <si>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</si>
  <si>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</si>
  <si>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</si>
  <si>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</si>
  <si>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</si>
  <si>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</si>
  <si>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</si>
  <si>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</si>
  <si>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</si>
  <si>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</si>
  <si>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</si>
  <si>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</si>
  <si>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</si>
  <si>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</si>
  <si>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</si>
  <si>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</si>
  <si>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</si>
  <si>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</si>
  <si>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</si>
  <si>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</si>
  <si>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</si>
  <si>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</si>
  <si>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</si>
  <si>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</si>
  <si>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</si>
  <si>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</si>
  <si>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</si>
  <si>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</si>
  <si>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</si>
  <si>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</si>
  <si>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</si>
  <si>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</si>
  <si>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</si>
  <si>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</si>
  <si>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</si>
  <si>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</si>
  <si>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</si>
  <si>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</si>
  <si>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</si>
  <si>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</si>
  <si>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</si>
  <si>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</si>
  <si>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</si>
  <si>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</si>
  <si>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</si>
  <si>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</si>
  <si>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</si>
  <si>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</si>
  <si>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</si>
  <si>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</si>
  <si>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</si>
  <si>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</si>
  <si>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</si>
  <si>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</si>
  <si>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</si>
  <si>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</si>
  <si>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</si>
  <si>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</si>
  <si>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</si>
  <si>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</si>
  <si>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</si>
  <si>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</si>
  <si>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</si>
  <si>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</si>
  <si>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</si>
  <si>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</si>
  <si>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</si>
  <si>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</si>
  <si>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</si>
  <si>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</si>
  <si>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</si>
  <si>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</si>
  <si>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</si>
  <si>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</si>
  <si>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</si>
  <si>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</si>
  <si>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</si>
  <si>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</si>
  <si>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</si>
  <si>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</si>
  <si>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</si>
  <si>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</si>
  <si>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</si>
  <si>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</si>
  <si>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</si>
  <si>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</si>
  <si>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</si>
  <si>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</si>
  <si>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</si>
  <si>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</si>
  <si>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</si>
  <si>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</si>
  <si>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</si>
  <si>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</si>
  <si>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</si>
  <si>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</si>
  <si>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</si>
  <si>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</si>
  <si>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</si>
  <si>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</si>
  <si>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</si>
  <si>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</si>
  <si>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</si>
  <si>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</si>
  <si>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</si>
  <si>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</si>
  <si>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</si>
  <si>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</si>
  <si>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</si>
  <si>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</si>
  <si>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</si>
  <si>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</si>
  <si>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</si>
  <si>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</si>
  <si>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</si>
  <si>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</si>
  <si>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</si>
  <si>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</si>
  <si>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</si>
  <si>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</si>
  <si>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</si>
  <si>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</si>
  <si>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</si>
  <si>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</si>
  <si>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</si>
  <si>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</si>
  <si>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</si>
  <si>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</si>
  <si>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</si>
  <si>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</si>
  <si>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</si>
  <si>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</si>
  <si>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</si>
  <si>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</si>
  <si>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</si>
  <si>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</si>
  <si>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</si>
  <si>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</si>
  <si>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</si>
  <si>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</si>
  <si>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</si>
  <si>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</si>
  <si>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</si>
  <si>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</si>
  <si>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</si>
  <si>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</si>
  <si>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</si>
  <si>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</si>
  <si>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</si>
  <si>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</si>
  <si>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</si>
  <si>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</si>
  <si>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</si>
  <si>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</si>
  <si>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</si>
  <si>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</si>
  <si>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</si>
  <si>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</si>
  <si>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</si>
  <si>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</si>
  <si>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</si>
  <si>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</si>
  <si>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</si>
  <si>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</si>
  <si>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</si>
  <si>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</si>
  <si>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</si>
  <si>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</si>
  <si>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</si>
  <si>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</si>
  <si>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</si>
  <si>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</si>
  <si>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</si>
  <si>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</si>
  <si>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</si>
  <si>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</si>
  <si>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</si>
  <si>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</si>
  <si>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</si>
  <si>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</si>
  <si>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</si>
  <si>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</si>
  <si>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</si>
  <si>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</si>
  <si>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</si>
  <si>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</si>
  <si>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</si>
  <si>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</si>
  <si>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</si>
  <si>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</si>
  <si>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</si>
  <si>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</si>
  <si>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</si>
  <si>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</si>
  <si>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</si>
  <si>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</si>
  <si>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</si>
  <si>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</si>
  <si>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</si>
  <si>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</si>
  <si>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</si>
  <si>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</si>
  <si>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</si>
  <si>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</si>
  <si>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</si>
  <si>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</si>
  <si>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</si>
  <si>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</si>
  <si>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</si>
  <si>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</si>
  <si>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</si>
  <si>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</si>
  <si>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</si>
  <si>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</si>
  <si>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</si>
  <si>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</si>
  <si>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</si>
  <si>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</si>
  <si>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</si>
  <si>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</si>
  <si>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</si>
  <si>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</si>
  <si>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</si>
  <si>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</si>
  <si>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</si>
  <si>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</si>
  <si>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</si>
  <si>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</si>
  <si>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</si>
  <si>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</si>
  <si>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</si>
  <si>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</si>
  <si>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</si>
  <si>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</si>
  <si>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</si>
  <si>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</si>
  <si>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</si>
  <si>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</si>
  <si>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</si>
  <si>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</si>
  <si>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</si>
  <si>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</si>
  <si>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</si>
  <si>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</si>
  <si>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</si>
  <si>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</si>
  <si>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</si>
  <si>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</si>
  <si>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</si>
  <si>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</si>
  <si>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</si>
  <si>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</si>
  <si>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</si>
  <si>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</si>
  <si>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</si>
  <si>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</si>
  <si>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</si>
  <si>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</si>
  <si>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</si>
  <si>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</si>
  <si>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</si>
  <si>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</si>
  <si>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</si>
  <si>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</si>
  <si>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</si>
  <si>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</si>
  <si>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</si>
  <si>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</si>
  <si>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</si>
  <si>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</si>
  <si>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</si>
  <si>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</si>
  <si>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</si>
  <si>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</si>
  <si>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</si>
  <si>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</si>
  <si>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</si>
  <si>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</si>
  <si>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</si>
  <si>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</si>
  <si>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</si>
  <si>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</si>
  <si>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</si>
  <si>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</si>
  <si>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</si>
  <si>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</si>
  <si>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</si>
  <si>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</si>
  <si>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</si>
  <si>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</si>
  <si>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</si>
  <si>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</si>
  <si>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</si>
  <si>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</si>
  <si>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</si>
  <si>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</si>
  <si>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</si>
  <si>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</si>
  <si>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</si>
  <si>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</si>
  <si>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</si>
  <si>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</si>
  <si>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</si>
  <si>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</si>
  <si>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</si>
  <si>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</si>
  <si>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</si>
  <si>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</si>
  <si>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</si>
  <si>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</si>
  <si>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</si>
  <si>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</si>
  <si>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</si>
  <si>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</si>
  <si>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</si>
  <si>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</si>
  <si>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</si>
  <si>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</si>
  <si>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</si>
  <si>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</si>
  <si>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</si>
  <si>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</si>
  <si>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</si>
  <si>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</si>
  <si>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</si>
  <si>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</si>
  <si>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</si>
  <si>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</si>
  <si>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</si>
  <si>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</si>
  <si>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</si>
  <si>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</si>
  <si>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</si>
  <si>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</si>
  <si>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</si>
  <si>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</si>
  <si>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</si>
  <si>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</si>
  <si>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</si>
  <si>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</si>
  <si>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</si>
  <si>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</si>
  <si>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</si>
  <si>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</si>
  <si>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</si>
  <si>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</si>
  <si>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</si>
  <si>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</si>
  <si>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</si>
  <si>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</si>
  <si>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</si>
  <si>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</si>
  <si>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</si>
  <si>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</si>
  <si>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</si>
  <si>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</si>
  <si>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</si>
  <si>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</si>
  <si>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</si>
  <si>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</si>
  <si>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</si>
  <si>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</si>
  <si>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</si>
  <si>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</si>
  <si>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</si>
  <si>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</si>
  <si>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</si>
  <si>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</si>
  <si>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</si>
  <si>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</si>
  <si>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</si>
  <si>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</si>
  <si>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</si>
  <si>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</si>
  <si>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</si>
  <si>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</si>
  <si>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</si>
  <si>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</si>
  <si>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</si>
  <si>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</si>
  <si>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</si>
  <si>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</si>
  <si>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</si>
  <si>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</si>
  <si>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</si>
  <si>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</si>
  <si>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</si>
  <si>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</si>
  <si>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</si>
  <si>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</si>
  <si>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</si>
  <si>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</si>
  <si>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</si>
  <si>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</si>
  <si>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</si>
  <si>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</si>
  <si>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</si>
  <si>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</si>
  <si>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</si>
  <si>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</si>
  <si>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</si>
  <si>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</si>
  <si>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</si>
  <si>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</si>
  <si>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</si>
  <si>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</si>
  <si>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</si>
  <si>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</si>
  <si>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</si>
  <si>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</si>
  <si>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</si>
  <si>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</si>
  <si>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</si>
  <si>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</si>
  <si>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</si>
  <si>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</si>
  <si>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</si>
  <si>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</si>
  <si>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</si>
  <si>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</si>
  <si>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</si>
  <si>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</si>
  <si>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</si>
  <si>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</si>
  <si>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</si>
  <si>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</si>
  <si>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</si>
  <si>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</si>
  <si>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</si>
  <si>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</si>
  <si>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</si>
  <si>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</si>
  <si>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</si>
  <si>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</si>
  <si>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</si>
  <si>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</si>
  <si>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</si>
  <si>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</si>
  <si>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</si>
  <si>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</si>
  <si>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</si>
  <si>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</si>
  <si>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</si>
  <si>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</si>
  <si>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</si>
  <si>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</si>
  <si>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</si>
  <si>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</si>
  <si>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</si>
  <si>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</si>
  <si>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</si>
  <si>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</si>
  <si>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</si>
  <si>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</si>
  <si>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</si>
  <si>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</si>
  <si>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</si>
  <si>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</si>
  <si>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</si>
  <si>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</si>
  <si>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</si>
  <si>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</si>
  <si>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</si>
  <si>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</si>
  <si>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</si>
  <si>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</si>
  <si>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</si>
  <si>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</si>
  <si>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</si>
  <si>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</si>
  <si>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</si>
  <si>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</si>
  <si>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</si>
  <si>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</si>
  <si>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</si>
  <si>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</si>
  <si>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</si>
  <si>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</si>
  <si>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</si>
  <si>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</si>
  <si>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</si>
  <si>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</si>
  <si>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</si>
  <si>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</si>
  <si>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</si>
  <si>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</si>
  <si>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</si>
  <si>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</si>
  <si>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</si>
  <si>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</si>
  <si>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</si>
  <si>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</si>
  <si>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</si>
  <si>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</si>
  <si>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</si>
  <si>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</si>
  <si>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</si>
  <si>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</si>
  <si>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</si>
  <si>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</si>
  <si>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</si>
  <si>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</si>
  <si>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</si>
  <si>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</si>
  <si>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</si>
  <si>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</si>
  <si>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</si>
  <si>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</si>
  <si>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</si>
  <si>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</si>
  <si>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</si>
  <si>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</si>
  <si>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</si>
  <si>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</si>
  <si>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</si>
  <si>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</si>
  <si>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</si>
  <si>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</si>
  <si>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</si>
  <si>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</si>
  <si>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</si>
  <si>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</si>
  <si>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</si>
  <si>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</si>
  <si>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</si>
  <si>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</si>
  <si>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</si>
  <si>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</si>
  <si>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</si>
  <si>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</si>
  <si>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</si>
  <si>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</si>
  <si>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</si>
  <si>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</si>
  <si>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</si>
  <si>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</si>
  <si>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</si>
  <si>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</si>
  <si>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</si>
  <si>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</si>
  <si>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</si>
  <si>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</si>
  <si>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</si>
  <si>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</si>
  <si>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</si>
  <si>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</si>
  <si>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</si>
  <si>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</si>
  <si>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</si>
  <si>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</si>
  <si>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</si>
  <si>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</si>
  <si>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</si>
  <si>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</si>
  <si>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</si>
  <si>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</si>
  <si>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</si>
  <si>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</si>
  <si>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</si>
  <si>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</si>
  <si>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</si>
  <si>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</si>
  <si>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</si>
  <si>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</si>
  <si>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</si>
  <si>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</si>
  <si>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</si>
  <si>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</si>
  <si>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</si>
  <si>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</si>
  <si>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</si>
  <si>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</si>
  <si>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</si>
  <si>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</si>
  <si>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</si>
  <si>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</si>
  <si>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</si>
  <si>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</si>
  <si>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</si>
  <si>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</si>
  <si>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</si>
  <si>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</si>
  <si>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</si>
  <si>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</si>
  <si>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</si>
  <si>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</si>
  <si>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</si>
  <si>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</si>
  <si>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</si>
  <si>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</si>
  <si>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</si>
  <si>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</si>
  <si>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</si>
  <si>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</si>
  <si>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</si>
  <si>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</si>
  <si>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</si>
  <si>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</si>
  <si>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</si>
  <si>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</si>
  <si>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</si>
  <si>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</si>
  <si>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</si>
  <si>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</si>
  <si>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</si>
  <si>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</si>
  <si>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</si>
  <si>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</si>
  <si>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</si>
  <si>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</si>
  <si>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</si>
  <si>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</si>
  <si>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</si>
  <si>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</si>
  <si>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</si>
  <si>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</si>
  <si>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</si>
  <si>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</si>
  <si>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</si>
  <si>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</si>
  <si>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</si>
  <si>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</si>
  <si>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</si>
  <si>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</si>
  <si>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</si>
  <si>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</si>
  <si>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</si>
  <si>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</si>
  <si>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</si>
  <si>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</si>
  <si>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</si>
  <si>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</si>
  <si>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</si>
  <si>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</si>
  <si>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</si>
  <si>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</si>
  <si>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</si>
  <si>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</si>
  <si>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</si>
  <si>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</si>
  <si>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</si>
  <si>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</si>
  <si>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</si>
  <si>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</si>
  <si>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</si>
  <si>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</si>
  <si>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</si>
  <si>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</si>
  <si>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</si>
  <si>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</si>
  <si>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</si>
  <si>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</si>
  <si>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</si>
  <si>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</si>
  <si>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</si>
  <si>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</si>
  <si>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</si>
  <si>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</si>
  <si>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</si>
  <si>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</si>
  <si>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</si>
  <si>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</si>
  <si>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</si>
  <si>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</si>
  <si>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</si>
  <si>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</si>
  <si>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</si>
  <si>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</si>
  <si>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</si>
  <si>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</si>
  <si>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</si>
  <si>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</si>
  <si>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</si>
  <si>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</si>
  <si>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</si>
  <si>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</si>
  <si>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</si>
  <si>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</si>
  <si>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</si>
  <si>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</si>
  <si>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</si>
  <si>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</si>
  <si>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</si>
  <si>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</si>
  <si>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</si>
  <si>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</si>
  <si>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</si>
  <si>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</si>
  <si>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</si>
  <si>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</si>
  <si>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</si>
  <si>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</si>
  <si>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</si>
  <si>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</si>
  <si>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</si>
  <si>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</si>
  <si>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</si>
  <si>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</si>
  <si>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</si>
  <si>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</si>
  <si>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</si>
  <si>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</si>
  <si>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</si>
  <si>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</si>
  <si>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</si>
  <si>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</si>
  <si>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</si>
  <si>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</si>
  <si>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</si>
  <si>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</si>
  <si>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</si>
  <si>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</si>
  <si>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</si>
  <si>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</si>
  <si>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</si>
  <si>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</si>
  <si>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</si>
  <si>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</si>
  <si>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</si>
  <si>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</si>
  <si>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</si>
  <si>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</si>
  <si>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</si>
  <si>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</si>
  <si>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</si>
  <si>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</si>
  <si>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</si>
  <si>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</si>
  <si>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</si>
  <si>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</si>
  <si>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</si>
  <si>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</si>
  <si>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</si>
  <si>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</si>
  <si>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</si>
  <si>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</si>
  <si>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</si>
  <si>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</si>
  <si>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</si>
  <si>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</si>
  <si>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</si>
  <si>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</si>
  <si>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</si>
  <si>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</si>
  <si>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</si>
  <si>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</si>
  <si>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</si>
  <si>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</si>
  <si>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</si>
  <si>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</si>
  <si>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</si>
  <si>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</si>
  <si>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</si>
  <si>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</si>
  <si>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</si>
  <si>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</si>
  <si>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</si>
  <si>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</si>
  <si>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</si>
  <si>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</si>
  <si>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</si>
  <si>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</si>
  <si>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</si>
  <si>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</si>
  <si>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</si>
  <si>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</si>
  <si>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</si>
  <si>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</si>
  <si>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</si>
  <si>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</si>
  <si>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</si>
  <si>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</si>
  <si>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</si>
  <si>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</si>
  <si>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</si>
  <si>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</si>
  <si>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</si>
  <si>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</si>
  <si>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</si>
  <si>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</si>
  <si>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</si>
  <si>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</si>
  <si>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</si>
  <si>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</si>
  <si>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</si>
  <si>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</si>
  <si>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</si>
  <si>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</si>
  <si>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</si>
  <si>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</si>
  <si>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</si>
  <si>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</si>
  <si>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</si>
  <si>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</si>
  <si>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</si>
  <si>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</si>
  <si>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</si>
  <si>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</si>
  <si>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</si>
  <si>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</si>
  <si>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</si>
  <si>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</si>
  <si>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</si>
  <si>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</si>
  <si>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</si>
  <si>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</si>
  <si>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</si>
  <si>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</si>
  <si>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</si>
  <si>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</si>
  <si>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</si>
  <si>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</si>
  <si>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</si>
  <si>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</si>
  <si>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</si>
  <si>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</si>
  <si>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</si>
  <si>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</si>
  <si>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</si>
  <si>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</si>
  <si>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</si>
  <si>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</si>
  <si>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</si>
  <si>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</si>
  <si>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</si>
  <si>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</si>
  <si>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</si>
  <si>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</si>
  <si>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</si>
  <si>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</si>
  <si>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</si>
  <si>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</si>
  <si>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</si>
  <si>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</si>
  <si>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</si>
  <si>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</si>
  <si>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</si>
  <si>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</si>
  <si>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</si>
  <si>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</si>
  <si>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</si>
  <si>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</si>
  <si>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</si>
  <si>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</si>
  <si>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</si>
  <si>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</si>
  <si>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</si>
  <si>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</si>
  <si>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</si>
  <si>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</si>
  <si>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</si>
  <si>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</si>
  <si>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</si>
  <si>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</si>
  <si>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</si>
  <si>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</si>
  <si>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</si>
  <si>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</si>
  <si>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</si>
  <si>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</si>
  <si>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</si>
  <si>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</si>
  <si>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</si>
  <si>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</si>
  <si>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</si>
  <si>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</si>
  <si>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</si>
  <si>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</si>
  <si>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</si>
  <si>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</si>
  <si>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</si>
  <si>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</si>
  <si>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</si>
  <si>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</si>
  <si>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</si>
  <si>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</si>
  <si>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</si>
  <si>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</si>
  <si>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</si>
  <si>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</si>
  <si>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</si>
  <si>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</si>
  <si>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</si>
  <si>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</si>
  <si>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</si>
  <si>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</si>
  <si>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</si>
  <si>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</si>
  <si>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</si>
  <si>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</si>
  <si>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</si>
  <si>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</si>
  <si>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</si>
  <si>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</si>
  <si>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</si>
  <si>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</si>
  <si>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</si>
  <si>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</si>
  <si>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</si>
  <si>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</si>
  <si>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</si>
  <si>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</si>
  <si>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</si>
  <si>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</si>
  <si>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</si>
  <si>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</si>
  <si>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</si>
  <si>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</si>
  <si>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</si>
  <si>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</si>
  <si>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</si>
  <si>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</si>
  <si>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</si>
  <si>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</si>
  <si>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</si>
  <si>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</si>
  <si>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</si>
  <si>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</si>
  <si>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</si>
  <si>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</si>
  <si>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</si>
  <si>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</si>
  <si>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</si>
  <si>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</si>
  <si>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</si>
  <si>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</si>
  <si>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</si>
  <si>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</si>
  <si>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</si>
  <si>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</si>
  <si>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</si>
  <si>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</si>
  <si>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</si>
  <si>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</si>
  <si>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</si>
  <si>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</si>
  <si>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</si>
  <si>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</si>
  <si>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</si>
  <si>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</si>
  <si>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</si>
  <si>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</si>
  <si>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</si>
  <si>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</si>
  <si>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</si>
  <si>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</si>
  <si>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</si>
  <si>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</si>
  <si>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</si>
  <si>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</si>
  <si>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</si>
  <si>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</si>
  <si>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</si>
  <si>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</si>
  <si>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</si>
  <si>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</si>
  <si>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</si>
  <si>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</si>
  <si>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</si>
  <si>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</si>
  <si>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</si>
  <si>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</si>
  <si>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</si>
  <si>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</si>
  <si>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</si>
  <si>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</si>
  <si>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</si>
  <si>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</si>
  <si>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</si>
  <si>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</si>
  <si>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</si>
  <si>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</si>
  <si>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</si>
  <si>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</si>
  <si>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</si>
  <si>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</si>
  <si>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</si>
  <si>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</si>
  <si>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</si>
  <si>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</si>
  <si>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</si>
  <si>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</si>
  <si>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</si>
  <si>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</si>
  <si>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</si>
  <si>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</si>
  <si>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</si>
  <si>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</si>
  <si>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</si>
  <si>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</si>
  <si>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</si>
  <si>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</si>
  <si>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</si>
  <si>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</si>
  <si>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</si>
  <si>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</si>
  <si>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</si>
  <si>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</si>
  <si>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</si>
  <si>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</si>
  <si>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</si>
  <si>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</si>
  <si>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</si>
  <si>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</si>
  <si>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</si>
  <si>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</si>
  <si>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</si>
  <si>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</si>
  <si>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</si>
  <si>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</si>
  <si>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</si>
  <si>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</si>
  <si>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</si>
  <si>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</si>
  <si>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</si>
  <si>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</si>
  <si>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</si>
  <si>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</si>
  <si>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</si>
  <si>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</si>
  <si>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</si>
  <si>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</si>
  <si>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</si>
  <si>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</si>
  <si>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</si>
  <si>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</si>
  <si>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</si>
  <si>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</si>
  <si>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</si>
  <si>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</si>
  <si>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</si>
  <si>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</si>
  <si>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</si>
  <si>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</si>
  <si>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</si>
  <si>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</si>
  <si>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</si>
  <si>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</si>
  <si>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</si>
  <si>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</si>
  <si>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</si>
  <si>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</si>
  <si>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</si>
  <si>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</si>
  <si>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</si>
  <si>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</si>
  <si>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</si>
  <si>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</si>
  <si>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</si>
  <si>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</si>
  <si>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</si>
  <si>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</si>
  <si>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</si>
  <si>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</si>
  <si>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</si>
  <si>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</si>
  <si>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</si>
  <si>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</si>
  <si>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</si>
  <si>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</si>
  <si>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</si>
  <si>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</si>
  <si>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</si>
  <si>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</si>
  <si>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</si>
  <si>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</si>
  <si>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</si>
  <si>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</si>
  <si>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</si>
  <si>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</si>
  <si>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</si>
  <si>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</si>
  <si>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</si>
  <si>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</si>
  <si>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</si>
  <si>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</si>
  <si>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</si>
  <si>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</si>
  <si>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</si>
  <si>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</si>
  <si>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</si>
  <si>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</si>
  <si>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</si>
  <si>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</si>
  <si>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</si>
  <si>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</si>
  <si>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</si>
  <si>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</si>
  <si>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</si>
  <si>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</si>
  <si>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</si>
  <si>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</si>
  <si>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</si>
  <si>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</si>
  <si>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</si>
  <si>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</si>
  <si>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</si>
  <si>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</si>
  <si>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</si>
  <si>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</si>
  <si>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</si>
  <si>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</si>
  <si>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</si>
  <si>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</si>
  <si>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</si>
  <si>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</si>
  <si>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</si>
  <si>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</si>
  <si>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</si>
  <si>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</si>
  <si>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</si>
  <si>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</si>
  <si>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</si>
  <si>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</si>
  <si>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</si>
  <si>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</si>
  <si>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</si>
  <si>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</si>
  <si>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</si>
  <si>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</si>
  <si>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</si>
  <si>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</si>
  <si>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</si>
  <si>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</si>
  <si>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</si>
  <si>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</si>
  <si>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</si>
  <si>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</si>
  <si>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</si>
  <si>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</si>
  <si>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</si>
  <si>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</si>
  <si>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</si>
  <si>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</si>
  <si>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</si>
  <si>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</si>
  <si>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</si>
  <si>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</si>
  <si>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</si>
  <si>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</si>
  <si>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</si>
  <si>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</si>
  <si>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</si>
  <si>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</si>
  <si>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</si>
  <si>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</si>
  <si>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</si>
  <si>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</si>
  <si>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</si>
  <si>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</si>
  <si>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</si>
  <si>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</si>
  <si>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</si>
  <si>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</si>
  <si>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</si>
  <si>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</si>
  <si>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</si>
  <si>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</si>
  <si>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</si>
  <si>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</si>
  <si>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</si>
  <si>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</si>
  <si>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</si>
  <si>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</si>
  <si>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</si>
  <si>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</si>
  <si>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</si>
  <si>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</si>
  <si>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</si>
  <si>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</si>
  <si>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</si>
  <si>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</si>
  <si>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</si>
  <si>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</si>
  <si>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</si>
  <si>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</si>
  <si>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</si>
  <si>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</si>
  <si>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</si>
  <si>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</si>
  <si>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</si>
  <si>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</si>
  <si>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</si>
  <si>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</si>
  <si>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</si>
  <si>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</si>
  <si>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</si>
  <si>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</si>
  <si>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</si>
  <si>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</si>
  <si>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</si>
  <si>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</si>
  <si>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</si>
  <si>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</si>
  <si>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</si>
  <si>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</si>
  <si>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</si>
  <si>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</si>
  <si>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</si>
  <si>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</si>
  <si>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</si>
  <si>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</si>
  <si>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</si>
  <si>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</si>
  <si>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</si>
  <si>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</si>
  <si>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</si>
  <si>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</si>
  <si>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</si>
  <si>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</si>
  <si>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</si>
  <si>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</si>
  <si>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</si>
  <si>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</si>
  <si>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</si>
  <si>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</si>
  <si>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</si>
  <si>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</si>
  <si>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</si>
  <si>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</si>
  <si>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</si>
  <si>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</si>
  <si>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</si>
  <si>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</si>
  <si>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</si>
  <si>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</si>
  <si>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</si>
  <si>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</si>
  <si>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</si>
  <si>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</si>
  <si>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</si>
  <si>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</si>
  <si>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</si>
  <si>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</si>
  <si>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</si>
  <si>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</si>
  <si>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</si>
  <si>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</si>
  <si>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</si>
  <si>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</si>
  <si>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</si>
  <si>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</si>
  <si>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</si>
  <si>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</si>
  <si>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</si>
  <si>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</si>
  <si>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</si>
  <si>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</si>
  <si>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</si>
  <si>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</si>
  <si>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</si>
  <si>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</si>
  <si>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</si>
  <si>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</si>
  <si>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</si>
  <si>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</si>
  <si>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</si>
  <si>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</si>
  <si>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</si>
  <si>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</si>
  <si>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</si>
  <si>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</si>
  <si>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</si>
  <si>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</si>
  <si>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</si>
  <si>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</si>
  <si>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</si>
  <si>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</si>
  <si>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</si>
  <si>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</si>
  <si>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</si>
  <si>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</si>
  <si>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</si>
  <si>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</si>
  <si>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</si>
  <si>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</si>
  <si>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</si>
  <si>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</si>
  <si>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</si>
  <si>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</si>
  <si>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</si>
  <si>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</si>
  <si>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</si>
  <si>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</si>
  <si>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</si>
  <si>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</si>
  <si>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</si>
  <si>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</si>
  <si>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</si>
  <si>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</si>
  <si>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</si>
  <si>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</si>
  <si>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</si>
  <si>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</si>
  <si>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</si>
  <si>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</si>
  <si>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</si>
  <si>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</si>
  <si>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</si>
  <si>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</si>
  <si>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</si>
  <si>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</si>
  <si>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</si>
  <si>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</si>
  <si>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</si>
  <si>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</si>
  <si>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</si>
  <si>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</si>
  <si>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</si>
  <si>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</si>
  <si>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</si>
  <si>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</si>
  <si>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</si>
  <si>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</si>
  <si>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</si>
  <si>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</si>
  <si>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</si>
  <si>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</si>
  <si>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</si>
  <si>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</si>
  <si>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</si>
  <si>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</si>
  <si>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</si>
  <si>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</si>
  <si>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</si>
  <si>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</si>
  <si>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</si>
  <si>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</si>
  <si>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</si>
  <si>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</si>
  <si>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</si>
  <si>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</si>
  <si>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</si>
  <si>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</si>
  <si>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</si>
  <si>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</si>
  <si>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</si>
  <si>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</si>
  <si>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</si>
  <si>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</si>
  <si>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</si>
  <si>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</si>
  <si>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</si>
  <si>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</si>
  <si>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</si>
  <si>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</si>
  <si>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</si>
  <si>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</si>
  <si>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</si>
  <si>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</si>
  <si>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</si>
  <si>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</si>
  <si>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</si>
  <si>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</si>
  <si>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</si>
  <si>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</si>
  <si>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</si>
  <si>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</si>
  <si>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</si>
  <si>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</si>
  <si>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</si>
  <si>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</si>
  <si>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</si>
  <si>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</si>
  <si>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</si>
  <si>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</si>
  <si>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</si>
  <si>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</si>
  <si>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</si>
  <si>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</si>
  <si>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</si>
  <si>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</si>
  <si>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</si>
  <si>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</si>
  <si>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</si>
  <si>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</si>
  <si>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</si>
  <si>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</si>
  <si>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</si>
  <si>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</si>
  <si>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</si>
  <si>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</si>
  <si>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</si>
  <si>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</si>
  <si>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</si>
  <si>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</si>
  <si>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</si>
  <si>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</si>
  <si>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</si>
  <si>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</si>
  <si>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</si>
  <si>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</si>
  <si>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</si>
  <si>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</si>
  <si>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</si>
  <si>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</si>
  <si>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</si>
  <si>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</si>
  <si>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</si>
  <si>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</si>
  <si>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</si>
  <si>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</si>
  <si>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</si>
  <si>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</si>
  <si>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</si>
  <si>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</si>
  <si>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</si>
  <si>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</si>
  <si>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</si>
  <si>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</si>
  <si>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</si>
  <si>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</si>
  <si>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</si>
  <si>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</si>
  <si>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</si>
  <si>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</si>
  <si>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</si>
  <si>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</si>
  <si>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</si>
  <si>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</si>
  <si>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</si>
  <si>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</si>
  <si>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</si>
  <si>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</si>
  <si>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</si>
  <si>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</si>
  <si>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</si>
  <si>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</si>
  <si>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</si>
  <si>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</si>
  <si>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</si>
  <si>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</si>
  <si>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</si>
  <si>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</si>
  <si>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</si>
  <si>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</si>
  <si>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</si>
  <si>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</si>
  <si>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</si>
  <si>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</si>
  <si>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</si>
  <si>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</si>
  <si>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</si>
  <si>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</si>
  <si>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</si>
  <si>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</si>
  <si>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</si>
  <si>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</si>
  <si>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</si>
  <si>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</si>
  <si>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</si>
  <si>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</si>
  <si>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</si>
  <si>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</si>
  <si>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</si>
  <si>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</si>
  <si>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</si>
  <si>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</si>
  <si>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</si>
  <si>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</si>
  <si>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</si>
  <si>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</si>
  <si>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</si>
  <si>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</si>
  <si>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</si>
  <si>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</si>
  <si>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</si>
  <si>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</si>
  <si>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</si>
  <si>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</si>
  <si>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</si>
  <si>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</si>
  <si>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</si>
  <si>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</si>
  <si>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</si>
  <si>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</si>
  <si>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</si>
  <si>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</si>
  <si>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</si>
  <si>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</si>
  <si>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</si>
  <si>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</si>
  <si>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</si>
  <si>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</si>
  <si>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</si>
  <si>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</si>
  <si>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</si>
  <si>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</si>
  <si>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</si>
  <si>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</si>
  <si>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</si>
  <si>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</si>
  <si>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</si>
  <si>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</si>
  <si>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</si>
  <si>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</si>
  <si>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</si>
  <si>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</si>
  <si>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</si>
  <si>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</si>
  <si>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</si>
  <si>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</si>
  <si>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</si>
  <si>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</si>
  <si>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</si>
  <si>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</si>
  <si>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</si>
  <si>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</si>
  <si>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</si>
  <si>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</si>
  <si>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</si>
  <si>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</si>
  <si>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</si>
  <si>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</si>
  <si>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</si>
  <si>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</si>
  <si>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</si>
  <si>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</si>
  <si>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</si>
  <si>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</si>
  <si>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</si>
  <si>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</si>
  <si>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</si>
  <si>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</si>
  <si>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</si>
  <si>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</si>
  <si>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</si>
  <si>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</si>
  <si>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</si>
  <si>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</si>
  <si>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</si>
  <si>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</si>
  <si>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</si>
  <si>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</si>
  <si>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</si>
  <si>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</si>
  <si>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</si>
  <si>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</si>
  <si>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</si>
  <si>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</si>
  <si>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</si>
  <si>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</si>
  <si>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</si>
  <si>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</si>
  <si>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</si>
  <si>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</si>
  <si>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</si>
  <si>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</si>
  <si>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</si>
  <si>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</si>
  <si>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</si>
  <si>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</si>
  <si>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</si>
  <si>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</si>
  <si>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</si>
  <si>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</si>
  <si>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</si>
  <si>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</si>
  <si>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</si>
  <si>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</si>
  <si>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</si>
  <si>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</si>
  <si>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</si>
  <si>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</si>
  <si>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</si>
  <si>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</si>
  <si>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</si>
  <si>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</si>
  <si>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</si>
  <si>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</si>
  <si>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</si>
  <si>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</si>
  <si>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</si>
  <si>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</si>
  <si>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</si>
  <si>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</si>
  <si>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</si>
  <si>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</si>
  <si>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</si>
  <si>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</si>
  <si>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</si>
  <si>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</si>
  <si>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</si>
  <si>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</si>
  <si>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</si>
  <si>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</si>
  <si>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</si>
  <si>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</si>
  <si>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</si>
  <si>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</si>
  <si>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</si>
  <si>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</si>
  <si>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</si>
  <si>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</si>
  <si>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</si>
  <si>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</si>
  <si>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</si>
  <si>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</si>
  <si>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</si>
  <si>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</si>
  <si>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</si>
  <si>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</si>
  <si>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</si>
  <si>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</si>
  <si>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</si>
  <si>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</si>
  <si>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</si>
  <si>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</si>
  <si>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</si>
  <si>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</si>
  <si>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</si>
  <si>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</si>
  <si>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</si>
  <si>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</si>
  <si>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</si>
  <si>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</si>
  <si>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</si>
  <si>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</si>
  <si>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</si>
  <si>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</si>
  <si>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</si>
  <si>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</si>
  <si>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</si>
  <si>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</si>
  <si>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</si>
  <si>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</si>
  <si>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</si>
  <si>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</si>
  <si>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</si>
  <si>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</si>
  <si>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</si>
  <si>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</si>
  <si>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</si>
  <si>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</si>
  <si>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</si>
  <si>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</si>
  <si>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</si>
  <si>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</si>
  <si>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</si>
  <si>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</si>
  <si>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</si>
  <si>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</si>
  <si>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</si>
  <si>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</si>
  <si>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</si>
  <si>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</si>
  <si>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</si>
  <si>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</si>
  <si>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</si>
  <si>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</si>
  <si>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</si>
  <si>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</si>
  <si>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</si>
  <si>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</si>
  <si>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</si>
  <si>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</si>
  <si>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</si>
  <si>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</si>
  <si>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</si>
  <si>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</si>
  <si>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</si>
  <si>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</si>
  <si>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</si>
  <si>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</si>
  <si>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</si>
  <si>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</si>
  <si>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</si>
  <si>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</si>
  <si>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</si>
  <si>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</si>
  <si>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</si>
  <si>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</si>
  <si>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</si>
  <si>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</si>
  <si>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</si>
  <si>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</si>
  <si>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</si>
  <si>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</si>
  <si>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</si>
  <si>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</si>
  <si>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</si>
  <si>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</si>
  <si>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</si>
  <si>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</si>
  <si>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</si>
  <si>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</si>
  <si>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</si>
  <si>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</si>
  <si>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</si>
  <si>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</si>
  <si>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</si>
  <si>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</si>
  <si>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</si>
  <si>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</si>
  <si>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</si>
  <si>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</si>
  <si>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</si>
  <si>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</si>
  <si>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</si>
  <si>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</si>
  <si>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</si>
  <si>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</si>
  <si>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</si>
  <si>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</si>
  <si>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</si>
  <si>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</si>
  <si>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</si>
  <si>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</si>
  <si>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</si>
  <si>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</si>
  <si>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</si>
  <si>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</si>
  <si>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</si>
  <si>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</si>
  <si>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</si>
  <si>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</si>
  <si>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</si>
  <si>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</si>
  <si>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</si>
  <si>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</si>
  <si>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</si>
  <si>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</si>
  <si>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</si>
  <si>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</si>
  <si>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</si>
  <si>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</si>
  <si>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</si>
  <si>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</si>
  <si>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</si>
  <si>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</si>
  <si>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</si>
  <si>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</si>
  <si>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</si>
  <si>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</si>
  <si>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</si>
  <si>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</si>
  <si>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</si>
  <si>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</si>
  <si>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</si>
  <si>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</si>
  <si>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</si>
  <si>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</si>
  <si>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</si>
  <si>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</si>
  <si>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</si>
  <si>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</si>
  <si>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</si>
  <si>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</si>
  <si>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</si>
  <si>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</si>
  <si>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</si>
  <si>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</si>
  <si>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</si>
  <si>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</si>
  <si>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</si>
  <si>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</si>
  <si>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</si>
  <si>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</si>
  <si>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</si>
  <si>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</si>
  <si>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</si>
  <si>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</si>
  <si>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</si>
  <si>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</si>
  <si>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</si>
  <si>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</si>
  <si>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</si>
  <si>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</si>
  <si>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</si>
  <si>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</si>
  <si>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</si>
  <si>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</si>
  <si>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</si>
  <si>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</si>
  <si>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</si>
  <si>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</si>
  <si>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</si>
  <si>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</si>
  <si>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</si>
  <si>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</si>
  <si>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</si>
  <si>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</si>
  <si>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</si>
  <si>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</si>
  <si>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</si>
  <si>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</si>
  <si>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</si>
  <si>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</si>
  <si>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</si>
  <si>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</si>
  <si>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</si>
  <si>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</si>
  <si>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</si>
  <si>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</si>
  <si>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</si>
  <si>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</si>
  <si>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</si>
  <si>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</si>
  <si>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</si>
  <si>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</si>
  <si>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</si>
  <si>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</si>
  <si>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</si>
  <si>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</si>
  <si>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</si>
  <si>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</si>
  <si>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</si>
  <si>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</si>
  <si>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</si>
  <si>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</si>
  <si>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</si>
  <si>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</si>
  <si>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</si>
  <si>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</si>
  <si>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</si>
  <si>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</si>
  <si>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</si>
  <si>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</si>
  <si>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</si>
  <si>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</si>
  <si>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</si>
  <si>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</si>
  <si>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</si>
  <si>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</si>
  <si>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</si>
  <si>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</si>
  <si>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</si>
  <si>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</si>
  <si>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</si>
  <si>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</si>
  <si>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</si>
  <si>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</si>
  <si>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</si>
  <si>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</si>
  <si>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</si>
  <si>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</si>
  <si>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</si>
  <si>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</si>
  <si>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</si>
  <si>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</si>
  <si>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</si>
  <si>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</si>
  <si>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</si>
  <si>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</si>
  <si>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</si>
  <si>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</si>
  <si>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</si>
  <si>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</si>
  <si>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</si>
  <si>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</si>
  <si>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</si>
  <si>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</si>
  <si>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</si>
  <si>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</si>
  <si>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</si>
  <si>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</si>
  <si>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</si>
  <si>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</si>
  <si>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</si>
  <si>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</si>
  <si>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</si>
  <si>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</si>
  <si>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</si>
  <si>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</si>
  <si>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</si>
  <si>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</si>
  <si>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</si>
  <si>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</si>
  <si>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</si>
  <si>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</si>
  <si>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</si>
  <si>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</si>
  <si>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</si>
  <si>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</si>
  <si>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</si>
  <si>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</si>
  <si>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</si>
  <si>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</si>
  <si>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</si>
  <si>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</si>
  <si>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</si>
  <si>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</si>
  <si>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</si>
  <si>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</si>
  <si>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</si>
  <si>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</si>
  <si>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</si>
  <si>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</si>
  <si>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</si>
  <si>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</si>
  <si>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</si>
  <si>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</si>
  <si>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</si>
  <si>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</si>
  <si>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</si>
  <si>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</si>
  <si>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</si>
  <si>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</si>
  <si>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</si>
  <si>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</si>
  <si>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</si>
  <si>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</si>
  <si>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</si>
  <si>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</si>
  <si>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</si>
  <si>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</si>
  <si>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</si>
  <si>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</si>
  <si>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</si>
  <si>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</si>
  <si>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</si>
  <si>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</si>
  <si>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</si>
  <si>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</si>
  <si>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</si>
  <si>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</si>
  <si>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</si>
  <si>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</si>
  <si>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</si>
  <si>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</si>
  <si>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</si>
  <si>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</si>
  <si>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</si>
  <si>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</si>
  <si>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</si>
  <si>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</si>
  <si>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</si>
  <si>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</si>
  <si>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</si>
  <si>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</si>
  <si>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</si>
  <si>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</si>
  <si>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</si>
  <si>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</si>
  <si>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</si>
  <si>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</si>
  <si>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</si>
  <si>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</si>
  <si>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</si>
  <si>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</si>
  <si>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</si>
  <si>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</si>
  <si>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</si>
  <si>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</si>
  <si>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</si>
  <si>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</si>
  <si>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</si>
  <si>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</si>
  <si>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</si>
  <si>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</si>
  <si>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</si>
  <si>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</si>
  <si>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</si>
  <si>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</si>
  <si>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</si>
  <si>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</si>
  <si>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</si>
  <si>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</si>
  <si>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</si>
  <si>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</si>
  <si>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</si>
  <si>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</si>
  <si>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</si>
  <si>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</si>
  <si>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</si>
  <si>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</si>
  <si>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</si>
  <si>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</si>
  <si>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</si>
  <si>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</si>
  <si>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</si>
  <si>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</si>
  <si>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</si>
  <si>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</si>
  <si>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</si>
  <si>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</si>
  <si>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</si>
  <si>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</si>
  <si>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</si>
  <si>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</si>
  <si>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</si>
  <si>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</si>
  <si>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</si>
  <si>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</si>
  <si>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</si>
  <si>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</si>
  <si>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</si>
  <si>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</si>
  <si>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</si>
  <si>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</si>
  <si>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</si>
  <si>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</si>
  <si>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</si>
  <si>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</si>
  <si>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</si>
  <si>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</si>
  <si>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</si>
  <si>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</si>
  <si>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</si>
  <si>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</si>
  <si>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</si>
  <si>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</si>
  <si>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</si>
  <si>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</si>
  <si>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</si>
  <si>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</si>
  <si>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</si>
  <si>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</si>
  <si>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</si>
  <si>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</si>
  <si>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</si>
  <si>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</si>
  <si>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</si>
  <si>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</si>
  <si>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</si>
  <si>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</si>
  <si>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</si>
  <si>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</si>
  <si>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</si>
  <si>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</si>
  <si>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</si>
  <si>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</si>
  <si>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</si>
  <si>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</si>
  <si>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</si>
  <si>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</si>
  <si>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</si>
  <si>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</si>
  <si>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</si>
  <si>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</si>
  <si>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</si>
  <si>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</si>
  <si>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</si>
  <si>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</si>
  <si>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</si>
  <si>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</si>
  <si>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</si>
  <si>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</si>
  <si>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</si>
  <si>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</si>
  <si>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</si>
  <si>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</si>
  <si>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</si>
  <si>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</si>
  <si>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</si>
  <si>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</si>
  <si>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</si>
  <si>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</si>
  <si>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</si>
  <si>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</si>
  <si>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</si>
  <si>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</si>
  <si>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</si>
  <si>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</si>
  <si>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</si>
  <si>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</si>
  <si>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</si>
  <si>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</si>
  <si>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</si>
  <si>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</si>
  <si>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</si>
  <si>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</si>
  <si>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</si>
  <si>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</si>
  <si>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</si>
  <si>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</si>
  <si>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</si>
  <si>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</si>
  <si>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</si>
  <si>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</si>
  <si>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</si>
  <si>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</si>
  <si>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</si>
  <si>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</si>
  <si>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</si>
  <si>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</si>
  <si>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</si>
  <si>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</si>
  <si>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</si>
  <si>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</si>
  <si>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</si>
  <si>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</si>
  <si>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</si>
  <si>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</si>
  <si>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</si>
  <si>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</si>
  <si>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</si>
  <si>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</si>
  <si>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</si>
  <si>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</si>
  <si>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</si>
  <si>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</si>
  <si>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</si>
  <si>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</si>
  <si>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</si>
  <si>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</si>
  <si>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</si>
  <si>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</si>
  <si>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</si>
  <si>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</si>
  <si>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</si>
  <si>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</si>
  <si>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</si>
  <si>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</si>
  <si>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</si>
  <si>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</si>
  <si>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</si>
  <si>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</si>
  <si>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</si>
  <si>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</si>
  <si>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</si>
  <si>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</si>
  <si>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</si>
  <si>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</si>
  <si>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</si>
  <si>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</si>
  <si>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</si>
  <si>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</si>
  <si>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</si>
  <si>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</si>
  <si>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</si>
  <si>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</si>
  <si>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</si>
  <si>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</si>
  <si>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</si>
  <si>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</si>
  <si>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</si>
  <si>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</si>
  <si>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</si>
  <si>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</si>
  <si>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</si>
  <si>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</si>
  <si>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</si>
  <si>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</si>
  <si>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</si>
  <si>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</si>
  <si>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</si>
  <si>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</si>
  <si>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</si>
  <si>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</si>
  <si>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</si>
  <si>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</si>
  <si>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</si>
  <si>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</si>
  <si>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</si>
  <si>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</si>
  <si>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</si>
  <si>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</si>
  <si>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</si>
  <si>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</si>
  <si>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</si>
  <si>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</si>
  <si>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</si>
  <si>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</si>
  <si>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</si>
  <si>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</si>
  <si>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</si>
  <si>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</si>
  <si>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</si>
  <si>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</si>
  <si>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</si>
  <si>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</si>
  <si>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</si>
  <si>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</si>
  <si>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</si>
  <si>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</si>
  <si>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</si>
  <si>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</si>
  <si>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</si>
  <si>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</si>
  <si>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</si>
  <si>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</si>
  <si>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</si>
  <si>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</si>
  <si>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</si>
  <si>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</si>
  <si>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</si>
  <si>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</si>
  <si>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</si>
  <si>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</si>
  <si>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</si>
  <si>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</si>
  <si>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</si>
  <si>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</si>
  <si>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</si>
  <si>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</si>
  <si>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</si>
  <si>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</si>
  <si>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</si>
  <si>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</si>
  <si>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</si>
  <si>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</si>
  <si>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</si>
  <si>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</si>
  <si>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</si>
  <si>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</si>
  <si>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</si>
  <si>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</si>
  <si>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</si>
  <si>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</si>
  <si>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</si>
  <si>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</si>
  <si>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</si>
  <si>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</si>
  <si>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</si>
  <si>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</si>
  <si>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</si>
  <si>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</si>
  <si>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</si>
  <si>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</si>
  <si>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</si>
  <si>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</si>
  <si>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</si>
  <si>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</si>
  <si>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</si>
  <si>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</si>
  <si>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</si>
  <si>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</si>
  <si>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</si>
  <si>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</si>
  <si>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</si>
  <si>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</si>
  <si>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</si>
  <si>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</si>
  <si>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</si>
  <si>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</si>
  <si>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</si>
  <si>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</si>
  <si>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</si>
  <si>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</si>
  <si>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</si>
  <si>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</si>
  <si>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</si>
  <si>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</si>
  <si>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</si>
  <si>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</si>
  <si>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</si>
  <si>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</si>
  <si>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</si>
  <si>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</si>
  <si>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</si>
  <si>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</si>
  <si>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</si>
  <si>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</si>
  <si>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</si>
  <si>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</si>
  <si>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</si>
  <si>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</si>
  <si>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</si>
  <si>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</si>
  <si>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</si>
  <si>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</si>
  <si>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</si>
  <si>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</si>
  <si>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</si>
  <si>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</si>
  <si>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</si>
  <si>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</si>
  <si>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</si>
  <si>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</si>
  <si>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</si>
  <si>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</si>
  <si>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</si>
  <si>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</si>
  <si>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</si>
  <si>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</si>
  <si>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</si>
  <si>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</si>
  <si>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</si>
  <si>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</si>
  <si>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</si>
  <si>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</si>
  <si>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</si>
  <si>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</si>
  <si>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</si>
  <si>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</si>
  <si>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</si>
  <si>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</si>
  <si>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</si>
  <si>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</si>
  <si>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</si>
  <si>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</si>
  <si>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</si>
  <si>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</si>
  <si>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</si>
  <si>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</si>
  <si>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</si>
  <si>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</si>
  <si>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</si>
  <si>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</si>
  <si>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</si>
  <si>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</si>
  <si>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</si>
  <si>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</si>
  <si>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</si>
  <si>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</si>
  <si>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</si>
  <si>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</si>
  <si>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</si>
  <si>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</si>
  <si>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</si>
  <si>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</si>
  <si>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</si>
  <si>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</si>
  <si>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</si>
  <si>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</si>
  <si>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</si>
  <si>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</si>
  <si>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</si>
  <si>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</si>
  <si>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</si>
  <si>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</si>
  <si>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</si>
  <si>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</si>
  <si>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</si>
  <si>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</si>
  <si>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</si>
  <si>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</si>
  <si>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</si>
  <si>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</si>
  <si>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</si>
  <si>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</si>
  <si>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</si>
  <si>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</si>
  <si>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</si>
  <si>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</si>
  <si>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</si>
  <si>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</si>
  <si>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</si>
  <si>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</si>
  <si>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</si>
  <si>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</si>
  <si>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</si>
  <si>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</si>
  <si>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</si>
  <si>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</si>
  <si>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</si>
  <si>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</si>
  <si>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</si>
  <si>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</si>
  <si>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</si>
  <si>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</si>
  <si>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</si>
  <si>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</si>
  <si>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</si>
  <si>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</si>
  <si>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</si>
  <si>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</si>
  <si>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</si>
  <si>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</si>
  <si>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</si>
  <si>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</si>
  <si>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</si>
  <si>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</si>
  <si>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</si>
  <si>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</si>
  <si>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</si>
  <si>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</si>
  <si>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</si>
  <si>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</si>
  <si>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</si>
  <si>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</si>
  <si>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</si>
  <si>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</si>
  <si>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</si>
  <si>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</si>
  <si>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</si>
  <si>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</si>
  <si>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</si>
  <si>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</si>
  <si>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</si>
  <si>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</si>
  <si>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</si>
  <si>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</si>
  <si>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</si>
  <si>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</si>
  <si>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</si>
  <si>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</si>
  <si>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</si>
  <si>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</si>
  <si>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</si>
  <si>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</si>
  <si>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</si>
  <si>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</si>
  <si>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</si>
  <si>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</si>
  <si>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</si>
  <si>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</si>
  <si>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</si>
  <si>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</si>
  <si>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</si>
  <si>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</si>
  <si>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</si>
  <si>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</si>
  <si>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</si>
  <si>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</si>
  <si>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</si>
  <si>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</si>
  <si>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</si>
  <si>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</si>
  <si>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</si>
  <si>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</si>
  <si>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</si>
  <si>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</si>
  <si>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</si>
  <si>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</si>
  <si>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</si>
  <si>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</si>
  <si>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</si>
  <si>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</si>
  <si>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</si>
  <si>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</si>
  <si>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</si>
  <si>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</si>
  <si>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</si>
  <si>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</si>
  <si>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</si>
  <si>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</si>
  <si>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</si>
  <si>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</si>
  <si>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</si>
  <si>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</si>
  <si>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</si>
  <si>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</si>
  <si>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</si>
  <si>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</si>
  <si>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</si>
  <si>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</si>
  <si>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</si>
  <si>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</si>
  <si>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</si>
  <si>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</si>
  <si>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</si>
  <si>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</si>
  <si>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</si>
  <si>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</si>
  <si>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</si>
  <si>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</si>
  <si>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</si>
  <si>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</si>
  <si>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</si>
  <si>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</si>
  <si>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</si>
  <si>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</si>
  <si>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</si>
  <si>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</si>
  <si>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</si>
  <si>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</si>
  <si>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</si>
  <si>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</si>
  <si>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</si>
  <si>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</si>
  <si>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</si>
  <si>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</si>
  <si>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</si>
  <si>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</si>
  <si>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</si>
  <si>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</si>
  <si>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</si>
  <si>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</si>
  <si>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</si>
  <si>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</si>
  <si>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</si>
  <si>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</si>
  <si>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</si>
  <si>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</si>
  <si>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</si>
  <si>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</si>
  <si>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</si>
  <si>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</si>
  <si>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</si>
  <si>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</si>
  <si>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</si>
  <si>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</si>
  <si>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</si>
  <si>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</si>
  <si>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</si>
  <si>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</si>
  <si>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</si>
  <si>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</si>
  <si>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</si>
  <si>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</si>
  <si>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</si>
  <si>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</si>
  <si>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</si>
  <si>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</si>
  <si>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</si>
  <si>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</si>
  <si>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</si>
  <si>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</si>
  <si>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</si>
  <si>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</si>
  <si>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</si>
  <si>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</si>
  <si>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</si>
  <si>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</si>
  <si>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</si>
  <si>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</si>
  <si>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</si>
  <si>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</si>
  <si>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</si>
  <si>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</si>
  <si>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</si>
  <si>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</si>
  <si>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</si>
  <si>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</si>
  <si>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</si>
  <si>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</si>
  <si>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</si>
  <si>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</si>
  <si>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</si>
  <si>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</si>
  <si>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</si>
  <si>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</si>
  <si>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</si>
  <si>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</si>
  <si>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</si>
  <si>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</si>
  <si>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</si>
  <si>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</si>
  <si>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</si>
  <si>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</si>
  <si>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</si>
  <si>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</si>
  <si>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</si>
  <si>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</si>
  <si>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</si>
  <si>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</si>
  <si>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</si>
  <si>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</si>
  <si>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</si>
  <si>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</si>
  <si>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</si>
  <si>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</si>
  <si>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</si>
  <si>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</si>
  <si>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</si>
  <si>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</si>
  <si>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</si>
  <si>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</si>
  <si>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</si>
  <si>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</si>
  <si>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</si>
  <si>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</si>
  <si>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</si>
  <si>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</si>
  <si>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</si>
  <si>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</si>
  <si>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</si>
  <si>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</si>
  <si>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</si>
  <si>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</si>
  <si>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</si>
  <si>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</si>
  <si>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</si>
  <si>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</si>
  <si>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</si>
  <si>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</si>
  <si>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</si>
  <si>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</si>
  <si>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</si>
  <si>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</si>
  <si>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</si>
  <si>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</si>
  <si>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</si>
  <si>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</si>
  <si>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</si>
  <si>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</si>
  <si>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</si>
  <si>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</si>
  <si>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</si>
  <si>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</si>
  <si>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</si>
  <si>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</si>
  <si>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</si>
  <si>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</si>
  <si>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</si>
  <si>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</si>
  <si>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</si>
  <si>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</si>
  <si>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</si>
  <si>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</si>
  <si>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</si>
  <si>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</si>
  <si>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</si>
  <si>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</si>
  <si>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</si>
  <si>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</si>
  <si>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</si>
  <si>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</si>
  <si>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</si>
  <si>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</si>
  <si>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</si>
  <si>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</si>
  <si>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</si>
  <si>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</si>
  <si>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</si>
  <si>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</si>
  <si>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</si>
  <si>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</si>
  <si>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</si>
  <si>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</si>
  <si>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</si>
  <si>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</si>
  <si>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</si>
  <si>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</si>
  <si>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</si>
  <si>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</si>
  <si>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</si>
  <si>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</si>
  <si>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</si>
  <si>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</si>
  <si>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</si>
  <si>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</si>
  <si>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</si>
  <si>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</si>
  <si>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</si>
  <si>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</si>
  <si>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</si>
  <si>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</si>
  <si>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</si>
  <si>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</si>
  <si>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</si>
  <si>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</si>
  <si>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</si>
  <si>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</si>
  <si>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</si>
  <si>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</si>
  <si>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</si>
  <si>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</si>
  <si>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</si>
  <si>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</si>
  <si>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</si>
  <si>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</si>
  <si>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</si>
  <si>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</si>
  <si>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</si>
  <si>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</si>
  <si>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</si>
  <si>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</si>
  <si>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</si>
  <si>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</si>
  <si>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</si>
  <si>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</si>
  <si>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</si>
  <si>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</si>
  <si>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</si>
  <si>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</si>
  <si>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</si>
  <si>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</si>
  <si>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</si>
  <si>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</si>
  <si>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</si>
  <si>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</si>
  <si>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</si>
  <si>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</si>
  <si>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</si>
  <si>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</si>
  <si>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</si>
  <si>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</si>
  <si>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</si>
  <si>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</si>
  <si>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</si>
  <si>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</si>
  <si>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</si>
  <si>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</si>
  <si>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</si>
  <si>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</si>
  <si>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</si>
  <si>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</si>
  <si>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</si>
  <si>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</si>
  <si>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</si>
  <si>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</si>
  <si>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</si>
  <si>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</si>
  <si>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</si>
  <si>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</si>
  <si>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</si>
  <si>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</si>
  <si>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</si>
  <si>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</si>
  <si>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</si>
  <si>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</si>
  <si>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</si>
  <si>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</si>
  <si>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</si>
  <si>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</si>
  <si>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</si>
  <si>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</si>
  <si>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</si>
  <si>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</si>
  <si>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</si>
  <si>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</si>
  <si>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</si>
  <si>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</si>
  <si>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</si>
  <si>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</si>
  <si>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</si>
  <si>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</si>
  <si>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</si>
  <si>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</si>
  <si>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</si>
  <si>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</si>
  <si>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</si>
  <si>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</si>
  <si>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</si>
  <si>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</si>
  <si>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</si>
  <si>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</si>
  <si>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</si>
  <si>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</si>
  <si>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</si>
  <si>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</si>
  <si>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</si>
  <si>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</si>
  <si>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</si>
  <si>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</si>
  <si>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</si>
  <si>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</si>
  <si>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</si>
  <si>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</si>
  <si>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</si>
  <si>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</si>
  <si>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</si>
  <si>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</si>
  <si>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</si>
  <si>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</si>
  <si>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</si>
  <si>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</si>
  <si>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</si>
  <si>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</si>
  <si>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</si>
  <si>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</si>
  <si>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</si>
  <si>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</si>
  <si>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</si>
  <si>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</si>
  <si>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</si>
  <si>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</si>
  <si>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</si>
  <si>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</si>
  <si>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</si>
  <si>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</si>
  <si>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</si>
  <si>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</si>
  <si>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</si>
  <si>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</si>
  <si>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</si>
  <si>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</si>
  <si>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</si>
  <si>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</si>
  <si>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</si>
  <si>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</si>
  <si>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</si>
  <si>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</si>
  <si>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</si>
  <si>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</si>
  <si>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</si>
  <si>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</si>
  <si>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</si>
  <si>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</si>
  <si>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</si>
  <si>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</si>
  <si>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</si>
  <si>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</si>
  <si>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</si>
  <si>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</si>
  <si>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</si>
  <si>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</si>
  <si>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</si>
  <si>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</si>
  <si>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</si>
  <si>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</si>
  <si>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</si>
  <si>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</si>
  <si>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</si>
  <si>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</si>
  <si>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</si>
  <si>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</si>
  <si>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</si>
  <si>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</si>
  <si>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</si>
  <si>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</si>
  <si>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</si>
  <si>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</si>
  <si>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</si>
  <si>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</si>
  <si>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</si>
  <si>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</si>
  <si>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</si>
  <si>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</si>
  <si>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</si>
  <si>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</si>
  <si>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</si>
  <si>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</si>
  <si>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</si>
  <si>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</si>
  <si>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</si>
  <si>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</si>
  <si>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</si>
  <si>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</si>
  <si>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</si>
  <si>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</si>
  <si>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</si>
  <si>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</si>
  <si>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</si>
  <si>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</si>
  <si>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</si>
  <si>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</si>
  <si>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</si>
  <si>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</si>
  <si>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</si>
  <si>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</si>
  <si>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</si>
  <si>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</si>
  <si>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</si>
  <si>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</si>
  <si>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</si>
  <si>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</si>
  <si>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</si>
  <si>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</si>
  <si>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</si>
  <si>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</si>
  <si>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</si>
  <si>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</si>
  <si>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</si>
  <si>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</si>
  <si>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</si>
  <si>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</si>
  <si>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</si>
  <si>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</si>
  <si>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</si>
  <si>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</si>
  <si>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</si>
  <si>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</si>
  <si>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</si>
  <si>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</si>
  <si>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</si>
  <si>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</si>
  <si>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</si>
  <si>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</si>
  <si>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</si>
  <si>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</si>
  <si>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</si>
  <si>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</si>
  <si>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</si>
  <si>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</si>
  <si>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</si>
  <si>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</si>
  <si>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</si>
  <si>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</si>
  <si>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</si>
  <si>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</si>
  <si>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</si>
  <si>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</si>
  <si>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</si>
  <si>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</si>
  <si>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</si>
  <si>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</si>
  <si>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</si>
  <si>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</si>
  <si>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</si>
  <si>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</si>
  <si>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</si>
  <si>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</si>
  <si>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</si>
  <si>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</si>
  <si>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</si>
  <si>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</si>
  <si>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</si>
  <si>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</si>
  <si>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</si>
  <si>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</si>
  <si>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</si>
  <si>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</si>
  <si>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</si>
  <si>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</si>
  <si>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</si>
  <si>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</si>
  <si>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</si>
  <si>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</si>
  <si>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</si>
  <si>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</si>
  <si>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</si>
  <si>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</si>
  <si>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</si>
  <si>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</si>
  <si>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</si>
  <si>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</si>
  <si>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</si>
  <si>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</si>
  <si>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</si>
  <si>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</si>
  <si>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</si>
  <si>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</si>
  <si>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</si>
  <si>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</si>
  <si>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</si>
  <si>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</si>
  <si>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</si>
  <si>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</si>
  <si>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</si>
  <si>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</si>
  <si>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</si>
  <si>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</si>
  <si>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</si>
  <si>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</si>
  <si>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</si>
  <si>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</si>
  <si>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</si>
  <si>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</si>
  <si>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</si>
  <si>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</si>
  <si>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</si>
  <si>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</si>
  <si>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</si>
  <si>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</si>
  <si>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</si>
  <si>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</si>
  <si>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</si>
  <si>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</si>
  <si>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</si>
  <si>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</si>
  <si>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</si>
  <si>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</si>
  <si>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</si>
  <si>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</si>
  <si>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</si>
  <si>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</si>
  <si>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</si>
  <si>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</si>
  <si>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</si>
  <si>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</si>
  <si>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</si>
  <si>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</si>
  <si>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</si>
  <si>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</si>
  <si>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</si>
  <si>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</si>
  <si>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</si>
  <si>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</si>
  <si>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</si>
  <si>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</si>
  <si>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</si>
  <si>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</si>
  <si>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</si>
  <si>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</si>
  <si>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</si>
  <si>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</si>
  <si>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</si>
  <si>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</si>
  <si>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</si>
  <si>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</si>
  <si>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</si>
  <si>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</si>
  <si>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</si>
  <si>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</si>
  <si>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</si>
  <si>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</si>
  <si>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</si>
  <si>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</si>
  <si>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</si>
  <si>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</si>
  <si>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</si>
  <si>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</si>
  <si>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</si>
  <si>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</si>
  <si>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</si>
  <si>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</si>
  <si>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</si>
  <si>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</si>
  <si>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</si>
  <si>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</si>
  <si>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</si>
  <si>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</si>
  <si>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</si>
  <si>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</si>
  <si>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</si>
  <si>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</si>
  <si>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</si>
  <si>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</si>
  <si>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</si>
  <si>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</si>
  <si>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</si>
  <si>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</si>
  <si>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</si>
  <si>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</si>
  <si>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</si>
  <si>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</si>
  <si>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</si>
  <si>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</si>
  <si>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</si>
  <si>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</si>
  <si>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</si>
  <si>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</si>
  <si>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</si>
  <si>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</si>
  <si>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</si>
  <si>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</si>
  <si>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</si>
  <si>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</si>
  <si>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</si>
  <si>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</si>
  <si>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</si>
  <si>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</si>
  <si>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</si>
  <si>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</si>
  <si>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</si>
  <si>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</si>
  <si>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</si>
  <si>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</si>
  <si>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</si>
  <si>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</si>
  <si>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</si>
  <si>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</si>
  <si>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</si>
  <si>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</si>
  <si>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</si>
  <si>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</si>
  <si>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</si>
  <si>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</si>
  <si>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</si>
  <si>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</si>
  <si>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</si>
  <si>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</si>
  <si>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</si>
  <si>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</si>
  <si>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</si>
  <si>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</si>
  <si>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</si>
  <si>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</si>
  <si>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</si>
  <si>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</si>
  <si>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</si>
  <si>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</si>
  <si>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</si>
  <si>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</si>
  <si>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</si>
  <si>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</si>
  <si>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</si>
  <si>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</si>
  <si>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</si>
  <si>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</si>
  <si>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</si>
  <si>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</si>
  <si>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</si>
  <si>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</si>
  <si>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</si>
  <si>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</si>
  <si>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</si>
  <si>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</si>
  <si>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</si>
  <si>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</si>
  <si>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</si>
  <si>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</si>
  <si>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</si>
  <si>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</si>
  <si>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</si>
  <si>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</si>
  <si>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</si>
  <si>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</si>
  <si>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</si>
  <si>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</si>
  <si>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</si>
  <si>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</si>
  <si>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</si>
  <si>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</si>
  <si>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</si>
  <si>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</si>
  <si>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</si>
  <si>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</si>
  <si>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</si>
  <si>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</si>
  <si>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</si>
  <si>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</si>
  <si>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</si>
  <si>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</si>
  <si>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</si>
  <si>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</si>
  <si>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</si>
  <si>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</si>
  <si>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</si>
  <si>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</si>
  <si>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</si>
  <si>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</si>
  <si>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</si>
  <si>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</si>
  <si>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</si>
  <si>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</si>
  <si>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</si>
  <si>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</si>
  <si>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</si>
  <si>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</si>
  <si>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</si>
  <si>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</si>
  <si>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</si>
  <si>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</si>
  <si>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</si>
  <si>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</si>
  <si>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</si>
  <si>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</si>
  <si>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</si>
  <si>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</si>
  <si>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</si>
  <si>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</si>
  <si>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</si>
  <si>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</si>
  <si>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</si>
  <si>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</si>
  <si>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</si>
  <si>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</si>
  <si>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</si>
  <si>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</si>
  <si>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</si>
  <si>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</si>
  <si>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</si>
  <si>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</si>
  <si>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</si>
  <si>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</si>
  <si>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</si>
  <si>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</si>
  <si>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</si>
  <si>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</si>
  <si>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</si>
  <si>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</si>
  <si>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</si>
  <si>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</si>
  <si>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</si>
  <si>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</si>
  <si>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</si>
  <si>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</si>
  <si>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</si>
  <si>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</si>
  <si>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</si>
  <si>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</si>
  <si>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</si>
  <si>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</si>
  <si>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</si>
  <si>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</si>
  <si>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</si>
  <si>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</si>
  <si>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</si>
  <si>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</si>
  <si>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</si>
  <si>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</si>
  <si>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</si>
  <si>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</si>
  <si>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</si>
  <si>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</si>
  <si>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</si>
  <si>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</si>
  <si>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</si>
  <si>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</si>
  <si>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</si>
  <si>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</si>
  <si>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</si>
  <si>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</si>
  <si>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</si>
  <si>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</si>
  <si>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</si>
  <si>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</si>
  <si>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</si>
  <si>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</si>
  <si>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</si>
  <si>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</si>
  <si>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</si>
  <si>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</si>
  <si>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</si>
  <si>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</si>
  <si>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</si>
  <si>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</si>
  <si>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</si>
  <si>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</si>
  <si>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</si>
  <si>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</si>
  <si>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</si>
  <si>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</si>
  <si>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</si>
  <si>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</si>
  <si>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</si>
  <si>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</si>
  <si>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</si>
  <si>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</si>
  <si>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</si>
  <si>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</si>
  <si>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</si>
  <si>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</si>
  <si>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</si>
  <si>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</si>
  <si>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</si>
  <si>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</si>
  <si>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</si>
  <si>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</si>
  <si>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</si>
  <si>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</si>
  <si>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</si>
  <si>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</si>
  <si>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</si>
  <si>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</si>
  <si>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</si>
  <si>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</si>
  <si>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</si>
  <si>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</si>
  <si>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</si>
  <si>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</si>
  <si>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</si>
  <si>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</si>
  <si>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</si>
  <si>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</si>
  <si>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</si>
  <si>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</si>
  <si>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</si>
  <si>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</si>
  <si>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</si>
  <si>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</si>
  <si>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</si>
  <si>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</si>
  <si>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</si>
  <si>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</si>
  <si>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</si>
  <si>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</si>
  <si>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</si>
  <si>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</si>
  <si>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</si>
  <si>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</si>
  <si>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</si>
  <si>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</si>
  <si>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</si>
  <si>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</si>
  <si>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</si>
  <si>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</si>
  <si>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</si>
  <si>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</si>
  <si>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</si>
  <si>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</si>
  <si>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</si>
  <si>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</si>
  <si>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</si>
  <si>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</si>
  <si>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</si>
  <si>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</si>
  <si>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</si>
  <si>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</si>
  <si>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</si>
  <si>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</si>
  <si>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</si>
  <si>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</si>
  <si>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</si>
  <si>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</si>
  <si>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</si>
  <si>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</si>
  <si>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</si>
  <si>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</si>
  <si>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</si>
  <si>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</si>
  <si>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</si>
  <si>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</si>
  <si>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</si>
  <si>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</si>
  <si>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</si>
  <si>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</si>
  <si>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</si>
  <si>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</si>
  <si>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</si>
  <si>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</si>
  <si>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</si>
  <si>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</si>
  <si>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</si>
  <si>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</si>
  <si>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</si>
  <si>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</si>
  <si>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</si>
  <si>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</si>
  <si>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</si>
  <si>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</si>
  <si>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</si>
  <si>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</si>
  <si>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</si>
  <si>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</si>
  <si>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</si>
  <si>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</si>
  <si>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</si>
  <si>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</si>
  <si>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</si>
  <si>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</si>
  <si>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</si>
  <si>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</si>
  <si>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</si>
  <si>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</si>
  <si>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</si>
  <si>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</si>
  <si>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</si>
  <si>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</si>
  <si>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</si>
  <si>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</si>
  <si>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</si>
  <si>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</si>
  <si>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</si>
  <si>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</si>
  <si>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</si>
  <si>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</si>
  <si>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</si>
  <si>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</si>
  <si>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</si>
  <si>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</si>
  <si>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</si>
  <si>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</si>
  <si>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</si>
  <si>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</si>
  <si>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</si>
  <si>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</si>
  <si>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</si>
  <si>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</si>
  <si>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</si>
  <si>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</si>
  <si>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</si>
  <si>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</si>
  <si>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</si>
  <si>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</si>
  <si>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</si>
  <si>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</si>
  <si>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</si>
  <si>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</si>
  <si>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</si>
  <si>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</si>
  <si>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</si>
  <si>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</si>
  <si>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</si>
  <si>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</si>
  <si>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</si>
  <si>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</si>
  <si>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</si>
  <si>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</si>
  <si>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</si>
  <si>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</si>
  <si>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</si>
  <si>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</si>
  <si>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</si>
  <si>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</si>
  <si>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</si>
  <si>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</si>
  <si>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</si>
  <si>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</si>
  <si>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</si>
  <si>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</si>
  <si>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</si>
  <si>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</si>
  <si>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</si>
  <si>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</si>
  <si>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</si>
  <si>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</si>
  <si>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</si>
  <si>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</si>
  <si>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</si>
  <si>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</si>
  <si>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</si>
  <si>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</si>
  <si>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</si>
  <si>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</si>
  <si>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</si>
  <si>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</si>
  <si>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</si>
  <si>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</si>
  <si>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</si>
  <si>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</si>
  <si>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</si>
  <si>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</si>
  <si>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</si>
  <si>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</si>
  <si>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</si>
  <si>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</si>
  <si>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</si>
  <si>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</si>
  <si>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</si>
  <si>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</si>
  <si>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</si>
  <si>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</si>
  <si>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</si>
  <si>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</si>
  <si>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</si>
  <si>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</si>
  <si>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</si>
  <si>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</si>
  <si>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</si>
  <si>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</si>
  <si>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</si>
  <si>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</si>
  <si>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</si>
  <si>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</si>
  <si>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</si>
  <si>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</si>
  <si>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</si>
  <si>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</si>
  <si>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</si>
  <si>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</si>
  <si>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</si>
  <si>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</si>
  <si>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</si>
  <si>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</si>
  <si>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</si>
  <si>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</si>
  <si>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</si>
  <si>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</si>
  <si>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</si>
  <si>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</si>
  <si>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</si>
  <si>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</si>
  <si>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</si>
  <si>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</si>
  <si>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</si>
  <si>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</si>
  <si>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</si>
  <si>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</si>
  <si>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</si>
  <si>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</si>
  <si>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</si>
  <si>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</si>
  <si>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</si>
  <si>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</si>
  <si>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</si>
  <si>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</si>
  <si>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</si>
  <si>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</si>
  <si>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</si>
  <si>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</si>
  <si>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</si>
  <si>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</si>
  <si>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</si>
  <si>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</si>
  <si>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</si>
  <si>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</si>
  <si>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</si>
  <si>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</si>
  <si>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</si>
  <si>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</si>
  <si>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</si>
  <si>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</si>
  <si>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</si>
  <si>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</si>
  <si>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</si>
  <si>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</si>
  <si>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</si>
  <si>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</si>
  <si>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</si>
  <si>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</si>
  <si>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</si>
  <si>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</si>
  <si>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</si>
  <si>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</si>
  <si>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</si>
  <si>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</si>
  <si>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</si>
  <si>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</si>
  <si>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</si>
  <si>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</si>
  <si>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</si>
  <si>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</si>
  <si>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</si>
  <si>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</si>
  <si>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</si>
  <si>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</si>
  <si>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</si>
  <si>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</si>
  <si>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</si>
  <si>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</si>
  <si>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</si>
  <si>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</si>
  <si>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</si>
  <si>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</si>
  <si>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</si>
  <si>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</si>
  <si>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</si>
  <si>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</si>
  <si>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</si>
  <si>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</si>
  <si>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</si>
  <si>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</si>
  <si>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</si>
  <si>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</si>
  <si>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</si>
  <si>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</si>
  <si>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</si>
  <si>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</si>
  <si>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</si>
  <si>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</si>
  <si>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</si>
  <si>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</si>
  <si>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</si>
  <si>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</si>
  <si>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</si>
  <si>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</si>
  <si>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</si>
  <si>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</si>
  <si>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</si>
  <si>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</si>
  <si>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</si>
  <si>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</si>
  <si>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</si>
  <si>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</si>
  <si>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</si>
  <si>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</si>
  <si>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</si>
  <si>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</si>
  <si>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</si>
  <si>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</si>
  <si>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</si>
  <si>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</si>
  <si>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</si>
  <si>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</si>
  <si>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</si>
  <si>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</si>
  <si>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</si>
  <si>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</si>
  <si>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</si>
  <si>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</si>
  <si>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</si>
  <si>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</si>
  <si>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</si>
  <si>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</si>
  <si>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</si>
  <si>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</si>
  <si>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</si>
  <si>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</si>
  <si>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</si>
  <si>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</si>
  <si>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</si>
  <si>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</si>
  <si>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</si>
  <si>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</si>
  <si>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</si>
  <si>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</si>
  <si>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</si>
  <si>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</si>
  <si>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</si>
  <si>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</si>
  <si>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</si>
  <si>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</si>
  <si>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</si>
  <si>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</si>
  <si>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</si>
  <si>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</si>
  <si>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</si>
  <si>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</si>
  <si>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</si>
  <si>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</si>
  <si>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</si>
  <si>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</si>
  <si>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</si>
  <si>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</si>
  <si>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</si>
  <si>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</si>
  <si>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</si>
  <si>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</si>
  <si>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</si>
  <si>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</si>
  <si>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</si>
  <si>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</si>
  <si>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</si>
  <si>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</si>
  <si>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</si>
  <si>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</si>
  <si>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</si>
  <si>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</si>
  <si>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</si>
  <si>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</si>
  <si>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</si>
  <si>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</si>
  <si>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</si>
  <si>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</si>
  <si>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</si>
  <si>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</si>
  <si>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</si>
  <si>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</si>
  <si>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</si>
  <si>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</si>
  <si>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</si>
  <si>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</si>
  <si>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</si>
  <si>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</si>
  <si>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</si>
  <si>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</si>
  <si>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</si>
  <si>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</si>
  <si>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</si>
  <si>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</si>
  <si>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</si>
  <si>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</si>
  <si>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</si>
  <si>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</si>
  <si>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</si>
  <si>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</si>
  <si>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</si>
  <si>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</si>
  <si>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</si>
  <si>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</si>
  <si>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</si>
  <si>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</si>
  <si>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</si>
  <si>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</si>
  <si>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</si>
  <si>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</si>
  <si>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</si>
  <si>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</si>
  <si>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</si>
  <si>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</si>
  <si>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</si>
  <si>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</si>
  <si>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</si>
  <si>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</si>
  <si>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</si>
  <si>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</si>
  <si>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</si>
  <si>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</si>
  <si>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</si>
  <si>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</si>
  <si>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</si>
  <si>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</si>
  <si>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</si>
  <si>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</si>
  <si>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</si>
  <si>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</si>
  <si>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</si>
  <si>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</si>
  <si>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</si>
  <si>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</si>
  <si>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</si>
  <si>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</si>
  <si>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</si>
  <si>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</si>
  <si>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</si>
  <si>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</si>
  <si>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</si>
  <si>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</si>
  <si>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</si>
  <si>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</si>
  <si>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</si>
  <si>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</si>
  <si>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</si>
  <si>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</si>
  <si>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</si>
  <si>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</si>
  <si>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</si>
  <si>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</si>
  <si>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</si>
  <si>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</si>
  <si>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</si>
  <si>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</si>
  <si>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</si>
  <si>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</si>
  <si>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</si>
  <si>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</si>
  <si>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</si>
  <si>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</si>
  <si>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</si>
  <si>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</si>
  <si>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</si>
  <si>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</si>
  <si>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</si>
  <si>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</si>
  <si>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</si>
  <si>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</si>
  <si>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</si>
  <si>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</si>
  <si>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</si>
  <si>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</si>
  <si>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</si>
  <si>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</si>
  <si>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</si>
  <si>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</si>
  <si>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</si>
  <si>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</si>
  <si>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</si>
  <si>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</si>
  <si>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</si>
  <si>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</si>
  <si>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</si>
  <si>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</si>
  <si>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</si>
  <si>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</si>
  <si>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</si>
  <si>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</si>
  <si>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</si>
  <si>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</si>
  <si>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</si>
  <si>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</si>
  <si>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</si>
  <si>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</si>
  <si>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</si>
  <si>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</si>
  <si>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</si>
  <si>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</si>
  <si>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</si>
  <si>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</si>
  <si>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</si>
  <si>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</si>
  <si>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</si>
  <si>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</si>
  <si>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</si>
  <si>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</si>
  <si>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</si>
  <si>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</si>
  <si>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</si>
  <si>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</si>
  <si>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</si>
  <si>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</si>
  <si>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</si>
  <si>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</si>
  <si>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</si>
  <si>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</si>
  <si>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</si>
  <si>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</si>
  <si>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</si>
  <si>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</si>
  <si>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</si>
  <si>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</si>
  <si>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</si>
  <si>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</si>
  <si>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</si>
  <si>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</si>
  <si>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</si>
  <si>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</si>
  <si>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</si>
  <si>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</si>
  <si>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</si>
  <si>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</si>
  <si>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</si>
  <si>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</si>
  <si>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</si>
  <si>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</si>
  <si>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</si>
  <si>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</si>
  <si>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</si>
  <si>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</si>
  <si>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</si>
  <si>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</si>
  <si>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</si>
  <si>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</si>
  <si>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</si>
  <si>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</si>
  <si>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</si>
  <si>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</si>
  <si>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</si>
  <si>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</si>
  <si>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</si>
  <si>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</si>
  <si>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</si>
  <si>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</si>
  <si>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</si>
  <si>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</si>
  <si>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</si>
  <si>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</si>
  <si>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</si>
  <si>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</si>
  <si>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</si>
  <si>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</si>
  <si>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</si>
  <si>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</si>
  <si>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</si>
  <si>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</si>
  <si>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</si>
  <si>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</si>
  <si>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</si>
  <si>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</si>
  <si>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</si>
  <si>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</si>
  <si>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</si>
  <si>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</si>
  <si>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</si>
  <si>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</si>
  <si>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</si>
  <si>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</si>
  <si>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</si>
  <si>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</si>
  <si>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</si>
  <si>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</si>
  <si>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</si>
  <si>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</si>
  <si>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</si>
  <si>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</si>
  <si>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</si>
  <si>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</si>
  <si>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</si>
  <si>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</si>
  <si>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</si>
  <si>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</si>
  <si>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</si>
  <si>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</si>
  <si>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</si>
  <si>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</si>
  <si>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</si>
  <si>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</si>
  <si>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</si>
  <si>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</si>
  <si>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</si>
  <si>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</si>
  <si>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</si>
  <si>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</si>
  <si>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</si>
  <si>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</si>
  <si>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</si>
  <si>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</si>
  <si>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</si>
  <si>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</si>
  <si>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</si>
  <si>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</si>
  <si>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</si>
  <si>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</si>
  <si>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</si>
  <si>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</si>
  <si>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</si>
  <si>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</si>
  <si>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</si>
  <si>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</si>
  <si>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</si>
  <si>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</si>
  <si>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</si>
  <si>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</si>
  <si>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</si>
  <si>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</si>
  <si>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</si>
  <si>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</si>
  <si>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</si>
  <si>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</si>
  <si>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</si>
  <si>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</si>
  <si>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</si>
  <si>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</si>
  <si>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</si>
  <si>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</si>
  <si>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</si>
  <si>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</si>
  <si>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</si>
  <si>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</si>
  <si>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</si>
  <si>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</si>
  <si>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</si>
  <si>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</si>
  <si>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</si>
  <si>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</si>
  <si>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</si>
  <si>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</si>
  <si>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</si>
  <si>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</si>
  <si>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</si>
  <si>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</si>
  <si>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</si>
  <si>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</si>
  <si>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</si>
  <si>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</si>
  <si>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</si>
  <si>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</si>
  <si>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</si>
  <si>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</si>
  <si>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</si>
  <si>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</si>
  <si>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</si>
  <si>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</si>
  <si>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</si>
  <si>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</si>
  <si>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</si>
  <si>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</si>
  <si>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</si>
  <si>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</si>
  <si>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</si>
  <si>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</si>
  <si>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</si>
  <si>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</si>
  <si>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</si>
  <si>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</si>
  <si>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</si>
  <si>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</si>
  <si>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</si>
  <si>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</si>
  <si>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</si>
  <si>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</si>
  <si>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</si>
  <si>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</si>
  <si>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</si>
  <si>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</si>
  <si>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</si>
  <si>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</si>
  <si>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</si>
  <si>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</si>
  <si>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</si>
  <si>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</si>
  <si>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</si>
  <si>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</si>
  <si>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</si>
  <si>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</si>
  <si>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</si>
  <si>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</si>
  <si>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</si>
  <si>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</si>
  <si>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</si>
  <si>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</si>
  <si>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</si>
  <si>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</si>
  <si>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</si>
  <si>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</si>
  <si>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</si>
  <si>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</si>
  <si>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</si>
  <si>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</si>
  <si>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</si>
  <si>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</si>
  <si>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</si>
  <si>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</si>
  <si>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</si>
  <si>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</si>
  <si>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</si>
  <si>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</si>
  <si>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</si>
  <si>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</si>
  <si>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</si>
  <si>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</si>
  <si>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</si>
  <si>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</si>
  <si>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</si>
  <si>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</si>
  <si>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</si>
  <si>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</si>
  <si>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</si>
  <si>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</si>
  <si>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</si>
  <si>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</si>
  <si>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</si>
  <si>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</si>
  <si>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</si>
  <si>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</si>
  <si>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</si>
  <si>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</si>
  <si>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</si>
  <si>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</si>
  <si>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</si>
  <si>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</si>
  <si>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</si>
  <si>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</si>
  <si>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</si>
  <si>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</si>
  <si>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</si>
  <si>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</si>
  <si>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</si>
  <si>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</si>
  <si>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</si>
  <si>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</si>
  <si>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</si>
  <si>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</si>
  <si>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</si>
  <si>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</si>
  <si>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</si>
  <si>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</si>
  <si>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</si>
  <si>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</si>
  <si>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</si>
  <si>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</si>
  <si>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</si>
  <si>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</si>
  <si>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</si>
  <si>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</si>
  <si>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</si>
  <si>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</si>
  <si>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</si>
  <si>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</si>
  <si>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</si>
  <si>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</si>
  <si>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</si>
  <si>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</si>
  <si>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</si>
  <si>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</si>
  <si>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</si>
  <si>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</si>
  <si>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</si>
  <si>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</si>
  <si>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</si>
  <si>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</si>
  <si>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</si>
  <si>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</si>
  <si>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</si>
  <si>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</si>
  <si>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</si>
  <si>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</si>
  <si>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</si>
  <si>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</si>
  <si>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</si>
  <si>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</si>
  <si>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</si>
  <si>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</si>
  <si>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</si>
  <si>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</si>
  <si>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</si>
  <si>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</si>
  <si>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</si>
  <si>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</si>
  <si>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</si>
  <si>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</si>
  <si>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</si>
  <si>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</si>
  <si>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</si>
  <si>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</si>
  <si>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</si>
  <si>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</si>
  <si>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</si>
  <si>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</si>
  <si>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</si>
  <si>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</si>
  <si>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</si>
  <si>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</si>
  <si>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</si>
  <si>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</si>
  <si>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</si>
  <si>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</si>
  <si>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</si>
  <si>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</si>
  <si>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</si>
  <si>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</si>
  <si>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</si>
  <si>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</si>
  <si>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</si>
  <si>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</si>
  <si>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</si>
  <si>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</si>
  <si>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</si>
  <si>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</si>
  <si>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</si>
  <si>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</si>
  <si>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</si>
  <si>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</si>
  <si>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</si>
  <si>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</si>
  <si>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</si>
  <si>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</si>
  <si>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</si>
  <si>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</si>
  <si>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</si>
  <si>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</si>
  <si>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</si>
  <si>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</si>
  <si>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</si>
  <si>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</si>
  <si>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</si>
  <si>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</si>
  <si>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</si>
  <si>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</si>
  <si>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</si>
  <si>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</si>
  <si>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</si>
  <si>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</si>
  <si>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</si>
  <si>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</si>
  <si>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</si>
  <si>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</si>
  <si>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</si>
  <si>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</si>
  <si>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</si>
  <si>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</si>
  <si>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</si>
  <si>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</si>
  <si>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</si>
  <si>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</si>
  <si>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</si>
  <si>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</si>
  <si>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</si>
  <si>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</si>
  <si>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</si>
  <si>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</si>
  <si>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</si>
  <si>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</si>
  <si>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</si>
  <si>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</si>
  <si>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</si>
  <si>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</si>
  <si>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</si>
  <si>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</si>
  <si>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</si>
  <si>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</si>
  <si>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</si>
  <si>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</si>
  <si>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</si>
  <si>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</si>
  <si>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</si>
  <si>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</si>
  <si>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</si>
  <si>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</si>
  <si>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</si>
  <si>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</si>
  <si>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</si>
  <si>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</si>
  <si>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</si>
  <si>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</si>
  <si>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</si>
  <si>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</si>
  <si>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</si>
  <si>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</si>
  <si>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</si>
  <si>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</si>
  <si>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</si>
  <si>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</si>
  <si>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</si>
  <si>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</si>
  <si>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</si>
  <si>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</si>
  <si>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</si>
  <si>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</si>
  <si>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</si>
  <si>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</si>
  <si>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</si>
  <si>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</si>
  <si>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</si>
  <si>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</si>
  <si>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</si>
  <si>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</si>
  <si>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</si>
  <si>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</si>
  <si>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</si>
  <si>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</si>
  <si>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</si>
  <si>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</si>
  <si>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</si>
  <si>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</si>
  <si>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</si>
  <si>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</si>
  <si>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</si>
  <si>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</si>
  <si>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</si>
  <si>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</si>
  <si>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</si>
  <si>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</si>
  <si>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</si>
  <si>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</si>
  <si>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</si>
  <si>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</si>
  <si>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</si>
  <si>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</si>
  <si>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</si>
  <si>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</si>
  <si>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</si>
  <si>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</si>
  <si>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</si>
  <si>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</si>
  <si>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</si>
  <si>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</si>
  <si>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</si>
  <si>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</si>
  <si>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</si>
  <si>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</si>
  <si>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</si>
  <si>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</si>
  <si>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</si>
  <si>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</si>
  <si>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</si>
  <si>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</si>
  <si>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</si>
  <si>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</si>
  <si>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</si>
  <si>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</si>
  <si>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</si>
  <si>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</si>
  <si>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</si>
  <si>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</si>
  <si>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</si>
  <si>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</si>
  <si>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</si>
  <si>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</si>
  <si>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</si>
  <si>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</si>
  <si>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</si>
  <si>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</si>
  <si>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</si>
  <si>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</si>
  <si>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</si>
  <si>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</si>
  <si>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</si>
  <si>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</si>
  <si>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</si>
  <si>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</si>
  <si>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</si>
  <si>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</si>
  <si>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</si>
  <si>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</si>
  <si>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</si>
  <si>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</si>
  <si>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</si>
  <si>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</si>
  <si>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</si>
  <si>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</si>
  <si>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</si>
  <si>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</si>
  <si>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</si>
  <si>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</si>
  <si>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</si>
  <si>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</si>
  <si>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</si>
  <si>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</si>
  <si>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</si>
  <si>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</si>
  <si>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</si>
  <si>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</si>
  <si>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</si>
  <si>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</si>
  <si>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</si>
  <si>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</si>
  <si>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</si>
  <si>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</si>
  <si>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</si>
  <si>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</si>
  <si>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</si>
  <si>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</si>
  <si>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</si>
  <si>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</si>
  <si>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</si>
  <si>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</si>
  <si>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</si>
  <si>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</si>
  <si>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</si>
  <si>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</si>
  <si>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</si>
  <si>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</si>
  <si>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</si>
  <si>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</si>
  <si>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</si>
  <si>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</si>
  <si>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</si>
  <si>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</si>
  <si>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</si>
  <si>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</si>
  <si>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</si>
  <si>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</si>
  <si>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</si>
  <si>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</si>
  <si>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</si>
  <si>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</si>
  <si>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</si>
  <si>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</si>
  <si>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</si>
  <si>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</si>
  <si>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</si>
  <si>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</si>
  <si>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</si>
  <si>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</si>
  <si>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</si>
  <si>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</si>
  <si>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</si>
  <si>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</si>
  <si>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</si>
  <si>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</si>
  <si>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</si>
  <si>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</si>
  <si>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</si>
  <si>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</si>
  <si>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</si>
  <si>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</si>
  <si>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</si>
  <si>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</si>
  <si>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</si>
  <si>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</si>
  <si>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</si>
  <si>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</si>
  <si>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</si>
  <si>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</si>
  <si>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</si>
  <si>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</si>
  <si>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</si>
  <si>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</si>
  <si>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</si>
  <si>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</si>
  <si>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</si>
  <si>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</si>
  <si>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</si>
  <si>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</si>
  <si>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</si>
  <si>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</si>
  <si>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</si>
  <si>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</si>
  <si>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</si>
  <si>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</si>
  <si>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</si>
  <si>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</si>
  <si>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</si>
  <si>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</si>
  <si>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</si>
  <si>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</si>
  <si>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</si>
  <si>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</si>
  <si>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</si>
  <si>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</si>
  <si>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</si>
  <si>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</si>
  <si>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</si>
  <si>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</si>
  <si>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</si>
  <si>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</si>
  <si>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</si>
  <si>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</si>
  <si>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</si>
  <si>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</si>
  <si>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</si>
  <si>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</si>
  <si>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</si>
  <si>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</si>
  <si>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</si>
  <si>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</si>
  <si>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</si>
  <si>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</si>
  <si>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</si>
  <si>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</si>
  <si>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</si>
  <si>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</si>
  <si>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</si>
  <si>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</si>
  <si>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</si>
  <si>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</si>
  <si>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</si>
  <si>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</si>
  <si>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</si>
  <si>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</si>
  <si>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</si>
  <si>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</si>
  <si>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</si>
  <si>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</si>
  <si>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</si>
  <si>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</si>
  <si>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</si>
  <si>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</si>
  <si>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</si>
  <si>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</si>
  <si>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</si>
  <si>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</si>
  <si>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</si>
  <si>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</si>
  <si>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</si>
  <si>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</si>
  <si>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</si>
  <si>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</si>
  <si>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</si>
  <si>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</si>
  <si>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</si>
  <si>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</si>
  <si>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</si>
  <si>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</si>
  <si>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</si>
  <si>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</si>
  <si>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</si>
  <si>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</si>
  <si>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</si>
  <si>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</si>
  <si>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</si>
  <si>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</si>
  <si>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</si>
  <si>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</si>
  <si>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</si>
  <si>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</si>
  <si>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</si>
  <si>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</si>
  <si>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</si>
  <si>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</si>
  <si>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</si>
  <si>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</si>
  <si>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</si>
  <si>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</si>
  <si>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</si>
  <si>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</si>
  <si>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</si>
  <si>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</si>
  <si>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</si>
  <si>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</si>
  <si>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</si>
  <si>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</si>
  <si>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</si>
  <si>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</si>
  <si>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</si>
  <si>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</si>
  <si>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</si>
  <si>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</si>
  <si>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</si>
  <si>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</si>
  <si>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</si>
  <si>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</si>
  <si>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</si>
  <si>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</si>
  <si>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</si>
  <si>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</si>
  <si>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</si>
  <si>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</si>
  <si>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</si>
  <si>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</si>
  <si>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</si>
  <si>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</si>
  <si>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</si>
  <si>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</si>
  <si>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</si>
  <si>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</si>
  <si>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</si>
  <si>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</si>
  <si>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</si>
  <si>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</si>
  <si>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</si>
  <si>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</si>
  <si>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</si>
  <si>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</si>
  <si>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</si>
  <si>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</si>
  <si>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</si>
  <si>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</si>
  <si>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</si>
  <si>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</si>
  <si>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</si>
  <si>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</si>
  <si>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</si>
  <si>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</si>
  <si>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</si>
  <si>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</si>
  <si>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</si>
  <si>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</si>
  <si>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</si>
  <si>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</si>
  <si>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</si>
  <si>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</si>
  <si>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</si>
  <si>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</si>
  <si>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</si>
  <si>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</si>
  <si>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</si>
  <si>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</si>
  <si>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</si>
  <si>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</si>
  <si>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</si>
  <si>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</si>
  <si>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</si>
  <si>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</si>
  <si>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</si>
  <si>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</si>
  <si>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</si>
  <si>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</si>
  <si>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</si>
  <si>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</si>
  <si>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</si>
  <si>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</si>
  <si>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</si>
  <si>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</si>
  <si>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</si>
  <si>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</si>
  <si>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</si>
  <si>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</si>
  <si>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</si>
  <si>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</si>
  <si>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</si>
  <si>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</si>
  <si>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</si>
  <si>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</si>
  <si>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</si>
  <si>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</si>
  <si>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</si>
  <si>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</si>
  <si>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</si>
  <si>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</si>
  <si>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</si>
  <si>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</si>
  <si>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</si>
  <si>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</si>
  <si>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</si>
  <si>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</si>
  <si>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</si>
  <si>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</si>
  <si>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</si>
  <si>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</si>
  <si>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</si>
  <si>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</si>
  <si>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</si>
  <si>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</si>
  <si>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</si>
  <si>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</si>
  <si>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</si>
  <si>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</si>
  <si>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</si>
  <si>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</si>
  <si>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</si>
  <si>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</si>
  <si>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</si>
  <si>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</si>
  <si>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</si>
  <si>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</si>
  <si>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</si>
  <si>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</si>
  <si>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</si>
  <si>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</si>
  <si>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</si>
  <si>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</si>
  <si>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</si>
  <si>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</si>
  <si>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</si>
  <si>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</si>
  <si>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</si>
  <si>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</si>
  <si>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</si>
  <si>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</si>
  <si>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</si>
  <si>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</si>
  <si>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</si>
  <si>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</si>
  <si>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</si>
  <si>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</si>
  <si>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</si>
  <si>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</si>
  <si>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</si>
  <si>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</si>
  <si>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</si>
  <si>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</si>
  <si>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</si>
  <si>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</si>
  <si>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</si>
  <si>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</si>
  <si>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</si>
  <si>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</si>
  <si>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</si>
  <si>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</si>
  <si>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</si>
  <si>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</si>
  <si>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</si>
  <si>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</si>
  <si>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</si>
  <si>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</si>
  <si>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</si>
  <si>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</si>
  <si>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</si>
  <si>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</si>
  <si>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</si>
  <si>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</si>
  <si>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</si>
  <si>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</si>
  <si>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</si>
  <si>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</si>
  <si>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</si>
  <si>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</si>
  <si>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</si>
  <si>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</si>
  <si>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</si>
  <si>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</si>
  <si>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</si>
  <si>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</si>
  <si>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</si>
  <si>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</si>
  <si>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</si>
  <si>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</si>
  <si>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</si>
  <si>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</si>
  <si>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</si>
  <si>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</si>
  <si>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</si>
  <si>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</si>
  <si>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</si>
  <si>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</si>
  <si>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</si>
  <si>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</si>
  <si>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</si>
  <si>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</si>
  <si>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</si>
  <si>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</si>
  <si>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</si>
  <si>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</si>
  <si>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</si>
  <si>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</si>
  <si>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</si>
  <si>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</si>
  <si>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</si>
  <si>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</si>
  <si>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</si>
  <si>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</si>
  <si>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</si>
  <si>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</si>
  <si>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</si>
  <si>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</si>
  <si>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</si>
  <si>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</si>
  <si>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</si>
  <si>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</si>
  <si>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</si>
  <si>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</si>
  <si>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</si>
  <si>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</si>
  <si>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</si>
  <si>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</si>
  <si>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</si>
  <si>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</si>
  <si>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</si>
  <si>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</si>
  <si>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</si>
  <si>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</si>
  <si>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</si>
  <si>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</si>
  <si>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</si>
  <si>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</si>
  <si>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</si>
  <si>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</si>
  <si>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</si>
  <si>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</si>
  <si>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</si>
  <si>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</si>
  <si>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</si>
  <si>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</si>
  <si>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</si>
  <si>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</si>
  <si>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</si>
  <si>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</si>
  <si>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</si>
  <si>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</si>
  <si>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</si>
  <si>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</si>
  <si>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</si>
  <si>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</si>
  <si>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</si>
  <si>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</si>
  <si>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</si>
  <si>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</si>
  <si>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</si>
  <si>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</si>
  <si>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</si>
  <si>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</si>
  <si>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</si>
  <si>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</si>
  <si>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</si>
  <si>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</si>
  <si>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</si>
  <si>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</si>
  <si>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</si>
  <si>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</si>
  <si>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</si>
  <si>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</si>
  <si>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</si>
  <si>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</si>
  <si>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</si>
  <si>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</si>
  <si>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</si>
  <si>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</si>
  <si>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</si>
  <si>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</si>
  <si>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</si>
  <si>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</si>
  <si>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</si>
  <si>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</si>
  <si>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</si>
  <si>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</si>
  <si>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</si>
  <si>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</si>
  <si>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</si>
  <si>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</si>
  <si>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</si>
  <si>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</si>
  <si>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</si>
  <si>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</si>
  <si>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</si>
  <si>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</si>
  <si>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</si>
  <si>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</si>
  <si>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</si>
  <si>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</si>
  <si>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</si>
  <si>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</si>
  <si>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</si>
  <si>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</si>
  <si>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</si>
  <si>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</si>
  <si>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</si>
  <si>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</si>
  <si>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</si>
  <si>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</si>
  <si>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</si>
  <si>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</si>
  <si>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</si>
  <si>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</si>
  <si>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</si>
  <si>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</si>
  <si>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</si>
  <si>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</si>
  <si>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</si>
  <si>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</si>
  <si>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</si>
  <si>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</si>
  <si>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</si>
  <si>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</si>
  <si>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</si>
  <si>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</si>
  <si>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</si>
  <si>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</si>
  <si>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</si>
  <si>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</si>
  <si>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</si>
  <si>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</si>
  <si>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</si>
  <si>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</si>
  <si>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</si>
  <si>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</si>
  <si>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</si>
  <si>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</si>
  <si>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</si>
  <si>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</si>
  <si>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</si>
  <si>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</si>
  <si>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</si>
  <si>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</si>
  <si>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</si>
  <si>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</si>
  <si>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</si>
  <si>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</si>
  <si>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</si>
  <si>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</si>
  <si>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</si>
  <si>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</si>
  <si>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</si>
  <si>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</si>
  <si>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</si>
  <si>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</si>
  <si>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</si>
  <si>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</si>
  <si>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</si>
  <si>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</si>
  <si>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</si>
  <si>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</si>
  <si>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</si>
  <si>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</si>
  <si>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</si>
  <si>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</si>
  <si>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</si>
  <si>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</si>
  <si>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</si>
  <si>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</si>
  <si>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</si>
  <si>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</si>
  <si>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</si>
  <si>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</si>
  <si>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</si>
  <si>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</si>
  <si>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</si>
  <si>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</si>
  <si>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</si>
  <si>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</si>
  <si>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</si>
  <si>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</si>
  <si>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</si>
  <si>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</si>
  <si>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</si>
  <si>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</si>
  <si>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</si>
  <si>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</si>
  <si>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</si>
  <si>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</si>
  <si>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</si>
  <si>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</si>
  <si>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</si>
  <si>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</si>
  <si>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</si>
  <si>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</si>
  <si>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</si>
  <si>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</si>
  <si>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</si>
  <si>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</si>
  <si>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</si>
  <si>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</si>
  <si>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</si>
  <si>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</si>
  <si>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</si>
  <si>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</si>
  <si>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</si>
  <si>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</si>
  <si>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</si>
  <si>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</si>
  <si>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</si>
  <si>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</si>
  <si>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</si>
  <si>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</si>
  <si>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</si>
  <si>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</si>
  <si>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</si>
  <si>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</si>
  <si>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</si>
  <si>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</si>
  <si>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</si>
  <si>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</si>
  <si>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</si>
  <si>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</si>
  <si>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</si>
  <si>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</si>
  <si>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</si>
  <si>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</si>
  <si>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</si>
  <si>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</si>
  <si>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</si>
  <si>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</si>
  <si>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</si>
  <si>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</si>
  <si>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</si>
  <si>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</si>
  <si>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</si>
  <si>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</si>
  <si>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</si>
  <si>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</si>
  <si>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</si>
  <si>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</si>
  <si>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</si>
  <si>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</si>
  <si>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</si>
  <si>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</si>
  <si>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</si>
  <si>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</si>
  <si>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</si>
  <si>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</si>
  <si>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</si>
  <si>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</si>
  <si>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</si>
  <si>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</si>
  <si>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</si>
  <si>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</si>
  <si>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</si>
  <si>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</si>
  <si>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</si>
  <si>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</si>
  <si>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</si>
  <si>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</si>
  <si>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</si>
  <si>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</si>
  <si>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</si>
  <si>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</si>
  <si>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</si>
  <si>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</si>
  <si>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</si>
  <si>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</si>
  <si>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</si>
  <si>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</si>
  <si>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</si>
  <si>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</si>
  <si>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</si>
  <si>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</si>
  <si>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</si>
  <si>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</si>
  <si>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</si>
  <si>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</si>
  <si>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</si>
  <si>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</si>
  <si>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</si>
  <si>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</si>
  <si>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</si>
  <si>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</si>
  <si>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</si>
  <si>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</si>
  <si>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</si>
  <si>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</si>
  <si>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</si>
  <si>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</si>
  <si>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</si>
  <si>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</si>
  <si>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</si>
  <si>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</si>
  <si>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</si>
  <si>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</si>
  <si>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</si>
  <si>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</si>
  <si>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</si>
  <si>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</si>
  <si>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</si>
  <si>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</si>
  <si>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</si>
  <si>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</si>
  <si>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</si>
  <si>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</si>
  <si>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</si>
  <si>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</si>
  <si>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</si>
  <si>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</si>
  <si>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</si>
  <si>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</si>
  <si>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</si>
  <si>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</si>
  <si>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</si>
  <si>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</si>
  <si>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</si>
  <si>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</si>
  <si>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</si>
  <si>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</si>
  <si>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</si>
  <si>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</si>
  <si>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</si>
  <si>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</si>
  <si>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</si>
  <si>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</si>
  <si>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</si>
  <si>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</si>
  <si>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</si>
  <si>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</si>
  <si>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</si>
  <si>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</si>
  <si>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</si>
  <si>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</si>
  <si>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</si>
  <si>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</si>
  <si>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</si>
  <si>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</si>
  <si>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</si>
  <si>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</si>
  <si>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</si>
  <si>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</si>
  <si>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</si>
  <si>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</si>
  <si>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</si>
  <si>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</si>
  <si>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</si>
  <si>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</si>
  <si>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</si>
  <si>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</si>
  <si>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</si>
  <si>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</si>
  <si>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</si>
  <si>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</si>
  <si>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</si>
  <si>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</si>
  <si>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</si>
  <si>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</si>
  <si>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</si>
  <si>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</si>
  <si>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</si>
  <si>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</si>
  <si>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</si>
  <si>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</si>
  <si>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</si>
  <si>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</si>
  <si>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</si>
  <si>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</si>
  <si>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</si>
  <si>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</si>
  <si>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</si>
  <si>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</si>
  <si>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</si>
  <si>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</si>
  <si>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</si>
  <si>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</si>
  <si>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</si>
  <si>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</si>
  <si>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</si>
  <si>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</si>
  <si>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</si>
  <si>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</si>
  <si>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</si>
  <si>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</si>
  <si>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</si>
  <si>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</si>
  <si>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</si>
  <si>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</si>
  <si>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</si>
  <si>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</si>
  <si>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</si>
  <si>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</si>
  <si>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</si>
  <si>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</si>
  <si>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</si>
  <si>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</si>
  <si>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</si>
  <si>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</si>
  <si>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</si>
  <si>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</si>
  <si>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</si>
  <si>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</si>
  <si>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</si>
  <si>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</si>
  <si>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</si>
  <si>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</si>
  <si>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</si>
  <si>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</si>
  <si>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</si>
  <si>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</si>
  <si>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</si>
  <si>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</si>
  <si>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</si>
  <si>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</si>
  <si>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</si>
  <si>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</si>
  <si>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</si>
  <si>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</si>
  <si>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</si>
  <si>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</si>
  <si>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</si>
  <si>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</si>
  <si>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</si>
  <si>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</si>
  <si>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</si>
  <si>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</si>
  <si>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</si>
  <si>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</si>
  <si>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</si>
  <si>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</si>
  <si>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</si>
  <si>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</si>
  <si>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</si>
  <si>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</si>
  <si>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</si>
  <si>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</si>
  <si>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</si>
  <si>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</si>
  <si>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</si>
  <si>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</si>
  <si>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</si>
  <si>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</si>
  <si>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</si>
  <si>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</si>
  <si>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</si>
  <si>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</si>
  <si>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</si>
  <si>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</si>
  <si>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</si>
  <si>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</si>
  <si>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</si>
  <si>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</si>
  <si>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</si>
  <si>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</si>
  <si>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</si>
  <si>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</si>
  <si>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</si>
  <si>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</si>
  <si>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</si>
  <si>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</si>
  <si>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</si>
  <si>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</si>
  <si>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</si>
  <si>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</si>
  <si>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</si>
  <si>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</si>
  <si>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</si>
  <si>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</si>
  <si>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</si>
  <si>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</si>
  <si>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</si>
  <si>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</si>
  <si>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</si>
  <si>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</si>
  <si>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</si>
  <si>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</si>
  <si>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</si>
  <si>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</si>
  <si>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</si>
  <si>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</si>
  <si>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</si>
  <si>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</si>
  <si>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</si>
  <si>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</si>
  <si>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</si>
  <si>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</si>
  <si>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</si>
  <si>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</si>
  <si>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</si>
  <si>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</si>
  <si>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</si>
  <si>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</si>
  <si>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</si>
  <si>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</si>
  <si>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</si>
  <si>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</si>
  <si>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</si>
  <si>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</si>
  <si>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</si>
  <si>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</si>
  <si>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</si>
  <si>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</si>
  <si>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</si>
  <si>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</si>
  <si>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</si>
  <si>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</si>
  <si>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</si>
  <si>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</si>
  <si>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</si>
  <si>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</si>
  <si>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</si>
  <si>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</si>
  <si>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</si>
  <si>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</si>
  <si>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</si>
  <si>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</si>
  <si>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</si>
  <si>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</si>
  <si>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</si>
  <si>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</si>
  <si>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</si>
  <si>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</si>
  <si>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</si>
  <si>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</si>
  <si>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</si>
  <si>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</si>
  <si>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</si>
  <si>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</si>
  <si>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</si>
  <si>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</si>
  <si>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</si>
  <si>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</si>
  <si>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</si>
  <si>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</si>
  <si>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</si>
  <si>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</si>
  <si>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</si>
  <si>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</si>
  <si>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</si>
  <si>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</si>
  <si>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</si>
  <si>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</si>
  <si>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</si>
  <si>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</si>
  <si>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</si>
  <si>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</si>
  <si>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</si>
  <si>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</si>
  <si>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</si>
  <si>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</si>
  <si>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</si>
  <si>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</si>
  <si>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</si>
  <si>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</si>
  <si>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</si>
  <si>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</si>
  <si>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</si>
  <si>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</si>
  <si>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</si>
  <si>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</si>
  <si>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</si>
  <si>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</si>
  <si>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</si>
  <si>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</si>
  <si>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</si>
  <si>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</si>
  <si>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</si>
  <si>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</si>
  <si>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</si>
  <si>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</si>
  <si>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</si>
  <si>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</si>
  <si>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</si>
  <si>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</si>
  <si>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</si>
  <si>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</si>
  <si>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</si>
  <si>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</si>
  <si>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</si>
  <si>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</si>
  <si>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</si>
  <si>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</si>
  <si>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</si>
  <si>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</si>
  <si>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</si>
  <si>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</si>
  <si>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</si>
  <si>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</si>
  <si>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</si>
  <si>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</si>
  <si>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</si>
  <si>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</si>
  <si>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</si>
  <si>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</si>
  <si>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</si>
  <si>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</si>
  <si>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</si>
  <si>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</si>
  <si>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</si>
  <si>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</si>
  <si>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</si>
  <si>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</si>
  <si>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</si>
  <si>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</si>
  <si>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</si>
  <si>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</si>
  <si>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</si>
  <si>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</si>
  <si>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</si>
  <si>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</si>
  <si>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</si>
  <si>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</si>
  <si>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</si>
  <si>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</si>
  <si>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</si>
  <si>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</si>
  <si>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</si>
  <si>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</si>
  <si>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</si>
  <si>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</si>
  <si>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</si>
  <si>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</si>
  <si>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</si>
  <si>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</si>
  <si>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</si>
  <si>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</si>
  <si>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</si>
  <si>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</si>
  <si>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</si>
  <si>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</si>
  <si>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</si>
  <si>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</si>
  <si>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</si>
  <si>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</si>
  <si>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</si>
  <si>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</si>
  <si>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</si>
  <si>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</si>
  <si>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</si>
  <si>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</si>
  <si>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</si>
  <si>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</si>
  <si>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</si>
  <si>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</si>
  <si>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</si>
  <si>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</si>
  <si>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</si>
  <si>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</si>
  <si>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</si>
  <si>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</si>
  <si>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</si>
  <si>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</si>
  <si>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</si>
  <si>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</si>
  <si>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</si>
  <si>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</si>
  <si>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</si>
  <si>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</si>
  <si>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</si>
  <si>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</si>
  <si>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</si>
  <si>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</si>
  <si>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</si>
  <si>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</si>
  <si>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</si>
  <si>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</si>
  <si>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</si>
  <si>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</si>
  <si>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</si>
  <si>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</si>
  <si>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</si>
  <si>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</si>
  <si>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</si>
  <si>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</si>
  <si>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</si>
  <si>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</si>
  <si>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</si>
  <si>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</si>
  <si>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</si>
  <si>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</si>
  <si>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</si>
  <si>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</si>
  <si>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</si>
  <si>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</si>
  <si>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</si>
  <si>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</si>
  <si>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</si>
  <si>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</si>
  <si>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</si>
  <si>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</si>
  <si>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</si>
  <si>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</si>
  <si>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</si>
  <si>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</si>
  <si>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</si>
  <si>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</si>
  <si>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</si>
  <si>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</si>
  <si>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</si>
  <si>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</si>
  <si>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</si>
  <si>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</si>
  <si>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</si>
  <si>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</si>
  <si>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</si>
  <si>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</si>
  <si>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</si>
  <si>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</si>
  <si>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</si>
  <si>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</si>
  <si>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</si>
  <si>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</si>
  <si>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</si>
  <si>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</si>
  <si>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</si>
  <si>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</si>
  <si>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</si>
  <si>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</si>
  <si>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</si>
  <si>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</si>
  <si>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</si>
  <si>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</si>
  <si>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</si>
  <si>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</si>
  <si>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</si>
  <si>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</si>
  <si>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</si>
  <si>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</si>
  <si>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</si>
  <si>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</si>
  <si>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</si>
  <si>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</si>
  <si>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</si>
  <si>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</si>
  <si>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</si>
  <si>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</si>
  <si>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</si>
  <si>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</si>
  <si>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</si>
  <si>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</si>
  <si>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</si>
  <si>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</si>
  <si>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</si>
  <si>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</si>
  <si>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</si>
  <si>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</si>
  <si>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</si>
  <si>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</si>
  <si>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</si>
  <si>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</si>
  <si>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</si>
  <si>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</si>
  <si>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</si>
  <si>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</si>
  <si>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</si>
  <si>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</si>
  <si>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</si>
  <si>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</si>
  <si>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</si>
  <si>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</si>
  <si>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</si>
  <si>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</si>
  <si>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</si>
  <si>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</si>
  <si>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</si>
  <si>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</si>
  <si>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</si>
  <si>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</si>
  <si>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</si>
  <si>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</si>
  <si>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</si>
  <si>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</si>
  <si>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</si>
  <si>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</si>
  <si>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</si>
  <si>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</si>
  <si>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</si>
  <si>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</si>
  <si>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</si>
  <si>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</si>
  <si>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</si>
  <si>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</si>
  <si>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</si>
  <si>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</si>
  <si>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</si>
  <si>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</si>
  <si>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</si>
  <si>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</si>
  <si>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</si>
  <si>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</si>
  <si>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</si>
  <si>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</si>
  <si>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</si>
  <si>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</si>
  <si>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</si>
  <si>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</si>
  <si>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</si>
  <si>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</si>
  <si>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</si>
  <si>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</si>
  <si>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</si>
  <si>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</si>
  <si>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</si>
  <si>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</si>
  <si>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</si>
  <si>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</si>
  <si>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</si>
  <si>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</si>
  <si>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</si>
  <si>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</si>
  <si>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</si>
  <si>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</si>
  <si>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</si>
  <si>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</si>
  <si>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</si>
  <si>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</si>
  <si>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</si>
  <si>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</si>
  <si>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</si>
  <si>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</si>
  <si>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</si>
  <si>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</si>
  <si>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</si>
  <si>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</si>
  <si>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</si>
  <si>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</si>
  <si>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</si>
  <si>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</si>
  <si>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</si>
  <si>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</si>
  <si>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</si>
  <si>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</si>
  <si>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</si>
  <si>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</si>
  <si>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</si>
  <si>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</si>
  <si>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</si>
  <si>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</si>
  <si>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</si>
  <si>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</si>
  <si>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</si>
  <si>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</si>
  <si>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</si>
  <si>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</si>
  <si>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</si>
  <si>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</si>
  <si>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</si>
  <si>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</si>
  <si>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</si>
  <si>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</si>
  <si>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</si>
  <si>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</si>
  <si>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</si>
  <si>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</si>
  <si>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</si>
  <si>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</si>
  <si>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</si>
  <si>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</si>
  <si>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</si>
  <si>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</si>
  <si>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</si>
  <si>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</si>
  <si>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</si>
  <si>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</si>
  <si>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</si>
  <si>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</si>
  <si>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</si>
  <si>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</si>
  <si>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</si>
  <si>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</si>
  <si>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</si>
  <si>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</si>
  <si>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</si>
  <si>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</si>
  <si>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</si>
  <si>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</si>
  <si>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</si>
  <si>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</si>
  <si>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</si>
  <si>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</si>
  <si>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</si>
  <si>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</si>
  <si>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</si>
  <si>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</si>
  <si>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</si>
  <si>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</si>
  <si>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</si>
  <si>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</si>
  <si>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</si>
  <si>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</si>
  <si>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</si>
  <si>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</si>
  <si>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</si>
  <si>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</si>
  <si>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</si>
  <si>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</si>
  <si>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</si>
  <si>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</si>
  <si>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</si>
  <si>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</si>
  <si>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</si>
  <si>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</si>
  <si>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</si>
  <si>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</si>
  <si>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</si>
  <si>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</si>
  <si>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</si>
  <si>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</si>
  <si>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</si>
  <si>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</si>
  <si>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</si>
  <si>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</si>
  <si>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</si>
  <si>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</si>
  <si>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</si>
  <si>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</si>
  <si>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</si>
  <si>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</si>
  <si>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</si>
  <si>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</si>
  <si>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</si>
  <si>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</si>
  <si>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</si>
  <si>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</si>
  <si>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</si>
  <si>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</si>
  <si>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</si>
  <si>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</si>
  <si>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</si>
  <si>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</si>
  <si>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</si>
  <si>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</si>
  <si>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</si>
  <si>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</si>
  <si>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</si>
  <si>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</si>
  <si>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</si>
  <si>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</si>
  <si>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</si>
  <si>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</si>
  <si>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</si>
  <si>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</si>
  <si>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</si>
  <si>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</si>
  <si>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</si>
  <si>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</si>
  <si>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</si>
  <si>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</si>
  <si>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</si>
  <si>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</si>
  <si>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</si>
  <si>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</si>
  <si>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</si>
  <si>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</si>
  <si>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</si>
  <si>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</si>
  <si>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</si>
  <si>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</si>
  <si>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</si>
  <si>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</si>
  <si>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</si>
  <si>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</si>
  <si>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</si>
  <si>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</si>
  <si>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</si>
  <si>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</si>
  <si>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</si>
  <si>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</si>
  <si>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</si>
  <si>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</si>
  <si>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</si>
  <si>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</si>
  <si>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</si>
  <si>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</si>
  <si>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</si>
  <si>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</si>
  <si>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</si>
  <si>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</si>
  <si>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</si>
  <si>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</si>
  <si>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</si>
  <si>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</si>
  <si>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</si>
  <si>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</si>
  <si>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</si>
  <si>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</si>
  <si>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</si>
  <si>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</si>
  <si>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</si>
  <si>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</si>
  <si>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</si>
  <si>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</si>
  <si>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</si>
  <si>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</si>
  <si>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</si>
  <si>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</si>
  <si>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</si>
  <si>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</si>
  <si>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</si>
  <si>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</si>
  <si>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</si>
  <si>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</si>
  <si>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</si>
  <si>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</si>
  <si>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</si>
  <si>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</si>
  <si>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</si>
  <si>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</si>
  <si>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</si>
  <si>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</si>
  <si>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</si>
  <si>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</si>
  <si>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</si>
  <si>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</si>
  <si>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</si>
  <si>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</si>
  <si>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</si>
  <si>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</si>
  <si>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</si>
  <si>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</si>
  <si>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</si>
  <si>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</si>
  <si>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</si>
  <si>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</si>
  <si>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</si>
  <si>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</si>
  <si>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</si>
  <si>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</si>
  <si>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</si>
  <si>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</si>
  <si>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</si>
  <si>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</si>
  <si>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</si>
  <si>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</si>
  <si>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</si>
  <si>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</si>
  <si>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</si>
  <si>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</si>
  <si>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</si>
  <si>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</si>
  <si>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</si>
  <si>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</si>
  <si>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</si>
  <si>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</si>
  <si>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</si>
  <si>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</si>
  <si>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</si>
  <si>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</si>
  <si>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</si>
  <si>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</si>
  <si>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</si>
  <si>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</si>
  <si>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</si>
  <si>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</si>
  <si>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</si>
  <si>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</si>
  <si>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</si>
  <si>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</si>
  <si>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</si>
  <si>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</si>
  <si>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</si>
  <si>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</si>
  <si>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</si>
  <si>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</si>
  <si>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</si>
  <si>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</si>
  <si>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</si>
  <si>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</si>
  <si>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</si>
  <si>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</si>
  <si>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</si>
  <si>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</si>
  <si>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</si>
  <si>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</si>
  <si>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</si>
  <si>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</si>
  <si>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</si>
  <si>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</si>
  <si>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</si>
  <si>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</si>
  <si>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</si>
  <si>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</si>
  <si>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</si>
  <si>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</si>
  <si>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</si>
  <si>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</si>
  <si>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</si>
  <si>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</si>
  <si>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</si>
  <si>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</si>
  <si>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</si>
  <si>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</si>
  <si>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</si>
  <si>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</si>
  <si>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</si>
  <si>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</si>
  <si>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</si>
  <si>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</si>
  <si>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</si>
  <si>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</si>
  <si>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</si>
  <si>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</si>
  <si>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</si>
  <si>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</si>
  <si>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</si>
  <si>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</si>
  <si>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</si>
  <si>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</si>
  <si>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</si>
  <si>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</si>
  <si>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</si>
  <si>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</si>
  <si>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</si>
  <si>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</si>
  <si>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</si>
  <si>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</si>
  <si>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</si>
  <si>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</si>
  <si>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</si>
  <si>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</si>
  <si>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</si>
  <si>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</si>
  <si>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</si>
  <si>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</si>
  <si>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</si>
  <si>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</si>
  <si>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</si>
  <si>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</si>
  <si>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</si>
  <si>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</si>
  <si>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</si>
  <si>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</si>
  <si>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</si>
  <si>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</si>
  <si>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</si>
  <si>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</si>
  <si>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</si>
  <si>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</si>
  <si>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</si>
  <si>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</si>
  <si>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</si>
  <si>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</si>
  <si>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</si>
  <si>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</si>
  <si>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</si>
  <si>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</si>
  <si>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</si>
  <si>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</si>
  <si>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</si>
  <si>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</si>
  <si>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</si>
  <si>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</si>
  <si>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</si>
  <si>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</si>
  <si>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</si>
  <si>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</si>
  <si>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</si>
  <si>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</si>
  <si>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</si>
  <si>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</si>
  <si>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</si>
  <si>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</si>
  <si>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</si>
  <si>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</si>
  <si>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</si>
  <si>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</si>
  <si>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</si>
  <si>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</si>
  <si>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</si>
  <si>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</si>
  <si>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</si>
  <si>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</si>
  <si>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</si>
  <si>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</si>
  <si>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</si>
  <si>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</si>
  <si>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</si>
  <si>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</si>
  <si>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</si>
  <si>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</si>
  <si>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</si>
  <si>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</si>
  <si>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</si>
  <si>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</si>
  <si>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</si>
  <si>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</si>
  <si>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</si>
  <si>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</si>
  <si>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</si>
  <si>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</si>
  <si>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</si>
  <si>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</si>
  <si>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</si>
  <si>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</si>
  <si>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</si>
  <si>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</si>
  <si>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</si>
  <si>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</si>
  <si>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</si>
  <si>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</si>
  <si>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</si>
  <si>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</si>
  <si>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</si>
  <si>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</si>
  <si>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</si>
  <si>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</si>
  <si>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</si>
  <si>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</si>
  <si>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</si>
  <si>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</si>
  <si>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</si>
  <si>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</si>
  <si>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</si>
  <si>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</si>
  <si>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</si>
  <si>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</si>
  <si>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</si>
  <si>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</si>
  <si>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</si>
  <si>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</si>
  <si>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</si>
  <si>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</si>
  <si>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</si>
  <si>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</si>
  <si>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</si>
  <si>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</si>
  <si>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</si>
  <si>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</si>
  <si>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</si>
  <si>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</si>
  <si>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</si>
  <si>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</si>
  <si>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</si>
  <si>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</si>
  <si>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</si>
  <si>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</si>
  <si>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</si>
  <si>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</si>
  <si>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</si>
  <si>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</si>
  <si>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</si>
  <si>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</si>
  <si>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</si>
  <si>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</si>
  <si>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</si>
  <si>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</si>
  <si>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</si>
  <si>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</si>
  <si>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</si>
  <si>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</si>
  <si>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</si>
  <si>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</si>
  <si>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</si>
  <si>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</si>
  <si>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</si>
  <si>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</si>
  <si>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</si>
  <si>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</si>
  <si>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</si>
  <si>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</si>
  <si>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</si>
  <si>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</si>
  <si>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</si>
  <si>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</si>
  <si>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</si>
  <si>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</si>
  <si>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</si>
  <si>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</si>
  <si>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</si>
  <si>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</si>
  <si>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</si>
  <si>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</si>
  <si>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</si>
  <si>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</si>
  <si>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</si>
  <si>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</si>
  <si>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</si>
  <si>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</si>
  <si>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</si>
  <si>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</si>
  <si>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</si>
  <si>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</si>
  <si>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</si>
  <si>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</si>
  <si>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</si>
  <si>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</si>
  <si>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</si>
  <si>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</si>
  <si>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</si>
  <si>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</si>
  <si>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</si>
  <si>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</si>
  <si>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</si>
  <si>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</si>
  <si>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</si>
  <si>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</si>
  <si>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</si>
  <si>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</si>
  <si>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</si>
  <si>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</si>
  <si>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</si>
  <si>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</si>
  <si>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</si>
  <si>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</si>
  <si>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</si>
  <si>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</si>
  <si>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</si>
  <si>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</si>
  <si>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</si>
  <si>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</si>
  <si>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</si>
  <si>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</si>
  <si>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</si>
  <si>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</si>
  <si>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</si>
  <si>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</si>
  <si>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</si>
  <si>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</si>
  <si>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</si>
  <si>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</si>
  <si>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</si>
  <si>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</si>
  <si>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</si>
  <si>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</si>
  <si>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</si>
  <si>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</si>
  <si>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</si>
  <si>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</si>
  <si>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</si>
  <si>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</si>
  <si>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</si>
  <si>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</si>
  <si>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</si>
  <si>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</si>
  <si>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</si>
  <si>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</si>
  <si>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</si>
  <si>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</si>
  <si>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</si>
  <si>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</si>
  <si>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</si>
  <si>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</si>
  <si>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</si>
  <si>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</si>
  <si>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</si>
  <si>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</si>
  <si>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</si>
  <si>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</si>
  <si>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</si>
  <si>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</si>
  <si>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</si>
  <si>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</si>
  <si>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</si>
  <si>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</si>
  <si>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</si>
  <si>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</si>
  <si>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</si>
  <si>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</si>
  <si>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</si>
  <si>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</si>
  <si>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</si>
  <si>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</si>
  <si>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</si>
  <si>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</si>
  <si>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</si>
  <si>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</si>
  <si>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</si>
  <si>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</si>
  <si>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</si>
  <si>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</si>
  <si>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</si>
  <si>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</si>
  <si>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</si>
  <si>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</si>
  <si>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</si>
  <si>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</si>
  <si>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</si>
  <si>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</si>
  <si>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</si>
  <si>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</si>
  <si>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</si>
  <si>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</si>
  <si>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</si>
  <si>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</si>
  <si>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</si>
  <si>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</si>
  <si>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</si>
  <si>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</si>
  <si>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</si>
  <si>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</si>
  <si>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</si>
  <si>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</si>
  <si>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</si>
  <si>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</si>
  <si>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</si>
  <si>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</si>
  <si>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</si>
  <si>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</si>
  <si>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</si>
  <si>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</si>
  <si>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</si>
  <si>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</si>
  <si>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</si>
  <si>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</si>
  <si>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</si>
  <si>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</si>
  <si>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</si>
  <si>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</si>
  <si>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</si>
  <si>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</si>
  <si>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</si>
  <si>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</si>
  <si>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</si>
  <si>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</si>
  <si>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</si>
  <si>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</si>
  <si>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</si>
  <si>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</si>
  <si>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</si>
  <si>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</si>
  <si>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</si>
  <si>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</si>
  <si>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</si>
  <si>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</si>
  <si>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</si>
  <si>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</si>
  <si>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</si>
  <si>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</si>
  <si>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</si>
  <si>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</si>
  <si>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</si>
  <si>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</si>
  <si>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</si>
  <si>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</si>
  <si>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</si>
  <si>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</si>
  <si>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</si>
  <si>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</si>
  <si>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</si>
  <si>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</si>
  <si>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</si>
  <si>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</si>
  <si>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</si>
  <si>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</si>
  <si>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</si>
  <si>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</si>
  <si>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</si>
  <si>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</si>
  <si>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</si>
  <si>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</si>
  <si>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</si>
  <si>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</si>
  <si>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</si>
  <si>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</si>
  <si>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</si>
  <si>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</si>
  <si>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</si>
  <si>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</si>
  <si>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</si>
  <si>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</si>
  <si>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</si>
  <si>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</si>
  <si>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</si>
  <si>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</si>
  <si>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</si>
  <si>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</si>
  <si>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</si>
  <si>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</si>
  <si>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</si>
  <si>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</si>
  <si>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</si>
  <si>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</si>
  <si>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</si>
  <si>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</si>
  <si>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</si>
  <si>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</si>
  <si>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</si>
  <si>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</si>
  <si>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</si>
  <si>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</si>
  <si>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</si>
  <si>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</si>
  <si>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</si>
  <si>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</si>
  <si>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</si>
  <si>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</si>
  <si>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</si>
  <si>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</si>
  <si>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</si>
  <si>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</si>
  <si>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</si>
  <si>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</si>
  <si>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</si>
  <si>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</si>
  <si>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</si>
  <si>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</si>
  <si>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</si>
  <si>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</si>
  <si>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</si>
  <si>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</si>
  <si>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</si>
  <si>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</si>
  <si>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</si>
  <si>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</si>
  <si>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</si>
  <si>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</si>
  <si>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</si>
  <si>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</si>
  <si>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</si>
  <si>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</si>
  <si>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</si>
  <si>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</si>
  <si>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</si>
  <si>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</si>
  <si>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</si>
  <si>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</si>
  <si>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</si>
  <si>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</si>
  <si>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</si>
  <si>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</si>
  <si>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</si>
  <si>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</si>
  <si>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</si>
  <si>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</si>
  <si>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</si>
  <si>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</si>
  <si>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</si>
  <si>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</si>
  <si>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</si>
  <si>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</si>
  <si>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</si>
  <si>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</si>
  <si>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</si>
  <si>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</si>
  <si>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</si>
  <si>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</si>
  <si>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</si>
  <si>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</si>
  <si>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</si>
  <si>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</si>
  <si>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</si>
  <si>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</si>
  <si>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</si>
  <si>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</si>
  <si>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</si>
  <si>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</si>
  <si>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</si>
  <si>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</si>
  <si>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</si>
  <si>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</si>
  <si>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</si>
  <si>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</si>
  <si>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</si>
  <si>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</si>
  <si>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</si>
  <si>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</si>
  <si>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</si>
  <si>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</si>
  <si>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</si>
  <si>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</si>
  <si>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</si>
  <si>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</si>
  <si>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</si>
  <si>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</si>
  <si>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</si>
  <si>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</si>
  <si>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</si>
  <si>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</si>
  <si>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</si>
  <si>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</si>
  <si>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</si>
  <si>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</si>
  <si>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</si>
  <si>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</si>
  <si>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</si>
  <si>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</si>
  <si>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</si>
  <si>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</si>
  <si>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</si>
  <si>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</si>
  <si>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</si>
  <si>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</si>
  <si>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</si>
  <si>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</si>
  <si>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</si>
  <si>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</si>
  <si>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</si>
  <si>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</si>
  <si>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</si>
  <si>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</si>
  <si>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</si>
  <si>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</si>
  <si>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</si>
  <si>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</si>
  <si>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</si>
  <si>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</si>
  <si>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</si>
  <si>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</si>
  <si>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</si>
  <si>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</si>
  <si>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</si>
  <si>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</si>
  <si>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</si>
  <si>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</si>
  <si>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</si>
  <si>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</si>
  <si>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</si>
  <si>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</si>
  <si>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</si>
  <si>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</si>
  <si>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</si>
  <si>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</si>
  <si>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</si>
  <si>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</si>
  <si>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</si>
  <si>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</si>
  <si>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</si>
  <si>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</si>
  <si>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</si>
  <si>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</si>
  <si>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</si>
  <si>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</si>
  <si>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</si>
  <si>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</si>
  <si>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</si>
  <si>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</si>
  <si>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</si>
  <si>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</si>
  <si>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</si>
  <si>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</si>
  <si>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</si>
  <si>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</si>
  <si>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</si>
  <si>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</si>
  <si>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</si>
  <si>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</si>
  <si>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</si>
  <si>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</si>
  <si>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</si>
  <si>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</si>
  <si>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</si>
  <si>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</si>
  <si>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</si>
  <si>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</si>
  <si>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</si>
  <si>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</si>
  <si>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</si>
  <si>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</si>
  <si>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</si>
  <si>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</si>
  <si>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</si>
  <si>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</si>
  <si>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</si>
  <si>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</si>
  <si>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</si>
  <si>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</si>
  <si>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</si>
  <si>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</si>
  <si>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</si>
  <si>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</si>
  <si>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</si>
  <si>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</si>
  <si>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</si>
  <si>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</si>
  <si>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</si>
  <si>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</si>
  <si>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</si>
  <si>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</si>
  <si>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</si>
  <si>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</si>
  <si>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</si>
  <si>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</si>
  <si>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</si>
  <si>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</si>
  <si>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</si>
  <si>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</si>
  <si>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</si>
  <si>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</si>
  <si>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</si>
  <si>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</si>
  <si>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</si>
  <si>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</si>
  <si>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</si>
  <si>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</si>
  <si>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</si>
  <si>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</si>
  <si>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</si>
  <si>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</si>
  <si>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</si>
  <si>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</si>
  <si>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</si>
  <si>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</si>
  <si>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</si>
  <si>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</si>
  <si>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</si>
  <si>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</si>
  <si>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</si>
  <si>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</si>
  <si>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</si>
  <si>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</si>
  <si>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</si>
  <si>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</si>
  <si>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</si>
  <si>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</si>
  <si>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</si>
  <si>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</si>
  <si>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</si>
  <si>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</si>
  <si>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</si>
  <si>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</si>
  <si>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</si>
  <si>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</si>
  <si>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</si>
  <si>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</si>
  <si>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</si>
  <si>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</si>
  <si>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</si>
  <si>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</si>
  <si>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</si>
  <si>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</si>
  <si>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</si>
  <si>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</si>
  <si>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</si>
  <si>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</si>
  <si>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</si>
  <si>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</si>
  <si>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</si>
  <si>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</si>
  <si>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</si>
  <si>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</si>
  <si>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</si>
  <si>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</si>
  <si>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</si>
  <si>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</si>
  <si>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</si>
  <si>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</si>
  <si>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</si>
  <si>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</si>
  <si>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</si>
  <si>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</si>
  <si>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</si>
  <si>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</si>
  <si>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</si>
  <si>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</si>
  <si>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</si>
  <si>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</si>
  <si>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</si>
  <si>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</si>
  <si>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</si>
  <si>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</si>
  <si>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</si>
  <si>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</si>
  <si>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</si>
  <si>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</si>
  <si>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</si>
  <si>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</si>
  <si>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</si>
  <si>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</si>
  <si>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</si>
  <si>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</si>
  <si>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</si>
  <si>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</si>
  <si>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</si>
  <si>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</si>
  <si>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</si>
  <si>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</si>
  <si>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</si>
  <si>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</si>
  <si>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</si>
  <si>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</si>
  <si>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</si>
  <si>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</si>
  <si>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</si>
  <si>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</si>
  <si>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</si>
  <si>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</si>
  <si>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</si>
  <si>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</si>
  <si>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</si>
  <si>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</si>
  <si>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</si>
  <si>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</si>
  <si>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</si>
  <si>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</si>
  <si>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</si>
  <si>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</si>
  <si>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</si>
  <si>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</si>
  <si>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</si>
  <si>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</si>
  <si>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</si>
  <si>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</si>
  <si>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</si>
  <si>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</si>
  <si>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</si>
  <si>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</si>
  <si>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</si>
  <si>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</si>
  <si>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</si>
  <si>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</si>
  <si>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</si>
  <si>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</si>
  <si>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</si>
  <si>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</si>
  <si>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</si>
  <si>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</si>
  <si>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</si>
  <si>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</si>
  <si>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</si>
  <si>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</si>
  <si>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</si>
  <si>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</si>
  <si>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</si>
  <si>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</si>
  <si>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</si>
  <si>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</si>
  <si>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</si>
  <si>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</si>
  <si>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</si>
  <si>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</si>
  <si>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</si>
  <si>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</si>
  <si>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</si>
  <si>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</si>
  <si>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</si>
  <si>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</si>
  <si>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</si>
  <si>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</si>
  <si>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</si>
  <si>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</si>
  <si>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</si>
  <si>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</si>
  <si>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</si>
  <si>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</si>
  <si>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</si>
  <si>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</si>
  <si>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</si>
  <si>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</si>
  <si>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</si>
  <si>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</si>
  <si>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</si>
  <si>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</si>
  <si>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</si>
  <si>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</si>
  <si>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</si>
  <si>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</si>
  <si>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</si>
  <si>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</si>
  <si>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</si>
  <si>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</si>
  <si>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</si>
  <si>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</si>
  <si>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</si>
  <si>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</si>
  <si>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</si>
  <si>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</si>
  <si>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</si>
  <si>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</si>
  <si>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</si>
  <si>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</si>
  <si>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</si>
  <si>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</si>
  <si>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</si>
  <si>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</si>
  <si>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</si>
  <si>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</si>
  <si>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</si>
  <si>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</si>
  <si>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</si>
  <si>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</si>
  <si>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</si>
  <si>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</si>
  <si>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</si>
  <si>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</si>
  <si>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</si>
  <si>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</si>
  <si>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</si>
  <si>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</si>
  <si>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</si>
  <si>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</si>
  <si>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</si>
  <si>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</si>
  <si>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</si>
  <si>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</si>
  <si>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</si>
  <si>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</si>
  <si>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</si>
  <si>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</si>
  <si>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</si>
  <si>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</si>
  <si>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</si>
  <si>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</si>
  <si>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</si>
  <si>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</si>
  <si>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</si>
  <si>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</si>
  <si>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</si>
  <si>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</si>
  <si>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</si>
  <si>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</si>
  <si>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</si>
  <si>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</si>
  <si>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</si>
  <si>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</si>
  <si>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</si>
  <si>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</si>
  <si>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</si>
  <si>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</si>
  <si>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</si>
  <si>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</si>
  <si>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</si>
  <si>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</si>
  <si>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</si>
  <si>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</si>
  <si>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</si>
  <si>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</si>
  <si>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</si>
  <si>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</si>
  <si>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</si>
  <si>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</si>
  <si>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</si>
  <si>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</si>
  <si>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</si>
  <si>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</si>
  <si>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</si>
  <si>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</si>
  <si>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</si>
  <si>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</si>
  <si>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</si>
  <si>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</si>
  <si>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</si>
  <si>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</si>
  <si>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</si>
  <si>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</si>
  <si>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</si>
  <si>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</si>
  <si>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</si>
  <si>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</si>
  <si>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</si>
  <si>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</si>
  <si>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</si>
  <si>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</si>
  <si>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</si>
  <si>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</si>
  <si>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</si>
  <si>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</si>
  <si>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</si>
  <si>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</si>
  <si>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</si>
  <si>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</si>
  <si>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</si>
  <si>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</si>
  <si>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</si>
  <si>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</si>
  <si>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</si>
  <si>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</si>
  <si>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</si>
  <si>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</si>
  <si>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</si>
  <si>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</si>
  <si>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</si>
  <si>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</si>
  <si>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</si>
  <si>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</si>
  <si>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</si>
  <si>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</si>
  <si>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</si>
  <si>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</si>
  <si>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</si>
  <si>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</si>
  <si>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</si>
  <si>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</si>
  <si>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</si>
  <si>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</si>
  <si>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</si>
  <si>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</si>
  <si>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</si>
  <si>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</si>
  <si>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</si>
  <si>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</si>
  <si>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</si>
  <si>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</si>
  <si>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</si>
  <si>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</si>
  <si>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</si>
  <si>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</si>
  <si>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</si>
  <si>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</si>
  <si>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</si>
  <si>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</si>
  <si>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</si>
  <si>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</si>
  <si>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</si>
  <si>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</si>
  <si>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</si>
  <si>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</si>
  <si>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</si>
  <si>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</si>
  <si>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</si>
  <si>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</si>
  <si>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</si>
  <si>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</si>
  <si>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</si>
  <si>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</si>
  <si>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</si>
  <si>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</si>
  <si>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</si>
  <si>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</si>
  <si>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</si>
  <si>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</si>
  <si>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</si>
  <si>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</si>
  <si>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</si>
  <si>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</si>
  <si>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</si>
  <si>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</si>
  <si>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</si>
  <si>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</si>
  <si>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</si>
  <si>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</si>
  <si>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</si>
  <si>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</si>
  <si>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</si>
  <si>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</si>
  <si>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</si>
  <si>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</si>
  <si>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</si>
  <si>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</si>
  <si>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</si>
  <si>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</si>
  <si>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</si>
  <si>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</si>
  <si>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</si>
  <si>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</si>
  <si>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</si>
  <si>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</si>
  <si>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</si>
  <si>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</si>
  <si>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</si>
  <si>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</si>
  <si>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</si>
  <si>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</si>
  <si>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</si>
  <si>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</si>
  <si>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</si>
  <si>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</si>
  <si>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</si>
  <si>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</si>
  <si>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</si>
  <si>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</si>
  <si>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</si>
  <si>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</si>
  <si>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</si>
  <si>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</si>
  <si>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</si>
  <si>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</si>
  <si>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</si>
  <si>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</si>
  <si>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</si>
  <si>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</si>
  <si>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</si>
  <si>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</si>
  <si>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</si>
  <si>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</si>
  <si>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</si>
  <si>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</si>
  <si>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</si>
  <si>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</si>
  <si>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</si>
  <si>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</si>
  <si>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</si>
  <si>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</si>
  <si>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</si>
  <si>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</si>
  <si>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</si>
  <si>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</si>
  <si>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</si>
  <si>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</si>
  <si>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</si>
  <si>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</si>
  <si>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</si>
  <si>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</si>
  <si>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</si>
  <si>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</si>
  <si>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</si>
  <si>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</si>
  <si>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</si>
  <si>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</si>
  <si>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</si>
  <si>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</si>
  <si>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</si>
  <si>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</si>
  <si>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</si>
  <si>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</si>
  <si>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</si>
  <si>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</si>
  <si>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</si>
  <si>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</si>
  <si>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</si>
  <si>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</si>
  <si>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</si>
  <si>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</si>
  <si>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</si>
  <si>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</si>
  <si>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</si>
  <si>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</si>
  <si>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</si>
  <si>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</si>
  <si>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</si>
  <si>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</si>
  <si>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</si>
  <si>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</si>
  <si>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</si>
  <si>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</si>
  <si>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</si>
  <si>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</si>
  <si>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</si>
  <si>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</si>
  <si>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</si>
  <si>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</si>
  <si>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</si>
  <si>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</si>
  <si>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</si>
  <si>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</si>
  <si>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</si>
  <si>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</si>
  <si>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</si>
  <si>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</si>
  <si>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</si>
  <si>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</si>
  <si>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</si>
  <si>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</si>
  <si>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</si>
  <si>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</si>
  <si>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</si>
  <si>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</si>
  <si>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</si>
  <si>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</si>
  <si>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</si>
  <si>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</si>
  <si>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</si>
  <si>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</si>
  <si>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</si>
  <si>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</si>
  <si>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</si>
  <si>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</si>
  <si>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</si>
  <si>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</si>
  <si>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</si>
  <si>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</si>
  <si>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</si>
  <si>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</si>
  <si>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</si>
  <si>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</si>
  <si>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</si>
  <si>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</si>
  <si>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</si>
  <si>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</si>
  <si>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</si>
  <si>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</si>
  <si>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</si>
  <si>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</si>
  <si>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</si>
  <si>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</si>
  <si>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</si>
  <si>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</si>
  <si>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</si>
  <si>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</si>
  <si>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</si>
  <si>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</si>
  <si>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</si>
  <si>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</si>
  <si>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</si>
  <si>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</si>
  <si>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</si>
  <si>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</si>
  <si>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</si>
  <si>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</si>
  <si>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</si>
  <si>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</si>
  <si>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</si>
  <si>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</si>
  <si>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</si>
  <si>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</si>
  <si>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</si>
  <si>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</si>
  <si>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</si>
  <si>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</si>
  <si>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</si>
  <si>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</si>
  <si>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</si>
  <si>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</si>
  <si>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</si>
  <si>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</si>
  <si>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</si>
  <si>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</si>
  <si>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</si>
  <si>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</si>
  <si>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</si>
  <si>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</si>
  <si>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</si>
  <si>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</si>
  <si>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</si>
  <si>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</si>
  <si>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</si>
  <si>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</si>
  <si>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</si>
  <si>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</si>
  <si>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</si>
  <si>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</si>
  <si>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</si>
  <si>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</si>
  <si>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</si>
  <si>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</si>
  <si>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</si>
  <si>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</si>
  <si>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</si>
  <si>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</si>
  <si>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</si>
  <si>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</si>
  <si>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</si>
  <si>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</si>
  <si>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</si>
  <si>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</si>
  <si>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</si>
  <si>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</si>
  <si>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</si>
  <si>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</si>
  <si>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</si>
  <si>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</si>
  <si>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</si>
  <si>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</si>
  <si>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</si>
  <si>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</si>
  <si>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</si>
  <si>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</si>
  <si>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</si>
  <si>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</si>
  <si>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</si>
  <si>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</si>
  <si>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</si>
  <si>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</si>
  <si>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</si>
  <si>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</si>
  <si>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</si>
  <si>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</si>
  <si>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</si>
  <si>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</si>
  <si>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</si>
  <si>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</si>
  <si>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</si>
  <si>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</si>
  <si>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</si>
  <si>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</si>
  <si>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</si>
  <si>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</si>
  <si>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</si>
  <si>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</si>
  <si>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</si>
  <si>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</si>
  <si>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</si>
  <si>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</si>
  <si>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</si>
  <si>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</si>
  <si>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</si>
  <si>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</si>
  <si>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</si>
  <si>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</si>
  <si>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</si>
  <si>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</si>
  <si>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</si>
  <si>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</si>
  <si>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</si>
  <si>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</si>
  <si>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</si>
  <si>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</si>
  <si>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</si>
  <si>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</si>
  <si>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</si>
  <si>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</si>
  <si>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</si>
  <si>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</si>
  <si>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</si>
  <si>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</si>
  <si>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</si>
  <si>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</si>
  <si>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</si>
  <si>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</si>
  <si>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</si>
  <si>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</si>
  <si>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</si>
  <si>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</si>
  <si>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</si>
  <si>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</si>
  <si>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</si>
  <si>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</si>
  <si>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</si>
  <si>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</si>
  <si>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</si>
  <si>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</si>
  <si>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</si>
  <si>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</si>
  <si>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</si>
  <si>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</si>
  <si>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</si>
  <si>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</si>
  <si>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</si>
  <si>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</si>
  <si>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</si>
  <si>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</si>
  <si>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</si>
  <si>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</si>
  <si>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</si>
  <si>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</si>
  <si>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</si>
  <si>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</si>
  <si>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</si>
  <si>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</si>
  <si>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</si>
  <si>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</si>
  <si>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</si>
  <si>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</si>
  <si>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</si>
  <si>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</si>
  <si>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</si>
  <si>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</si>
  <si>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</si>
  <si>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</si>
  <si>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</si>
  <si>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</si>
  <si>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</si>
  <si>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</si>
  <si>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</si>
  <si>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</si>
  <si>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</si>
  <si>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</si>
  <si>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</si>
  <si>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</si>
  <si>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</si>
  <si>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</si>
  <si>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</si>
  <si>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</si>
  <si>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</si>
  <si>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</si>
  <si>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</si>
  <si>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</si>
  <si>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</si>
  <si>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</si>
  <si>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</si>
  <si>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</si>
  <si>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</si>
  <si>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</si>
  <si>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</si>
  <si>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</si>
  <si>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</si>
  <si>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</si>
  <si>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</si>
  <si>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</si>
  <si>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</si>
  <si>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</si>
  <si>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</si>
  <si>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</si>
  <si>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</si>
  <si>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</si>
  <si>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</si>
  <si>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</si>
  <si>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</si>
  <si>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</si>
  <si>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</si>
  <si>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</si>
  <si>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</si>
  <si>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</si>
  <si>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</si>
  <si>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</si>
  <si>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</si>
  <si>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</si>
  <si>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</si>
  <si>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</si>
  <si>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</si>
  <si>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</si>
  <si>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</si>
  <si>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</si>
  <si>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</si>
  <si>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</si>
  <si>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</si>
  <si>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</si>
  <si>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</si>
  <si>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</si>
  <si>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</si>
  <si>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</si>
  <si>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</si>
  <si>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</si>
  <si>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</si>
  <si>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</si>
  <si>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</si>
  <si>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</si>
  <si>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</si>
  <si>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</si>
  <si>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</si>
  <si>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</si>
  <si>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</si>
  <si>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</si>
  <si>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</si>
  <si>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</si>
  <si>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</si>
  <si>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</si>
  <si>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</si>
  <si>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</si>
  <si>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</si>
  <si>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</si>
  <si>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</si>
  <si>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</si>
  <si>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</si>
  <si>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</si>
  <si>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</si>
  <si>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</si>
  <si>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</si>
  <si>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</si>
  <si>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</si>
  <si>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</si>
  <si>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</si>
  <si>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</si>
  <si>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</si>
  <si>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</si>
  <si>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</si>
  <si>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</si>
  <si>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</si>
  <si>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</si>
  <si>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</si>
  <si>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</si>
  <si>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</si>
  <si>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</si>
  <si>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</si>
  <si>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</si>
  <si>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</si>
  <si>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</si>
  <si>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</si>
  <si>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</si>
  <si>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</si>
  <si>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</si>
  <si>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</si>
  <si>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</si>
  <si>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</si>
  <si>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</si>
  <si>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</si>
  <si>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</si>
  <si>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</si>
  <si>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</si>
  <si>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</si>
  <si>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</si>
  <si>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</si>
  <si>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</si>
  <si>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</si>
  <si>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</si>
  <si>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</si>
  <si>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</si>
  <si>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</si>
  <si>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</si>
  <si>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</si>
  <si>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</si>
  <si>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</si>
  <si>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</si>
  <si>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</si>
  <si>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</si>
  <si>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</si>
  <si>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</si>
  <si>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</si>
  <si>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</si>
  <si>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</si>
  <si>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</si>
  <si>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</si>
  <si>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</si>
  <si>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</si>
  <si>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</si>
  <si>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</si>
  <si>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</si>
  <si>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</si>
  <si>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</si>
  <si>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</si>
  <si>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</si>
  <si>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</si>
  <si>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</si>
  <si>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</si>
  <si>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</si>
  <si>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</si>
  <si>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</si>
  <si>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</si>
  <si>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</si>
  <si>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</si>
  <si>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</si>
  <si>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</si>
  <si>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</si>
  <si>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</si>
  <si>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</si>
  <si>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</si>
  <si>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</si>
  <si>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</si>
  <si>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</si>
  <si>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</si>
  <si>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</si>
  <si>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</si>
  <si>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</si>
  <si>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</si>
  <si>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</si>
  <si>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</si>
  <si>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</si>
  <si>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</si>
  <si>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</si>
  <si>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</si>
  <si>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</si>
  <si>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</si>
  <si>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</si>
  <si>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</si>
  <si>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</si>
  <si>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</si>
  <si>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</si>
  <si>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</si>
  <si>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</si>
  <si>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</si>
  <si>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</si>
  <si>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</si>
  <si>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</si>
  <si>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</si>
  <si>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</si>
  <si>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</si>
  <si>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</si>
  <si>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</si>
  <si>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</si>
  <si>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</si>
  <si>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</si>
  <si>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</si>
  <si>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</si>
  <si>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</si>
  <si>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</si>
  <si>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</si>
  <si>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</si>
  <si>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</si>
  <si>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</si>
  <si>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</si>
  <si>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</si>
  <si>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</si>
  <si>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</si>
  <si>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</si>
  <si>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</si>
  <si>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</si>
  <si>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</si>
  <si>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</si>
  <si>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</si>
  <si>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</si>
  <si>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</si>
  <si>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</si>
  <si>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</si>
  <si>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</si>
  <si>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</si>
  <si>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</si>
  <si>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</si>
  <si>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</si>
  <si>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</si>
  <si>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</si>
  <si>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</si>
  <si>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</si>
  <si>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</si>
  <si>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</si>
  <si>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</si>
  <si>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</si>
  <si>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</si>
  <si>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</si>
  <si>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</si>
  <si>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</si>
  <si>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</si>
  <si>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</si>
  <si>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</si>
  <si>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</si>
  <si>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</si>
  <si>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</si>
  <si>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</si>
  <si>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</si>
  <si>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</si>
  <si>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</si>
  <si>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</si>
  <si>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</si>
  <si>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</si>
  <si>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</si>
  <si>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</si>
  <si>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</si>
  <si>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</si>
  <si>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</si>
  <si>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</si>
  <si>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</si>
  <si>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</si>
  <si>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</si>
  <si>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</si>
  <si>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</si>
  <si>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</si>
  <si>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</si>
  <si>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</si>
  <si>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</si>
  <si>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</si>
  <si>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</si>
  <si>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</si>
  <si>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</si>
  <si>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</si>
  <si>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</si>
  <si>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</si>
  <si>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</si>
  <si>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</si>
  <si>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</si>
  <si>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</si>
  <si>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</si>
  <si>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</si>
  <si>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</si>
  <si>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</si>
  <si>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</si>
  <si>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</si>
  <si>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</si>
  <si>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</si>
  <si>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</si>
  <si>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</si>
  <si>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</si>
  <si>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</si>
  <si>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</si>
  <si>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</si>
  <si>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</si>
  <si>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</si>
  <si>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</si>
  <si>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</si>
  <si>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</si>
  <si>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</si>
  <si>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</si>
  <si>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</si>
  <si>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</si>
  <si>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</si>
  <si>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</si>
  <si>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</si>
  <si>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</si>
  <si>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</si>
  <si>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</si>
  <si>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</si>
  <si>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</si>
  <si>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</si>
  <si>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</si>
  <si>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</si>
  <si>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</si>
  <si>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</si>
  <si>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</si>
  <si>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</si>
  <si>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</si>
  <si>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</si>
  <si>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</si>
  <si>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</si>
  <si>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</si>
  <si>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</si>
  <si>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</si>
  <si>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</si>
  <si>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</si>
  <si>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</si>
  <si>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</si>
  <si>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</si>
  <si>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</si>
  <si>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</si>
  <si>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</si>
  <si>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</si>
  <si>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</si>
  <si>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</si>
  <si>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</si>
  <si>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</si>
  <si>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</si>
  <si>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</si>
  <si>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</si>
  <si>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</si>
  <si>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</si>
  <si>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</si>
  <si>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</si>
  <si>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</si>
  <si>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</si>
  <si>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</si>
  <si>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</si>
  <si>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</si>
  <si>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</si>
  <si>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</si>
  <si>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</si>
  <si>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</si>
  <si>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</si>
  <si>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</si>
  <si>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</si>
  <si>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</si>
  <si>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</si>
  <si>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</si>
  <si>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</si>
  <si>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</si>
  <si>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</si>
  <si>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</si>
  <si>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</si>
  <si>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</si>
  <si>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</si>
  <si>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</si>
  <si>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</si>
  <si>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</si>
  <si>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</si>
  <si>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</si>
  <si>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</si>
  <si>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</si>
  <si>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</si>
  <si>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</si>
  <si>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</si>
  <si>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</si>
  <si>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</si>
  <si>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</si>
  <si>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</si>
  <si>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</si>
  <si>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</si>
  <si>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</si>
  <si>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</si>
  <si>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</si>
  <si>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</si>
  <si>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</si>
  <si>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</si>
  <si>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</si>
  <si>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</si>
  <si>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</si>
  <si>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</si>
  <si>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</si>
  <si>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</si>
  <si>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</si>
  <si>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</si>
  <si>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</si>
  <si>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</si>
  <si>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</si>
  <si>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</si>
  <si>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</si>
  <si>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</si>
  <si>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</si>
  <si>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</si>
  <si>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</si>
  <si>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</si>
  <si>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</si>
  <si>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</si>
  <si>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</si>
  <si>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</si>
  <si>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</si>
  <si>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</si>
  <si>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</si>
  <si>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</si>
  <si>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</si>
  <si>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</si>
  <si>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</si>
  <si>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</si>
  <si>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</si>
  <si>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</si>
  <si>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</si>
  <si>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</si>
  <si>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</si>
  <si>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</si>
  <si>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</si>
  <si>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</si>
  <si>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</si>
  <si>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</si>
  <si>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</si>
  <si>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</si>
  <si>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</si>
  <si>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</si>
  <si>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</si>
  <si>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</si>
  <si>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</si>
  <si>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</si>
  <si>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</si>
  <si>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</si>
  <si>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</si>
  <si>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</si>
  <si>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</si>
  <si>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</si>
  <si>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</si>
  <si>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</si>
  <si>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</si>
  <si>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</si>
  <si>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</si>
  <si>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</si>
  <si>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</si>
  <si>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</si>
  <si>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</si>
  <si>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</si>
  <si>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</si>
  <si>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</si>
  <si>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</si>
  <si>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</si>
  <si>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</si>
  <si>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</si>
  <si>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</si>
  <si>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</si>
  <si>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</si>
  <si>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</si>
  <si>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</si>
  <si>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</si>
  <si>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</si>
  <si>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</si>
  <si>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</si>
  <si>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</si>
  <si>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</si>
  <si>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</si>
  <si>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</si>
  <si>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</si>
  <si>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</si>
  <si>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</si>
  <si>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</si>
  <si>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</si>
  <si>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</si>
  <si>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</si>
  <si>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</si>
  <si>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</si>
  <si>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</si>
  <si>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</si>
  <si>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</si>
  <si>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</si>
  <si>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</si>
  <si>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</si>
  <si>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</si>
  <si>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</si>
  <si>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</si>
  <si>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</si>
  <si>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</si>
  <si>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</si>
  <si>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</si>
  <si>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</si>
  <si>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</si>
  <si>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</si>
  <si>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</si>
  <si>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</si>
  <si>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</si>
  <si>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</si>
  <si>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</si>
  <si>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</si>
  <si>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</si>
  <si>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</si>
  <si>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</si>
  <si>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</si>
  <si>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</si>
  <si>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</si>
  <si>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</si>
  <si>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</si>
  <si>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</si>
  <si>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</si>
  <si>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</si>
  <si>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</si>
  <si>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</si>
  <si>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</si>
  <si>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</si>
  <si>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</si>
  <si>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</si>
  <si>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</si>
  <si>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</si>
  <si>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</si>
  <si>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</si>
  <si>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</si>
  <si>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</si>
  <si>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</si>
  <si>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</si>
  <si>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</si>
  <si>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</si>
  <si>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</si>
  <si>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</si>
  <si>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</si>
  <si>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</si>
  <si>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</si>
  <si>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</si>
  <si>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</si>
  <si>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</si>
  <si>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</si>
  <si>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</si>
  <si>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</si>
  <si>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</si>
  <si>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</si>
  <si>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</si>
  <si>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</si>
  <si>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</si>
  <si>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</si>
  <si>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</si>
  <si>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</si>
  <si>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</si>
  <si>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</si>
  <si>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</si>
  <si>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</si>
  <si>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</si>
  <si>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</si>
  <si>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</si>
  <si>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</si>
  <si>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</si>
  <si>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</si>
  <si>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</si>
  <si>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</si>
  <si>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</si>
  <si>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</si>
  <si>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</si>
  <si>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</si>
  <si>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</si>
  <si>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</si>
  <si>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</si>
  <si>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</si>
  <si>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</si>
  <si>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</si>
  <si>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</si>
  <si>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</si>
  <si>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</si>
  <si>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</si>
  <si>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</si>
  <si>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</si>
  <si>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</si>
  <si>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</si>
  <si>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</si>
  <si>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</si>
  <si>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</si>
  <si>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</si>
  <si>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</si>
  <si>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</si>
  <si>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</si>
  <si>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</si>
  <si>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</si>
  <si>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</si>
  <si>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</si>
  <si>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</si>
  <si>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</si>
  <si>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</si>
  <si>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</si>
  <si>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</si>
  <si>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</si>
  <si>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</si>
  <si>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</si>
  <si>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</si>
  <si>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</si>
  <si>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</si>
  <si>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</si>
  <si>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</si>
  <si>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</si>
  <si>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</si>
  <si>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</si>
  <si>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</si>
  <si>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</si>
  <si>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</si>
  <si>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</si>
  <si>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</si>
  <si>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</si>
  <si>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</si>
  <si>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</si>
  <si>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</si>
  <si>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</si>
  <si>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</si>
  <si>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</si>
  <si>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</si>
  <si>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</si>
  <si>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</si>
  <si>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</si>
  <si>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</si>
  <si>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</si>
  <si>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</si>
  <si>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</si>
  <si>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</si>
  <si>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</si>
  <si>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</si>
  <si>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</si>
  <si>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</si>
  <si>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</si>
  <si>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</si>
  <si>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</si>
  <si>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</si>
  <si>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</si>
  <si>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</si>
  <si>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</si>
  <si>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</si>
  <si>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</si>
  <si>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</si>
  <si>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</si>
  <si>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</si>
  <si>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</si>
  <si>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</si>
  <si>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</si>
  <si>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</si>
  <si>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</si>
  <si>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</si>
  <si>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</si>
  <si>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</si>
  <si>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</si>
  <si>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</si>
  <si>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</si>
  <si>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</si>
  <si>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</si>
  <si>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</si>
  <si>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</si>
  <si>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</si>
  <si>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</si>
  <si>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</si>
  <si>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</si>
  <si>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</si>
  <si>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</si>
  <si>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</si>
  <si>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</si>
  <si>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</si>
  <si>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</si>
  <si>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</si>
  <si>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</si>
  <si>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</si>
  <si>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</si>
  <si>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</si>
  <si>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</si>
  <si>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</si>
  <si>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</si>
  <si>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</si>
  <si>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</si>
  <si>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</si>
  <si>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</si>
  <si>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</si>
  <si>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</si>
  <si>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</si>
  <si>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</si>
  <si>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</si>
  <si>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</si>
  <si>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</si>
  <si>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</si>
  <si>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</si>
  <si>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</si>
  <si>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</si>
  <si>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</si>
  <si>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</si>
  <si>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</si>
  <si>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</si>
  <si>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</si>
  <si>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</si>
  <si>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</si>
  <si>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</si>
  <si>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</si>
  <si>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</si>
  <si>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</si>
  <si>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</si>
  <si>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</si>
  <si>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</si>
  <si>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</si>
  <si>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</si>
  <si>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</si>
  <si>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</si>
  <si>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</si>
  <si>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</si>
  <si>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</si>
  <si>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</si>
  <si>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</si>
  <si>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</si>
  <si>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</si>
  <si>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</si>
  <si>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</si>
  <si>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</si>
  <si>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</si>
  <si>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</si>
  <si>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</si>
  <si>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</si>
  <si>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</si>
  <si>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</si>
  <si>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</si>
  <si>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</si>
  <si>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</si>
  <si>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</si>
  <si>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</si>
  <si>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</si>
  <si>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</si>
  <si>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</si>
  <si>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</si>
  <si>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</si>
  <si>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</si>
  <si>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</si>
  <si>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</si>
  <si>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</si>
  <si>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</si>
  <si>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</si>
  <si>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</si>
  <si>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</si>
  <si>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</si>
  <si>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</si>
  <si>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</si>
  <si>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</si>
  <si>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</si>
  <si>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</si>
  <si>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</si>
  <si>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</si>
  <si>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</si>
  <si>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</si>
  <si>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</si>
  <si>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</si>
  <si>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</si>
  <si>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</si>
  <si>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</si>
  <si>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</si>
  <si>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</si>
  <si>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</si>
  <si>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</si>
  <si>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 xml:space="preserve"> </t>
  </si>
  <si>
    <t>Count of Order ID</t>
  </si>
  <si>
    <t>Sum of Profit Margin</t>
  </si>
  <si>
    <t>2011</t>
  </si>
  <si>
    <t>2012</t>
  </si>
  <si>
    <t>2013</t>
  </si>
  <si>
    <t>2014</t>
  </si>
  <si>
    <t xml:space="preserve">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</si>
</sst>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45">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1"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4" xfId="0" applyBorder="1"/>
    <xf numFmtId="165" fontId="0" fillId="0" borderId="1" xfId="0" applyNumberFormat="1" applyBorder="1"/>
    <xf numFmtId="165" fontId="0" fillId="0" borderId="4" xfId="0" applyNumberFormat="1" applyBorder="1"/>
    <xf numFmtId="165" fontId="0" fillId="0" borderId="2" xfId="0" applyNumberFormat="1" applyBorder="1"/>
    <xf numFmtId="165" fontId="0" fillId="0" borderId="5" xfId="0" applyNumberFormat="1" applyBorder="1"/>
    <xf numFmtId="165" fontId="0" fillId="0" borderId="3" xfId="0" applyNumberFormat="1" applyBorder="1"/>
    <xf numFmtId="165" fontId="0" fillId="0" borderId="6" xfId="0" applyNumberFormat="1" applyBorder="1"/>
    <xf numFmtId="0" fontId="0" fillId="0" borderId="7" xfId="0" applyBorder="1"/>
    <xf numFmtId="0" fontId="0" fillId="0" borderId="8" xfId="0" applyBorder="1"/>
    <xf numFmtId="0" fontId="0" fillId="0" borderId="9" xfId="0" applyBorder="1"/>
    <xf numFmtId="165" fontId="0" fillId="0" borderId="0" xfId="0" applyNumberFormat="1"/>
    <xf numFmtId="165" fontId="0" fillId="0" borderId="0" xfId="1" applyNumberFormat="1" applyFont="1"/>
    <xf numFmtId="165" fontId="0" fillId="0" borderId="0" xfId="1" applyNumberFormat="1" applyFont="1" applyAlignment="1">
      <alignment horizontal="right" vertical="center"/>
    </xf>
    <xf numFmtId="165" fontId="0" fillId="0" borderId="0" xfId="1" applyNumberFormat="1" applyFont="1" applyAlignment="1">
      <alignment horizontal="right"/>
    </xf>
    <xf numFmtId="10" fontId="0" fillId="0" borderId="7" xfId="0" applyNumberFormat="1" applyBorder="1"/>
    <xf numFmtId="10" fontId="0" fillId="0" borderId="8" xfId="0" applyNumberFormat="1" applyBorder="1"/>
    <xf numFmtId="10" fontId="0" fillId="0" borderId="9" xfId="0" applyNumberFormat="1" applyBorder="1"/>
    <xf numFmtId="0" fontId="2" fillId="0" borderId="0" xfId="0" applyFont="1"/>
    <xf numFmtId="166" fontId="0" fillId="0" borderId="0" xfId="0" applyNumberFormat="1"/>
    <xf numFmtId="167" fontId="0" fillId="0" borderId="0" xfId="0" applyNumberFormat="1"/>
    <xf numFmtId="0" fontId="0" fillId="0" borderId="2" xfId="0" applyBorder="1"/>
    <xf numFmtId="0" fontId="0" fillId="0" borderId="5" xfId="0" applyBorder="1"/>
    <xf numFmtId="0" fontId="0" fillId="0" borderId="11" xfId="0" applyBorder="1"/>
    <xf numFmtId="0" fontId="0" fillId="0" borderId="12" xfId="0" applyBorder="1"/>
    <xf numFmtId="0" fontId="0" fillId="0" borderId="10" xfId="0" applyBorder="1" applyAlignment="1">
      <alignment horizontal="left"/>
    </xf>
    <xf numFmtId="0" fontId="0" fillId="0" borderId="10" xfId="0" applyBorder="1"/>
    <xf numFmtId="0" fontId="0" fillId="0" borderId="13" xfId="0" applyBorder="1"/>
    <xf numFmtId="0" fontId="0" fillId="0" borderId="14" xfId="0" applyBorder="1"/>
    <xf numFmtId="164" fontId="0" fillId="0" borderId="0" xfId="0" applyNumberFormat="1"/>
    <xf numFmtId="0" fontId="1" fillId="0" borderId="0" xfId="0" applyFont="1"/>
    <xf numFmtId="0" fontId="0" fillId="0" borderId="0" xfId="0" applyAlignment="1">
      <alignment vertical="center"/>
    </xf>
    <xf numFmtId="10" fontId="0" fillId="0" borderId="0" xfId="2" applyNumberFormat="1" applyFont="1"/>
    <xf numFmtId="0" fontId="0" fillId="0" borderId="7" xfId="0" applyNumberFormat="1" applyBorder="1"/>
    <xf numFmtId="0" fontId="0" fillId="0" borderId="8" xfId="0" applyNumberFormat="1" applyBorder="1"/>
    <xf numFmtId="0" fontId="0" fillId="0" borderId="9" xfId="0" applyNumberFormat="1" applyBorder="1"/>
  </cellXfs>
  <cellStyles count="3">
    <cellStyle name="Currency" xfId="1" builtinId="4"/>
    <cellStyle name="Normal" xfId="0" builtinId="0"/>
    <cellStyle name="Percent" xfId="2" builtinId="5"/>
  </cellStyles>
  <dxfs count="6">
    <dxf>
      <numFmt numFmtId="165" formatCode="\$\ 0.00,&quot;K&quot;"/>
    </dxf>
    <dxf>
      <numFmt numFmtId="0" formatCode="General"/>
    </dxf>
    <dxf>
      <numFmt numFmtId="0" formatCode="Genera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5"/>
      <tableStyleElement type="firstRowStripe" dxfId="4"/>
      <tableStyleElement type="secondRowStripe" dxfId="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Chart!PivotTable7</c:name>
    <c:fmtId val="7"/>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DC0-448B-8FEA-B7D5E6BD643F}"/>
            </c:ext>
          </c:extLst>
        </c:ser>
        <c:dLbls>
          <c:showLegendKey val="0"/>
          <c:showVal val="0"/>
          <c:showCatName val="0"/>
          <c:showSerName val="0"/>
          <c:showPercent val="0"/>
          <c:showBubbleSize val="0"/>
        </c:dLbls>
        <c:axId val="567671056"/>
        <c:axId val="56766097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DC0-448B-8FEA-B7D5E6BD643F}"/>
            </c:ext>
          </c:extLst>
        </c:ser>
        <c:dLbls>
          <c:showLegendKey val="0"/>
          <c:showVal val="0"/>
          <c:showCatName val="0"/>
          <c:showSerName val="0"/>
          <c:showPercent val="0"/>
          <c:showBubbleSize val="0"/>
        </c:dLbls>
        <c:gapWidth val="219"/>
        <c:overlap val="-27"/>
        <c:axId val="567680176"/>
        <c:axId val="567657616"/>
      </c:barChart>
      <c:catAx>
        <c:axId val="56768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657616"/>
        <c:crosses val="autoZero"/>
        <c:auto val="1"/>
        <c:lblAlgn val="ctr"/>
        <c:lblOffset val="100"/>
        <c:noMultiLvlLbl val="0"/>
      </c:catAx>
      <c:valAx>
        <c:axId val="567657616"/>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680176"/>
        <c:crosses val="autoZero"/>
        <c:crossBetween val="between"/>
      </c:valAx>
      <c:valAx>
        <c:axId val="567660976"/>
        <c:scaling>
          <c:orientation val="minMax"/>
        </c:scaling>
        <c:delete val="0"/>
        <c:axPos val="r"/>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671056"/>
        <c:crosses val="max"/>
        <c:crossBetween val="between"/>
      </c:valAx>
      <c:catAx>
        <c:axId val="567671056"/>
        <c:scaling>
          <c:orientation val="minMax"/>
        </c:scaling>
        <c:delete val="1"/>
        <c:axPos val="b"/>
        <c:numFmt formatCode="General" sourceLinked="1"/>
        <c:majorTickMark val="none"/>
        <c:minorTickMark val="none"/>
        <c:tickLblPos val="nextTo"/>
        <c:crossAx val="56766097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F9-42BB-8B19-D589CB0446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7ECD-46FB-B9EC-F5043652DA6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FF9-42BB-8B19-D589CB0446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ECD-46FB-B9EC-F5043652DA69}"/>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C11-4A6C-9AA3-09226ECCB4A0}"/>
            </c:ext>
          </c:extLst>
        </c:ser>
        <c:dLbls>
          <c:showLegendKey val="0"/>
          <c:showVal val="0"/>
          <c:showCatName val="0"/>
          <c:showSerName val="0"/>
          <c:showPercent val="0"/>
          <c:showBubbleSize val="0"/>
        </c:dLbls>
        <c:gapWidth val="182"/>
        <c:axId val="163618656"/>
        <c:axId val="163614816"/>
      </c:barChart>
      <c:catAx>
        <c:axId val="163618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14816"/>
        <c:crosses val="autoZero"/>
        <c:auto val="1"/>
        <c:lblAlgn val="ctr"/>
        <c:lblOffset val="100"/>
        <c:noMultiLvlLbl val="0"/>
      </c:catAx>
      <c:valAx>
        <c:axId val="163614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1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3013427669367415E-2"/>
          <c:w val="0.86762936221419973"/>
          <c:h val="0.71128608923884518"/>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A45-4BCC-B428-945069BD4B53}"/>
            </c:ext>
          </c:extLst>
        </c:ser>
        <c:dLbls>
          <c:showLegendKey val="0"/>
          <c:showVal val="0"/>
          <c:showCatName val="0"/>
          <c:showSerName val="0"/>
          <c:showPercent val="0"/>
          <c:showBubbleSize val="0"/>
        </c:dLbls>
        <c:smooth val="0"/>
        <c:axId val="966925760"/>
        <c:axId val="966942560"/>
      </c:lineChart>
      <c:catAx>
        <c:axId val="966925760"/>
        <c:scaling>
          <c:orientation val="minMax"/>
        </c:scaling>
        <c:delete val="1"/>
        <c:axPos val="b"/>
        <c:numFmt formatCode="General" sourceLinked="1"/>
        <c:majorTickMark val="none"/>
        <c:minorTickMark val="none"/>
        <c:tickLblPos val="nextTo"/>
        <c:crossAx val="966942560"/>
        <c:crosses val="autoZero"/>
        <c:auto val="1"/>
        <c:lblAlgn val="ctr"/>
        <c:lblOffset val="100"/>
        <c:noMultiLvlLbl val="0"/>
      </c:catAx>
      <c:valAx>
        <c:axId val="966942560"/>
        <c:scaling>
          <c:orientation val="minMax"/>
        </c:scaling>
        <c:delete val="1"/>
        <c:axPos val="l"/>
        <c:numFmt formatCode="General" sourceLinked="1"/>
        <c:majorTickMark val="none"/>
        <c:minorTickMark val="none"/>
        <c:tickLblPos val="nextTo"/>
        <c:crossAx val="96692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8756917433513598E-2"/>
          <c:w val="0.87777777777777777"/>
          <c:h val="0.780439121756487"/>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AC6-45CB-9D15-11CAC29779C7}"/>
            </c:ext>
          </c:extLst>
        </c:ser>
        <c:dLbls>
          <c:showLegendKey val="0"/>
          <c:showVal val="0"/>
          <c:showCatName val="0"/>
          <c:showSerName val="0"/>
          <c:showPercent val="0"/>
          <c:showBubbleSize val="0"/>
        </c:dLbls>
        <c:smooth val="0"/>
        <c:axId val="967049600"/>
        <c:axId val="967048640"/>
      </c:lineChart>
      <c:catAx>
        <c:axId val="967049600"/>
        <c:scaling>
          <c:orientation val="minMax"/>
        </c:scaling>
        <c:delete val="1"/>
        <c:axPos val="b"/>
        <c:numFmt formatCode="General" sourceLinked="1"/>
        <c:majorTickMark val="none"/>
        <c:minorTickMark val="none"/>
        <c:tickLblPos val="nextTo"/>
        <c:crossAx val="967048640"/>
        <c:crosses val="autoZero"/>
        <c:auto val="1"/>
        <c:lblAlgn val="ctr"/>
        <c:lblOffset val="100"/>
        <c:noMultiLvlLbl val="0"/>
      </c:catAx>
      <c:valAx>
        <c:axId val="967048640"/>
        <c:scaling>
          <c:orientation val="minMax"/>
        </c:scaling>
        <c:delete val="1"/>
        <c:axPos val="l"/>
        <c:numFmt formatCode="General" sourceLinked="1"/>
        <c:majorTickMark val="none"/>
        <c:minorTickMark val="none"/>
        <c:tickLblPos val="nextTo"/>
        <c:crossAx val="967049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3672215023754937E-3"/>
          <c:w val="0.87043580683156652"/>
          <c:h val="0.82785602503912359"/>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CA1-487A-B8EC-599BD01CF02C}"/>
            </c:ext>
          </c:extLst>
        </c:ser>
        <c:dLbls>
          <c:showLegendKey val="0"/>
          <c:showVal val="0"/>
          <c:showCatName val="0"/>
          <c:showSerName val="0"/>
          <c:showPercent val="0"/>
          <c:showBubbleSize val="0"/>
        </c:dLbls>
        <c:smooth val="0"/>
        <c:axId val="163604736"/>
        <c:axId val="163606176"/>
      </c:lineChart>
      <c:catAx>
        <c:axId val="163604736"/>
        <c:scaling>
          <c:orientation val="minMax"/>
        </c:scaling>
        <c:delete val="1"/>
        <c:axPos val="b"/>
        <c:numFmt formatCode="General" sourceLinked="1"/>
        <c:majorTickMark val="none"/>
        <c:minorTickMark val="none"/>
        <c:tickLblPos val="nextTo"/>
        <c:crossAx val="163606176"/>
        <c:crosses val="autoZero"/>
        <c:auto val="1"/>
        <c:lblAlgn val="ctr"/>
        <c:lblOffset val="100"/>
        <c:noMultiLvlLbl val="0"/>
      </c:catAx>
      <c:valAx>
        <c:axId val="163606176"/>
        <c:scaling>
          <c:orientation val="minMax"/>
        </c:scaling>
        <c:delete val="1"/>
        <c:axPos val="l"/>
        <c:numFmt formatCode="General" sourceLinked="1"/>
        <c:majorTickMark val="none"/>
        <c:minorTickMark val="none"/>
        <c:tickLblPos val="nextTo"/>
        <c:crossAx val="1636047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KPI!$N$4</c:f>
              <c:strCache>
                <c:ptCount val="1"/>
                <c:pt idx="0">
                  <c:v>Total</c:v>
                </c:pt>
              </c:strCache>
            </c:strRef>
          </c:tx>
          <c:spPr>
            <a:ln w="28575" cap="rnd">
              <a:solidFill>
                <a:schemeClr val="accent1"/>
              </a:solidFill>
              <a:round/>
            </a:ln>
            <a:effectLst/>
          </c:spPr>
          <c:marker>
            <c:symbol val="none"/>
          </c:marker>
          <c:cat>
            <c:strRef>
              <c:f>KPI!$M$5:$M$17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KPI!$N$5:$N$17</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330-4024-B87F-BBE1B9E1CD86}"/>
            </c:ext>
          </c:extLst>
        </c:ser>
        <c:dLbls>
          <c:showLegendKey val="0"/>
          <c:showVal val="0"/>
          <c:showCatName val="0"/>
          <c:showSerName val="0"/>
          <c:showPercent val="0"/>
          <c:showBubbleSize val="0"/>
        </c:dLbls>
        <c:smooth val="0"/>
        <c:axId val="966982880"/>
        <c:axId val="966979520"/>
      </c:lineChart>
      <c:catAx>
        <c:axId val="966982880"/>
        <c:scaling>
          <c:orientation val="minMax"/>
        </c:scaling>
        <c:delete val="1"/>
        <c:axPos val="b"/>
        <c:numFmt formatCode="General" sourceLinked="1"/>
        <c:majorTickMark val="none"/>
        <c:minorTickMark val="none"/>
        <c:tickLblPos val="nextTo"/>
        <c:crossAx val="966979520"/>
        <c:crosses val="autoZero"/>
        <c:auto val="1"/>
        <c:lblAlgn val="ctr"/>
        <c:lblOffset val="100"/>
        <c:noMultiLvlLbl val="0"/>
      </c:catAx>
      <c:valAx>
        <c:axId val="966979520"/>
        <c:scaling>
          <c:orientation val="minMax"/>
        </c:scaling>
        <c:delete val="1"/>
        <c:axPos val="l"/>
        <c:numFmt formatCode="General" sourceLinked="1"/>
        <c:majorTickMark val="none"/>
        <c:minorTickMark val="none"/>
        <c:tickLblPos val="nextTo"/>
        <c:crossAx val="96698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40293040293040294"/>
          <c:w val="0.81481481481481477"/>
          <c:h val="0.59706959706959706"/>
        </c:manualLayout>
      </c:layout>
      <c:lineChart>
        <c:grouping val="standard"/>
        <c:varyColors val="0"/>
        <c:ser>
          <c:idx val="0"/>
          <c:order val="0"/>
          <c:tx>
            <c:strRef>
              <c:f>KPI!$C$22</c:f>
              <c:strCache>
                <c:ptCount val="1"/>
                <c:pt idx="0">
                  <c:v>Total</c:v>
                </c:pt>
              </c:strCache>
            </c:strRef>
          </c:tx>
          <c:spPr>
            <a:ln w="28575" cap="rnd">
              <a:solidFill>
                <a:schemeClr val="accent1"/>
              </a:solidFill>
              <a:round/>
            </a:ln>
            <a:effectLst/>
          </c:spPr>
          <c:marker>
            <c:symbol val="none"/>
          </c:marker>
          <c:cat>
            <c:strRef>
              <c:f>KPI!$B$23:$B$35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KPI!$C$23:$C$35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C68-4D0E-A601-9AF3F8315924}"/>
            </c:ext>
          </c:extLst>
        </c:ser>
        <c:dLbls>
          <c:showLegendKey val="0"/>
          <c:showVal val="0"/>
          <c:showCatName val="0"/>
          <c:showSerName val="0"/>
          <c:showPercent val="0"/>
          <c:showBubbleSize val="0"/>
        </c:dLbls>
        <c:smooth val="0"/>
        <c:axId val="968802208"/>
        <c:axId val="968803648"/>
      </c:lineChart>
      <c:catAx>
        <c:axId val="968802208"/>
        <c:scaling>
          <c:orientation val="minMax"/>
        </c:scaling>
        <c:delete val="1"/>
        <c:axPos val="b"/>
        <c:numFmt formatCode="General" sourceLinked="1"/>
        <c:majorTickMark val="none"/>
        <c:minorTickMark val="none"/>
        <c:tickLblPos val="nextTo"/>
        <c:crossAx val="968803648"/>
        <c:crosses val="autoZero"/>
        <c:auto val="1"/>
        <c:lblAlgn val="ctr"/>
        <c:lblOffset val="100"/>
        <c:noMultiLvlLbl val="0"/>
      </c:catAx>
      <c:valAx>
        <c:axId val="968803648"/>
        <c:scaling>
          <c:orientation val="minMax"/>
        </c:scaling>
        <c:delete val="1"/>
        <c:axPos val="l"/>
        <c:numFmt formatCode="General" sourceLinked="1"/>
        <c:majorTickMark val="none"/>
        <c:minorTickMark val="none"/>
        <c:tickLblPos val="nextTo"/>
        <c:crossAx val="96880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92452830188679"/>
          <c:y val="0.21956013028491916"/>
          <c:w val="0.87777777777777777"/>
          <c:h val="0.780439121756487"/>
        </c:manualLayout>
      </c:layout>
      <c:lineChart>
        <c:grouping val="standard"/>
        <c:varyColors val="0"/>
        <c:ser>
          <c:idx val="0"/>
          <c:order val="0"/>
          <c:tx>
            <c:strRef>
              <c:f>KPI!$F$3</c:f>
              <c:strCache>
                <c:ptCount val="1"/>
                <c:pt idx="0">
                  <c:v>Total</c:v>
                </c:pt>
              </c:strCache>
            </c:strRef>
          </c:tx>
          <c:spPr>
            <a:ln w="28575" cap="rnd">
              <a:solidFill>
                <a:schemeClr val="bg1">
                  <a:lumMod val="9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083-42A6-A66E-DE4DE6920454}"/>
            </c:ext>
          </c:extLst>
        </c:ser>
        <c:dLbls>
          <c:showLegendKey val="0"/>
          <c:showVal val="0"/>
          <c:showCatName val="0"/>
          <c:showSerName val="0"/>
          <c:showPercent val="0"/>
          <c:showBubbleSize val="0"/>
        </c:dLbls>
        <c:smooth val="0"/>
        <c:axId val="967049600"/>
        <c:axId val="967048640"/>
      </c:lineChart>
      <c:catAx>
        <c:axId val="967049600"/>
        <c:scaling>
          <c:orientation val="minMax"/>
        </c:scaling>
        <c:delete val="1"/>
        <c:axPos val="b"/>
        <c:numFmt formatCode="General" sourceLinked="1"/>
        <c:majorTickMark val="none"/>
        <c:minorTickMark val="none"/>
        <c:tickLblPos val="nextTo"/>
        <c:crossAx val="967048640"/>
        <c:crosses val="autoZero"/>
        <c:auto val="1"/>
        <c:lblAlgn val="ctr"/>
        <c:lblOffset val="100"/>
        <c:noMultiLvlLbl val="0"/>
      </c:catAx>
      <c:valAx>
        <c:axId val="967048640"/>
        <c:scaling>
          <c:orientation val="minMax"/>
        </c:scaling>
        <c:delete val="1"/>
        <c:axPos val="l"/>
        <c:numFmt formatCode="General" sourceLinked="1"/>
        <c:majorTickMark val="none"/>
        <c:minorTickMark val="none"/>
        <c:tickLblPos val="nextTo"/>
        <c:crossAx val="967049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96825396825398"/>
          <c:y val="0.16768696166500313"/>
          <c:w val="0.87043580683156652"/>
          <c:h val="0.82785602503912359"/>
        </c:manualLayout>
      </c:layout>
      <c:lineChart>
        <c:grouping val="standard"/>
        <c:varyColors val="0"/>
        <c:ser>
          <c:idx val="0"/>
          <c:order val="0"/>
          <c:tx>
            <c:strRef>
              <c:f>KPI!$J$3</c:f>
              <c:strCache>
                <c:ptCount val="1"/>
                <c:pt idx="0">
                  <c:v>Total</c:v>
                </c:pt>
              </c:strCache>
            </c:strRef>
          </c:tx>
          <c:spPr>
            <a:ln w="28575" cap="rnd">
              <a:solidFill>
                <a:schemeClr val="bg1">
                  <a:lumMod val="95000"/>
                </a:schemeClr>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53C-4150-9BB1-8CDCBA70F4E2}"/>
            </c:ext>
          </c:extLst>
        </c:ser>
        <c:dLbls>
          <c:showLegendKey val="0"/>
          <c:showVal val="0"/>
          <c:showCatName val="0"/>
          <c:showSerName val="0"/>
          <c:showPercent val="0"/>
          <c:showBubbleSize val="0"/>
        </c:dLbls>
        <c:smooth val="0"/>
        <c:axId val="163604736"/>
        <c:axId val="163606176"/>
      </c:lineChart>
      <c:catAx>
        <c:axId val="163604736"/>
        <c:scaling>
          <c:orientation val="minMax"/>
        </c:scaling>
        <c:delete val="1"/>
        <c:axPos val="b"/>
        <c:numFmt formatCode="General" sourceLinked="1"/>
        <c:majorTickMark val="none"/>
        <c:minorTickMark val="none"/>
        <c:tickLblPos val="nextTo"/>
        <c:crossAx val="163606176"/>
        <c:crosses val="autoZero"/>
        <c:auto val="1"/>
        <c:lblAlgn val="ctr"/>
        <c:lblOffset val="100"/>
        <c:noMultiLvlLbl val="0"/>
      </c:catAx>
      <c:valAx>
        <c:axId val="163606176"/>
        <c:scaling>
          <c:orientation val="minMax"/>
        </c:scaling>
        <c:delete val="1"/>
        <c:axPos val="l"/>
        <c:numFmt formatCode="General" sourceLinked="1"/>
        <c:majorTickMark val="none"/>
        <c:minorTickMark val="none"/>
        <c:tickLblPos val="nextTo"/>
        <c:crossAx val="1636047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KPI!$N$4</c:f>
              <c:strCache>
                <c:ptCount val="1"/>
                <c:pt idx="0">
                  <c:v>Total</c:v>
                </c:pt>
              </c:strCache>
            </c:strRef>
          </c:tx>
          <c:spPr>
            <a:ln w="28575" cap="rnd">
              <a:solidFill>
                <a:schemeClr val="bg1">
                  <a:lumMod val="95000"/>
                </a:schemeClr>
              </a:solidFill>
              <a:round/>
            </a:ln>
            <a:effectLst/>
          </c:spPr>
          <c:marker>
            <c:symbol val="none"/>
          </c:marker>
          <c:cat>
            <c:strRef>
              <c:f>KPI!$M$5:$M$17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KPI!$N$5:$N$17</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B32-4CA8-97CD-03EEBA8F293B}"/>
            </c:ext>
          </c:extLst>
        </c:ser>
        <c:dLbls>
          <c:showLegendKey val="0"/>
          <c:showVal val="0"/>
          <c:showCatName val="0"/>
          <c:showSerName val="0"/>
          <c:showPercent val="0"/>
          <c:showBubbleSize val="0"/>
        </c:dLbls>
        <c:smooth val="0"/>
        <c:axId val="966982880"/>
        <c:axId val="966979520"/>
      </c:lineChart>
      <c:catAx>
        <c:axId val="966982880"/>
        <c:scaling>
          <c:orientation val="minMax"/>
        </c:scaling>
        <c:delete val="1"/>
        <c:axPos val="b"/>
        <c:numFmt formatCode="General" sourceLinked="1"/>
        <c:majorTickMark val="none"/>
        <c:minorTickMark val="none"/>
        <c:tickLblPos val="nextTo"/>
        <c:crossAx val="966979520"/>
        <c:crosses val="autoZero"/>
        <c:auto val="1"/>
        <c:lblAlgn val="ctr"/>
        <c:lblOffset val="100"/>
        <c:noMultiLvlLbl val="0"/>
      </c:catAx>
      <c:valAx>
        <c:axId val="966979520"/>
        <c:scaling>
          <c:orientation val="minMax"/>
        </c:scaling>
        <c:delete val="1"/>
        <c:axPos val="l"/>
        <c:numFmt formatCode="General" sourceLinked="1"/>
        <c:majorTickMark val="none"/>
        <c:minorTickMark val="none"/>
        <c:tickLblPos val="nextTo"/>
        <c:crossAx val="96698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98268398268397"/>
          <c:y val="0.40292940077405581"/>
          <c:w val="0.81481481481481477"/>
          <c:h val="0.59706959706959706"/>
        </c:manualLayout>
      </c:layout>
      <c:lineChart>
        <c:grouping val="standard"/>
        <c:varyColors val="0"/>
        <c:ser>
          <c:idx val="0"/>
          <c:order val="0"/>
          <c:tx>
            <c:strRef>
              <c:f>KPI!$C$22</c:f>
              <c:strCache>
                <c:ptCount val="1"/>
                <c:pt idx="0">
                  <c:v>Total</c:v>
                </c:pt>
              </c:strCache>
            </c:strRef>
          </c:tx>
          <c:spPr>
            <a:ln w="28575" cap="rnd">
              <a:solidFill>
                <a:schemeClr val="bg1">
                  <a:lumMod val="95000"/>
                </a:schemeClr>
              </a:solidFill>
              <a:round/>
            </a:ln>
            <a:effectLst/>
          </c:spPr>
          <c:marker>
            <c:symbol val="none"/>
          </c:marker>
          <c:cat>
            <c:strRef>
              <c:f>KPI!$B$23:$B$35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KPI!$C$23:$C$35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4F6-494A-9FFB-EE4897BCD41F}"/>
            </c:ext>
          </c:extLst>
        </c:ser>
        <c:dLbls>
          <c:showLegendKey val="0"/>
          <c:showVal val="0"/>
          <c:showCatName val="0"/>
          <c:showSerName val="0"/>
          <c:showPercent val="0"/>
          <c:showBubbleSize val="0"/>
        </c:dLbls>
        <c:smooth val="0"/>
        <c:axId val="968802208"/>
        <c:axId val="968803648"/>
      </c:lineChart>
      <c:catAx>
        <c:axId val="968802208"/>
        <c:scaling>
          <c:orientation val="minMax"/>
        </c:scaling>
        <c:delete val="1"/>
        <c:axPos val="b"/>
        <c:numFmt formatCode="General" sourceLinked="1"/>
        <c:majorTickMark val="none"/>
        <c:minorTickMark val="none"/>
        <c:tickLblPos val="nextTo"/>
        <c:crossAx val="968803648"/>
        <c:crosses val="autoZero"/>
        <c:auto val="1"/>
        <c:lblAlgn val="ctr"/>
        <c:lblOffset val="100"/>
        <c:noMultiLvlLbl val="0"/>
      </c:catAx>
      <c:valAx>
        <c:axId val="968803648"/>
        <c:scaling>
          <c:orientation val="minMax"/>
        </c:scaling>
        <c:delete val="1"/>
        <c:axPos val="l"/>
        <c:numFmt formatCode="General" sourceLinked="1"/>
        <c:majorTickMark val="none"/>
        <c:minorTickMark val="none"/>
        <c:tickLblPos val="nextTo"/>
        <c:crossAx val="96880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2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3013427669367415E-2"/>
          <c:w val="0.86762936221419973"/>
          <c:h val="0.71128608923884518"/>
        </c:manualLayout>
      </c:layout>
      <c:lineChart>
        <c:grouping val="standard"/>
        <c:varyColors val="0"/>
        <c:ser>
          <c:idx val="0"/>
          <c:order val="0"/>
          <c:tx>
            <c:strRef>
              <c:f>KPI!$B$3</c:f>
              <c:strCache>
                <c:ptCount val="1"/>
                <c:pt idx="0">
                  <c:v>Total</c:v>
                </c:pt>
              </c:strCache>
            </c:strRef>
          </c:tx>
          <c:spPr>
            <a:ln w="28575" cap="rnd">
              <a:solidFill>
                <a:schemeClr val="bg2">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704-4F0F-B2B4-83AF82B01508}"/>
            </c:ext>
          </c:extLst>
        </c:ser>
        <c:dLbls>
          <c:showLegendKey val="0"/>
          <c:showVal val="0"/>
          <c:showCatName val="0"/>
          <c:showSerName val="0"/>
          <c:showPercent val="0"/>
          <c:showBubbleSize val="0"/>
        </c:dLbls>
        <c:smooth val="0"/>
        <c:axId val="966925760"/>
        <c:axId val="966942560"/>
      </c:lineChart>
      <c:catAx>
        <c:axId val="966925760"/>
        <c:scaling>
          <c:orientation val="minMax"/>
        </c:scaling>
        <c:delete val="1"/>
        <c:axPos val="b"/>
        <c:numFmt formatCode="General" sourceLinked="1"/>
        <c:majorTickMark val="none"/>
        <c:minorTickMark val="none"/>
        <c:tickLblPos val="nextTo"/>
        <c:crossAx val="966942560"/>
        <c:crosses val="autoZero"/>
        <c:auto val="1"/>
        <c:lblAlgn val="ctr"/>
        <c:lblOffset val="100"/>
        <c:noMultiLvlLbl val="0"/>
      </c:catAx>
      <c:valAx>
        <c:axId val="966942560"/>
        <c:scaling>
          <c:orientation val="minMax"/>
        </c:scaling>
        <c:delete val="1"/>
        <c:axPos val="l"/>
        <c:numFmt formatCode="General" sourceLinked="1"/>
        <c:majorTickMark val="none"/>
        <c:minorTickMark val="none"/>
        <c:tickLblPos val="nextTo"/>
        <c:crossAx val="96692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Chart!PivotTable7</c:name>
    <c:fmtId val="10"/>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8FA-4F70-B41E-C32C04AEA46A}"/>
            </c:ext>
          </c:extLst>
        </c:ser>
        <c:dLbls>
          <c:showLegendKey val="0"/>
          <c:showVal val="0"/>
          <c:showCatName val="0"/>
          <c:showSerName val="0"/>
          <c:showPercent val="0"/>
          <c:showBubbleSize val="0"/>
        </c:dLbls>
        <c:axId val="567671056"/>
        <c:axId val="56766097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8FA-4F70-B41E-C32C04AEA46A}"/>
            </c:ext>
          </c:extLst>
        </c:ser>
        <c:dLbls>
          <c:showLegendKey val="0"/>
          <c:showVal val="0"/>
          <c:showCatName val="0"/>
          <c:showSerName val="0"/>
          <c:showPercent val="0"/>
          <c:showBubbleSize val="0"/>
        </c:dLbls>
        <c:gapWidth val="219"/>
        <c:overlap val="-27"/>
        <c:axId val="567680176"/>
        <c:axId val="567657616"/>
      </c:barChart>
      <c:catAx>
        <c:axId val="56768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657616"/>
        <c:crosses val="autoZero"/>
        <c:auto val="1"/>
        <c:lblAlgn val="ctr"/>
        <c:lblOffset val="100"/>
        <c:noMultiLvlLbl val="0"/>
      </c:catAx>
      <c:valAx>
        <c:axId val="567657616"/>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680176"/>
        <c:crosses val="autoZero"/>
        <c:crossBetween val="between"/>
      </c:valAx>
      <c:valAx>
        <c:axId val="567660976"/>
        <c:scaling>
          <c:orientation val="minMax"/>
        </c:scaling>
        <c:delete val="0"/>
        <c:axPos val="r"/>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671056"/>
        <c:crosses val="max"/>
        <c:crossBetween val="between"/>
      </c:valAx>
      <c:catAx>
        <c:axId val="567671056"/>
        <c:scaling>
          <c:orientation val="minMax"/>
        </c:scaling>
        <c:delete val="1"/>
        <c:axPos val="b"/>
        <c:numFmt formatCode="General" sourceLinked="1"/>
        <c:majorTickMark val="none"/>
        <c:minorTickMark val="none"/>
        <c:tickLblPos val="nextTo"/>
        <c:crossAx val="56766097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smCheck">
      <a:fgClr>
        <a:schemeClr val="accent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30-481E-B929-AA923DC53E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30-481E-B929-AA923DC53E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30-481E-B929-AA923DC53E6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230-481E-B929-AA923DC53E6F}"/>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897-4A0F-8786-9EE3C9FA7E8E}"/>
            </c:ext>
          </c:extLst>
        </c:ser>
        <c:dLbls>
          <c:showLegendKey val="0"/>
          <c:showVal val="0"/>
          <c:showCatName val="0"/>
          <c:showSerName val="0"/>
          <c:showPercent val="0"/>
          <c:showBubbleSize val="0"/>
        </c:dLbls>
        <c:gapWidth val="182"/>
        <c:axId val="163618656"/>
        <c:axId val="163614816"/>
      </c:barChart>
      <c:catAx>
        <c:axId val="163618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14816"/>
        <c:crosses val="autoZero"/>
        <c:auto val="1"/>
        <c:lblAlgn val="ctr"/>
        <c:lblOffset val="100"/>
        <c:noMultiLvlLbl val="0"/>
      </c:catAx>
      <c:valAx>
        <c:axId val="163614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1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1CF04E65-F078-4F9E-9DDE-6A1AAEE1F0B3}">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olorStr">
        <cx:f dir="row">_xlchart.v5.4</cx:f>
        <cx:nf dir="row">_xlchart.v5.3</cx:nf>
      </cx:strDim>
    </cx:data>
  </cx:chartData>
  <cx:chart>
    <cx:title pos="t" align="ctr" overlay="0"/>
    <cx:plotArea>
      <cx:plotAreaRegion>
        <cx:series layoutId="regionMap" uniqueId="{17694BF4-DB9D-4C50-AB70-E1B04ACAE1DF}">
          <cx:tx>
            <cx:txData>
              <cx:f>_xlchart.v5.3</cx:f>
              <cx:v> State</cx:v>
            </cx:txData>
          </cx:tx>
          <cx:dataId val="0"/>
          <cx:layoutPr>
            <cx:geography cultureLanguage="en-US" cultureRegion="IN"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_xlchart.v5.8</cx:f>
        <cx:nf>_xlchart.v5.7</cx:nf>
      </cx:numDim>
    </cx:data>
  </cx:chartData>
  <cx:chart>
    <cx:title pos="t" align="ctr" overlay="0"/>
    <cx:plotArea>
      <cx:plotAreaRegion>
        <cx:series layoutId="regionMap" uniqueId="{922E5B45-70AA-4952-9EFF-198227E04514}">
          <cx:tx>
            <cx:txData>
              <cx:f>_xlchart.v5.7</cx:f>
              <cx:v>Sales</cx:v>
            </cx:txData>
          </cx:tx>
          <cx:dataId val="0"/>
          <cx:layoutPr>
            <cx:geography cultureLanguage="en-US" cultureRegion="IN" attribution="Powered by Bing">
              <cx:geoCache provider="{E9337A44-BEBE-4D9F-B70C-5C5E7DAFC167}">
                <cx:binary>7Hxtb5zItu5fifL54qHeqa09R7pAt9tvHcf2eDL5ghzHgYKCgqKggF9/FnYyE3cyzmyduUca6VpR
Om6gq2q9PutZq/Pv++lf9/rhzr6aat30/7qffn5dONf+66ef+vviob7rj2p1b01vPrmje1P/ZD59
UvcPP320d141+U84RPSn++LOuofp9X/9Gz4tfzDn5v7OKdO8HR7sfPXQD9r1L1z77qVXdx9r1aSq
d1bdO/Tz6xOtVWNU//rVQ+OUm2/m9uHn18/uev3qp8PP+mbdVxq25oaP8CwNjxCmiDIWysef6PUr
bZr88+UgkkeIRpywiD1dl1/W3t/V8Pxf2dHjfu4+frQPfQ9Henz9+sln+4cL569f3ZuhcavcchDh
z69/aZR7+Pjq2t25Bzi86k3ydENi1kP8cv146p+eS/6//n3wBsjh4J2vlHMotB9d+kY3+4cP9q6v
7r7I52/QDTpiWCAiBA8ff/Bz3Uh5FKFQYCmjp+vsy9pPuvkrO/q+bv548kA3+80/UjcnzUd11/yN
qiHySCIphfzsNRLc4pnb8CMcoSjkkj2phj5XzV/Y0Pc18/uDB4o52f8zFWP836gVio9CQTkTlD5J
nTzXiiRHqzo4Cj9f5wda+cFu/kQlj08d6uP//iP1caH63gxWfZHL/zyIkeiIcMGikKInnRwGMXxE
hSBrhnlKMAc6+Ss7+r5e/njyQDcXb/6hummah964v9Nh+BGhElHyJYOgA4ehR0hGJCQYtPYEOZ5S
y4X6C3v5M7X8/uihXv6ZMezmYbr7GxEZQUeUk4hG6LPDHOpEHhFCsBRr4l9/ALF9rZofbuf7avn8
2IFKbt79I13l7K7p/1adREc0oiBwIZ6C2KFOIMhFIeR78hkli+c6+fF+vq+UL88daOUM8O4/ECFf
qPtC5XfNF9n8z5MLpUeRoEKKCMDYZ194BsPYkSAhwLQVrK0/3ySXH+/o+5r54ywHurk4+Ufq5toM
rniV3lV/b36hR5RwqC4FqGD9Ab/4Wj8Q4Y4wCSEF8QOA/Ff3833tPH/6QEPX6T9SQ7+q/t40vfp7
3YcTKRnhX8qY5+qB4l9ApmFMkt/x9Nep5i9t6fsa+urRA/X8+s90oGN713x8dQPuo38U3/4fkhDh
/+LaL2egJzt5CvHP7vwPCSqotBmkVREyiN1fxw5gPyDjEigrvp9zDzijP9/P9w304PFnR/hfIqT+
3E5+Z/TSO3e3eaQCv+KrXr76eFwgKA8efYlRfJLdycefX2PB10j9O8W4fsgz9HlVACP36qTX4A1f
bPGrBx/uevfz60AgYB1DjDjhkuNIhqBb//DlUiShfpdISB4JoLQaY10BTCUU9xitZGQE2SLkGC71
a9aCS/BxlIUIIhmCt7+c8NLoOYeQefD7q2aoL41qXP/za4hrr1+1T/et22Q0gh/ISAT2APsiAgqf
9v7uCnheuB39n87mg62lNLtA9E1czoW5lhV2apNHst4ozN75ehwvdNCquBzadzpnwUnoxR6bQVdJ
vRRV2va0fivHurnUQ3jLsjBXcau7cmuoj9JlCMiJRUIndA7EtpwnH0e92Ld6rGI8octy8vZOkvqC
e31BAn+cuTZLnWUyGXzNYj0OUTxa9WkIB7WvQY5JJ9omHhrTxWEQLfHEsI9VuJwZGV5y1JNYWn9n
Jj/FrLKbmc5VbJ361OuySmuSzxthor0g07FXok3avPkkq+bCo/Eqm1gRUzVsKa4uhnm5pOV8FuZw
ly2DeCrU3dw6k5puuWeuOtUjujeCv+vmfmt0phNbF+TXrKM7ZSMe+7CXG9NnS9wE0R458q4a9Z0I
F7QNc38V2upilYCrhyillf5Utk2Q9Lkrt0TPJiW1r+IhF0U8+vEmJ/4qaiaeRJjnJ1bLe59V8hgV
dJfn81k1YHOyAKOeBL4HwYRhQpk6xcWAk6mabngxX/mWvitIdZpP+s525Z1Z2F4UxPKY035D4UCe
qk/GzZdUg65m4radbLs4oNXpQocsnlxRxw3OyxgbEBQubBZnzLpY4rDYqEq6ZAhGc+ZaNW/yYJVl
Ud8NaPZxOC9V7LyZk3WtlsINQbdc+j68dNgfD8VyhqK8ToIxPGuFCZKxKj4RDbcxpC6qajrDoJxd
ZCSPSwUnNHS+XTKXxdpxnSpJgrTqYaFRRWVaSLqcW1aemnm5tbTL4oJNN3XI0mlufNIU1qWZARZ1
9HKj8XQfmeVsxLlKysKqfdWJd2oKP0QdeSO9Qgn3aDtjt1vYYHfdNN4sHdsp1TowVLLLa9BREEY6
qdzo4mFYzriZi433oE9JEDmVAixhWpyLO1yTuO3D2yZH95J4F9eTbWKX61MkxpvODjd00p/qsJyT
kBuXDvV0QzJUxJVy7VZjIzcLD4oEIaWSR7mjhu+lpO9M15RbTtm+ZVRs3focnDMuJgGmSPg7Jey8
4xOYY4CmfYuD9n2ZBTIRZTGnNsjGt4SD2ekpz5K5oyyZpRt3nZjH086w8aSveXQyjUHwpipmvemW
tn7TBO28DQs9ntZF1yc40AR6O/37ebT8HEVVm4PVGNXR1FZFW6ay7kgqqsXfZcLYIM5brPlxSbvm
tmqy23oK+JAutJcqrrFKpiLb06Z6b8k8JtWkN1PB52QhKm3dbDcdnQqUWs55GavJ5qeRcWXMRbfX
QXHZGGo2PqC3JkB50g+MbcaB3U3NbO+bBg/glWWx0byLIzGXcbtIvq1VPaR4NtklcszFeQPmv5T4
3iDTxn1Xt3ExhgmfMNoSYUBvM7jAsIAZdhkK0wnT6A0NxXA8YTC6uRLvRMD3A+78STbaT4G3Z5RX
p18lnc9x/es4DvnjIIpLLGTEKbi+YAKt17+K4qrkdCh9ZXZ0DKqYDJ1LsmjaK9ZdLBni8curQeb5
ZjUJCY0wCjRnxNec8tVqkvqh4bNodjm4etqg6hRrUsScQEB/eSXgdg5XIsCUClgsBDbiMXt9tZIX
YiJl1poddtWdzCAaruG4RH5OSB/35gT+FW5fXhNaGd+uGUHmJ1Blr6/PT5eTRhZRnzW72bFiw/rx
xkzg2AGhOx8wnazn1Xo5sz1Et5eXJkDYf7u25CwUAjEk6CqPr87bVrlfyjlqdn1tSVqaOrqcM16s
4eKsNGW1C+V07/tp3FZ+HE/LsQe/lQ2JbTHfFzwDc13OhnyErEvYTso6SMrBbnDkzzyH8B1x3CYV
BVs15UXD7bZm49VU57chK+qUT3Q/RDpIJmPkMWOm/S1njCc0gvDw8km/Y0IrlMUMQXeCYXxgQlgr
WRtMm12B+y014WUol8t6sd0PJMq+J1GKyAqtIgqmdCBR6VE0wUWwVanpST9NlzNSdBNqCMINl2Xa
R9WFy1H9Vo/zpXBh/bbIIYfSJf/UjRCXV6hSVgAgEJ7O8qDPYumHm0DyPbHjcRFBuGetqpM8L/hx
N+HpXc7wfFznuN1MalZnQ2j7q6aabicLaX/Aip46FdUbz505o436lCnG46bSoMUpMsdTUH7KzHIb
5cN2cT0k75bsipntiqJRSV4vWUza6awSgU7wsFyKuSMxxvDZMgreW1bNiUCAsV5W2HciDKEikgKF
kcDQ33humYsITEcD0uwWjx7hxASRjbWYx4Enu5fXAoT9jRewEPJUFAGRwvB6/SsvsHhWQtO52bFq
vKK9Oq3NjwLmoyc9x71ScBgFoOvfEkcHa6iiq5wOw2Zn5NhuezXhhGbL/Rrp1ULmY2ez0wrTnQzw
3mey2IhGnwZT9mtflh8iPjYxrkcbR7oku7GEJF5IiE7tXF8glH9auCcbkalqpwlf4pIRHw/h0p9r
xTdj1P4SOXib91F+Qmc1J5oBbkGIuKSTXbvFFhcxkR0+HqbWxSFWn1gDJtip6mKcqtOK5XMS8RIA
KvKAflGbNE2hkjF0V6bBxYaS5ewHOvmOx4IuJI2AXwwpZfi5UhrcusnMdbNDGgqFsahVAkMVgOCD
Cs5cgAQUwK1Uz9G+ZrxNst6G8YLqN64EW86qZhPwZtj6bPGx48ikQxG+82VL0igUS1yNfJ8NgidD
xvaFxGXKLESi1niTinK+DbG/X/owVkJdTwTQoezgwDaYjqsivJ0BiMVtVrTHRPtj2fqrnPEhLi3Y
J20h8PV89LEMaJnWmZbHmC23srXjxctC+o6TfGZmEZFQvR3IyOed0M6Pzc5HTQoQZ4qFh+3QcIiz
Nv+BRhACFv7QTyLIwhDWEMLRNz7ZUTITTIdmZ3HfbBDvTRpl5WkGmUoi0M9iwCSXGQqkEUOYKktA
gLm+4BUAwMFkPDaNbBNVj91G8qWOle5d3MzRh75C58EYvdGy7pNCAtqfGkNS0vb3dblcTXo+q8Wa
jMHMclLdZX5FqR4n5RJedEOTlpPBCcDVzejKaOtApY/l5UInkioGN0pbnfLAwROtH7dtNrhYL644
maLp8rEIyprJpN5V5rQZ/I1yUEhGVT4kSwelHlv8jXV5GM9UxpKMN7hCl12gTgkBtIbEkKqmmtP1
H0EN72TjapDtMG4Rtf1mdaN+Ynsj/A3P1wKCVQH4UxskugO0FGblxdRVUSpauNsG7F1XMnAxl3Xn
kk331rnUDyDgUqsLRaBmkRNAcarpu7IYrzyhPCGG7camPg3G8nSpuy62OTiwc/oUiuLjOoPMovIR
DBO8g3t3oRF7X/S+Oa0Q24/9mBJs52QtjKbFqmPfWXMWAbLXjr7DVv0oH/PvuDdgHaA+gXgCiwoP
8qSeSdlhyupdL+b7ph+v+hDy3ghlVsbArVf89VhqGyfR1klAeo8+3xRuO/vex10Jj3U1SSvXlBtZ
yTQaLRGpdnmXYBw1GzkN806jPoACraq7OKdq0zU6v+8CLS9aK4t0ySEvuqWQ5w3E8mQRZI8DiDGl
m29HAnArtKRNeKiGZMpdFesIkHUOhSHkw4IYUEgOMFuUw40bIYJa7K5sBCWpHPTFOAxXlA3q2Gg+
bZStSNr55awu/E2Z1VFao2CJmZnveb+0W9u6KwHVwa5SfD9CEoEic7ghfLpc0bwTX/LrZ07r8in1
PFEz96adrcqLzwNyv//6Xzemhj+PQ1t/vLnO1/3xG/RhngbzXrzr+MGsfev+8KZ1N79/Fmzm8+5W
VuvZL99QbF8opQMS7WnO708u/jWGDQiuCMLknzNsv08A/cHKfX7mM7kW0SNITBERNMRguSuF9plb
i6KjcJ2y4IQAcnmi0L6wa+hIsLWgEIIhCnUT5P/P7BoRR2vbc31MRhIzEf0nDBsAisMojQiCXcBo
FME8AlN/njgH3BdqKabgJCPLlJJO6ztWZlkeDyrEUE0uEJzjuZ8XKFCD0SdVjtE5L2x9sfCMTlDm
N9UmC9X4UQyQTpdsat5LIAdMnMsKmDZ4qk4nk7lt3SzN+5pl5ARmgvAbqwBixiW44cWCdLQkVVnn
9aaXUG8rHl0LW+krOw3jm3C8q421cdEX1a0bQ/ubqdQYJMuom+W4CluYCNBAJ8SqD2YgD0iOs3SC
umOKiRN5tWl5V30ogorkMbE15IsZ22xjAMidVFM39TEk3eEin6eMbIcwWyhkd8BkG20iQRJLZIni
MirJcSeLpQCaLSvOSSnGaENmoUQcNJqTpAoqc9/2bfubceGyH/o5TAai+7Nc9v4+qsfmN+oUlGhj
BHyY8lX3dm7L/A4XGMeqxCauu2E7DjXEkAGHyaQiv1/YZC4ZmY2MfTR1Np5rL471pKp9ROrpLdVk
2bazS2coN4XwQx531ZCMzWCBNJuPPVbiEnW9xHFJ6vup1ygmExRuHGDZSeZKd00gQsLUaw8Mm5/J
LltapIF6qJpT5nKRlvMynEWTV9nJ0qPudFx0UcVhzmQeQwUvzqOwxg1gnVnfkrodrgdaWSBjkYc0
Xo0IaJ0qe+eCdjppPes2TSODc7/gMnaNgiS/zDTxQPqcLzkaftXV3HYJk7U995ntzoooGj9JK5cy
zmcXVGmvafFmpI3etJ1syrTxsmsAnIqVBZ4siiUfqrtuLvUm76eOHeeqNnWMS9+/L0utdeKzrmvj
qiP5ZRPJBu0gOqqroq3Irziv1Vu5MFiNhMJeoxaX26Er6BnC5RjGxWCKXUBc3sezaSHtjN3Oz8DL
5kWtE16X029Bk9tTEtbywVsv7JaHdU5jRHykNr7r5JUs+eKT3uUmeFfmhF8WFOBAPEZZ0MSyX6p7
2hoi46HA1SYPlzqVzKGkq1FzA3qsfvGoLy7FVPYXPZqLU2HxKDfI+O68yBqaBnzO6xTM1dxEpAvf
5NaZPg06uI5MTi+6kQ5mU5i63ZeNgPHm2Nfg5e+mBpW0jHUOVB2IZ8JR2J7KUYXwYhqUAzc4yXEu
+VVv5BTq8yYMp8bFuA/csqv94AHILGF2NfuRzKcFK8pd5/klioDVbqlYEkJUDpjIyutJg/ds+mnQ
v2WZnGOks1GnYqCyT6oWm6Spe3Y9DGxo41khlzg6dwkUmOGetvV07hgvjinAHiBZemA1qznfyGys
NhEZwBTBX66yfgpFrMZR/zJlntTnfHBheSlUv2iZ0nYZwmu69L62Oha8YXuMumDnB3tLdeHfBlUk
q3SyxJ9AIX065g2/MG1rj2tXYaAg9XLcDvX8tjMRPhlK3cUmYvlJNPf6rbfEXmlfTgmtSrXNiNQb
0YIiof8S11mvYtQVe4Cq8VA7QA1OnQMMa72CTyJBdzyIDCCvwr/xrGAxK4PTssTx0JkwRhHq4WMC
n0xdT28LSugJlDImQSCWLXBw/RsV0t/k0OapXwiw+34MLsoFZbt8jdbzEP7aINfGWZ6BkuePth/P
3AIyzBxwOAq7OUGyCrdhX/wykaKJdWlugX4UJ3XU3jPQGNAG+CqcrUwzp29zYt9wX5aXrmve0YxN
MZ7PhALaqw7N9ahIDfyxcIkP5zoOfTWmuFk7K1A5RjtRoCqZeaPjAaCciJeCX3QK9aeW9GeuzPLt
LKPxGJORpqifqy6mWISpkFVxanMBCM34dvmtmPr+Qk6eboEGjzGY0RkHbZ+HucXQgRmaq3DqzHHA
muCYzgtY02yWPRCjJQBcg8Y4Uqx9282zvCIL0MApzOPrt1Uw+Tdc2o/CFOFppXJ0ttSy2wS9j+qk
ZRNaw2wX1HEE5ncjQpunDDGTdtDv2Syqr9Oc5/NeT0CJzCOyvyxrhRAw2u+xVG+ZDTpwiapI7Dj2
+9pWdWJrXV+POsveMpzRmA62BNAXzikBNcks9GmFSXGnp+yu6MPuLW6Fv8STnM6U7ckVV7K5Hryp
E0f4aS/qJpkGMJ0yCH9lfdHFLIC/inLKEmD5TIorce+nsb+KAimSZZjmLZkXuR280J84kIz7xW/6
YRnOvaNEx3bo6R5iTHBeOiVw3BV1d8V0odNONNUZEM4kYRluj+XUF/dUa/Atafo+EdVwBUao99KE
+rJkGYt5w8VG8aVPYfLuUtCepg6X9qReCLnUEZFpMMztG+bRewZc/aZDQXVdQ/MvZk7gX52h3bb3
UFmBZRSVjgEX8ARR0WxnhYG4hzGLY9RadRaMXJ6y3s+7JlLTCXeQIqdq4SeBBvYvfQR//x8nf3d0
4A/MC0zVSyj5oH1/8NxnpMz5kRSEwMB4BIEQQVP5C1RGAh8x4MEALhPGKF9p0s9IGXrXwPOvE8sw
4Q/d5i8wGUVHkgB/C7Nm8KUNKbD4T2DyAfO9rggcv+SIAOEuSXSIkjUqbYN8xR4ilLlBbnBLWyA4
w3ZUyy2DNFXd0cCyfttAq3VeTRkatVMSmCz8kDeWQp/NYOAkT2XB5iGtZNAAcpC17i80q9tgjk01
sfYDqxyQE5DDOTB3SS4ERQ8CiK3hSkObTN9FEWuze1KTju9zrrqWxDUC2Avd65bZ+k2BQuebNNfM
Vm1sPKvrcwQULGw5r2s0n0F3ryk/Bf1o4JmvVPq5RPy6y/O8kqAcvn2BqWScSg7qw+EBZymA0xkK
XkQPmTdN2e1cDZTDTtOxt2K3QNtY+WRRrVafdJgpnG1fXv6RvnoqXNdZAVgfBtdhQIoSCA5A28sD
emspSdTzkKuPJapIpRJnCIO+j5Q4gGa/nTwgodQWLqfQDKXB0jaXHjgqoLARXRnRU8eLpq9iYzpi
0R6Kug6uvbzJ5xQcFSEhBGYm5DqGB1OQh/MM0KAPoClNgo88sGOI03wRuei2OqKOhHFjHefvKxZm
Dsayfi9Kf6ybdV0qYWQWM2hUQTF6IJt2mI0wAYk+5jPYHI/HsNX9u4JmuMljX6pBvWky+BYeEMWF
wUBLvrz886bVemxoFkFdjCWw5vjbphUbVRBOBfkYCC06SBI+5OwOHClwJ2YBOn2vAmTQBam6ebiu
+jCEMgsKUw1C+U93EgloRHKgI2GeBLjN5+VuIYpMl3NoP1LuweW2M+ILqrbMeshtGxVllL+3A4ig
A1IWvgr2HrLvaOVmVCZs/Q+08pzVArEwDLU9YxFnHFRDDrTiuIJCGdrK95lcGmaPTdfWGcwdZHUv
5+M5shOYyMvnR887TuuaEuZpHh2VQDg97JTkUEkx2brgQ6GsqIMdjEysDlFPpoDv+Q2+pAsF0rWf
ofifJCYgCKbCYriuWw4t/yZAtrmWdVHbJu2YsfiqHlXTf3h5myvr8JUvC2gmAIsfUugyQgwn65TT
1z2WwWeRDbtl+jBZGGAI43CoQtBPOHnCYM7FkjG4bjHUcOA0MLSxvqg2H36gn2+EhRCHbzAR+OIY
dOcohLbn24g63Lu55+ZDo1kAMbyE6AUNgnEO3czOSMYg7vcwolTd1SWgS5ivaWuLYAokKAMAuYCP
yGPknwt4qlGLHs/oVLUA0F4WFzp0MLQKSUB3HVhSoEj5AYszEd+0slnIhz7DPKg3petbPVx2i1Nt
k/huBhYzCUQ9wjUzd7WZga9e5uDat2120kuryxympZYQqPOiAyo5boCxymBchoWBvuK1zJc6wQSA
HYYhinJGzWm4SA2fWqkM6tofuOlB8wAiFQdWCsbRQkQYZ5BVnkseLLPpxmZs3wtmWMmSNowYmGKW
DVLaBEHDD0J7Nj9FTz1QuDY8hpMWZRFcmjxA4A6QLPmxD9HDKI4BbQATLaGvQVbfPTCLaqr6OitM
+7614EXdhvRVRC8wKsh8RvphBnFANaqX27qY5llAKW99V0D/C3t+lXdLFuxsTYFat8HQ832k+AoQ
JjrW0PypBraqx/RkpbHnUbDxqrVltdwumlfQ1gi1XpOWAumDggzMA8CbBDhdaGTV0wS6I6yc4aVf
wtxFact60m+5GFbdVVOuAGB0j8vLKA+gsxeZCaYzYgPgAXaugmbFBq5ldXU39byBjp8cLRqvKTGL
O7e2ymysdW0xTEPlWT3tcgrJ9bcmajJ6O4YjAiMTUQ44Y+waAxDlZWM/jJogfbFOIMC0qeAwY3hg
GiSbYTRJtvo9tO96C2Aeh6IFFsOURp/AcImHQPHyiofRCAuIRRhGSQCVQu4+XLG3UA37mvjfyDKs
xugHuoY/3IsKkjcfO8bfZyVZwAg9HlyfX8AMjAA7fXkbK5x9FhUJzHtCFwSGLWFckwJKfu4UCxmH
Dlr79W1Nm9qR2JmBBQ+mKzqIRkXVN2hjYWxJXY7QuoWI0xbM5DAq6fBoYIZIeD3GDufdmc4iDn1K
q6M57j3i45WLglAlHVsmcwZGFBZxGdJMtTHNOFC8p2ERgh2asQB0cZKVlVs9f6SMvMGQ79s5JpUl
03j88okP41pEIEEB3IBTw2kJ1ATPT1wBA9L4rhe/jEMTAohlFtrvZ3hcVrulALLorkB+ArOdKkng
JXePyDbg7WrSBMaOcHadTXw1adyppbY71WKyhsgOGrZo2+mx7dXxwuYKvC7z9Yqp0RzV4J0CdeBG
Lx8JP2+LApUPcwOQNiGqgQahtj0I1R1p6sWUDYYme0HAt1ybrxtwARlW1330Y5g3mmFvGfDy4OIQ
K9eQYtsOEk1QIIDxaGLrW6ar4DvwWpYCJjq9XuXQzd5Ar7qb4C5VkPWIwAfyflsFwpJtG9mR9MkM
+QKO+4OjHVQAcDSJCMUIXCVk8N8YHBzNTRXM0Q5m/oXk4xqpnO3AtBa9KHPvwqjCTTw7mE29FbhZ
82MdGAQKmXitYeh1qTly+RYGJQf/C6BUC+LwoiRgfWRcIJo0KpBgYtTrdo1uA4TNncKth7DmAJHA
gsplIfwGNRYCUQDxCqJwThSBS5geSnCJtXcPvz3JZw2F638h8BLSPvDRCOACoKt1BgXKzvAbqAus
N+Uz74KbsRYGosMTvMVFNI1VApVlkTc/CgsH6WhdEprsIQ4hLcFcymHhFZYGUGs7iZt+QGAhbnYO
DApyP8iHli01bJP5wECfg2syg8D1mDUAWSDogZS8nbS7FDDtkZXbzNEIggE45HhlYf4fMkAdgOO7
qYFE9Vlt0MVsQJSTjhrwFfCiVR15Na2KCErg76CBPpdyvApNbWAnrKogN1XcrXXqy9KmkjyPiXD4
NQlAkIBhdEBBh5UNwME+yMNpvimKmesshqEPaMJmHrrke44XaudNV1jeRjADjGUJbVfbqe6/2fuy
7jhxdt1fxF4CxHQLVJVnO3GcTnKjFSfdEgjQAAKJX38e4nx7d6fP6j77/uQiWbGriknD+z5T3ZDB
pT6rNaqd6NbyMaL3bBRge8ymPP9GuoFcbczRvJUF2N7vtB92+35U+YgYEiBZ2yNdY+L3tuynCuw7
1A50hn5ky8r1wRrBvKrzkYzxXUpsXLXTZKu46f3ioMeEYs+AYhDTaoHJci9XTIZ1t1sYah9lgOHP
VRI7+pwPS6C8IcAaN3fR1SZi8FaB8eV6EQUqs6bYh23f0dZiKOprLwNztZl1n5/XquBpm42R3z9s
uUq6j44OnLUpXZK4CehPVaihL5irFljzJhueDfyqSNKlBdIM7plVQPgv8RaL5AxlWSnISUs10peQ
rVxGL8DyvP/gF58u99G8TNF77BiF+55B7wqwswBmrmqtVCzmd5XfB3lhHdCN865oOaq6kipNRFPY
fTblazz25fRdJFqtvsVQCeb3yi3bRho5bHPcXy1sMlnZog/IQBCyMZIQFcdFJOUF8olkHsTvopxS
8P+Nj9PS0vs9VSuG9B7bWQtIh8mSE7BPVOvi2lWsE6AwMi8NP/Urhy7mbssY77pzBFlul7/PFmvV
dd5TwcszxkqeQkAFggPb+jCX3VbVPKK5WVrBLFSR1xufIwEpRDdit2lktVEssKvuXPZJRS7P5msM
ji1iDciIGfiC06i6Kgh0U0gAH4cEYtL8cXn7YdR1A35HKnT1FkKZmZrX3Zkqgagyt5onV7GPoqJo
Qp9JV1z81MfjUGfQ12JfJFnU4XJ4mmFT+epZgOGs6TNRZfwxbHrTxRN01f02nAuZRom+lu7A2R/z
Ps26qjZVdWAShYXAVH4sOGPRfkvpMONORcFgyb7Hqm1EdhulzBbDXdwBtAes2299yU7gPbaZn1QH
EZJtsGQdpxTWaCDJiXAROtMSLXtbttNCgMl/Sngy4XhjP1TVi+OlMY1F6407m5Suww7SxLk4PgTn
j5KlBol21PRUzLj6Rot4SvNzL7bjjqXDIvGPmsUSPU9jcSz5dF14WTTVtigMgH1CvXFZKjvidfrt
UsWS7bh9pi/wB3vJzHC0QcRoMqe4Ox5PrKlIst/iwR/3eaJVDywpcpHFo4gmWQr6uzFoaMzZdh0q
rWYr41CYpitF5sBUK+qM+7j0k+sm3K9I7Ooi3E5jf1/2xXHKHZ603p9zjCwcIcWvzCuL/DHAchsd
Tz4LEX4G0dNxa9Y1xkuxxZZmwzmssCriGn9ej7Vpal4BuAn8LPNa5c8yo6xKG7pVAIBqDeYF9+Ln
6GH7XOEjiz46Lo4t4cfNcBg1tvlZ41bZnh3/S+dM3qeks9Hzz1sdvb38Pzf57XVACuBPKRI94gTi
KRLrK5QqurOXbkoDLtokO9Kfap6kvCPPaMA5CO7s7UGpfV0w1NB5O8uvp7gKoAtiKdaQP1ajU7hL
azIOeEmigbHZBjAHW6taknAUvXzMEvxwKDgxr9XbHVTwAOEKzds1iaRDjwbx3gS+6Cq48ujOyduj
fRseOZMD7k8Opw3+yYrhuHifB4FxymN7HEZQAXKoCcqQQrzsUUfdcoMrTY/b+zaQdhcczhIXeXxK
DIoG74O5DoR7PS/iOPW3Gxrt247/qCFVtDhFJJtkf71D++H1hR8gEjltnQOVd1f1/EA+5g3Pt1uL
xLzGOQcFXs8ZKlZcvF1R7D7OwLKPD0zAfdiGrnBL4Y5M5JgO454d5z+5nIvtxQ184N154iU+V5g0
5ukVbCpFvNymb2Ol6+dqKS4/b3kFwQZOx3cpBIQ1dgCFg/e6k9jn19jsOXlB5daXa6tNBIK/ITNn
OHjWC4WWaRk0sM0BgAEgGzwm4a4LxY/p7LC/4mcyuByaPIli0YebtJoHr64WSLDHsRkqOoxrzWYO
2DCuYofXi8XM+AdFYzY8QD+Bvw+FRP4lI1sMqMgAyx8eVrkwgAKb7XH0WHC1fswn5tEFMPBdGBlb
haW8P/vUJFhhSisGV56GEVvsePLRxKr5Gnodu/vPJPc91hs+KCXl1U84uV8GYaEUEAP63W8BZFaa
Xule4HZc0h9zBjzxgBs2wyTA9o+pKNW2vJh0E1t+tbxduq/4jFsE9fQucUUQ28/ZKd9JjFVusfS4
fbHXx6gBXnUM8Tf8tJzlhjsQu+S43qWDKS4CUxcMXm86oI8RlJM7cOUKnrGpgha/C/l4n+rY4hV5
iI8eds3cjHH1BrLscTZYdnaTsSy55szs+Iz9DXpjaMuBGpqMSkCULJZofccRvdPULBBXoA8dZX7M
p4VuHUB4LssFS2Was4A9bw5Yafozer3j5rkuPaCCxMGGMz31w8TxdhsGXOXnDeUZi242kNvwO1Vp
f4CUymG7u4ecJM2Xd1AEjIGdPOujIMD86myYW0AXsCvWBUCg/AvlMCjCHYa9Gg9/j+iOq8qn8dg2
oEM6hptNLGwA7dud7BcFJDrtSJeuN9uejax4J3e3Rc8WxTRQhR2Sk/wL1luMrwjMM+5AT8lxDQzO
OCz+aC8PlGroUK+isoaJYNNf8ioIE7/CNZUPD3ludGBnmqh5if6AdQtk7Ak7WjpAyzAA/4bSc4gL
+xGI5CaXD4SbnvOGZSEV/v1WoLYx36HKWE3yeWYloImLlW4dqyZK9ll+hA0uoap22B08mv04Vqgp
oTKrXOwwyse+SpoVP4yKFepfMFO+/Xklb8/S6B4AcZNBQnFc1o/lZhjWY/2rAj9WE1T/x+QFv328
YvqB3rM+OX6WxSTCKwIPxwtZCnRihKVpOriNbmAaU5mjWmQP+xJifeoxUY9ZWY3Hb34OWdSUWIkq
ZBjgV28Q/LGcRryxPkCyWceJJeWTEwXfFByMEwB7kPqsSq43Mx2znEf7AQfO4InwD0VZtlybnWB8
UwL+4QG45XHmsgPT+OXngTJbYUuDRhcP+61jm7p+L6DtnLSj7+TbgiXfgEaDHDiMhmgwBwg529xS
2kK7ZhRsfCZ30bODoADXvGxg8dabLuFHGSeoxzGKdThOy/2YcJGS2EegYXXHJNfJQTNC0eSPMVmw
PZFdnYl5GseTgMQEo/fthgAHPhY9iaRAfC6d46i/FUk6FOW/AF+/NPTAcrA+YAQnWNzy+G+wsljg
QgJenTwLpXKcdcG5x2zYFJZZE9FjBkHMccyutTPHuf9Ld/fX3u44fH5wNQShB+Dif8VZrfMKZtEC
UNXb0tgDA8ZZoA/ATPrnQ/0CoGM2EagqcSxAVvj7hwD5T6aOrZSmZCgl/zNGiITLqDGaUfqIxJNj
dFe5OB6q63o8YUUtxSP7uTj+87n8FUJAJhrGTxlnuHjQ4RjnyV9BL7amCeDbnj9XYNXyL10WH/X4
PEOMeNoVSud/u89/PyDCiwAc5BCUAlw8cln+zLZIYUk8jJBuGT9ho+ASO/51AXPgAWv+mNn/fIHx
Adv9D71zXCGwWwInYFImiH/7FciE/IvyaRnQZL2tGJvYD9A+5GnIsrOnc7mee812+85taYArwk3H
eg4lVvQczTvFfvQvZ/TXkY4zQitVVti8INaFfeRXWixUJNqKkJr3EG0fk2pDXYc57p1kWNe7cu3w
CAR1ATMTrthjRzSROE4EHhHj9mY16OzP2QhlPak9lhYYiY02eDnmB4sfOpghUtNsb3yWfltm//ki
fn2MeHCUpCQDYwI3RvmrNRD7rlkSH60PYpbHyrT/KIT0nE3uXYhKRxH1+f8OdWUgQGCCIniQxx94
WH8BZwuPagQqQffwc9vzXJi+JhDnZqq2M8KH/nfHA+Qfl0AWsXBjqv5tOUg3BiR67fqHt20JRfLx
NAo5YF5M0I/hkv/5gAeP86dhekQOAM/EDIQehQLR/AXP3MLuO7tn8gpaeyuzphjHIv2SQyL2r1Pw
74fCo4N1LS8hYQOvfPz+T+vPyJIxOOjFrt5KkTUDOoJxlMCz8G8U+E8pxp8uDFghDlVBIPODmEeG
w1+PRgh4maIT88XuMMbPpyTzhxrBEZo49ce8T+DQGzVzYKuHYnFHt1gvGV/i8Ra7NZTqvFFSA/m5
SyiwB/I0soxzdRVQG2TqgUGeHPvQsASU0+fZmBFtkO1hqDSncXB7sjREkRwKudJmgNruUh8rKGGr
Nz5P5mhG0kc2jbHx95KLtYJkxq15FwMT6SHVuEKjUXRjO0S9xqP4WaAUEd4GH/pbWYEKvcRmkf9Y
xt5aDbkRLN2bGBMs3WgNjzJgW5MIBa1KSvQJMF3jBSixclc8pPNwFHPR2wqoQY5ithNdxntXy3kZ
Y8QmzLC3dm2ui6F39X8gD4NtE7LOt0LmRwUFZm3D/d1NeWzihVlTc43eQubJSZcKhxwluor1hoCt
6Hgz+HFGPwU8f+iHlxRlb5U+5GGBMPe6z0l0gAHzaoGzhrc+rNrCnJpWSDcCdgUCU4BlqHuxlIo1
kVN8I2NtUqiHkqcKkQnFduIGk9t8yEK17uoD+IaD0UINSJL8QS0zSIQPnQbazFuIkCAnOAtr4rhv
xhhF5x8Bredc3mS535IvcebDUj7QcWP63VRVvUxO/TRHBJ0wFg6/NIgUAZd+mlTAs203n+w2QJkJ
ZGJtUJrFWdkEGth2J6t5mfcadPTWoZuuSgtetBNkvlAC79or1NQyiJZRFNxTPRbTaD9NQF4iVyOn
5KDcfq5FBnw4z+/KEet2f57EkCcOVfSPOgvA91Enhmk5Np23oTH8qAanYpBo2WwFRYxGqAfJxxgr
GVcFTiOREB9uMloruLusKp81lOwDHPkZz2rB+fachQ5mpNBt7NLRNb3qSLpfj9avV0Ay1PvC5rDL
Vpl4KCAwJcCMV/uBYVBfUZ6pucbsE6+91cMnTjo41x0MoDUTlp7R7AJSSqbsttTki5KYjtOm87t8
63RbUIHUC0Mie+4LT0+96tzj3g8LOWHvXk5lINBuyjkfvwnI85OY6ltLI347rvMCBzkgaGhf+NWq
XIVgiq18V2hhwOvr7juCLFg7CH3otqepzVhlbso9Gc+BTWCBJyQ54KPLMDUUYvLzho+8LtGPvVqv
3CUJgn03lRwu0sfDXoeqz86ihzBYU2Dz0JoTM8OvofjL5vfy6xBNGVp5N37YyqQ7kWQhN8imEV2t
oii9o4DpznaZkcvZF+wdwMMOeqUlrb7HoHrQz8Q6fr8mvejgiJiiUzyPy/t5pQAcsBS0c/DuJp0t
jG7ZuJUNKyomyk/dmlThGgoE921OaB+flNML2pxuFKGGrav8vVyyYmwjFtmbsYIcoaXx0r/zayrR
J43qNpuX2CDRQKivpJ/1nYcX6HbO42OEsuzgUPm63XiUs/ekkOs10O/oppOpSGAu7Ybv8balU73v
JUI0FugKP2/abL+bKPJN0sX713nuVQJFgYZ8cN9njFwx6AEhGcq6Vu+b9De544bXJNbdQ4gLLMRo
qZp1S4f0BpbZQd9Yb+w50S65zQY4ZYD0fsy28I04hgCLGNNnnd3SAlokXc39uBZtFlR6osUyPWhB
7eegYevvCehtmB8c8k6kbIqOZ7qOXEq/gplWdZoM0wW5NjB8k3F552ENejeLsEjkjiz8xYhgPlmv
RyiHvfMNi63uYawh8JaDfGcSE8+LvaG+3J4qGJOQZrCv/dd+1HD1cDJ+RBq7qbVe43cVSIRrndiy
cZawG1go6Ne5zP0dZMZ2Be1AHQ7Klpo5yKwDd/wuLyPV1UMsq682QlHTlqjPoK/uZ/OUb7k8Y6HP
86bq9uJqiZV4gk4H2o5N2JdETfqyOh9fer3mX23KXjb0yS+7GffyYjQNdW9G/nvADbmIpXDuhDIw
PC+2ylhtqQFjKzms0mJdr/NK6otBHRrXHLErL9W0VK8pbPQfesvU67qv++8OA7xdC5XcUwgLLgQ7
BXTlZnlGfQlt8zatd5Gd5ZedqAmm4phBmQU4+UEEQrGXeaxIpO9K4EGZzK/gmGaNnqf+IpEP8wJt
V4rzX5ObmEzpuc/T+TNwOfNUIXfmKg5D9TyOFt7ZuTcnX2DJRRs8dg8TJcuNdXR7mmZmP9iypN9S
uWJxSExYH2gYMXmAaT3G6eJuvS22626DGxq4TTldWD7SFu0xFJaAParrPbLsjmF5e7cnpXgpAZ18
Nnu5fMCGz68w2Qr4wqIFGqa8Ow8Vy+7AcMdps4zV0JZ7QKwEgRbtvPNIPUlA8E/cK20aKEPI2W69
+awXRzma6x1ROxV1txAqSaADo0JW0V6NWLNHf0oLWV7F4PyaVe/0sVx5CmTeRt8jlkCDdhcyundV
E0aPWhcWFUDa5Z3M0rVYTkTBowZrcKXZ3RZp/gSUZXiIkA3wcVjsV7yHA+jt4o/ziAqmd0X/4Kse
8stMx91NpXTyxUXMbQ0cJ+QeUh/30iXrai4CiSW0qURc3FKmbHmuyDhViLApdQsel8IyDb67Lat9
LOp+h+G1HlPI9VUEvv82RKbAvc7Jttg7U60gemI4o7briZrxMfU0eldMVQebmbcCViBYzd/3vFvH
EyjfIG7HTqqujeyUQYTIWBxdinWe9/dI/rBOXI7Sg7SV8WpQEndNbfzw/Je5HZq4QOXSZKNj6z3Q
kn5uUhfzD1uxI1gJ2v/8DnI9FrdbjBLxdkEjvnzMOnR/FusIXK3w9cBaNkFWdLUueXGTJZ5M/QdE
HrDDhugNqdxNgsWOXJcUjMDFDGGyrVjnzD1XEZc9FDh8qGyNvCCOBLCIVv65S6GaQRoUHd6pACPt
ZcvRVTakMAm526reT01igePfFwOW0xYCub1VQLZuekSNNXlcyJslCn7uH4cQ5dWe4vZPxI8tcJpR
HiotnWSIElhoX8KJl/f5kABgh7fkpErQm42LQzKeaOwGcXfEDOX1OAHmbfbFw7yWjgHET+EQoDJ1
NFMnDqLwXnaASdved/4q5ci5afOSiAKQWG/ja8mtBh3psiLUyQb2O1+S5SHKKl80Y8/oXBdUpoDi
gNl9jHVkv68VSpPU6pBclGJxeuKrSJC9hRJORKoBNw8p2lYXIn8fIqoKFGauDN3QYCVd8AJFos53
37AImTI/CT3oOuMm9tVJjkVciJNOvMqy+xh+C/cCMndkV70p6Ve+rl/2XfAXLvQXXukM9kuzjc8b
tB0nVjJ7Idg8CBaJ3IL+KvbbISTDg02RcrYKWzXa6F3XBWSauh7HbHy2sFu21uahdmVHsb6uy/ht
4Ww/F2oAjcc9uwfDWJIm9vNm2h2bDX2qZpE+FxAQ2baD2e5IB8OAqaGH274jPEm+02aay9NcFPxu
VpN6dgYmvZPz8MFfAzXm8HmOvroeVW9gYjLDWRqWPU+SxKdqEepWsiy6T6SnMHyDtFR8BnldoS1q
k4StXyeH1KXdJ8lQkwKbcEuq1SBpLM7VA/SD23Kt7Yb4lnkjvjGS9w3N51XXyEpgcA9AEOmu5xwX
dwoAuZ93ZrvvDLy3ufTg11qLSbnVe5D2Abs8Nv8ul4gd61Ff4BTYe+w63dkd6XRu0uJjDz/TFyBv
/gzRTnVRpBrPhS76p6gntlnHXHwi0/gy9FCCcTRu5yJh/We1JYuCtUapzylh9sYlKfM1s74vmw7g
6A3TMK5KToBwd35t0Oymjz3akpt1i7tvUqTFF8l4/EnG6Xa3grltM23UdQrI+CPA90Qea5rXddoT
c58zlqJuxeJ4DEL6jcqjGQ7TeOzaPplf1VpGHQKyOhChAJNVfj1lU6ea2XYeyWfDjgQ+U2x93KQD
1pE6j7o+ux/0nLwKIeDQTxCQh1jBoRBlI/G5DeAvjAkRdHY9woRbtIuAkNOi1pL8ZtRq+U2jaxMw
KaYp+YKNd7PI7Si39SpaZN4uuo+uOpMlL4du4Bzvq3R1FyL4mDLfvzpkq2B7QOd5Vo5BDaVYlt6B
urO3OkBUghQGlDR3fnb6FSmHvmtmwIwrXIyD/7YsAXMFkxJ9mtNAMb8jGw6/BCO3nqZ+TW8AUiPN
bOv8jmIestHfkau4sjPC35ZbGtC/1RHKkaUdmImyU2RGaH7JvmYfl3kYPhd69Y2c07kdSGTIg9uK
+BnsWllBFYQars6XTQyXDUXVDVa/aTt5I0SPUq5C6QkVR6QeUrHFETJSDiVeQJqdPlm9wmEARQoG
UYOwPdFTuZ75moNKGWXTSxRpiEBEG7s2LJguQU2dTmz/NM1uko+JimFORlfBJJa0Klc7kg5jx4dw
iUjST/QxdykraxmbLv06QDYaTc0alb5nZxBm0pN7KVSuqgbdtoev1e1inF1TYMPNQgv/YVbCfQg1
Nw3ttAY2yttQsiQlsLv7KtZPwwp0KK09ZN6VO1unTfeJc0kVDJaYKqBR4MZJJ1uv8Bjmy5mjVpuu
nXDR+MdskIWVnQT0T+N0ygy4tmdGEnAvFw2h1DK1NtAIrtTeaYnnQCPIpVwPJTM4gBUyd1z+7yO8
eQT3ce6n0FZa+OxTBpZJPL+BtZE+CIdlqA5oNImZ17fIHDioe+gFDh4E83AvvnPKiM8v0FXvmG8m
RoDdZ6c3EYl6KgF0RehsWb/l2CKwHC8fnQCgUN4tKCj9A+krApe247Mz8rKD3cLTwpaHzK/XtHTT
OrYZAijCdJs6XN5e42uEkmRuIHpJR/acLoigyk85hKpdekOcM8iva9NuQY2D3oGbs9YlIhsh01Ot
hArpPoGYC6W7rrBiBkTtzUtJL91SjCFooLArkNQOmULWDRs98cnTDnbwDYqbCtjBpMq7HaVfeWLR
kDOwYCurtKtjaip6KsKe0gt4v/GjLt3wEkFdAxMzojlL+C0xd05Qm4zfySRRZUH9Lqw8qXxG/Mdq
oVPx9Z4YkI977sIPlf1NhaCUJ4Cl6xVw4O5OEYYogCR3930cwnjS6Qix1lqBCNbR8NzDp1pcw7u7
F3U66UCRXbPJ6WIXAhWjL/WG9CKyyu8aVmqJpZWOrM6xj7p2Sffwfu6izaNAiIYTKlB0iKzXWXax
OV3GFkEh/jVCBEPQdcw3E78vZSezFt+bNX2zSE6yCHRZ0RpMe4TEHWL7WJxQTtj5ygmkWX3nkT8Q
F1TUcPTvUvAzfFori86ji0uIcxJY7htGqFInGsh8Fc+q+DysA43h8WQJVw0AxQ5JKKEIsLQimw9h
hSRzyydIHyCbqK2Gyq6BpsOsKJDiBLoigFsPHJ33WFODOvzeg3DzyIOUxamQOVKt+KwgZXcZzBXQ
1ukR0o0kuLktp6wCJRUt4gLfAh5M4XlUp9DWXZkj37VxAMxedwgWMDZY9c5FROE6EZ+SxxpBa3jY
La1YWZ16aCt+jyBeAnjYa34XYRmev6C53MS7oh/tUXWlSXeFCia/sbTIulcskYjhSlfav1dbyu4h
k+TfuY1x58tt95CrMQdkZN87X+uObC+lz9zTZgeBS4CNDexwMSqspsUIs4LMqvcx4MOirXq1XccA
Lbp2gzbmty2l8BFmcqZXE+17yBNt9mwYV+clmcin3M5IPCigQxR22KHQn/dQw3IUHuCpTLo2cfMK
U9cwQSBfdWu1XvMcbnFIxXfIQTlDBlS5VcMhjUA33OipCMkZDBF4VpLCWNjyFbGJwGjgd+jqRReQ
F6Z8NigKpjDfp067O57ESPQjGdeIz4XA48MGwzdUx8uEq4QaoPhCrSg58jIFfTTRUfHO+MINZFNG
IXQ18p4qyFGk6USLDb2H8gpwyRO81slc77nW+UmuENi1KRm702483oPcv/kaspFRt2uq/9hmMZ0S
OP6bbcnC5wKrxXrrl8nqdjBr+X7O7OJwuCwzaAg6oEBjou7TgSW3pRhkAZkQgz3dxqy6jSKRvIah
kzc+0vMTtHp9Aw1Y8hWuGDeBZyiq0HTZ3NumQBptaN0W+rkebLmwkxNdOWD9temAGMgkZOcl37KP
EaK//AOQK4kQParGUA96jD/Drc1DPUKI8aCgMCGnYsuQs7JXCVwNhpFsPI1xLz7IzNsNWQLYn1fU
561IrSmP+5Y/bukGGDpNFHsokRn4yUBlwesVuQrpPKpPdlGqFvgSu/cFFJUQSvEVQ36wn3m0EY7a
ykcNIlPie+tg75mBu3yZuIuubY9J3dpOFo+LW9TNkhl4PWwh74ALFFcRI+VHIMaIPuETz191sqcn
T8n8frUhuZb42hxEZ63ldlRrZIR0ZgLEU8xzeTUjUyBv9wpBo/XYVf4yZck6vIdbtmstwC3EsM6U
NibN3AnlS3w7BSWgDdziT4IF/6liS1zr2RFYJzN5GsuB/QFZMWlpRpeXEuX+JaYsflVQoH8ieEtW
Rx43DpL/T/DclPceJP9FrwtmXem+QqC8PGlHAsInF0VizIP9qeKRREUT0/GC/QBRWK6ckQNXQJyC
d99tJrG/9QA72tKjUTEIt0bGs4jVx6gc6HMvUjo2FKj+tdYTAgFqKC1lmn4LDui/PUkNPMi+YoOS
49qCA4eL6RM6WgRyvLd0VjR7XHphsMrPZXlok6yB/xkiAR/60YBrAOGoHmmAlOaId4FXI2lTRTzi
yYgTSJW4hpA7LC+s81v2LZuokle9KseFNoxaskSIvsroZrF4SahZwGlBH9FXcZeTFsK7eEfZWJKA
9DqZW+KvXfBAMes88dmZ0mkrv+TTtGBRMVoiBwPrWCaQW4w6DzqFNgo55xC0UGisIEdGGQ9VVYAX
GpMGMnaaQQoqtPqdmCgUcwtCE0K906y3IAUYy45LqIUQynuIyDEGDWgQ3vMdWQdrWi5oYbrU59Z+
VOXG1h4ZF1mJvg+Woc73D32vZqfaecvLPD4RnbrZvDq5r3Go8SkIfQavS1GS1bsWWBmuGPzMfdUA
sT6uhOacVMNFcL8W5jcX8T3J6o6VyPWtoYUvcn8bLTMa5ts+zGzIG0+qsljP/0w6/mJ9A/kHAzWC
DFFjgpVGDM8vbPxE0HP0XlffSA8XyU/WO8llBvrJpkjuvFq3EuFtDRmpTYq6sAOMSAioI9iFl3Ty
xUv/g+j65/P6K7uM0yrA08OuiqAokIfgiv7KGXZZgDWJd8V3qfRBtIxvwo9RVgMGYqRAl/0L/fpX
Tv44ImzcuBuHdxiU7xEx8GdOFKBhuRD4JX4f3464vqlq0myyoObnQlAHEdxKfATLR4eovvntUfz/
NIf/63f9/CmVIc4Od/1/awH+9r0C//Nlbn97039iz/B9EBXyOMFoH361/yQ5oMFEfBnUiUfi7X+H
OFDyXzkUCzk8CtBkobDAwUEiH18mkOb/Ba4/IRgKEMUg8oz+b3IcMFQxZv7EfKPGLUBwEXiuIfWA
aeaXUWzjvDcQ5YqbHdgHlHoDz1EJ054lodY5XT8ThKUDSMvU+w4kEgJQqkNEOpK4mSrXn+ICeuV+
gXf2ZBMvH0W59GiNo6lHGWYvvkKHs6CyreGK1qbNSl+maPOrQ+UlN2TWIxfpdh02hXQakHq1SoY7
jR7jCdkp5WUE2XVhBSsuiNunC+J0I9bOTuZouoS9lpih924OrD1ooAjYaliwjYIsuw1Dkv/WIWMf
vS3o7cYXjDepcCvQoWT5P+yd2ZLjyLVsf+X+ANoQmPFKcM6JzMzK6QWWUyEwT4Hx688CVeequo9J
bXqXHtokU1cWkwSB2L6Xu8OHIwGVtWVRRMAAcej0jzSdy3fgCe9mTk2Elmb01IZ/IWIl7ozbdOGI
h3D0IgYin22lDEv9IKbQ2qeNoX0OZVP/dKvYvzOTwjuUYd58R6MREtPEieYUy6rbKdNs7oFhh2OS
khFA3DiPzcBMjG92gDqWBCKQEBI5JmrolLeRXkRXbTVrn4UTEQwvqtK4ZV4tDpgGXnp/rO+TAXg/
Jdb4h6yUevB9NearTJubD6wn0UuDHYRaBob5leNErOTngomQG8kh01M3Zi0VNwdp+6lL6KNo3utp
HLrAsIZnBzCKd7rIPrJYqb0/x4o0zjj+nPUuu4715k6bI/vI04ldWjjPV1WY9UFhu+3WHb3WWDdO
PKFdT53R8KFG6YsfkwG74l3q+Gm51m6NllMh27kwaMrc4RdlF7BqRdhhCLC1fcKsuRvrMHssC0s+
p9D7aYBNzzTQvRm4csdOBFtIGxkU2I9DecwFeKgbq7shOGtug67U8ahMAs1HAqRzjmZGC4a2kOts
huxeIQ8PP0ma47ZZjWYRr4qsJccqkcUpdohuYk/lXkdNOa/teepWDED5TaW05NrQTDEFgBWWtvQa
IDqTvh09he5MVITfRdZHTfwSgVKVjcaQEb9TVnq+n6uZALneBSIovULACdn+OQoniT1C21Qy7wM5
9fgb7NsYAeOzcM30oDcI5kPCOXzNTnLaWYUcr2bMbO028VWB7SgJX7TcibRjWBs1aZ6FK77qQW+7
ldSH7r6fhzLc9FMqXpWfhUUQFXV3FuDMbw3AEAuiQbzjVm36oJ8UIzVpR97eMtOhXZHHWeIpnJiW
chYlmCEkc0+HXv5k9rq8qnVpfXROjZgoLC7axb6U7Wno8N4STMs3HNUn/TASMPqI9kcO8MQij8lW
Lufpikl268kif7cj6f9oYutD04eKI11j3ojOmb7tqpkgV6F2i0UaLwiI61oRZE2iXD6sonlVrsWB
dHKTimMe7Qu5RmAgWz7bv5YGoier67NAs7NWsN9q0+iMPARJWBuP1UaQQy6v5p7hGS0sxkLjd5t5
UPUxLQXLFr0lBcqUicf7YCW7Eh0q4cgxuYHmV/qOOT++N3rN3pUxfORa81VosSJu9FcjldQ+WNxR
e0OvpsBnX5jsXFVlhwiq7ja1lnHYL01136DZ88a6efKcxkk9rWqhzIE7WtgdwmgsPI5jUNO9O1XN
3tK8ds/SB12TfWp7Z7WN9lmyjkfJEEl/muqJyyDyI0wIePYRYy2r32qerN+cYWKJjnj8CrpAtEgb
h6S3Di2WZ9Mm/CvwkSnv5OSHiM5GxTKHVJxj5yqfvYFePUBBVoQk+MMVgG8c5FnK4btwj9aStshh
Nzv7ss3WfUQwYpJy2ywRmHbMpI9RYXe7dhHzY1LmewhhojZWWgolQWEFUVb4Br9msx+Bo4VTr0uI
B3aJsjdWme4ldyM0Zt9dWVntFCqwmqGKn2ctysj8dymb0F88MBpYFIJkhFIvXTexmQrB5WFZErxK
yRDiesuae3y1+j3rq4j9KKOWS+TDoY+GJxuW4772Pe++EwRGrPQ4CZ+GxileTK3x6J1wi+Eopyh9
8gqHoMZ24GvlkSRx0rsxP6FHgqPiswlUnFq3fkQMc9nPQD92w5Jb8MgLxnyKqZVAMq09CJw142h+
i4zIy3VSbStQ9Xlj6O3hq+4bBCQ2rXNdC17+PCrjxrbRgBGVVfhgeY1zSOJ0eGQy9Ygv60P5bWIA
p9sj6nKM03V5PTHBES5WVQ8z1/gh4hf/rOJ6PgxTY+9GRbDmiI/hLbWIVwrmWpv3kcimbWJNxmoU
qtvg9O42KfJBv+6ALq4MNbsHGcsyyIfkVGfkado124ywzFqLm2wa3g9zeCidxLgBdkH6KmYLQ57X
lSdSfTAC8n4+NuUoMO3MrNUtzd0ldUM5CXZPc2MYg33O/Fl+4bmN9/GoDRzv67Hi7yFd5DjN7nQ2
0oaA7sn3D73o2ifwgPzUC6RGvk+sv4qubFYmp/GcjyjqY9Y/k77GZcbGpDP9+owxJEc9TUxmHLLz
N5IoF7ZymXXXpXl4M7v+eGh5MFKIZAy3he996mXsf4oWRWFlt3b9ErOyfNNp8jm0pVbtClNqHvsI
bjVcfpKHNAGkdsAo427jPklPoV8ObxVRAyQtC+fVKGPvzmBls1FyuWmiNRmY7YfBnjdNYxjlQzH5
LzEpRNyxpSerq7qtOxHoBU5p1lCD/xprYfpASEwLpQFU2u5N16/xozhMROw6Ra1fG46KeY75otDZ
OyjJapsHP+98acwT5o2INFjTI9xOOu628h2XKMnCCcljHs6zMMrkSjFD5XsWnfIFct+O3w0y9IsA
F5tub5phbiJnlTojLAIB+oB9aldGaax3Ry5Zg7Bwty8crX2vw/mVs+/4nKZa8Zn0o/Hkq859FHVU
Hes6fqwR2Dakd+UHl51I4HZ9HrjleO9k8ys3wJ9WLN8T5by6+H0/zHIR2qzGhiKwu1fXJ/CZBJjs
VItsM1i5ds2HY+BWqtJDkar6pznbJP+rqk5hLGrTi1cEO2X7ppzU2bQHqhe6ziIBsGpYSz56Dt0b
+WzMZzlz3lmpJS7sF1j93xHqb0YoHrhYDP71BBW8k3PGBiqGgf7nDPWPP/VrhBKCvmfTA7FewqFs
z+YH/oqOphniD4YYfXH7X1JJCJn43+hoitkEeO5S8U20GcD0P2cpUvRMfqDr6cv0A+7+n8xSf9Ep
Lvg3SQ9IKa5Jyr9hLYLBb8iywl9d1V033hYDQaP9gMi5KolFhvZyh/7saPZ0TMaeeGhdT9UriY39
j9Qik3fV+kX9/Nu7d/rHBPd7+Jz4s1jwDxidzLdFptARTxzekd9fjVVMVeoz79waNSfNKJ0Leo/c
kl0t31bMpf1g8RXqK87FTe6pOsCvgsqH99W1lptj8eUrpd/xMyQ7iywTP2D8PbGbHDv8Flhvx7/R
eYy/IN8XfJ7wAjwXmIx0qhL+8opjts54w9Qt5vIoot5mzn70FoLgVrlTaZMyNYpkHbusN2fXQfWe
Ut3cUesxUSnVl+pryT0VQaxV9hrKqGTRlUsdDJKSFVynZSJPaQc0xO6qXcO7+U9EgF5hp7cJmG81
5yZuZJ/v/v3n8H8/BmQinQnfdbg2zMsv/dtF4U4au6kqa2/JkPKfysgTxspKDS6NqujG0zCS/luF
Inv593/tn8UpW4cwwR3gmj6q2fKP5WX99tcyy0dW1UbFbeHN4hazcHcLm439OpRP//5v+quAsPxN
vo4ggfWGuAnvL9dZVWA2q8GmbiFxrXfSIpqMRkCPY0RayY1e42PlcTh5ZQBjOeR/d9H81TnDb2no
BqUzuJSIo/zrX49XIUYRA8Zz69QmdYy+sDRbXgMO9nbDbqdcTTof/W7I6gHOMi3db5bDhA/4k3U9
Oqx3A3NIALcS4OkfAEGGuZbeNH1XWl+tdQ2ijPht7E17ElTn7m8kPfF/Pyh8Kdw2cFSQkoK49+cP
Snc6u7DtUGPeCfP3mJ1ItCLZVRXWypwIdjoOMk4/8CuD0c41vk702jhgw+T+VO48l8EkIxd1Pem/
48Z0v3q7ku7f1JVh9+FV/K4SuQSqcBE5bMrJwbDdJXTkt8vJYUbRsfaaN4mFBcz31orgd46Ro+lv
Vd91eBFr/dznk83MKaULk1DsWqOpdplVEbKV1fl9RbAnDSvZED0PSV4ephbNvLLr6gcIpLcOMSsy
sScJD2llsvUKk7a4HSqtZUfGOiWKBPIAy1yEXoM+mz2oXHZvJNEpAn0cV1lHixyVH4/KyDVz7VAO
uBLxZHBvsLp5XumDl1xn0vZeQx0wR9LjScL62PtEMUsWFLwd8UHzGvZeAx0sazHY2npOxs+qrdVD
h1OSpWCu3G3IgexAUKTxWEsiUJGnNMFJU6bhh0+2CXQKIchvXQ4iXVUt2x9Y2YOo/ewr7iuH772Z
pw+xH47uqmctgHrSdMHE+8CixvDvQMFGguebesvBSvSbDNcYLOZADkTQGzLc5K3ZALz4dzKEASYt
uFR7HjUGLYl4QVjbuNnLmDObG41fPdjABrvOR/TaArzP755TNptWH5N526detNXYl7xDTQ0/cbdU
doAXhfqbIjL6aDuqpOTLMQybKeo7b9uUIcqJMvN9wb+K/89qSt5o4OhVQs+Sxsp7QH4v7XFeWSoL
A1NpRc4untz2xSnG8VtY67htMEIkXElqa6rBb3ej6Y7XDrvhLMTfVqs8J+R84Ri/ZCipynptB21c
9sJ+w628/DSmPFFmA6bSdZV+q1KFXQTuoJ53OGNUiMUghjJPjKx80AnGOySTaXZBx2dA8jTTM7tx
Cba6LkLa2vBpp0O9IUou0oMmUyK842juAI2nkzvI9TRmvrp2WmVyRQ1hKVqGCZ6FW0odk/Cu56vj
REHtVax0BTJUvi2yuPFX7FPYpm9GwLNAC33qYVdTiD0XH1GIeR+pgbF0yNyMjoeQU8HWLmgLC7zZ
5o5ZGCnAdi4bLYNEn6L2BOiA7bWMYu+n1vWormu9NBS+Cq/zbm3gzvBYmK5y7SQoxraep32rc3eD
Q4yki3O57ed66zdtEW+nzMmnvd62NCvYBrvdwB3tKds15JbQ1ORYxrNW5bNYQ/qk9Mylua7dQb5p
gO6qKJ6TPPdzYuB9lW1SPLH3c4eyuU2gJMSVHGTrFnCThlS7sOmr4oGHsXlkaWWk267iFWxKlUXz
xhPjzByWTNVwk3tYIzYaX5UG043ojo1p29k6Cs2oW7uY3CqqpFrOJwWxtvM3+0PfAY1TYIMkOMn6
IPSYXlWqFZwAXwqdlXEZIwt3YcrCc2gqn4iXIbECE1/uzI45mbUrPcywklQhcLgrfbfaCHIpS4Zc
gXqRIlGTGMe/txJIlwWXT4Rfkd4HeB5QNO2tYRU7ESbA98i4FTNxlvHK62lde5yywehuncqnnbNg
ZXljdwWPpIi1FH8AJY13i7wdUbwiSxTyWJNBMpLebc/xFZFf6tFi0/VujyGsiye4eMkewMK0aZ05
5sVj2sHqZZJ1FrD128Tkzbxmw8DJIomS/oGN3PBRNZKmM3dgjvQI0AW/9UJ+jp2VJA4VTY/4CGFv
nVtli0ehgMdWAxObFyhyWsYN6RZJvG+gM6GkXXCUu1hz/SfmyeXiTJK6RdZsZXsaJ0t5gV4PfDZy
KHhhJTi9uOIJ5j+xN+XqzrlLNmuauMbyoFo/NE5Jg2HinpYh3zqMVjJ0N2pUy+FTTuOJcicaf8oh
568uy3mG+zJyNcP8u8svv7z0gfsTrwtm4NayC36LriacYCXTMp0DP6XQIagy5tFzQRwPPCzFCe8R
/x/3VEMV8q4W1oRqaFZS5+Mm8Ku7yTUJEsIEW0OAYo02N1NfY5HifyO/8htxA4F/W87JqsifIOL8
IybY2FuRaJNyXSDYvw8FeBeYWjLdm2rUaTrhmJtclRXWzAePp8WuLXRxW/tR/UrAIkWmuN1j41h6
kd9dkaAJjjA1bg23ivd2Vxm8rQuVPX2mWWqfxq6F2KkJ4E2fByeP2j0kbP6TxI7lHhKj7a2ZAzyT
HuhJttuKlNJnTQ/zbT5UEWSQxW1uagZ5H2NouwI3TOy1bTQGUQKZbfE4kob/RG9yH1GxW/A1mTW6
Gg5WUYr6O+eGPB09wSW1wcTANZLY7CK20HT9hofMUF+JpjOcIPQz1fOkRR/m6F0nb42PQ0ybOKYf
Z1814gvHEoJyLugowRBh8KPGXCw+lwHD56HiYxkCjV08yVh9r27GyYUT69ul9rXdWzn76v08LP41
UONFr8/SsqQec7SuNQWLtZF1kfdXEdFOMvDsNpePnETaLx1rIiY2Gi/6VUp5F5r20Hs1T4Gpfshg
t+MXUc6m169mTmDTj0qByfPD8HZsJMFa0VELq+FDRrrWE6fTOukhxjB7HlstnHcNeHS8ieeOizQ2
VGKexjSjrzl3qoXBrnrdubEof6ZzgtNNuxlAxnFbegUdIDAkyFJe22YbMZpjs+4zvBa7mVQ0Xqo1
sjSYwmV3EVYQz89QMeIxkQ3XGk86/4lrPW9PBdUt3GCNyidQJJew62P3GiH3aQY5dyK7t4G0h/WA
bdXCRZORa1eHrQ9sGnFFb6rY5NNkcJjG69ikye3abSppnjAcZM6B+DYWR/E4atFN2mjVsM5byM0V
p7FO3WRZyOtviGjZttKjMGIYdf0w1RTfQP/jTCU1U7r/aO/7r5LyN0oKMZLLlvZfSykHSsMxfrW/
Cym//tD/LqPdP6AIYBYEAZVQwosm8ktJ8cUfaAcOSRO/2rT+pKQgvcB9YjVn2sPo/k8lhaoCIsg8
5nPHuHR3/SdKCqLNn+cN+AaD2dVmBgceRL/8y/gaOzH5gvRYHMeaBfNqqBj/yfB1rqra5RSCEGCt
F1DyoUrrmq4LXIVhoPeePa6jlkTNfYNJIAw8yuOO8+xa4Sbry5kQHl0fzyC2ubUTCbP5OSW47Lkm
M8XGuGPiMZjgWLhJGC23sCFHXs8wyVI2k+szSxo8GajXnA3Rl5v5MItZWasiWSq+Md03rC+SUXJk
LsNj24ZVD3qo1R9+MrmfHgL/WkGcbaB3sDfy9VfkjuJAttewqZZx7RtKrls/d24GwjlYmHf3bWZo
W7cVFHVNWa/jDnBE/FAlyXQepa5uiVvL7/NEG4sNrQiUjCfeYnUrbD0CiEuq+8yu+t2Cvm4EjqN9
NND9YSwtIEJ6uzE22EzKMi45e1IcjMNwKQ65lIiMdlhvLeUaz9nSMRITNPcgjNHZ+NJ6i/qliaSc
iHGcTfPULT0lfUnNgxTGSTpQa/bSZqJN9FmNUL4n09UIEiqGe1KosENdilCq0ZWfztKOYrHrD5ql
MUXkOR4NdGXAOUL7CYqOo5sWN+7tIAtMu2rpXtGHTW2UuOqrJv+Z9I7PJGNN29aOvSBq3PbecPxP
OwzLtQhFGHBMx/W+tL1Ie372LQ0Hs0sTDPMoLgyix92lJSZpWvPeXJpj2B8Mp7iFsKpS7MdLv4xd
OizkaC7MdCB5LIN0li99NMRoaue+HPOHbGmroRSYKpulwWZpbuFBmJ4xbmNDGmkg4zza/kiX7hur
NcbbaenDqUaacYTNK6VbJ1rrfRg9zp6rscL3lsNHUpQ+PzZJGuCtSlyZDCbHSe++aPYa7iLyK88I
7Tz2aWrz711woLNnYIGYL1U+VTTPtxxHFTHtvUYv3Fju5kv7Dz4n/EM0AjFlWAsqsWLjylGYy/6m
HM35tW9gejeaUvJoJTS2V+AX9coE712jpQ+7buki0uruyiGRjCxk54bKnqWwaOkuItor4Vg/anvz
Um3Ucg2uR/BI9sZEzTqzetLwiUscdN5SjBRi6gNmWLU0Jk1Dl5zgOe80upTERKkSPdD37DSyTUHf
Ussm5ZDTwET6E1VMQMk5tNc25YE7BXmMmZcw3KBYPqnpC9McAuxS7kS31bPV+eCibDf3VJhqNwMd
gJtwqYVKdOuVm2F7x85z3GpLeVSWRjaPLwqlrEu1VAKZRweojjWbZyn9U+5SREVnx2u/VFN1rF93
9DgYh6Q9kjB/rZYaq1ph8C5wiS4FV8Ro4+ez8nU+Jjz12WBuU2IJlkKs9p6TeXaulrqsfinOmuBP
DuTTjOd8qdUqloKtaqnamtORM0TTH8l9Gg5YJdjUDoyj58HCoIAmu9cIvr4dOGYwbhD6aA36Q5Fo
FgVftWiM5ESkAM1fxBVRr+R9lDVJuI4z+4+JiY/AMqhdk14cniZWJXcELb0TDmodYF1rSETx7lS9
vay5dPXWNvzKei6rNfZ844pdbL5FpuOS1iMK/Wg62WS4sk8Tt92VhK0AGESLC9xieps7P171Ifdn
lCN1HU/j9OZPI+egPNbrh7oZHwqds3GEZ+6uzCWlsb2fddUpskNxMDFptByNLbdaZTZnzHZOygN2
kbBEeVHZmtO2f68S92dV6kMQGaPYDtLLupXtMSitNEd5kE1FThKEFefY2QJSw0FjsGSwh53lvPUM
haFf1iNf8aIiRrp7kkTMC2s/9cXF7CM7ni1a/ZlqCaGx0ko6IgAlLM5d2pBfsUrK0dunnZfM16PV
OOeRB/aD2YR8RdKBS+/QqN5+aYlAPMo55zDM8sD+UFz9cSAWHCsQWuhajGSVe19nGm79UOjNsTR0
j2kRA4LykwJXcK1ggczojny+7IGWBTh1MoHcHWoUnWj+PMjXyrNa5jkr3wtaTt89EmXIMPEa4Hka
BC1iURv0K9eqFhRi6MJDX3l8P8y+x8ozztq54tb+E/uHTlijZQw3CvPraSKKheYxZxobjssFnufE
JqJuZY1z94zlo36vGz1+5ZkcseXMu5vWnPO7sLf9nxSfdPD5WWjeE3rdP2uck29z3T24wsm+89x0
vmwyhNEBpVl3eE56qgt9Kz7YILQ5d9ug5fwwrScY85wYAN5F5CTpPXX9ZF9nTpt9YdpLwmPeGSDz
xGwO57C2nCeeI/4Gm2m07abJwEPoulUYiJQAxAMOufEzjWPf4mYUhU9+WvSnEfs/V+UktVOcOG21
Msy8eU2mML01syoCLGdXDTrl5/PBxwr0Zak6vcey8tDZM3ZLOhR7GoLRUFDg+bLil6vv5tqsw4Dx
A/DCuEAYE+UKN9VCZhBBMHwTnFC/eQu3EV8QjtDPwTnGhexoFsYDyArcg+AG7dNaGBBGWXAQcyFD
ugsk4i68iH9BRwiC6w7VBShJ4gS4xF84k/qCnHgLfZJcQBRthElxFjqF7xygSneBVqaFX+GV+xtz
YVrCC95C5yCoi1iol27hX7AS6Tu8Hy6G+wWPwZqT7Lg9A83Ygm2umRru9bQwNQKpCLbH0tfTQtxk
C3uzGIwDPDYWEAhkDvAACRwSXWAl2urMjl+tW5aE19kF63EXwmdcWB+WVAzw+UIApRcYKL6AQVQ6
lC8pVS3FRlk+6FBFqv23wwHqJlzIItNwPqyFNXIX6ghHaskOfEGRxguWxGANojQstFJyAZfihWHy
4RjeevrN95WsQJyMyJ5BjszJ/HCHRl6phYbC8QoY5V0gqbrp21VRGqT7eSP/lczE1NsnppzwH4V1
T3SKFO+YT4ygKmxMwFaozravEJkSyhteuwuwFS3sVnXBuLyF6KJfHrgrvIBe3sJ8xQv9RX0fIJi5
MGHdQof1F1BsXpgxspnSQxKlJ52h9IVN+20EzFEulBk+UUbPDucRITpnC8TntluotIgw3XhNH45x
5yzUmkfS2q52OFis7Ka3PvwL4GYtrBt7H7A3XKYgcOKCw4k21nd+FkW3rTLmzWCAgxgYJ3bkk6n1
XJnZttN16D5Nbli159/yQt4RKet+OwnLN5RO0LzUUc2PyHbDD8cqw21/gfj4NAH6cAp0N2Bd6SG6
AH/hBf6LmyixyFu3kq8KD3HBIMo/Kk1m3FrM4aYMa/mchWP2GC9Iob7AhVhbuuvmQhwKIniu0obE
yAhaQuZDRKLLwicWC6roXajFYgEYyZsTlO6GQy/xkNjYW6rKgF5a6MdUE9VxcCxxzW+YkQIFKRku
zGS+0JOUmuPx9M3iUGdkkBvp/FxdSEsWQ807sqJ7wiGqfSNiNofL6PffKflvpmQ2CUvK3r+ekh8W
nvr/Be9NybT8/vus/OuP/pqVXe8Pmx9F0wjdO39Ctz2Tqj0s4dg03F9Q9y/mwLT/wMVHSpOBQm4Z
Np3U/5/fBkdgdrZdm1HNNnB4/CeTsn0pcfttM8cYz7jOKM7PpA8ErujPm7kOg3DRJHG5x6MhBqYz
rnicoLG/k0tRjVMYiKFFlHhnSGzUJCPmSDo4VN70GV3C68bs0JLC2HxmRJpOpFoWD33rhKTjivFU
zeZQ7V1cJXsmBPQm9C77Ktb6kpi5osRfNqZOvsZ3ieVLMsib116mydtUlBoODLIlj91cZ/WmxhUK
vzZNgwjSzpHjmiCb4mebd0hyOMgs6jhai7q+ZDzxqLRoCiT2lPWxZrIgg5diXrFpNybPzJCHfuRZ
zKnEuTEITakYtyjR7pDVSamljsUfY73YjCxgXvWcF0W7T6i++VtgDxurIBE/7IrWXHl4lyU/OJs2
/mSbhzEsnCbg/lOmG6hwm7wqQIiNOev5z5gPfE9P53iiGxcJlNCz8Gt2bIzdKZbsZyhtl5/LK3u2
KBh6LgY9vfeZuU6Ev8k7zlXFY9V65Z1qm366GmvmdCQM0uZQvV0Pw1xOak2gi6XVdpaVd0Y+pKqB
CRMvvwiBZnUzJlwAYM89swao3kTkeacwK4l9xZWli3WIc6RgYBrKrevl7cqG2BurvLrDDe6fbPrj
5HXCenff8v5xY615rtKZuJulHK5l5xvbEQAix83HaVWI2jtrFldLksqcsFvP3uciygMGIfEYlql1
wMhvHrUsRsSHLOHoW+O5nq182jhuIo4WmGRQZ2nHzg+Vo93PWq74nYXJ8yquP4Y5r1+XbrnnCje1
yWm1RoQgPKz9ElrubQhJU+wzh8k/jyyxVtNk+Q9GE0dnRtSRguORHPjA7s03I4T8WHHl2UQXS214
9+aUAINW+NcV5tLlvKdHR2tMingfugxmBxhRY9rFYaddG6FGjTsydL4x9dErSLCl4FyBxac2AeJD
1d27LO/Sa4k8cOJsLEhnahznRyEm60YS6zbgLMjwra88DFezTUBKM5u7CPLZD4nLSwbqgDTeiGY/
2XHpvdY9bIqm/AFvQOWYIZ+PNqAVkfRVDxv6+rwtztnZ6PZk3WjqqJyq0w9ZXU/xs1GRRXq0+Q9p
Y1w+L/gatIdpaFr2XuEN7rX+Ku5V+yzr/JaE++g66/AVfiLWE3C0HGBLSztGHLeLtWtk+g+b9Ppt
PC+s/qzmTUgc2FYn2X1FSHF2qGfw2FjhnNV8Wd60GPEwp3Fs7IRcxxnPv5WbAF0hqMvhyXHCyNnz
9dYei8gMd2XTzKxpbZNFIwmvFfEbBtAwnVtbTRltxDmf17Cf9HgkcKszuvWkRkxlnp4cyg4T3eQX
9+WM7T5pgYp7/Fw+5VzHgchZBC9M7hbHLgSHcTfQYPllz9xpsrAJeCbvRk9wEI0NQRqNconaHh8U
rZtrcpJ3nkrsJ9EQupd0Ha6IqSvvBk+/FyYDft8g0miLwz2ySHKgfhgPc+VE27Bog5Zeuysd+/A3
oh7RyUb4SgvRsB+HOnsonN67S/oSXW9xy1tZ25/gOsxtTd0SQRQSet+Zb+PamwAjdBVIiGkqF1Ox
Gok6YBSZ0iCmZqNap978WoauHUyZezdXzY0ij4CMAdkHqVmSexEWxNs5mn7TNCG9zG0GhtqWHz53
210RC28Th+Rql41iHxzaAMnCqPdzWcbYCHsatPOYYKRs6oHCorcyNrA2CxmDqk0UeflducpU2UBq
1MOexnb1I+kaxYUxaLuoGX92jZPtJplMG9UM4rEXRvhmpjbK1RhKa2kJyYE1QHcOnVMO6d7MLfuq
qGOq0wiWBq+NSlynXWodPUIJgqW849xV0t/FFG6tkxybo7KtnKvCmd3bCWmIGIB0jpONV8fqHviV
EY2l38Zk8bfBOyVvZ9+rP4qSHSDZ7HH6QgZlvhVd3yxCjbfNW0Wsy9xXr5jf9We/ibQN6EoRlJT3
gEkZ5RUxPM0+N3PvbPJ/3LTOqN1RHEblR53DwPtA01E7O7eNEYqRxm6ViiMxJtG1n+Ye9ScFE0ym
4s4l78AkWo2D87y2BuzNNon90BvCvDVJ+FrN9OCRoVIV8c4tQ29H0Ex6pDsDizGljQTpdtqTqvT2
mSuuqNdxN1RXOtYhJ0zK8zgr/dZM0mLtKd7pLuMysIatPhIwMbJg2hsGlTp9a2FbDt3k22yt/LvL
Gxb5lDEQzKvCweY56EzHArTLDJKptteOHYsfJbzgvfRT7wsvcLSpfBIv6tB40/zuZxwX0QuuoBFv
UkEaiGX/KCwCfvhOpbiJ037VC+5z81SHP6LGAupI3kIyBMkctXf0fajVHM49+/fpZUKGI42mJKvW
xXOEk2DVm/ohlWO6aYRRfUchMSIpPAGNJ2ay742uKAPQZRLnnVCcstbBNtwO6bkQzm3B+uo6n5tu
kytDZ6YG/KZfnYrBatOKfGbqWY7qefvV4R1nI7+sNgItxgFEqkKf7V2RYPBhm0VL4XJzTW1CGJEe
2IVbTbsiFdXcyCKEgU7TR81wyrU51PqbNNx4D87tfjeiue968TNEJ/OAKAJfc1+LTOjr2lbxbkx1
ggqncL6uII9WZB28lhGpCzPRXUORhtw7q2pDdTq+C+IF9sk4QVf01cHGnbNKHPEjxg18Td8MLZSx
I7Z4A/ydkSgZVHqya3riDEs1PlgzS18ELLS23g46mcxfJIpYWGC78iFkEg3iltahVZib05ptbr+x
nVKhUYKsjF2J31/zPsPIeIHODl/1mi4703ezIPfscy0U15X9mRu5OLDkJKcJqvyqKvryqquNbzcf
As4FX+3/sHcmy3ErWbb9IqShcTiAN4wWEWyDraQJjJQo9H2Pr68F1s0sMRjGMNWb1iDvIO1eegBw
ONzP2XttuOHBquUnEXNS965deNglqCKuwxI2TmfLYMuOxbrTMAtRA+qjDQ7s4QaSiHeLnH9f8dDz
hFyUQAXeV4ulaRVMUc32V2MwYCvTIu3aKKLHIS7knUcpaVv0odkuyOLK78DMoDOslYWFrcQkRGUh
+KRfKmUtV4gnCJwJt/Nms9Sym9xqfFrODnSq/LcZ+m6pE1USKOqN19c3U4JfLKBDU9Wom4r0R5U4
MCnr4aGv21sqKjdom67YrcEkktPIe+/R2R3bmD0gNOAx4jUHpUPPxzRCmIcwMM3LLIKVJ9MyWway
WuijZUKSiNPpVgfNc/F/B7+sCZvxzMFPwxL75cHv6iXM3v487/3zX/xz3ptT18lcF3KOJLQNLLv/
6Y2Sra7aCF0hUWqzuhYt579F5jRUTVzg9iyFtWfL7n8OfML4F6c9TmmWSv4dCr6/Cl4/kosKopIQ
EfJ3kD0T6n2MxR4d1GbNiFsHR99I/ONIXNLNH8fgE8rxz0NABkZej1qen2xqRy5zr28Txdedye0w
wcaTPa/3C1tyS/9z2P5fjDL/ij8UpZXnDDAuGMXKftTKj3x4a8zl/98Q8uMQVpijXOkYop0OlnoY
w1U5vX49hKa+o/n/PIDbtqZhIYAew8zQMCJ8HGW2bIG0LpEHK1n1M7egTK7h2+jASxjaJDjpDtOR
NwfsedB2VYxXtTGsZQQ8dRy6fhsW4Bv0gM/RMpzqaFU11oFOSmdCcRz6Swcj7San+bRCUtTRo/O8
+xDsLAfXtI0exthGVBtZ0UUtO4uuRPEjBYrJQlOvk1yDtEwnEi5QQPPK0UjvQ8cK8Y0vdVyyyZNh
lV/Iqo12AeCJC9We5HcFjLRGs3QMrjh/ywsSkcblhPpvHRB9eNH4NE0W8UCrhbpme9lS/X6kypWs
giIAc2KVP6WeWnsvTI017e9uVVtTuhV6fYnwvXkcslEciBLUtkprJevcqKKdSFXKBa0mNkiBUSoN
hXZlqzGhpAbso0Efuju0jfyR2G4uLeA3a04FONQ7ujJXUPF4HyLHX/rsAw9e1PU/nSYdD90E8GIp
UdourS5ivHB66/E5fcOLXRGi4CTTo+ylaYDN0N6qamAnatai+a2Ugjb+ADL6ydGJLNsMshGHrlP5
Q/MNpmB0lY+m3izShqONHE25Sgly4jjtGQ3RZT6CS842xZLfFy8ds7GWbRIp16T2vEGWpLEzNu2v
aBoexaS/OXQ7vg+6yeeoVcJvDezznYpONSabqNS2WS/eJjbjDgK7csKupsIrTgoegunRS0WaLIgr
53dQGYj3qWPWTyEwEajppXWRUuW9KiCRs1OutG1bg3DqEz3a+ZkBbaUqqk1PZsE2R2cLBxqXOD5Q
YoRsTq/Rckpsn5w1obuTJhlAn+SyLKNmizQCioqJ2jDOp/a+4TO/nCqnZmLYIT4+f8xJEPPiPUIT
sYDj1q47xxE3tsPthLyueasUqf2Kqop1jQg4inaRLtMNnCp6dAP5eYjBK0+7E63nH0Z/hgxkbQw7
io/9jZ5wtIMwThqjqLxXjkkGDRJd8a713qGvFweW1S6EltGJ8zxxMwaVvppTeJY0f8QeI215WVKv
uWN7OPOHC3nrKYayrWfBkwU8+7IX5hPbuelAWCp634FGI6isUur4yxsAee2QAAcMA++1GWYjb9Gz
kzLYt28Bxtq/RRQj0/XJqq2VGsMsBYTXgNrZ2m9LAaCKHtxa4UCCosSZ74cHJG+lTcMvAC/cybob
knXgFypAMW10OVzol9TVxYM6xBzRR5tCFgFf2ta2smpr9qL/ZsMl+8FBLzioaam6XajDBBUtXoHQ
CjtjkUJM/amB6d+XaZte06rrwTYb2VXW+s7NoE3GAzJnUOB1TW8A2Y15ATh2vAWKM238orJvqdBn
L+Aa+gNlvOF2gKZ/jTZSXmqDNV7VpWNeQIHMtlppAsMbG3lf0EdeNdM4uWWv2N3SVHUGKLV58Up0
eh7VRBliMYPdcHNLaa5AvOabzutVjH+ygUic5AEN4S7iaC/Bq3UsQrGSktPgaeZqkI65Kcai3mLV
89NVXQDo4qsi1q0qCHXu5RwqCmXvYdJTz1/4XcLfND2QUZEDdkC3smnPr/UfdIR/+zEeywsz0tnM
mR67+EgiqF+YRETtIM+aG7wJckWXxNmZtQNvjCLqmna3sq0CeIZcAFDNJecVsKv4etfqWFU7Ba07
l8GBn/BiT1nDC0NNqKuJs6R3yH0Y8mlY6Jk93GZJRU2sbKBc5F18SAB6b2HDj8uGVeAHnclpnXeW
5aIt6d4skHUb3bfNCz3DatHnIed/+r/FS411/bWxshqolhMCg3La5Gms0Ys4mhrv3/91PZPmPY31
ajcOPvTxybT6mx6zA8fdsVl3NtHPa+bwxN0lMF1Q9qsW70NSd4wFahrRLamgOfUcMDmjMyg4WUNT
rzoz4F8VlaGsw1COVzSGI3RFvn4nssH7DgQ0f+rCFJey02Zb05yQL0+auogUNV1yqoJLScTMXubt
CymGzc7GLwajukWpansxXt1+tnKOVXft4FOA1RiYCmdGJ7yiqtRdaUpDq3QEm+fmioMHyS40Y1fp
RgcM3u7SfVRrQ4xFQTbtisD5yW1QEVcLUJCT64SxvNeGWv3WIJY/hKLm0YG3DpdmAa/bQh+Nz6No
GRb3tbeH0F9TCWxB21ql8oB+oO+Ba/HobWPCa2sZ1a5NjOCXo/Fvx0kk79NKmheeljtbX9b1Si+B
DvP2K/aW3WiFtkGJn3qH4n2WlfLeKaWyNgXIX7tpsq0fO0Co5o9d7WgcHAg3uO2lpawNDRdL7lDR
Djw53BooQ160tEQyUzDBpSdi6C4eKn9VNOtUqNlbxDd8p9dq/VDHHIuYSP4tVTsf0lbrIBmhRSgF
h8ywKrKtXRnyW8OGtCHrSffQxYFpW9YAuLfUTofbBvrLYVLU7q3LPOUxnZvqU9MA57AV+c9zipvB
+z1ixgCLZlCsEIV2bYaJ8uB7MYuMEWONTPR2rZhD+B1SNO2KvEONo7bms9GO4rmrFPEcmcV4zZdK
boIyUAiWCJWVUojAtVB7XQE+r+5ob4K+qxC00vsbrt/vemOmoPRqG+d1rG7ULMv58NXRhVnlGsVD
LO2w4mHqMhE3g5mrF1YJPy+bi8Dp2BjrokwJ0a1URGZkJIxQfsfkxqM3utPIRIiX73OZtILp4CjC
Zl9hi4vJDodrq87w6wD0Wmqi6coFLv74BgJYukM3IWG3ed2WhG4gYMAE9BUSQx7/VE5XEOMmDpc1
PcneMSBbQQNjCdS0u0AJX6t4HK5ZFMadXnjZDciNCbuD2SISrIvxCZ2XiQZw6qP1BAphY2kxhX4S
qBdtbEU36NOUTWvo8V60qXkRQWe8RdWtUPothpvSqvl00x5vthZVS0CvGODiFX1Kj/a2hhaAb1O3
o3yGnBKudnHVN0kGDIhU6Ic2H7INWFgY8GFm1RcYmpqb0qfsU7UQoP0gma7oAGH99mS/MXSKADjy
MuWhVkHHL+20Y8cMs5ECBsuG6te8mrBSI87dc5CI3ZXGrKTOto2WJU9qy3QiCoFttRNqr6ovxiuR
ljUlt159JcFXbxdDmBsLRdTePqh5MUNacvtp6KdDFVvWXvZiXNvNWO3wK4KWNsauANHoyG4AkkqL
g0AbYzoQ2cI7rxjA4IF9yuFBKCVcB9Iyukss8tFy7obcRgbxDot8Kj0XFAd41jnsBIam3PYl2TVc
0Y1FBQOcIYEntI8o17Vhek83u1qjmMtIUwwUqp45CCPDHPUf6O1nCmxW3hudQWphHCoXvtfdtsUI
J0mUUGMi5c0u8aRpAlRFm2iLBHHKJZcRAy3OWTlNv642tl316zzx9a3nhXBG2ZdcCM+s2mVSqtaa
HWKwL4h3XEK3vdULgNExXrGfVqb8rCfzhsKisdGHfk7M0cqdHSDMtKbwoc/R7Fe24rusVltuBMHE
Kg0oH/TRhiLiNyWDuI4SHg9mSPFqZfdIZqCwNyvVbhTY1JSFEqvgerP33BTcA4IVOwN5CrA8C/xl
TGb2WoYJxdScmux2mqLgh99iAPgnQKUduvVgTx8DVABrXgSRLG6zLC6+AcEHaY1n7HutFO3PorPk
PY18gh4TG1AAoqFpr4dOvBVJ0LpKALJmlfuluAW0Md1GvqzuCz+M112KumY5DHMhFdjCerBgpnhV
QEHLmaJNV8YcydUk3PuRBiwIq8irU03pheYohjvFc2Tuqs99GqobuyUt5KLOXtnea98HmdlXGsY1
7Ge6mR86nNigS/K2v/WmEc/MSF0cpnm9aeyWVzFNIR7FjhJgHKh4iqvBM19FIMp+2QXTeCPmNJbM
bPJNG47Vd6CFgHOpDOvXI46p73GCQTQmIOQZ0KLqLcqsNZ7U+QsptbQgksMO3CHL2osgtOlvUTd/
JrDSdIem7PeJ6XcXvTLGP2H7U+KC8jjHWTTebWcV6a+0ttRlJzWyR/4no0WLdXFJMw9mosIBG+Bh
Jjjr1qJdj0ojHo2M1huweC3GS9UFhDaMb3Fn2d/03MrWqjMh6/WTaWPWSbSMMJku2ONNfAqhZyMP
Qwq7ktgcLqIoiVykrqQsSUvl8fK13Y+cKtC8GNOiJzLAh6a1qsP0ga7ltyFrEBmyymPwUjEDOiOH
Yq14rozIQIWS9CEJRFbZwnJ24Fs4Mn3I4zS/bKZE39F1YSu19olc9YmRjmEno3eteyV1OS5J5W1s
kCyCzzR3WivtJ6gss+a7tbecYvqFroTeY2IoDaQWC5lkVUUvRJnmj1EZl9+KFnE0SGx8HvAWyzDe
djm950WMtInDVJMdhKH12bLOw+FHXEmiIFoSPvYUyt/83u5pueFuHRwbADU7259ZoUqU7TNfUomv
cdUkCNgNJdk2MZncPY/qktiSHoNlWTTXQrf9awAzchGJJKrXpGSVVwA/EK1VkX7H+/+ryehbt3zT
HNpHerwwvGYiv4PKKJYczh1+EjwNVW3w4YKyopF9cKihdL4aSvFDRHX/Q9CNm1q9FhtLUiNVsp4o
mXJiZS8UA/3orGZ0rH7ukJUVqnFoJEsPoZMMWnUzdR1qTma8q9i52AZQTFAyy5HFpWqB1KQOZ9NI
91/NkQJrxkq4MA3F39j+YD1w1OF7gtDph5daKgwq51kMor9Qye7b8lf+yZURofgFBqu6ASwwvvqT
16Ey7yGI1MYYXTkoK7eIpLljuU3gjR/N/RyHm2J41rPVBeIh7HIadG3IC1s5WIexJOHVRqxuopxr
kDHccgZ5YkGOb4ZiktBQJDLQvpHrIsm8l9zBypZUvY2m14iu5eChOZttngsdho471PSa/K7P7jJ6
muxwlUOazmBte0wPXqjIWwvp4kpGEmti0Bm/NR98S04rel21ob/3sqC9ycwhuExoc9+LIoK9u0Qt
qLTfo0xBkxDX25Tldo0tolhNuNkOEJylm9APX+bYg7ZjZyRw1n0SQIesWDtOR1BY0kIlon06WKrc
G34+bpu++hE4meVGfsAXi40gukxLoc/mdJds5aw95BYkY34Zs//Ns99tE3UhNuPi1Sij4nttNygr
F34ZxK+5GkXqhVa03gXGx2hFtaRnstX6Q6uTXgeVC1Qz6DRsEcucGLRhYdBLNTdlNkwczYLKuc7G
KnnIUmr5KVFv2yCkI1xQwnqQev02DGCR1YmtSlUa1V6d+p/EBqR7M9ExiJsmh6Syo8elEUdOU11b
c5xwFV2P9rz/5jcrlU+pz96YjBrfZVeYrCh3kKIVtqscINNSjfi+jn3vtoN8sTiCYMO+NCuM0WR/
UjmjTKS0tvZToOG4ELlprGVJXJCKxOcGBKzbwWX+HUjDvDUJvTvUg/O7HITy5PPqPeq6VQUrs87L
cOFUA5xEzHoLEsTyLY7ndq2HJfHWjd8t7IwKwNeF0LmW+rEKikbVMmdOK6GhKDc/VkHlgGGwwz3v
9oL6XadQjAuLnDlZbjmPn4NqfCpR2/NoDnInG+GVREP1oXiMW3lgn2Shp8h96O01/whTbISJXySr
ry/s1FAa6APHNmHOsPR9HEqtZUH5UePCAtt/GHCtQ87ttCu1Iebm66GOUCHC5qrwPc2aMKIosWV9
HIroBXVMDIbKqqy9JEgpdiVW0qXH5F2Qc5Ju847J9fWgp66PvjPCBsA6c+rtx0HxTWk6MWC1O+J5
WOgE7y0ksLsFZ1Jx5vpmlMXxHOGFpoVhEa0rjkM2Yxb/qSgUWuxjYHgYq8A3KaUd7WKdiiaeoPK2
GGmsIwcPrtpkGM6MP8+KT+MbBv0bDG/0aI5mzegL/L6xX7t2qlCAz7hAWfaPX9/PeT4cDwIqQ7Ux
r9ErsvSP93OAxoCkVq/cpqF0Cz+AXYRvGd51oquTO436gNDFwd+MgWLz9dCn5g8CZlOHskwA4twF
+7Ol4phi0NDFVnORZCRnwWwQ5c+FYIvkSdw7PjuwMaAX/vWw8wz5dMWzW3luTuEvpvX157BGTQqJ
hT/MBWuX7LW0ewTiA05OMmsdi/n79XCnJiycc3r0Aii+ZhzdYJ9cKk2xR4arG/MBTfSWw/+ACtdS
t1+PpM037NOVOaYOQIm0Lh7oxysjW/CfZwn3pf9Zv8/N0Wt/wT1BBVEn2hUlZXUr7Ul9CVABuw0q
pP/FpIXyKy0pgAfZn14ay2gmwBSVi4xNHMw2p5oPCuTMKKduKo9wbl8hI9WP86cFTpdWpCw976tA
h7triXx+gOkZFWee36m3EEgXNRCDqjzy1Y83NR6IRxkThDY9iqmV3uc/pJ3/+PrJnRvjaFFDm423
vmOOYPe/mmS1FXZ6+HqIk5OD+afxcJge4KI+XgeprnZf6U3lFuxdr/xW1fekItIo6/rwW0BW5brM
OvXGr2iz4Cwln83DHvP1j/j86iH4NWmhGEJ1KF0crWjCLFpDyZ0SdiN+ryZv5LLX4hK3RFTu4sI5
l4v++b4yHpw0OGqmrlnH717JscoeC6N002xggyLHgxVo1pmtxOe5aNBDRz1NaXe2KB+94I6vNRMx
gqUbNn67rAsUFnnRXVoRvYyvb9+JkbgI27QEUuxZxH30COsQ3SNkKpelDXmZUl9gY3koqujp63FO
PCbNgtmt8axYuWbf9J8rpCxScCUVQBmSgogUfCEWgaCnbBmW3hlSk/75G2t8GOpou0KNSuIQYai2
g9IkMvIeSX8GtDQ4HUzPLpseiXZKtyb9j2pVCqr7alV63xF2IYebcN9EdH+3ek0ZLSW1I6VxNMV7
046KfWMMys4nmv7KSzgHipLEydanW8S5qoEY0UQN3MdkuO4Jzt1mYysTMhMsEgjRwZ25UDFjxT6u
zXzB6euRCWBqhnn8sUuSSTEceJ8u4O/m2SGA65rUlTtoA+FLOrXWvk2QOlWJ970awBIAXqFmMsid
lOk6RFO01IhrWOrtY+pxMGrAAGU5jKoe+rdHMm+axwhdY5JbydGyiB2CposWGN1u1enWXokUcCAi
Fy697X7VNLYOAiuOVpTwrMuYYF4esOMtkVUFK8fvl5PlE67DFTrcLZ2QKews6iu8pOzMR+vEXNOR
5qPg4JvFlv9ornlpV7L7GLkvkVKTKOcYO5764PpRFaET94ze/Xpyf97woIm1CKoQDrIXqAIfJ3cJ
xbDrizR3nVmOSL01XZfAyi+lUcD/sf3mEpGr+iBCx/9vhdPP4f/5b/ntfz/sPxGHJ15fdnOqBKyH
JvrTmaPCzaQErcxcylzjt0722g8oTNoDCRLR219fJAIPViNqHfzveOtIX5Tz5thmLrRBuiKdRhOP
TlC9UqKs2sEvw3pe02AfSdukaP/14Ceuk32VIemFczJAZ/LxDluxD5w2zzK39hDNln324EMEmcFJ
1ZnvyeeRxLxIaRYKI/J2zaMFkRpQ7edalLiEvz9Dn+tXuo0yu0oM46+nKdsNBFMIozh9qPLomoo6
z1ufWB50BS3Weknh1YhuwODKDYWnX397A4VqcGE6niC6yMefLR+degY8mssyU8NViDHI6SHS06kT
eF1n7uHnF5DB2NqwNTBpaB9/vkq0IYFsU65MEQ+BoTyT4fsrGowHv5dn9iDzu/xxDWQojqWkguh8
XsyjVy81gpBYb4QYRpFg0czWTm4mWCo7yD1Zt6dMeW43enpEh62oMwvgjjNPFFFY+J4ZsdQwtjrF
C/GxD0YVl5AaJOLJVr/8+0fHxhuCJrsORjyakWbNuaPxrNhV2nYPAsMVIr4hmefMMJ83NjM9lqMh
US7sPo4LCp2tDmHIn3Y7RVceFCsTu2Lgi/j1xXxeKhlFU9lsIHyX7Bs/vsjEsgywHLTYrWB3ERNu
L5Oo/W1l8hCVDQ11G1LmmJ9ZJfXPX0pGZeHAcWY6rJZHo3opccgc+2LXIUxr0ScAXZdZEU9XMKCV
9ZTRxK5HMNQLJRegK6zJKWh7qdaWLF5/l9BH3vRsi6bRLO8cuF0rvyjYHMzbgjLXzQtkcfLR0Xvp
+k1tnvn1Jx+MDXKOZiCQ/uMHgyQhSOhsYL0FALKORifaKwN1zq8fzKl1jwy3uaQEqPXTljMVJZ8R
P0/cDHjiIs87V421B9tqzu1aTryw5hxhxCdIQuI6ehSmlRBxWGYsRENhIGTxgt0giZz9+mpOrUA4
TSnDgf2l2DHf0z+klVOkknfeKjHioRrJtTWnG5htswYv9dpF4u930ZwZkYnyyUA5rx6fUO0mlB2C
q5izo/drvndVKA9p5T1/fVWnXh6bt52QGuo3+vE0Huo4A2HDy5OEpn0bjxotNs/8RbMl31S+af/s
kyLaUS2sz3yqTq15KGIF+2rnxKGH0qlKglkXu76v3zSZ8jJF/qaInkAD3rNcnxnt1ITn2ANESczh
Psd3M+EaLVnUMRkaRbwl48Q69HqkrL6+me+ZWcefDm6ipfM5MpA5H62rDonILXHVsWu3vfqE2D4n
JAIRnRfhiKA3Z/WPaO5zgKxNd1OOWXxtAjjaBhjc19NYkNjuR8VKK8kISHobPUbbRudOt8cIawqi
FAosTti8mThtjzc+lVerEINTvjaDoE3QlC9a40C8Nex6F1r2cztQnbCKgCZGZoRPcd/VO3j7PwIU
HQQlNvuiT8WOKpKzkGQOL5yA6/j6Rp541+hpswUFNAxm+fiDmFj8hnBgu42JiIhSDYsUOITcIwwj
H1++HuvERMSHzIttzoVadt0f32tdG0mGIpXPnTztl0rBYZWa6ks9koNhOVm0nsPjz+wwTrx0mkbH
jh0NX6xPW+yuSuB7+DmXF5nfYDEpSx3VDn2Mag5ZHMvHsiJPHDVG5/79tZKA5cwVKTaIxyulUBzk
hnZN9gz60FISjiir5EA1Hspk7D9hRvX/ft/GgHMZQIeKxlJ2dHcl3cZalLmrqD7ARw3fWJYZzaEn
l9lNJQfpr6/wxDeH8dhDGXzY2CwevYG4aEE/5tzaofPpXIiqX6llXpLqaVr/m6Ec1TFsSGvU+Y8+
CIUlwiYFeONqTp7dmkmJE9tq5EXYatqZ5evUHDV4oWYfwlzpP5qjHZI4Yj9Kzipp+9AG+RsRow8J
sLRF6JcHopGbvz4csYBhutBNTad9cvwCagO9Nr2eMpfcBjR+Vn9XtdWqoA5wZqATCzMldZXAACrP
2Djm5/nHV7WYQLWr+MbdxDef/WHY2lP5cGZKGPyNo1X5wxhHc4I8izgSgjEQ9GsLGBLFviZ15E5v
pbfwEoiVIVSQhdkT5FrLyH/M+4rYZNJwt61dkY6ltaghs5BOryBMByqHBuZjTFyAjtV+EiI46HBh
oH503nevULNtWiPO4nQ74qP2PTzPNk0KdYDCqmEEXuBx1e4mJ0VslWl1vMnTGuxTV3oOB6jBv4kS
ld1hTl5KFofVTQDSbYs7bdwl4EKuOyNIrzql6lxigx7CHF4tdzjepNSKAGkgFHQRJ6aLvJ8KWFyB
iVg47i9zYYTL2eK7+fr2npqbfMUtjXli0Kc4mpuyrMtmlMxNZMIv5dC8EK9yIwxlgyeaaGxs9F+P
d+oNZ8/NZo/yPQ2ho/HMYMxKAzi525TBXHO6Bqy365vszOb1c8lPUCuFNEEtkzLdOyHij4kphjgw
qsHJXETkh6IIKzSD9s8yfqQJfYUghfg3/YdfZWeOTMbpcanSckc5XB9vyJwiLdOiN6mJ5OP0LRhI
s4HjoxwwukBrQzPDGQeHrrdu4q5cJRkiQeBzLOSl3u1MVP5m1Cs7Q22hbjWCGG2EoUy4Yku/kw62
E73CD+KgPiAFjK3JXzkE6FB7sSacyt496Drwx5MJf6GJRAxBq/DXEb8HZ2nxhudDu41s8GkFzuwN
ji7+/xRvflA30dpSLP2pJDfzzKM49cShgWjEPVBmMLT5lv3xKEK1NtMs7jJXbV5G2r2LsVe3sdZ0
Z2bWqbXoj3GON0Zd0aVJ7vSZa5sEEWbUG0CFB+uvp++prY00CCeAUoIzyD76aqglvsgSypJL08kG
UE9Ktao/5zE2zqAez5jOTg5GvZIzi4O77XjbKysWowxPKvo7mXISheQuig0KULTUTXjm9p1aCCRl
f74WWPY+bX6TcTSA+DWZW0XVQa8tudS88RnX6RupIQfQuWfu5HHIw7yR5fTAkX8uk9LhP7qVU10k
3F/2adGQBLi8dA3EUNXvCMQWq9xQAlcUZbMk49a4C1UvcEcfUwMW+ezK9u14Q/zE+GhhCcKe4fmQ
Bb5+0qemLc/ZoIxE/dY5Xhj7wasVKF+p25fFm+H4T4He3cMXP3ffT45j2ZwUOf7OlrmPr0fdKSM5
BTJ1OYkWVHOal2xU+lXeVmc+pKe2rRSnEG1wfiBy+Og9NEjVMj20l26DZwQc/drus0OVm/vI1m6S
vHxIE+dMoeLUBP5jyOMNazQJCLMmGY+kiW79Nn9zRIK4Xe6rvDtz5ngPbzneJnAipUnG9pGz8FEZ
oeltUUyDlbLM6OOPJiDwPXTksks0G8xD5C8VUn2WKSsyruvZa6BoszKzQvTndPUzBJng2StnXJyO
YwFXGz6joKnu/cnJV3aWYPn2anszWL39ZJusmgsJh2ABEwtsTzyXNnP9t9rr2FlyezUU6o8ob6+R
4hSkmuVvod31QPOMcN2mo35fILrmY0909Nez9tRb7MxOXUoczNvjBmySFHVNoj07vwISbzNp0H3F
s1mYF9RMn5tw7M8MeOoRz84shDIWxdbj215Emj+WbIbcsHQUdHFthYef0+/K8D0o8/WsSf/6Et+1
E0dPGsUMCWnv2TCfanc+Odx0SZPUJbrDWQZ9K+9FoJGzaozmRZAnyVOhp/YqEign3+0CdgA3NW2n
Zt0g6dsqfY9y/esfdeK+s9mYLdAOxsBPR15HjjagBSNxY8cX66CCwpQFbBtHwsafI7g1LrrI16/H
PM7WmldQVAlUfeZV2/p09vUHcyq8jje6njykrIYvNghSjQ1s9nrrWNJYMFNQTprJ2vGrYDnSk8F5
IbTV1z/EOLGGzb5w5BggtWm06R/XMLCSvkybMMW3HBm0RmZfQ2gk0wFtdWZecGesXROhRsZiVS/8
hCIyMCP6qHO41G1v9OpmJAbkWyDYeJOpqH5jW5xtA2KVZ8dUvEHUZ26R5L+NiLFZsru1kFGwRiss
VpWSNW4gSwvYaGtBi7jQ89i4j8k4v+G1xYQGDnB6DmxirhLV+q62Y3zmYH7q+umA4UG35g79ceGI
cluU1HMEjJXEw32ALM0d5BA+h1D9Nl/f61NDIbxGa4Abnc/G0VeTplNZpvNniZjUYFWU9uzmG4p4
7wSJ//z1WO/P7fhNm6u/BqdXPoPHx/9MkUnbpyGHg84kYKyhYYzZaxLa1ivybpVZiXah5ap32wwk
Q+q64h/0BvyUAAS6LTL1/7h9/8T6ncM3QDZgxfkPSuBT1Pou76mb/U9EIIXn+T/4h97gqP9iWlq8
m8KYpUX/ptrLf8Hhg5eg47SlmTp3Nv+NbjD+BcKPRYXeD7Xy92kGL2jOWieG3ZD0QUHrsf7MjL+/
YfVRv/14vKcAg1CBVcxgB6SziM3H/z+OB2PaNF1mhfZeLVMoVxF5un2sx3cDJ/hfadaRzvrOk7Vw
WaBlf8fMvgNn39mzyPeVW3icEGnBkHa3gCC8pxgAlbgoQ+C1QRNG/i4vDeiyHp4OZVm+o241D9D1
kFhPo9n0Bz5a+KtIuUqwRHFA+tV1QHO7srWfgiGPgPm+U3UbmiTjCsIfpiBY08GM3+1mEG8UzExe
+c7nzWZULxuV5C2D3uujySDRduj49pbiDgAxlN+2K7zfzYz+9ZXuKk5a6DRAsSPCPUEEC8/vnge/
JNFrrIPfimHAEXZ8sywX1WDdFrJz0tUwGvVtZPoD8ayV1qNtFuNvK1WUQ55FYNOsDvk4fTtvJ2lP
yoWP7pnIgNwQl3pAQYVq5aRhD+dL+MIZkQKO9Oq1SWrud6J1qIYYdmpva7QmFtE8MrkftSC4ac0W
3nCLjjvsE3/L1sjeI8DqtmpO72Y1pSluzsCfCG/NgsQCThcg7czxNsO7plXhrzKRO79GTR2gANgV
vhhAswDTnapZ6l5c7okmimYBuZzw+uQSL9bgXFSkZL8nHWQL1SnsazHmTrjxaOLcdVaK0GsMyKVS
1Po1UDy7WTohJ8GloNp9XyZ9sycJE66xPnBznAQbHoyp5IaIdQs4nT9FtE7HvF1CV+2+cUwnFR4T
h32hBTlWBrxD6Bo933L2dOy9ZuWT9LtO2GTd4BYgPHAIAQgbsihx2A0BuvQQO3kT0YdeQHT0b+2m
+F3zV1o2plMJMg439+/ejxOy7Hp2SoARpuZnVhlScT3PTp48que7zsjK9YQ90dgVANReCngtt1R8
QdVCx93gnqLGFRmlscE3SxDCQDzTzUROXvQEIsEbOryndpgTnTIBrN9aWhfe0bAMblMd4mPyi6er
92KJL5mkpsVAfDrCGHVCIxNeq9JKvWsf8/oq1XIdvWPTfe/NXmII1PRH32YM8t5WUTLdk9RJ8k1m
aMQ8axqHfC/Tio2SQ2akq8v2m9bifmwEn/A0Tnm9Mb+NuBoLP+4XEDWwRTuE09RqkS7LRvM2URDD
BbQafR0ODlsJ3yDVKdYu9MbRrnJCTTGHiztQMJguVPNyKoS3HNUK0riajS4hCdz3dgDwuOjE6K0y
u2IGiqxUrxWyGQAe1a2xBDrubMJoavY6CLB1SEVvZwzOf7F3pr1xI1mX/kU0uC/AYD6QuaeUklKS
ty+EbFdxX4JrMH79PHSV37HlantqPjca6HajSqaSSUbcuPec58w3o6WyzSyqYi+ccRzCplLi7PZi
PJn5WF0Xo7brMGtcZ+/m9XDVgv5BpbyYRZP/CWTz2dBYBkq/+OJ3jb3JXTcNmyzvn7TRLC/lDHMD
dBlOaekYj51dsGr5FeEAQQ/OXYd+EsWkYIY5uXYRcPIBVXRxb9n128DuyihRvNhaAwtrSK6uW6fb
ioNNREYgiORMn5xQArw7dMqtopVAyt1u5iemGOlGBy529BpbbSEgTHvyl8wr/ER406UqtgvpwUcP
BRzTksCRYWL3460Dp3MrZC5vloqICFiONl4ODKdpgaxSMmA6eePgPSFmGc/t7JYIm5OeNYXcCgjk
4J20zzrcunadTag7WA7cOZir92pibSyS1j80NF8PI1ONm9nQkH8nfSJ3sanGCCsVzvce+AcmQ3Gp
xgkoHImsIInNF1oKCxq7bCKtu1IhHBcM3P0EGcTipgDySIttrIhZiNyk5G6bVs6L6mtB8DnLFjYR
35rotGUoliPwA/VNBtX/Lu/9+cuk45wndk7tV2zaVsd3yTnCG3dd71fvyXDw79MhIbo+4et/n/vO
znRG7eIUsr4zpjEDv57oT2Zgln/2iz188IzEfvSErB+ESJPtYgh9V7bwmic1+Mdct3sIL4VWbBFH
wElAuzI+ZrbVnPy0t16snkeagm++gStP18No+4OEcHHX904RYT0ceavm5TExKtfnJGpkF8xnww2E
zemmd8r4oKck3015X2wAJ7BklskdGdn5IYu17F4rRg9G5eR7MO+tZGPlg0l40ZAquDxtuiMKq7qA
zIifU3zTKflwTv8RdmQGS1CbshtzKvpDb8aA4ZQhP1UDnC9lteoJZy4Q7zj3OgwMCFZDYqyfRTKb
NwpQ9A0gb3yVpauv0zmRXh13NB4B1JlEWzE/XcA9LJFLQve7VrT9vaWw76d9g8uLhUkc2NHlS1qI
8slKbY/0PdeQ23m2CAUzbRXlPJUnpxsehq+J90lnGcPwXhfumtiyoIcr9Pfkz9J3ajCrZu8wgMQM
YIbGHdmJCh10lGpSqKC1NVbb0XDFZrEmBgetLtUXf4Chhju/jrouYwlmCL7yc7s5DpN0GfezXj3N
Uoo9MIRky0MaYw3uy81II+/BAhyxgYBzGhOt3Qi3+1t18F+u9e/qYxcm+K/q4/NL3b/0P1TIf/3I
twrZfoMKmaWKiQStE3NtUn9L0daBU9OgpNxF2U6vkgL1W5VMj+nvqtgCkMaxDPWKyYhvFUb8m6rY
sF+1VaiK1/k+Y1Ba5kgSXs8RRDz4ZZ5I91yZrW9EiBYMDL0GSQgiGnutxaTrgZIf57CorCa+ILJn
C+5wwJEOoyAcGo+09HStOvW9yyRkqynZ2fHBBzHlRqM1cQ73iC1sL0VK49nbESFY2fNl0OH3yHAx
PaoDm/znIdkNID/cm8kW/ecimR8Gm7TpCIMUCbuYTHclxi2ChgSWQVMtj5qv4HyoARJiJAKDcMSQ
9TBXe2gJvX5TS6NEB9zruLm9rsdjVQp/FPe5FhePiK6DD32prDTq2HQNXrIpb89u3ZGDSbLSe80C
f88lFldtJfIscKkeCBYYBbAtoIv6d4Wo3Q/C82bYvM38MZtsdhxQU7tmXBwwsmk3hDB/JXu7lWqc
aRut3ReqKo/5WKYfXSyk783eMpvQaCAEQyL6XMrl4uvwxIGtVsuR/4pvp9G17jIn0w+4OYwtfv4g
kiDN+HesQDyMeU1cn74s+maYQW+GFOEBM72xYUm0YxdJrOFMh5og5fuRQIe3Mq3IBeiWGTe/tzwE
vbmc2BhFR+grhWsYs2Af0jLPvvA8OA95MU3WdmpM7Q60B6FVjtsd+kYaNxyW6qdUeZTg/oigWBHF
MckE8QcqCfPWdibzndaU/WrzMq27xiZKNGgplyscascpM9S5HBwiEbIRK7ph1uBH1tVw1mK5s2Y4
KyWtUvQmsVAfNdoxOx9iyR5AlTraqak+6xXNnrQ32keFu/MyaqK5abRkhFOmtOVOjjhJDYOERHsw
XUrPv/+XPB97Sm+BVbd4aTOdyAURiimw6+6Uo8Cd6xP917mEsU6ecR7szE67gp32Zz2cZobpaqun
xMF8/rpM/HdF/c2KiutpdT3+547DbfYZactL/f2a+vcP/b2m+uYbOoEB8kH8xWufgK7gt86D/gYR
E3xwqJF0L8l5+r9rqv8G6QfNJpc2NkLeVQLyrfNgvIFdhSB1HRwhd6OV8b//1w/C+P7V//9eKP9a
SAWREn8nDRHaG4gX/mIYftd4EFKjgip741y39kSE6ZRUmTx0DqVmnOo1E7cmXSAb5CuI/DmTyF9l
y6ymY2DQOi8AxGpytAHCUR1wOnUVynMU1XZ+TkwB2TqIa9JbBQnzvxPfvdocTBRg+PzW9r5PG5AN
58eWid+PMzxv1Z1xUMkruVZa5Mx5cLNMnn6BQxGXv+lus+X82KXhkojgGdfh9iXOkHv24yW1rATD
xMH/7LrBTTN48F1KXmN3jzQjETrcRE0cjE5vPwRog4SMRnvy7ENAURXvnAQixjH2shUVNSHdBwsW
j+wIA5UdWZ+E+Db1SJHHtvVUmlid9nZcN2f6AFgKkqwmosEo4s4NRSeANTvY5YodSwL3WnMneS2V
8DemoZwXyFVNH+bC51JBGhPa2nkx+bszKVnfwnxdvhGCYIZ+HMkt15bbxc3Mp86weAhmq3ReOqvK
9gtyK/wMQ2tcSK8qAEUlHB62DJXWoIP1NychvcQulCbmk2GAUfw7jBkehPigraG9CWDwDARf5ktA
g2b7wZxmAAZuY4r0jhWf3+hrxMKijFQ+d2IFeMC5No0nk3y5nj42uqwL6g+PXG1vcdv3pjWSjDx0
Pc9fwkYZaSZe/KvqavMJm5Mp31EtSO2jZQ7cuazH5RMuQ0PGcNf6hBhMeMgUzAiNS5ftxD8FN85v
Bz2NBHmphM4JE55Aeh/DlXfDBmZUSmPD4vNjznJeOJrGb8fFDd5OY8ePB7MB+kUgbmXezl+t94Kb
lC0234JrD0P/nvzjqT3YxEVUW+4jicFOZnFbMq0keFU6g1CPi+KgzYkXW8SZplKZntT6lXhr/kQA
6YPvD1DGORDaYgDYHyg9wF3Mt2kCtAgwPhULRjh5YAICz0QASkTY2y28hGVg8Ft26Ni8TTOZsPFj
L9mUjjCACM1yeXIHkyxCJ+BoXuWgm8C+jc1Lkg/O7UJ68Vtt8ohWnlriGq0ieaFpAt9aK20/ysAz
v9RJMb1rLZ38aMKuG4K+CbeY5on45zRHphnRUgTjRUakI7e484O3GpKb4cHMlOZuHHJ3FWh9j9s7
Z5Xb3emDdBjgOInG8bUaYQuRl2f7gFA3OU+k+XmuJN9dZrX2/OeSL2P7gT9W+Z8oOuQ1q3RyS1wO
XRExTs5Lb9YEJqZNYDwt5vrNc9YUbqjBcnbJXFNk7SrYnR+4M7xcHjBJtS/ahgj2Xtfa/n1PtMeV
upkXQaOkkIfMZFS9L4CHnB2TQI6QjInukEx5U+zy2JT0Xx0BE5Km2Y0FmpKjXzNyFRcbmEKa3JMd
LAn7I18SglcMkgXSap0WZvdE0r2mvYV+qsTNwObekaYW8JuUi8XyqzjnBs+ZrVfFNZ7y7iArrRNg
pS3rqCbGRqFaKu5lB3cti6Q+k6ASBAk3otWr7kCwL1niNqsKUCeBbij6+iAXUuOLA4rHe+xO60sx
dDZ/i5wt1lB6leZTNhJtEVH4p+57WfqjeZcT+SUiPzGK5rNnzcYldf2cpkJZcU0CkXMJeS3piHg2
ujkhI2pMhi8WfcniXUdcuwFDNVZOR4hfXXNsl4lGL9or4bRtzYJBNZEmen7qhcd3PpSdccnJwZPv
/DEWxR+OV5sg2e0FGvm20ifTvKvYfxRF9giV6RjXpg+7kNYpWcOpaZE0gbMJiKmGSO5jJhVquSzx
LzWzrPfONMYr4O3RQ205R0bVjM9revsWcmG64cHoI2tM0qNVBvEGRj8H/ypjjI1oYgHESzfoAMjT
XcVpudCyd0lqj/3Obh2XyLOmXWKg6y0xhK2vv+2d1oysSv+okVsfDjU+RE7RINHSmVRAaEjJp7KP
vT8kERkhfcH6DvrHzTh3YtkWZScf8NMnHx1rqrcVm9SmAUJ29Ql8+GjYabUzaz2JsWlUkC8Gr7sP
EhB0HkG4VgjCtbzN2qR8NnOw5YHeDzuaopjVJ4nqD2YbFKu5vZtKVd04No7QcfbKB5b19mMejOnj
ZJf3s6dLqPICNo9YQKjoeVPvJ+JLH5PeLZ+RVPfJrhvq+oZTiUHHUqhTqQXFzrdszgT40+C3eaT2
ZpPVPLHptO9rp2rTTa76mhJab96lrrveWhAqgKUdMhhcdNSX1pVWSK+rgiDm9X/Sc+g25UjfzFwV
90BrzQs4M4+UWd2pgUDRp683fWdOZ9FXzd4vxYKvtrSa48pZ2yWO8ZDHTbtf8wY3IGHa93nRtcRi
m5N7rJfYmLZL5Y0XMdjxY9Cm7l7rVbFzNLQUGDyVz6TWdS9aOogzC/ZyQKK0HGfNCJAbFPN26Tvw
Zib5SmJc8kNa9+7TlE3qi66X+Zl4ZXXu6i74HZHk1fyd+gStOf9hkIXMFkHCj/WJaCrLB/8Lf3Jo
u0NRx+ixZ4tNyNY6pAA6RH4i2LvfzH3Xque7+ejXq65zWBwlMEroG/x4VTtWqZfOTnASJatohqJY
RO1g9n70XWl9/9ff+H2t+mro+/U62BLwrVDtmQjaf7zOlNKc6oMkPtlFv66peseaXcv2gyNjFox/
fzFP1w1uJxrzn4a+Bu+wllAEnvxyDrZNQ3JJj4+NcIgx2P76Uj8XssRqIn2iFtcZNr62Vook8FrY
oECR3MW41GuX10GmFIE3as79qqP519db08oMHhNYK4wwf7yPeDd4bcvKgXaYxm//2oJq8CfATOue
aqTPQD385na+kl3x3fHhVskVE06+vNfF+lIlJAl2g33qIOcymNN0ih8WVHbgWkLgJQWXn4q0auLP
OsFI8l8/pL4DpwPZF+IyE9/gjx+6qW3Y2GXhnsYxWwETGplexvw7R93PrwJXQf0QYOFyTE4mP16l
jM2ZNJDePSVDCjGDQLW95/9WbfRPV+FA6ePCDbDivn7N3cEiOEXjswSi9zduRhAHrrH/j8eEhAML
GQ+nHY6br+5YQbRvBvDROZlxl4F7ZYABVH2GpbTEg3EZWjmp/a+fzJ/XL9Z01jA+FsNwLvvj7auz
KV7m0rVPjM7c98YIYVzpE6XIiKaVlOeF0BO3Vzwiv77uzysLUpLAgtihY9X56Y3AoZjpqoX/WYy8
3XHDOjm4k79Ruev/Rhv9Dx+RhwN1DDU47sfXi6UH3oRLVeZJdkSn4TRuzqof2g+lzQNTrCc4AoGz
39zXf/p8fzVudVxuP7mcJz2rrZTMiFPpChhSlW0dS91P9xx0fvumf3Wn/LgdBHQnaCDbXuCtrKMf
v8Qm9TtfZz05qa4P/DA3KrLSkM2V13ZS3aXJSwb9MbSjezlT183UWv1lEpOMdzZBfxwuGucFIilR
b4x/qDoVMeb3fuG2vzPU/bzwoie2kLWyIrk0aF5tKHXmzOTUxTzh5ANaURZn7Qeyydkv8UKu+ToB
Zf2vnzTj53d3NUNSVwK4gc7y2rWclPRLYva4k+Zr1LrStzg/AA0aGJYabJlpG6/Pe54ZFzGW4sM0
wfbdWFkgr6I3RQlQkNjEHVVSth+YYaebX/+C/3RPWMO+4mv47l4rGXXBlH7yeesr5VN0605OmCBZ
fvjha6QTQv9dG+enZ9MlrYS3gVYOjygThh8fF5H1a9EPaHWyY9igep7k4SJqHlPZchr/9af7p4vR
N0KjgMf6Z2yTr4DHJQJOs8Smc5/X0I/13ueU4+gtp6RfX+ynr5pPhh6OhFBEiSxnr+qiqiD4tY/1
Bcy2w8EyyQaeLF5ETom/vtA65fmxAsME7a7Fg8OHw8j16kEGJJ5J4sBnKogu7e91znBjROjzgNMD
wXx/bvOJToid2P5NOqcVSLUWBHlIfDjbYCPkNc0K+gTazGEp6g3VflBe1x10zaWVRdfL2unwEDie
i4LD8Vf6/1A3AcFQv/4kP38/q1sYvxb7GpOf16VQBta49aq+PzFD8TczEJdzNafZPtFJtPn1pX56
0DEm8wwQj0rDFtTPq+duSHRzmGTanTqwV0e0AHx+THbBFit+c16R9L/rH66713cLo822BouEVx8b
uaP/9C3VqrIM0Tn2ycW0+gfG0enEMCp4+7Uh4no9XR2hSue5kdL8zQZgvn5EbK6MIpMcWMATGGbX
+d33AjO7jIfMxjl1Mgw6SWqj576LN4wR0siYGp2//8k1isLeEFFo9JcgaXgDrS7JDuaw1HEIyXK5
6mNFF1EVa79GQC3iYDF2/Fl5PEdd5fbEg/P333vkENX8TQRyHAIgyzmNSwQ/D07eq7fIgNnuNDaD
/TJ0EL+njpyG0HR7rGWzpDXWxwV9v4LGURxmYkpWOSsGqVvmekW30QlNf5jpNlw6d9D2kjiIe1gT
mtrDBC5Cuti1wu0nTB2Abq6DwkWbQUCK3bU3Q2ETxbomi+MtQLHNAVplJ9itRmRPpUNcx2ikAgLo
KCCF0fvWp7l5sVSO3C0kWYTm0dgapfFl7ghCuMm1nPclkO3aDF2SIr2fyG5OMBEJ1RxJUFsVyB0w
8AM+eE5FtVD8UyW8v4vPqYjpvATlWteIlnctrUtn+ZNueTZHhQHQDiRyJwNCrX1NXsmnr9J7LGkl
UN5ETMNDb/V8IWYLsWnbGFVbEImps19042CIHc4seS2ArdwkrtsUV681+i+EGPApZit31B8oRUb7
thPG2oqaYcuGUs/4QT668+LM/LqPSK7sYFuYuX0zcTcnOhqEdkJiIYpm57YLl6cPQudqUCmNcL9a
XEZyVszfSNhnbHxS85ptLfNRe5REUahIFIpdK9BrmxZOWlq9eVfPkzNcjQyQ9abgcUnvOa+ijzIW
b24jTcvs4zR1PbD5cZi0SLV1yxzYXL2IKuEJquuJgwTT2sy7safYQJVIYE/Mvori69J0JT0tH6EP
yZ/ovk2SjgO6jMmoy+7JqIlv35NMwwOGWB0orpZ17A1f6wB69jx9KoEziri6oW9muJ61nBHNSUh7
ILjln8Gg4ntfTRJNz9qCc8qRX8ZKpfFk56bzksUpc9ueeJ328Ndr5ZqsLQQeWMfZs3L/pcY4DQDc
AZhiAOPODnR76c2bg80y3rkOT5HwXU5maelwX81+7ZlbeT9+WrJmRgCU0Yf/azQDYuwldqy1kEhs
aju/8eyXysjXTmxHe57Ue44/krgPNCLr9ue5I03GlN6Vd0OwOhLFgsjVfAchXu/PVZDwmlatxqSh
XGxurB1PtrXLAzPJHlBx8YsYOr0T0nnMHuCwIeTHUXqWNtHocYri6jdQEm4dWRpPbp7X9hrdky1/
+BqTjG3uC9N+WIyWLnC6UBtDDTNmr2I/ZgyAjDClXcGzYjPNKXiDB8t7R2FeIKZB29K0VlhmU6vl
DIZVRW9eK538VHY93XpwqfMah1grn5ZEbsenStclrTY65INPg0yNUz7/teP/d076mznpGovObvef
56SPXxPVNy9FM/yg0P77B7/pT9w3NoWniwjFonuJsvp/ZqWQFN5Q2dAn5Ez6SqXtvOG0aFJNU25R
zlNTfBuVMnvFW7uetnApElj3r0Ta7NQ/buCQrzjU0xMyXNwAOh3jH/dQeqb1EMdCO9u2MT1wbGZw
sIoGq1U+6K1CQl1N5hXQHuLCVWZorILDtWu+SQpEiMsqR2S9qyJDDP6h+KpWjHkrAMwhYfRWMSPP
9jVprYNdYA2NV8GjjfJxRgE5m0gh0VP5kVYgj4RkhlBylUxCuCsJ0lx1lMIuzcdhFVe2rcl4yEqq
iw374qm2AI333mBvlrErv+goNBeUmjmKTeurjCYeH5ZgIb15lXWK2UHhiWCwuqIPHU9N64szutmJ
12eVhU6rQDQva1SRs+sdKwDE23wVkhK5FaCUQVyaE/7lbhJuJ9s0JVVInka8odeMJtX7qk9dVqmq
WkWr+ipfbXnlb/TOP5SleW1Xiau1il0rVK91LKtNvgphE9Qb22IVxwrhx7thFczywDRbfxXRilVO
m6ENSkiSQGM6VGe1im49R/NO1SrEjVdJ7mh77U6aiawJM1g1u84q32Uw9CgcInXnJX2LOtikne24
R/Ai04d6FQCnqxRYX1adUdst6CLLJs0I4BFaauhn8m0s9YiAuSjGbTY3vva5KCVDh7ApR03tRooj
8q7rpmc86EDGI3pkEEM4ONRVwqp9Sq5A1/DkC1ig3TKJeV+ZnD8Zbcq9x5QE4ahhe3eyWiW33qAT
z5ppVTqEvuqtKRySzLnxik4nEZWMYzJuFPHwKCFZTfPRLi7awryMUJxKyoRaqWV03t1yGmfXJUAE
UafnhPxFvRdE7SRrVZ88JIFu96ExY+faKeLVCjS6TQaKgAlT0+XzQzwU1b5GEeold5a3TiN3VDs6
ZwRbtd1wDfrFXNznWR97/VGbFtdPtgh6yiqIzDUr0NzBxfRlxi/gYpGUtzNHgFbsiDqrx8godeNd
47fyYZZC4WDKa2HuzMzIiSHRoCZiH4SkqI19HzBtnbS3JHSsVH3lkQQxuJW8LQxd98M6EETkJGu9
J8z4Sj9BayNWEtGGedGmbwnkK6qLli+mEVXtot+paXanXal5M1lzIm3q0GCqcVpyIz3QO8WPpTwr
iWZ/XB67OPWS0NI6+a7IygCNvnCtjyK1zU2ZVMmdSBdx54rMJ1O6JREwNep5zy+g3ypM4dsK4cBW
1qU6QGxr7xnLI3SWAraeJ4w1KXzJ+5IYCqM7mnkOh8F3UVO2nkZTpceLFCYMSzeGhl4g1I3a4yvH
iBnmDmGgoTGl5jZl1nMdJ6++h4GYkN1jk80xOXdBTrxZXLby3JLW7oRCS9SHr6v8fzfE322INobE
X22Iz8NL+r1oyPrrB/7eCA09QG2przjJtY9srf62b0JMY90IUQY5bIkrX5hN6JsQE4kmR9l1hPA/
W6DlvQGDSsOD3cpZ8WX/Si301dj/3REWfytGJR2kMB0bxEmv2/gNmcZps/jLbVArTRWRP7fLsqvc
OXhbrV3FQpJCiIYoac+9Y9PBW5Zs/7U8/drS6QQdd9gBlNdro5WceToPy+LcV5xMdIulUmYx0URY
IUfynjDS2PHMYrfIGsFnMDGneU5jGVTtYazMPHSTeWKvI01SuwsqmzgGViW6jhFH/sZnZ/OWbDwQ
46nL6Zh4o4EQOfYYd584o4vpsZ24yY9a3Xjmlqww094m+dypM/fStu58HCSRzmXTMCElJUwqMwHx
byu2ya6yOeDMZXbhpEMjFRmqFc0IegiQMAkVHDAo8KGaTalG7RMtl+zJz21m9W2V5g+kcF0G2Ymj
Ilx6lzbx+ELv8Q+BIpegmwJFNLJwDpYNOGyP86UiwfpElCykkCRECSNNpN6wVs4ms17gGTkhgZcU
EYZ2lHMzL5uC5RERKiQ0pW90TlTJLmYibXp7M1tzsadYbwakSoyLDRbfqiCiSF7dUs+621b2Tc2X
UOFzrqbjfxeE/5foaZMKmf7ff66Qb7O6/qN/VR7//VPfpIQB5SxYW0pjZhW0+VhhvkkJvTcQxhjn
+V/Vgl9Vht9WheANXCcLkjULCcMNj6L6W31svVnjJByYNyi+yZX4V4sD/K21ifT98hDgIcO+yJSP
XxDA6auempUWQQWvRT/Xutakgh3cdrWNNOoYYrch222BM7EJcRKQLSthEJFi0g4W4SolFoZKZTVK
rKW/lUtsB01Iuo16JxWem7dGQP9xM/fGp8Q3k+dKjl6UJa7zbrLt4VboyXCv8EnHu6zBD4hmUfNu
WRyIuJ9cGbR7DUfVoRvy+uzlkpVFEkTbDdYnbbbj5YxeS/qMIM3hZsoR2z5bRTx6Nz15ezrpvO48
VqFdWWss7ypvNHsqb7fRwyDH5r/0UGqLftlYnW5FqWeNH0CizaixxqnSbgsy3tduGUijXcF3+wgR
oHIji0z6Ald6nD0bFAj4JsDERV2WI0CwXaf/ApNBPLr2aB4p29O9KXMSYINlS2YrufK6yOA3InzZ
52bGwcIq7t0cjd+Bf8W6Xbw8rjaDtDJCLC2ASh2C/u1gaC+ysGXo63k1H+mn0EqpA2srGI7JaPJJ
W2KULxxONVp/NfTSuZ0CFFvGMHrGcQwCwVxMBfFbVfneY+s58VM3LKZ/7OLB0jZ53zrlGVE1vQsC
0PL309ylkKY4iBSQgrgH7RQKEoFObtCU56HFGUPcDCkY9P5i1JPLMp+HcVhPOEmbbr3MVVdRJ3am
72NiRg+FgVR6QB4emsMMVGBW9Ybx6pSSqiPynb/E8cFuKvN9q6ylIhlQU09B6eExHJLZyw62puMs
BB431vj3UHrr25EulKTqHsqg7/eohxa9P6aJU0M3z0snM16SXnUJ3xwJeg7kIjxWdmSK1r6Qmznj
t4tJoQtq44i6g/yr2N0GCCKjgvNeHmVOl4R2g4mVdKcBIsDQ++GKJycryjHnbUl2FHBwH6qq5j0V
1HEsusdk7G6dNd9PzSokqvxiC8X25xBDJ0kL94p6V9O7fda09EGCfgo7LrNLFGr+alo+GPpMzKyX
xXhDl0f0Jj3BxCCAlCvyG1Fp+rF1OBShHzdPAdSAsKDhu+014D2VLTOiH8tmN/tNdtbKRR11watp
uqX5TGjqx3rw7UhgNQ7J+NUim0CmXVN7A2Yjy8qP9C0/dfTbTh1B12dCAcaNUhVk+3bZIzCLersd
dxwNuD+a2GSVVkeJ0AItbI08JQQy/cNR4r0n0SUG6HNQ5+sqxPZX+BF8w3kTjEtyQzYVwKEMHJSA
szlkGlGrTWaECHHiyO5y457fPj/nzqJ1SPOG9ogEevyDInfZ+MS97TxetgNhkZvCo4VUJ2o4NEIc
69l5FFZ5Jab6RhkxnduRw5SpnjKXjDe9D05eMl/7IDvSyjc3vr5QLnD3Ewjx/mQ/90Ls/UXe5gRO
hYEzyl3XlkTmxgraQ2y/dTk1r2Ff/caoyj9KW+9IcJwJHCZc8DHTsLYJw4iCgbAvgfBSLpl/a7fk
XOYc2cioDYwQSJL9QLgt8i/Z1cgHp5lnq4Uvwvfhwuav+khLg/Hgd+VnLBQIaYmEORFSid2qQ1MG
5T2/pMGQH0YmjxveCuMhScUD7rit5vOhVFNfpG/nL+W6mhVj7LWhn/famYaCfc1M4dINGNKIL4ym
H1iiD55I35MAT8PPlH+mQ2UcEq+niZ+JMsRcDz4Oad9p5PS57VnWHzCNt2Gi3OBY5N41drsHhKL6
jmXCPze5NuMOLdzhHevKuDEnL57C1hryS26SpiuGYtjrfFE7vREjmi8nvVpSBred1NH/agPJvYQ5
JiZh88F4t8hqR9YXUcp56wG+7q892T7coTSMRz3f5VZh8es19ktqZ5fCStkdsMjLwoDkng9PZV24
O7NS8eNczLetJrpIkqD4jPD72UkCFCza9NKr4L2bmEdzdFye47EFYocNNDXnXT93x8bN9zh/Yu6i
sC+mkYj97Hefa2dxtk6n+gOknqcWjjUPMKfwTYUX/OyIWb+khnUdg/am7NO3bmHiBS+xd8B7Cllp
t64WfLSDGXGi7UTFupa2mn/v99a+xxp4lXx1RBRPACtZRv2PRZwY70uybDad5fGqaTYzHW+69ZZp
S/F3Yn407JxJmOfOzX08Jy0x1xBT06hYSn9f4lg5ps1wGFqyBLO42A8Ui1ESaC1iPm3HZlZGKg68
0J/t1eNjj/ZnslAHFmyo4JdF6fZDWtkas6JO3JZjpkXLPJGSnTvpp1a6djSb4w02cvaEuXw2bHxB
BPcGk2JjzYNga3bD44RSQGRe9Zn+BKECy/vcK8rtxOdBWtsUEXSe7Dwt1tHoKmNnpzHZCwlJ0hfp
wGAi3lu0m5E5xdnJnGS3aNYS9mNifYibsb0yXyUNVEO+2G79gpVpqqz6HjYB7tSmS91oYF9rM9Bq
S4MBGIJnu6vHdrwxkzpGB23S3h/1LIwt7TnV5nV7npNN4wah5juXWYcrh5y5vtMT2isbeyntJAPK
ko/XOtf8Y9AX6iQn69mWevsJMiLhqXGFenhHAjdcBqs0QGXadrNMB/ZZczsNwedKm+6N1MuiwZ6H
a+/U93OtQXcoyPxbiPErwK/0ndXtSJVrTkK57/we+BT9oZNJx2DLaH/amHUpPrK82ofZWOIXkAjd
FqcAmdNgybd5M6V7t3SJ+CUTNaoKenVZP30IEghste5rt2QNFm/bYIC/MPX+ny704M2I0DV0Uqt8
oTe0PHqzhtR69D9YhdNGlV95bz1yYjda7OqR6aX5U53UOopj5AWBBxLHsmSzkRzJ5h1fWB5a0ip2
AoUo7zW/XkKPf1vlX9qu+LTomncNgnp6Z/UTmaBjein1wtksQK9Qc7dGFfkZRFXGRp0dtnpXnnul
mgNHUJsaoU5uDbM8DEVcRJrjtVtOps0V+bAgT9FPxwdCFv2D8lzxTlPBgQwv+TT1QIZIFid0O1BF
dlMPwxdR+J9ZncudwNSzYcoxPme5gWvPCvb/h70z261bybbsr9QPMBHsSaBQD2x2p71l9bb8QliS
xZ4MNsHu6+/Y9rlZ52ThJjKB+3KBekkcpy1tiQwGV6w155jS79fIxgYRJyhZLwXjpwhO0hRm9Jub
UGsLAy0yaEug6d250IctqMZhPeNF9A9zqy+Rm3XvdJP0UC1Vrt9JTq6PbJADlgplku/ujHNW7a0m
RXlcWyUvr0FrcAD65k3qrPauohZ8EXNvrmHrVR6yX2s1oVSY+hsjR+eNzFfSxrdrRHqSdYGGsISE
aK65ARMeN4BHeVxPeN03LciViBrT+JJwUDF5bpteAQxBzFpTeYSZl09pBiZMZ3J/06Mi3pX1lD4C
a2Dae6HQCuGZvPT+dnSM+QOhl7MfdAJxLZ98ZVRlsYKjhISbluu22D5OQbHnzp3sgv63z7wnqtq2
gNagvk+jBTFjk4qU4MQkjLVNgh4nNh3y9pBZjQzWRI4BbpDqYCLHDbK+mE6NmAm0Nm+LrDAR05MB
VUnHu8mzGrPNiCqrdH3MGNmumggYhc1k7YX+hi+SognVMDE4yTOz2TqoOiNKNMuMnExCXbX7wCMf
C4nj2sTYSg9bw9qr+2UIkJ/pYas1MsytKUKF37Gl5HaAzWgKho7cxa3Mvs+41h2K/J3wuMy1L5+X
tmljIjnQz+f1zezkawR7G6vJQnmIA8SqSJCTvBer9thChPCRYO+d1HyvGvWM9tz+ojnb/VhzVjHw
M+4W3EJhL8dIWiuBpNLuL/Qtp12/acYL0jRiRqu6fl5GMlWZ+PO6W4ktK3RsqmaLgjpDdhgYRcv8
ud6e607iG8DNEOZtkn+UvR7pi0vgOxaneKmcYBUgXJ3FS55dvTp3mbJue8sfaak2nxTAQ1BmQ6wX
WxtmzDS4pROGoCEDnabq594qyPq0VLrrrMaPLXiTFN4eQXVaUV1AJ1wZmmW984Xd3Tpe8iaGHhIo
ST77bC6X+27FMOQPjh7SRKHy0aX/RcjitllWdWsIvJ4tscjb0F8ni2K9NQr/hJNSwAdvzdCdJmSq
vjuf0UZ+tJw5Kl17NbztRyodSCKDOnPUXbkYJfrz7UjbaorxbuwrYDUeHBzdweerD4U8dGV/R1TQ
TbNkbJFZ54VIfMVOSo64WE7MvTlOe6O1dSYuxQ25drxEC3ESpfdsuxn4snz7sbjqPVHpW9uWrJ/W
vFfjxW2T5xaEAqSPJv2uaQY5EVZ1HPNtC1PTPcOl+ebJNup9v92XvCADI/XkbZLQOdMaoZ8tS94X
MxWaNhQiHBVR6kHppeK2TNqZEk27U043AUeol43XQpHw6/I26BDoAkaAYjoce1bw97XPfprlzBpJ
5hUYAGMLxj0VA6zMrl+rtgCim+d6DSgeNgHoEpOu1tD2bmRkfXM/j8ZIusbSgeNxyn2RayloFKMX
WdiWI36xWcfMgkSAg47snmflVcgBsulIZV0efQLp95bfWDu5bukNnUNnR0jm09oDfe5a/4vvqeKu
yTX9084HdbNluXOSpsdkpVrLk2qTdWfPVv9kNSuIQ8ganOOLS9lYHPJTRgFbOoXT0KZnk7l2qGix
XhBWWHG3QXo22wVhPaHJu8m1tN1IXzHq85QioMEZ0ZhWlNJuDGpigAk6H6+BsquGCIz0N4uQD0cW
ZmxkVfLFwUwHOG1982rEKrXhYm2ruGIUtpdGwWkg7vMIORlzzzzdYlKhtBgy7Fql/90XIo86z8Ud
VWcMlqTdUAr1Gwgpvv3gzwzdOWgRFMxyrecdoDaQt+TNozQqaD+K6kjteGTIhJ+xqqfdFbwWs6MT
el3bTVyV+b4AiMyByntQhWbtOQ7TdTGX4nUqfSaLiSXKC69r3kQzJ4bbdfBv4EJ6gYRaHRkJoyWC
ikINYcgVhNTduOsgaN9W+WEoSfzue1kA6x3EzVh242lozc9uUxeyR3rGINk3Y8tvdXb3GGxVfVf0
3Mb2GkINzSLWq2oONbwXgdPmY1TieryZ8bvnBhagsq0vqeO+tJ4/7KmxO0iqLP9hWXaNLvZElk0R
Tm/OMzCZd6pEd6Nhb8IeNP7cWonfZrysqFyYyCXoQEycc4R1o/ppwlqrm2AeM369ipaNOYQ48NiV
bZEc4C/imiylTeGynmae1FBdQZBCjeyRALRJSpneJrd4y12bGILubsGfeMwZl0UcI2/Yol+AGjY7
Sy0xxy1WMlqYcJyGOeBpELdkIxl7b5lppWy8eFFG4G3UH9ZCO3qFiqHLlGHX6Y3PYWdrvnaWRutk
nmdvZ6DEYO98MNZ05Teaxrh0Zk5f3hymPUfCURPA7WSg6ApEepLPp4yxApnazVsztv59kWrcSO86
JO6yyFnM7RlgxJ27+SO8T92IzEEwAoZUb5FcDpCxtbXIqdw14JBTPNVJ9tPTu9thM25Kz/lh6gba
kR+jXu/V6H3200rOvJevMZEeRTjUftQxH9cLWURbN33KEZZ5pZXfM8aucXcVyAxSC0uDrPlq8+iX
bIUPYKuhH5DpG6VLkYAgLe76jA06HFTvLJjhmKNC0zFOGnW9xHxGxM08cTCfupXBseJNji20xiUl
u7gZlqaPstEN5s65kbV+0ws7ZPrOAGABW7ajk4NOvVKEsG+6CxFKXzt1RndJuORgVLCAHKs/5lWH
TIhdDebCoPd2TXncZTjfqMrHJ81y6mFXe3iidr1Wzn1oIkRrbxzOCSvbh6HyXWH5emcEDdfITiR9
B6Wt4qwwir8N5eKW4zkBa0PX4rco8797iLf/2d7+qH8O//v6jd8pLtjnsvH//PWPeNP/+Nwrve8v
f4h/9dHv1c9+ffg5qIov/W1rv/7Lf/Uv/zWSoEFn+Z92429/zv/r8nPJ39s/D+n++LK/D+lMZmv0
Yq+QEucv7fjf8zuc+zT9f7v+/z6k+zWQo4nvexhwcGtdR3t/tONN/W/IWMBpQwd3r4lk3r/j7Lf/
QX4srrBs4qQI+wMfAGTgH5rxXWFV25w2xbln8aw/SCSEdtJYaEBgRND48xmz9XOxkgDQDrV2bI2M
ejD0MVceUG4SXqsN60dvpornXUg7XIp12m6WxnF/dn3lRjnCm37rDs2Y0o7kfFfNK9M0BOSewiqi
OBEPH5XbAMoSK/1WO8bdWmRUYbk2uvdTqyYGANIZ6Q4+mg1N5NC5toJekW5VOVnqOH3Rv/F+aupT
7mlzuHiuFhgT8ex4OdMN4FR2dqamk95jxijs2nIV+JB4J7AjYvosGlkPT4MH8j9m/GZW4mveueOm
9o2cPHQ4gyAd8iZHEsueKbp3+G/9zu3kemcbVYOAZp0LvpSImO27hGSYX/7/OOxfGYe5rP9/Ng0L
ySz8+T7m72r88wP4+8v+eP5c/W8kv8ELx1Pm8H66ztf+GIe55t9cJl3Mvf+gZPyJrMGQHGORgfL7
+hDyH39//mB64rxEfYb4zNWhzf9b9CL8Ln+dhpF5jSLNEAaSNpBK/4+Vwkb5Qv51PqEYSXVK3byK
eRf7oQ2Ja3XKN09MRSBbgMxgH/ywBOUZLAs1qaeXMhSj9+RNXnnSSHu/LKo6Tx7GfFdzbo2uR/ko
tIb2xuSHq7rOdFSz7SysxVGX0tTOPI6R0of1DXzCp1Fs3FNPMAvOsCMXllfGeufCuOOUEmipmBAN
cTgVohNRUQ7fpsp/UnbOCE62RujYxZuDYCVicMWZTQdP3E5uf5RT/w1xmww3ezKDYoMaVyfuizaL
h4LGwtTz8Y4tv1Vt/tmmo0nlT6vKdYx7PSNazmj4fRxJQCw5s98cvfAZ7rjUVBq/Hp0MI0TrJKJJ
c4997x1TuixxMnBpJj+J07E2ebmXn0ZJt91xuJSt16PA6/im1cQlQP76zK/AZRDesc6HIUrgKF2Z
5nk4SUuLs4QTqMoMWkFow3dtlVaR0zn8bWndI+0Z4+tXIh31gtxXjGMM4H3pyiWQlTnG9qhv9yTD
3fuED8LC5CMr9qQb20K13cymEauOH8iUTokuMH0uBx+Epqu8iKidTwJA2kNn9kZoJyuTzXI14EhU
6XtSUcmOvf9EVT/G8Psku1RRAKksuMEjjRhE6UTKYk56SrykPNNvQj2nVdtOov0+0FzmyDjwobPt
Ij7Unn4tEvicXrRCr4qkyzrQV/O+nrw87IX/NHtww3HdT2Et7Psp54dKi9I6omnyd3qBrrFN6+Xk
+ojvJnldRSP/Fp/DbT7oZdS1gxG7U1aETuIsXCYWFrgD+ny2fct6/kTAjgHd4Eev5vyNmCXu/caf
CsAKwaRjFZhHb+DI3fI1NVcJbhIkE1duF/xIftgP/bdf97tOPcKYK5bVyJl7l2YsGbAM3Pprk1+B
Qz8JPf3kIWdVO/xbL2N1ei5Lpb0+CylMvecq44/YB94YnXH/FzxqkyzzW8Xlci33ad248zOe+gB+
VoI5oN4umcvT4bvDN7fkGzoud9hDPxx4PI2/LkYjeShmjX8qy/qtbmcjToTbnVBF25wZWLRVOSSn
tfH1h5qmQGhIOsQzOr/QHCVT5Now4r5sBdHKFpdUUJfPaTbcUBESGoCb9wy8N2cAsiGAdHko19k8
53PRMEJtWWXYTjkjN+XFM3hQYXCJyJuyKi7XtIpRaH+Kasrvp4xO9PXxYrK+HQSHiHixKi8ixgNC
rSIGWNTcbivzy1OaEQK0CLOMJ/hl0VSS+fbr3mo1v76WNLx6k+sWwhIgutAPzZlr82uVb2657VAY
+nsapZA1yVTYOWZWRbPGcv61AK4rnEf8Hu5rszdXtjF/4vm2Np/p/PU2jwo1+NizjJaS7Omp0JMf
Mre1g53xq24an9UoHVqsTx+1sPO3HFlBCNjwM73yDqjZ2Fc0nuYaHWloNHpyEr1qzm4ullt7AaQ+
F28aNJsAlV9zBjlaxpXLE4FkRjukNs9pu9n6Gdmrv6PQKQKYxs1ZY/7H1Jztyy1qeHtsDiBPgnyx
9rDHB1ojC99Mnye4caYTotM0o76n8uqMoT/ODoZdt8FaukApOYiWsbxWpVesDt34ZObWaW7p7xNl
3GfInfeb3qx7JBJXfdI0hYAiJbgPfoRZ6TxFrmwPMGz5H/Ijf+9NjPKpf64P7ZQDoNdS7Ynvnd3Z
PUsC99G9ATBl7yRQ32zOc7x2ZhZTt8jd4ACrK9tKRFknmjMzmeVWueWnb9lcGsSJzIO4xNSaZVTW
fEulc18tZtGxRccQpq/NFmgRu+NWWnIHiaiOnBbLopd0n53L/10rsMaJzfgvZz+xtCrf6X3/7gnN
jhtNT8O2c1/qFj1vqeEBmdWt2440/2eMwGtO2k+gVUOlR45aBZiQmbZms2gOQ+Zq+17atC6AY3oW
M3hPHxg1bX3xRrdyiXQSD+DeCePJhjkcATmVxWVNB3XKZ8EtNEWSEqOVYvuPC9EBk6eVcIeFwrny
NvUqdXf9sEwFeVgjas3V7wdEEpnUQ6frtJNEwKWNbftBiMY7coUWpbK5lJ9oebXNYZfYtiFk+5+R
Y/Ttzq9LNClBz2QhlEXPM19YkxalvIrgN3nJxZ/bTdvhuJyHW7TenntsfGsgswSGv/ZtTS0mB2Qk
V+ck8010BRhcnLBbyy6/tSfHYC5tNIn20CjKh8x1nv5Uit391vP8mcNAhfRnlc+1rqGdQdFMdJWD
VJ+6689WssrXjM1qe3VwCdfe91v2mZe8XNAwP6m+NVlWPHVWzkr/55/7D46935+L0UBgFBUu8e5/
/VyfgIHVH6U66POvzY5n0MzLj2amJ73I8vOff9o/WBF/f5p75cJbcBJQWv710zg6aUBwGnWoVhbI
tRLw4ZbHqTaI37/Xf/f5GtZc3w7t5/jXE/WvU/L/PW7/DzqFm7g/uOr/tSbu6efyY/hz/f/HV/xx
APBN8Px4t8lmcP7zKP2fKlnh/I0zwZXAgJf0d5X/hx4ORuk1FcbARALNzYIf9/cDgGH/7Vr7M+kU
kCqucrp/5wCuY0L565OCQs62OEeQ6kRH+KqY/esaEqOmTV3biuPcGf3XSbPcYKjWd2+Bg73pWhdn
Grv4Ul+9ebN3GQY5faOS7QiP1R470Q/IJoBn09rdLlartOOamE6yn1occqrptB/KdduAQ4boDpaX
AGoHlJcOd41rU99ZVl4aJGY1le4eGep6xq0Pgax9HhhcUc/iEGjNvaTFLi+e7IXL6Xma6WoHJe/i
2sJVRfd2RwNcuIgw5r7vniuvGSna3KaudGZ+i4Nx0QAFFbuZsIZdVlmGPI1Mtumo4S8jFBimzop5
N6d81U9uuxovFhsvcVUk9rbw0q1k8faeAeXsqKBNiAQdWE6jMFk1TUG8c9GmRllrtz+KJvE+UrIN
ceQZwzJ08bU3MDmhN/BSf1zY7WU08iMMTDta48YTJtuucvzsJimuh5Z5dO1hh42xYFTTFuxZ6ISo
NqDWLA05mAFZseOh0BYvnhFMvq6TbYHJTrNDPoA4usYKBYsqLh3avUNhzC9Fm5v7YqSS03HKHTDn
ZEj96jT7ChAfp+c65UfXWy6t1cNEU+rrkNYNgsLhzqwXmrrNxGtgSp33cUlm5GHz61bYA1MuXsuL
eUyX8mXBzhqsvl6ccJq/pXnbx2ZSqkd6LHRzNo22KZdUM8mtZ3g97wc3c3ee0eyxWD9MW/6Ccuuz
hT99sw0MdfwyvYXVztxAja9ENp7qqW0O5ZjLyM3NCIOpEQyE+N5IKfRd3228BOs2oDh6kSBbmGtr
vJzr6aeTN86ldrA+zn7rBIMAz+orRdaRmUTlqhCrTZYeLNv0xShMJ2KctoSE8+FnmqfsnKiqv3gj
ZTJSawGUPc93zUKclNIYHm9D573lypj29URl52Xdclr6dY0l3BPsUasFVz/9mZhJ+8XWxkd7zJfH
pl6rPYYgAifhlhyQ7jiBytFtm+1qM3Ox1W6kW3ZkX8h2fW/4u7S2rdDONH8/OfPP1i7r45iNbZSw
dwRlqgjLTJb8jbiINpyQBMZpip7PFzSK29asAxxGqJtA2IEPIP9C15ifecbypNtoGfqqfMGDety2
hsirQRJqOGpfbQJ+ArNcilPW2TTnpZV/mvSbv6vN5QwOlbecSSwcps6xAqqc8lxPJdEQzrXcUr1H
CCwA2c92RFcQTB5G86BFk5tGDLa3FZ7Ioh2MUigg/dPsPlZWiaVEGEwquqTPbyUu8d2VEBwnBD8M
OGxU8TSQWhSOQt9SRE+tcWoUw22ClEY+jYVVbkEyj+/AKMxQJNN0V8ylHk4TyyL1rxoLj6bFB4pI
IeLUtdaTGsnKQaG5zv4evVa+hNpKlHnY8dMipRnm8VPvOmSf6ZzIHdo0lQHxG3yetdkngNYSnSRH
x7OHV0wEM9jdzMq2nT7V4iZr/Ho/554MGQAYe2FgzenK+eiuBVPZrGWXWKhnW5FqMZg0xYybMSBt
fDNOmJRAz0iQm3rbtwUOwYuby+W2KrQfPFJfmTFRTlZlG9eMoEYNtRZx6WXUV0Zx02j5B8FnfZQb
Mn+p+6JqaV3Y+QVa8aQHxGoR/KHX+l2HOKCrjNILroSus7Sq9qT74w7O1HSGjS8fLNPXHkmodH8Y
tZ3jDPS7cKuvp1goczzGqPs5PAK22tH6FxcnWdt4TKiv03EcbxGDtTHfpwHYJ6i+rk8tkhznvt4m
c5d0yHW1rsr2bjXdVaja8EUN6HpEdmXaMw8hKslDFeEwdjXXV86O9gHfhP/eG8O9ywRvDobSnA6m
N35zMHcHucCUhlTlaBEhF5UKKWUw6nL8TFrLigtt1G5WZWc7b1J61IjNj7F3oGtKvavlQGc/8Nbb
fPbKL5smpsua+xykVhKqcrhPwTJg5ZpcQ8V4ndM9WTIIHWfDC/2iUIHU+z2QemQV5njxFbsWut41
uKJ8aI8tzRE7PwF0c29zCp0fFHgP5tfIqlurLq/nYv/QMaPV1s4/9mKC8qcvgmmMX7+vJDdxPDTR
IuiaFpGqztwGY30S0Lgfnvy88CPTK9cIR6UfDWN39DUfhKYmP5fOfa5zt403f1Y7MUgOY6sPhBRt
Vpwx5N8pxelGK7uPqdwu1ZioG32pKuS8dhdWhtt8MahMzgbZ4Aio1mI356PACmI7BwRIPj03MAYT
IyzwiiVQDo/fWZVFFRh1yX7XOd83oNJBQz56nJXjd4K+yhtbJkmgrzhBE5MhPCNL/cwaGFADIn2a
y/JTOZzWFrl9Jz0ev93ms5cVTJIuSasnBsib67jUT9+wrQDtrsb+jjNxEmYgUG9ny5t4uRsockX6
2ur2p/S7n9aYV7vKpmCYFutr3StkP+XQvVSop4Ktt5iiqWX87JWFHHMoysi66qrdYc7uWrsq7n2j
lUfhGdsZSzeXwS2/qzqhvcQ8nV07n756K6oThpuP5J8hyEtxxRWLx77u5NWb0YxGWBtre1RW7eyK
yV3DhsHGbihgGBo6AmsOTDgAzPVtyBAvTFiFg9nnZ5izsoyF33kvgzC2u9IcWi7oBqc5yFzkFFww
yY8/jWXxymNfjpdx5njTuYztZlNg+lNkClXgIrXKT+/VUM139pgUr27hPIJgmkO6ibeW0Q4HE4qV
GS5ZIWN7QHsRZHlmPXOGZpxhO5DNR4+uR+IYYTe4KXd6wr+zdRgYOb77epi2xofdLA2CNu5zYGAq
+jLpSJaJFXEP7mJ73+dyEK/ADN4LmYxfNmFqRXwVSBwKOgdf7NqZCMAploadVSLKYNId+sZ0Hdvb
NitC1A+d59sk44hBhOyaGiWGAagSBxcJHj32kuuDmnJPablj33B7Zy+lbvPINA6h8ziuSCtRtOmj
NTVJdVzVtfFxxt5WfBscX7w1Ka2wOUu2qGizNOxS86NyBvuxAXD7rqcFI+XNIpsCQKdajnJue5JJ
iJNVoHHX5V0ALo1kq4bHbcY1BaDWvUyZVu39xrnbnOYmad3RjSZeB8sBEkjBcnYm94PAIuTRxuB+
8Uc7/2ojI7voKrejvp7JIcYPG8pWMkDvO7eO29FsH3rTwn4Fsn64pe/kYS5LWjtwOXam0dZ7Y42H
mYjbBt77PtX7Ype487jDlUeHhp9rP/aOti9s/BeYwqr8K7tZ+ZVXnPpG8I14LIuRPJLCzY/Cnql4
E/TUXTMhEUHGDuOAaI7qJTXI4rmZ4MoH/gahhgM3D0QmZgwjOExP9P9pAIDA/ZVZJCNnSgXjq6G/
HzEBfEU9pj5sOZOtPbQ+mupi/GKlWf/cmjZiJ3doizEyO4cmjg18iupqe4HNVyOqs+1hpl3EDhty
TlKEKPjSdAIL6fxEQBDPA/BK68owTipsvYm3Od/SEupzNHkLb1ZPWT4PYo8VYWXSnsZWaTm3jllm
r5M7OxrFinqsNmIaogFg9wULef6aoDHZ9YlXW1G9LdVRKdqNBTRZNIdWSZ+KeJf6q0iW5J7RH6bt
mu21r/3HuaY2BkKh3pq6aSMtc4udMyIC6htK0qqZrv5qiIJPOtAjejyusaebW56Lduh2RK5l9LW7
it75RuPO7qW9m/Hm3tPC6vvI3tBPFxNOalqPiL2aTQVX4cxBueRZGdJM1gfPLfr2C7kCODcITxcd
qguQXwbFAlRTf8XtoX6PQSk38+tUtHS72Xps/5iYqhV1bD8cCj+r/YBZLPPVarG0ELO4jjtEIjww
h4x9dEEzSOnkmIcxw/VkeHlN12tOpXvoS57FN0jxSQQ4MUnP+XQN9mEJ90VsQM6JHKTzdPboc7L7
jH17nkYNB+VAL3rpRs4CeqftN9vJoglwz6mbe3lEf1xAWzHzMwrtPEwM5X7WfWu9i6ZEw9XnmKn2
Sy2fhtJP8ledzllYo0e/jDyPgYfC1o5odno/8W+nB0fVlOC0IdEmA2992YpZxLnD7hz7Q0UsljFs
PwSF9c28IpqpOB+3rhT7lm972oxuvKaXS5LErfphnnXQlQixQ6O2ZGQjk5eBTlM/TssBcYVIqA46
2EZLOV2VRQUGGqu7Ymp063mgiozBrfn0cPUiTnnXUZxD113Ql8eqco/EohEvxsH9AUe9v+vh5/yw
rcU61GUP6blkZwJz6l2NOdk+T80p6lvbO5uAq7m9Qza/0SCb9ijdvphL5n8IMtImfpKgHwV5QIax
Hjq96iilVHoG0UrjHcTOHLNuOiZ2ix3TyON8w6IUgV7kWTwndRb7AAI5jaB8gfQgGWeQ8avliF41
rAkhNhLEVh6iYUb12hpaBciuNkF92fiu9oWUvfVBztnhKli5YA1oQjuF7kQFrlW0dvHdSOlYF+DG
ORtth/K81Xh2BzZ+Jel6Vhnq/h6EdQ+WgpfOvN5no/BvydQo46LJnUPp5DaxWoINc2jbUy70O8+j
HzsMAzkZSqY/BmJRiQ1csQRIvfNucQChL60Fo8gqQWRa+eZrisOQdu8A+K1Gj/sKfvu1MzG5Z5O3
t+xFF/CHpg+x8GJFDL4d1xp1gc7BE7ywPaoAJWRFk9ak++CmTuRs1Q+Mj1kMpJgIrGb5Jj0OESmj
sK37aIrq21CgK6wMJdpYjQ0aycXElEgPErSMn5yKHIB4OaCcq1PhgE1adRFqzVJUMbKKUKXW0p2x
eDSslsHdw9VxQwN69rlK05LQpkGISFmL8hiciel2GKm3oSgZUXdt/yzeIEG7d1W8zfid08ITP+eG
I1qBr+qAhkExMemM+2IEylDK/n3MlvHk1nj/hFe66ORUlGWrhAfg4BAzNGT9bk3qXZlhCMu7N85r
lGKkKq6RtRX1Eb/CVIbpNKxfpzFhWjHNFxME+Qul1FOudVfj3ujeZI45h0REUji22TGZt24IMqX1
UTOp74iQLhgFmDEXxgvhqGVYTBbqS6f3wpkcn6+QjxDwd30D5MljsKgS+wm5nh3YW2ncNGt2xuz0
Okp3OKxD9tg7+qfJTrqbV6qjJpXNY9Yar2amV0dA19YHGV5QvxCnRVKrXxbygj6lrGFqpI3njAFd
D4rvRZJmvDn1g7eOgFDatNCjUXrJ90mocgqWiWk0OQPzQ6frG1oxj5TBPQ2IeWcP1grNpK51zjjM
hUpl+rTOaxvhuGmTvgg7z1WB12cY3tYrxl2U/QnsfTBveUpKUJpcBXjSvZSFDUAbsVcK70xDbos3
AFWisVVNPHkVLjslMokHyPGO/Ad/VTbep5EaD1bRsnl4eXbypShPq83LVTfndwaHqtsTjZbGC3mM
TCThbdnVctpyF7uC0F96XklhpY8I9oxrL1A2abj6yg1cHWk5zwRVHpiMvWFTCTNw+yXI7qf5ULQ0
8Kfue+phO2HBh1UuxbFMtUviD9Q6pAPEReeepD6NO6IP3Ngtneokbdp/nS+GsKHUhxiMjDSxunOf
Tvd+MXyIOmfFJ5ib/KW57yyi42jMMMCwEHi7Gk5Wzi40ELda+wLRhnBga7gZE5LA5p6xQcrQY58J
SXpCi5NsKTic9bYajoiM8Ii1uIfxdnzIOfHvlSZowyVzDtt//V6mOp2zcTV3QFDyoMDcm9i4JGaP
cZWzrEjqCtXOP+3BnR7Z+yDJOsidXEGsYd/RjBIgeHTk/Jeq9zAnmnnORFaUJfEdzcUaqyFMNtPC
k5bPvooZ2NWYIEVWnjrej7q/tbsST+KPQW/bVziNJDaWzH3emd+AEdDXUvvROnX/BRCqdih44fWB
6brLwSuLHm4LRyTkKkXGYDA99ZqVxma9ogZOKh6tVNY/MJN4X1qQ/JdtzNS7ljufaa+jlvQRLZ06
2tD324I3x84ZZ+JTEvOzt9jqzjDIk77FZIqdcnaBodMFrbPAH02JN9N3iM7MdTdyynyJpJE3hHlu
q9zlEsaQJRLtVs97m8kjLwMC86anNbWfqRDsxy5J213areOB52CNnX7QOVx5LzNgwUBmjfGYiqt4
IYOkoA/Jj3ohoQXvhBfqEJqv0n4ImTezQVFzrhpaq904ZTfUEONCgHffInHIHXWyGvYf/C1I9/dp
MqN0gY2dMTr3Omqa2tHh5KMq463RolFznbZ/6aXV3QAI8hCgEzYhAiXo8a2yICSTfeHVaRffvAVO
KJ4mvoETodffvqpyrAIe44SmEQ1qoA8NVnTz6vByWT2o0+U87ueuwR0qpQRAT4OHCbVKqZjWeQx0
Y6wZxo3XSohd5rXG9fzd6jOPR1sV40F6EM06dO4UrZ7FiDvVKsbEnrk82kqONJ9EKZ2AY5jHndD8
F8QD6YedpQWC1jSBd0NPbX1Yy2kpQyb8ebx1mEQp6Dl4L6jIQ0rQWkaTKT9nymvMzd39irkIl5Mj
ThJXZWRLNe/J4+vul3QyvhZXiFNkW2zY23+wd2bbcSNXFv0i1AIQgemxc2YmZ1EUqRcsihQxj4Ep
8PW9QVW5JJYstfvZa9llq0glElMM956zT+tY16qpCMjNEf3fYmdhPmUsq65xLA+f6Ib1RxE31GUK
nAUXBIt0n7LaMC9NUin2NiabgM2rEjeKyO5bvPhsX1oShk/4lO0vOk+yY6f84YNtC4qhk93zlgKa
aIlUdPwSQJ+K403iKFwnxK4xY/UjVcGVaIMovaTC3zGfBK3IT6ll42jq3NHhThfpNuzaKN1Mmbqe
IyWhguja3grKUHfm7EVHkiuzNcgf/Zoj3n0MSXQBouF2WC0pMGGGDdDrR2nSfOpdB+ezwawbERTJ
ZD9WGzY7ydaMIFvWxuibK0qjpzacCAkbERjU6GzOa6sk1yDzLPO8QoP4EcpAhySJDv8GH6Bcu1A+
GU4644YkhvrS0aN/KGIr2qphrvejMuVa1Pgu8B6O3QUJGuKB6q3BJDbWdybru3NQAPjgOlb/lDM9
qjRGfKvjdFj78Pko2lfpOqpVcdFjCTQGy9oyOIUHN3a6jUGsDi5KXg2R2vE2acRZFVv+dTm509mo
neHoGt48rtww3+DmtnhoAm9Nvbk9KozE2IO87BwO/hcQIxZeZm3uUl8/RbqI17YECRv6KWVFKyyo
lbX63khEuPNaK96Sg4e4gQd9Hw+1Wg8ws84yCBhUZ7NSE/rjz5tYTHTzLRNqkVOxljXn9jHJpV6z
VZgPoC9JQF68Nte+RzoLC70835SOPeS3kxOTMxoz2aQO1k/qWUN2bqC+Hh3aN9RYwYbpKt4BHsVB
Xs2kk878ezOEmTnpq7GDZkx0532g7AexxOs6RrlNpJiBfk9PQdm6BLnS8BjHONooA1FE6RnVzrYy
bJKSGLcovZ19POTIap01xs95FRHwCokXDUTafKpVk167UX8IDfvAwqrbD7McPhsTbRBbGA+4Tc2d
ObNCnggN2dcDE/Xk908FcXc3Y094XoU/ZWVWPlO7tWwE49y48kWg16Fpx2dNadqwLo0XaXj9RWWX
QB4Y/xGiEIO0Ik74oRsdZAjFdD7U9XTW5s2nt17sf9vWv2M7ue7CRfr3betPiXomeCX5IRUOtcTy
t/5sXfvuH6CdbMdyoM1/6zT/pV0N7D9o27i05ySFNc9dGMh/oVy8P5AvL3pSfmJ7yDD+1bqWoA4B
uJhUKKUNCoBj/SWf/1PR8atUuB+VFtKHvkymOcpVgiRZjb7HPNm0CzKK+u7pjVeKl3q6diyQ3LPW
4J3egre+u0A/kZT87IA01cwAxbrpuxYn9r2kBDgw9ca6cE7Csf0NrSuCGwOy0EiRXoLNlXX56+P9
KO74doKeRL8S0IVBHvBO3BGQU6fI5JYnr4rdJ6SU1iXeO+tOOYRv/PpQP6pl3g7FreZeU783PfNN
JfxdwF5L6SnqM0uesmIEBkvF6OB0c0Il3Y5IUWAJdu9lqXXZIoa8/fWhf3KW32iaFFqxFLyR+r87
NLDuAXN0K0/KTuVZ6df4eAynZOIbot+i1a0fIeRvJ8oTSG3QgeoAu/PdPZyI0yy8KZGnsSJ1lm0Z
LRdqWiZc9aHzCGgpRVrHR1gW0GmxDA7qQVoVeFcczcbatMvgN1EL/zx94p1810UD4rlgvpc7893p
w+qjywx44wSSgNMNyLPYQ5DmH/+/Y8Fec7Bu4Pnw5LsHKkqFyQpDy5NQZGH18HNevK6YcMvZ9Tem
3jevy0/eleU6/g1ZWq4zKFM0KojUgSOa77HyCdE+hlv18jSE8Sv7iGDb24XxjWT7bw/ys2vHIGS9
HYxR6t3NRJmOUcTO5QmyEa5opKQUil2cVtZMuXf16+fUWq7O+1OC72GBKAdEZL0PNPFDYQ0zCWMn
YEbE3Anslie2YnhKgPnWj36TOU9yCcd5y0HQMW63aAjFNzbZvz3nnzzBOHYY9szlVZUIkn98YEJa
RmHoZvI0gRk9iqy0DNrmgX9eG4ontAkofGeZzdIAjTAl7LeX16kV7sjfJ0X87A5I1ilM1dxpGis/
fpksD9ypoAt1Uqhsb03TxPlHS/MkkdVuf339f3Yo0PA+jECmFvIFfzwU0TEtZtxGnBISAG+/BcYZ
+ULy813uxK8P9uNQz/BNb5MIjEAys6BMeH+wGoFF3jS1cWQpSRoeIRj1YylyEgdGf7oe2HP9Ljdq
QRF/93gth6Qm5JlMwbw6oNCWr/TdQFBns7RdwlSPJhqIPTsvUP+qVQDvRqjqiQLhRzLlTPSmn1IG
i3ilCvyYJw/D/rjxE7c5zA3T39sI0lF+VTwAZBeCSjCArSfs+H9zkZy3KfbvV8Jh4ofNAA6M7pgQ
wCTf3X5W2ym0JyEJ3jALFooIIKrENXZUObKeInehpwizLv0H2tpprd2txYfdtK1BhUoTAqZWYREy
9oYOwXuzKLqXyc6WVW3MbnBlk80ab+gQWPQDrRFSuBUF8glDIjmiLiEx5HB0L2/RCB6hie1G4Xk9
G21CPbvBq05+JMUReyemb52l+hrBF2kmSPKCe1QG5KLGQdhYB0s5fDSapHbcFEFMrTBvKVqv0NYI
d5+XDcfwudKuivU1O3bkYsiGqDwglLAukTrwhNTSqh81Db55b4QULI7jkoKJl7poN7q1YLJnedy9
0CBvHr26RH9WWIm+tYgAvTbsziAUsc6i5LOlA24ZeYIubdTRH8P7t7yyssvcpyyxedrfcO0aD+UL
BoRlhiZ85anQmf1cz6F9GNAw37ZuV+yd0aNSmqDDXTH+UkAeAzrbFHks684Q2Dbl5PvnyP6NtZgk
VzRMwnvkq2TqCqFeWsXm06hs6w41P9eHgEfvVqlovrcHyG91ILlPb1BNa2rVS1bAM1q5yNi3swqX
HEbdBvc9BswlxBLazbeM3SKFH/+W1Cp7gHbfZlQqpP6OXSrqcHZsbXqgYE2ZQ3tUTZH5Yy9dFaWe
PWTCLEyM1COvtSlIRUltogMq7U5bjEZLSCcqQtg7SEs2GbTRJ4+CEaGcKS3m9VD5mu68GXouUmjG
S+JCG5QHckD8bU82X0Y4Xkb3oGNedIHz5TzBERGpxeyTHGkUFHi1U3Q+gGYfzr2n0VavQLLAybdK
wbM8pNRDlAnbg6It0nzggdN1bS0Btx0Q3EUrw7y86tgcoqkW0Xwxe/kcra2EJIOhapwnN+4DtG1v
qXuQ9tsPkZjtw0wPDQwBgP/P5TCUdz6lrAvqH/mmoW9hrUDKW/4Ox3V7TPIKiGgOGRoRJ5mJ8Poo
v5sqdO/yfE7GFWJphBseQGeC0mkzFDKm5oZBHz6Go9AAOIZc63LWdxnMim1fQQ05ZiYVnJJnkuo1
fPGbrlZUhtKwLxCktd2rL0mScGyvv8S5Rt9GTynlxD5jZFrPsDq2o1lTSOmWLEU3z1q1U452n0GG
0mJdkhgrQuajHSlfHuq/vk420JNBExDCfgkAGKlHOav4cyQMutxVVxMDHLv7hgzEk6U7D6IZ2ZaP
dVJ0OxwA82eQq9VRyAKlwjTK+TPsoGyL6nRe01rjNvoUXaG7jeVnLNteR8dgyXQwW2+/LEZxTUyN
sjdtWxhbqHRUqFm84Hu2QbvEM5mXtO9u+0wZZyW1krOUOJuddnr9lWLjiFw2McCUV8VDkg1yjSeB
Gn0JljptkN5R933C3cr7QazsJrSpUPRDa+0K0jdTarqXcopNhn9Ugyga8bpTesA2UXXrrAk8AV4C
80BULXe+Hs9Z6foHHMFkfJbJMK7kW/InaqBwA5MkPqOeqtY03OLNvISF2ktsKCU2ipJDqXbQ+hCj
xOYzYMvqIcgTkAKBNe2UQcsOlIy5D8KuuGFWwsmKbQsfq2zGVR2Z3FEvstNzCpfltdn19XWuYAWt
DaJsuqe36DXDTnkl1JJLuwXGhjwNtAMLbFuQ5U3cCaNh1GKaJdV0ybwlEMRemd0Q3LdoW6Kt30+O
uc2SGEVIVzXmsCq8kGAOGxIa5TE5XcOnMdaezttDpwLmY793aO7T0qxO38I0TGCeqGwT1A40SSoW
ZpTbro2JfZRC6IPvY5itO1x2vPp9TBiunCSRfg7Gxse65rFdV7i9KJrlZf5oV03Eei7ul+DPyq54
52NVF5+dNPbrV10PEj0keffYczqQU6kcvxb+2ETUpA3nE+431F1xoA55paMYQ0iU9MBa0viLGrqn
tMZi48gkitahZvh4oJhJFEky1xB6fTv2LwfqzGuX8uQ2HscG+a87wzYp649zEFHiDzw5fhxwz9y6
Uf0Kgu1hQu59lS3QEsbVJXsvaPut7Gv7hdS/6GVOkvFD1HvcOd74dNuQsRasZORRxh5irBLELinv
6EIjAXE1UpRcK5dxHNieinCIBJN5kk2lLxrViVt3nhJj1RYo71YudyFds9gJIImBQNsCo6Od27by
ak7m/ApeeH9bJH6zbitLPVMdyhG1zOJLFbjDqXNr9HFOaCfIdX1gU1lM7XXs5xHeSIOrRgWhQx/M
l0fIbF9C6p0fxi7Kbqy+Ny8w+zufs9HNonWbxwFzZUmluNEiQlSuEwB8jjgawRigoBoi9USXpD4V
niC2L3EQwLmmQcgjXKGWJqlOdgaLWUqXlm2T8UMc9YS8rBR3LmKGA9yUGRVRHJ6bugdfFCM6CoZo
fAQa0PRbUymZHMnxmJy1X+HxWvkhAsNLdzLHGhdWr9DRlcZ5iiP8I0RjxCxG1iOBtQ3PzCBH++Pl
yAz/ag2Nuuhhae3xOulTmaqC7jeB6QpICdsL0nhovkkQyeualYVB49QbbiJ7wJlWvvmYFEPeYzZh
bW117oCvsxlG0YfBOIIvWY4bG1VcuM6BWV10nkbfrIPG8rd+7gFRYfT9WtluH+4CAoN2UR3JM6QK
FK9zdz6o3ktuFdqMj72l1b2fa7kl4zhbU6CE0wNUgv5MHC8a69TDZgrLkf7VHNOCo5G96ky8haEx
0NCXXKrrAbrPHsy8164daE1XtulNH812NC6cpBMRYdqN2PmGaD1gWqUDgt9zkLHZCeCUnmf3Nczj
iWB10T0Dh/NeRhebz86syWRd48lyoENVORTCkKCn17mbm2TTkoBNk7GrX50YzYxKC8EsBwbnKMaJ
XkhVEbcQw/zTK+kRmJsxO18Z+YhsxXTDDkkNa/aIFG1EoTRycDf0GGBPWY/6ES/F8BC7ukJqFs3p
lYme2VyFdZlflVSJOyi9k3ETG4K7llNAQr9Rj1AM7yfE5MgN3jY1/62F/q4Wym6Z3eS/r4XefV2w
1urr1x9tPG9/669aqPWHywZ3KWmw4fmXhz8w/yB7Q6CWonwj8OlTb/rbwuP6OGoogoK4eMt1+RdD
Q+LhF+SH0izFyP8f1kGl945oDSiACgg1HdOC5kFi47uSgKdbYZBtXJ4ZA5jceg+PNMI9EhojWqqu
oPS0WgAFI2HtWq8XJdHGUpPYe1HoHZqC1OvQCWEVQitgamykezdlKF7cxCw3UYQEcj22ggwId3qg
MNY0Gy0c8RREAIXt2szXfcBL2GBE3PJ8v/Rl3Z0NQkV7JymjjetnDa98hmFi7vq9Htg+sauU1WoO
JrWDL1Mw9PiofVNdPci6IWqqVcUZi4B5Zyburleeh5l7MNdDmkRXFiK8Q6mT/M6OBfnkg5IkLZGd
WT3EFjoEezDmI0NeQJ6N7bpfQt+r6VoUdQ65r42ii6rV3Uckjv75lM7mLbnl9qbMvRu04cEFRPtm
4xdR9DmPFQ1okQ1gFZkEsqTBe5ma7b4lceQwJnLN6kzfVHWF87+0y51rMGsS2GRdlcuIUGYbp5qy
a8MPjZUX2hnC59Hf5pGqEEo3zgfQtSUWbmmuzVnK8yCd1BnpX5iF2a8THx0bx1yB+czsBmChkc5s
b83qonEJst7Cj0KOOY79nZXUcmtbjnceoVHcS1CSO7sRDp+q5pt6sNWFlzCtZb19R7FmetZZ727V
SDcanqtChhPyQdrNd26PCdWoJ30rk9T70rOEr0v9mR6u2lu1gMY7RPae3XN4jym/2hH04b5QeMj0
Bfae9CJyELTnJKHQ6J065JdFPmyS2PdZgrTtrnHpp2sTDSqZwfaSkpMzIbXBF78tx9cIefpuNsvJ
XzcQRbe8N/JG6lHl5zqtP8a9lSIVqPSTQSeOmW12zAsDztzJN5BBVYXJTU6CuN7WEZZLwsv8TTxn
/jE03fKKyl11kY/WRxLXQC0aQjYHv68yMg4wxvqlGK6YAwNWNISUAU6QtHcTyyi8Q2+ApcFWS+eO
jYnMmNj6BWiVzLu0RJ68mqdW7GJZ+8Q5NKzsmsouDrr3U7YsAZB3m30u2he7p2I4Ery0SRv2csrC
ATTZc3FtGKQPOjjNYhrhF61rP1F58sJzGM9TfCLG75OLFvG2qJw9bmjLgF7dy9De551IM281BGMZ
PM9SN8k2CvVMKMykrlVv+8VzUIpwPpcl4Em2ox+dehLXrd/HLATzzLuToUq3rAppxOZlcBzJl0DK
G+L925AlX9/Wk1EQPkZkTXSoaU+3H+0c2w+deDMrkaWC2Km8Y0kjXRkgwVPbJF3H5boXQz3vQuRm
Lnl/UWg+4uUaO5QJRnQJ77DwPlEyRh68ZRNo3ZRT0IcvKateVCFzgHafGERLGgCA+gridIgdxw8K
1t1BK61sPQ1ogNgpBOkXjwWpcfDLwWT3WeWUeSq/77PN0LcULEIyJOTFGBXBfaFrBHKL/pktvbai
Mwth4LAqm3G6LjtPvmiQ/9neDqehPni68ciFNBKU3p0VhiwOnYxDznnERqKYTOuOrXsFgZNQWDRu
Y53sGfs44rdagB0s0W5FlKSYn5KgrK48X9tItDQhPaI7QSByTLxZgwEWc/IiQEelezUN7rTDSMQf
gSCAcnO4xmvXCvVdPvoL8BjqD6S4toH9WATjPqUvdoHjujnLkoD3fnLCjZPlC2u0F94eBGC8Lz0U
iVXcZtelnZ/P0SJcbC2nOp9iB79hXXu7auxkjCEePzVOv6RuNj3EglWXuvYR2e+ejnO6vKvEKVmR
m2yRWghjB57E/ODldbp1EcVaUBVQzrpGWV56cQ+YdvDcy85thkc05jZARhGcNGZtRBvgN7NJRkjQ
u1lhfu8RkBZq1s+Nbr4wR7UIsaWLzSI01gkESn9lm435IYJ1vpvIA/3oyEjdSEmKAoHR+Rmud3VV
dT5OdEBjx6E0w2cYKM61DtkseG50xtAZHgo+6gH1Q7KB1uY/DkQAVqsOA8EhdZrp5M2LeZUi7Spq
pmxTI+r4HLOvPjpNNVzKaNp1RonOtDPhvXVsyslkGgTWIh3O1y4+IDwucCRQCH2cKVCcaXfo9xa5
fnsHNXgDnHRcKJ4G9k4Cua484mXTTTvZAF0FQ3xAGuqmbgVYGY7/YaLavrKtBHWPHcbXtY7G9TDH
EAzAxu1dToBqWTawBR1lzNA4yweBlHFRlwb1E8yo7oItu/WVskW1o48ntpkVWgdXNeIT5Id6aweQ
GUmziXZpUtfbtuzyy8wcm/ue9/Cib7HVOATTnmPeKddzDJ4rYwW8b0Q8XGaVM68BT7mHfB4+Nz4y
Ugph8Sfw1CbYTouiX6pcVgLFTFApW591VQjzUk0xBr6EN//aoYAHbdxtn3yvxFACBUZMc3fTKmda
Iix896wAEXeTuTEpN2S0fRlV1CAvh9GfaYzKsRl9CtvSXVtlgSSw9Dwq9FpsqY+2/sq0jIepDM3t
GFfNxVQG+iQwPRIg00bNUpOrN9KKkeCwMf0IvIsyJ3taRUwsqfGBMVZs5CeXyDTHxMsFwJvSV2Sz
V6IA5Lko+1yLQjLvvT8LeoR9O3Qb9irOk73UU3GnUQ72zJSqYNsSNcJb5erY+yDa1I+Y8qICIh12
Rl0nN/9d3/9fOF2ko7Ei/vfL+//Jn748FT9EOn77K3+t7eUfixbBkq5Fvf0HRp7v/0HWrk3HGM8p
88OytP5rfe8A1vOwuvlETUGZ+M6iL8w/bGQJCBRc5JkmMp7/ROfwYyuVGB0H2N7yLUwS4CmBvlvd
p1ZtQ2mRBiHFBk8trpv50EPauPvumvykY/tjf+3bYZZuDh4MYfr/6CvOlsIkOg/GQc3SugNJCtK+
N/2rYhyM3yVov2uvLacUWJgwJQM/JYD3Oc/cC5y0YFYP2oJ9a7rtcEEQtjhi/Kdg7qKq/03zlk3Z
j+01DkkZh5yypSsNnNhchAHftdcQ3jmNReALAXYtuJSwqbpz8CARG3yDxRUiNeLBaNQL0v6gliyc
7nxB0ABJKveNE/VrZxjkuGCMEUIt+bRBNVHYh7KCc2xKWhBXKtijNw3240wHr3C1vSYUkkC+1ipu
cnqle9pP3UcYuuUxGIB5GWFBNJfuEmaY1Ck3IirjvW7M4oz2nt42FKJubEPOX4M0mYkNlO29V0cX
JjEV1F9zTPp1bh5mW2QXNDJd0nNT0d/Yqi9eZzFXV7MY04+2iRCfWTHfweUBUpoUEJircoTrE1JG
nhsQrSygVm2jx60VTzXIbqFOntVVl23tj8C2M/Fk5pFxIGOowV9mjIcGWjWhMVMQAjYw7OpZ+UVx
7s7FdIOMLe5XZjOiFWx9iffURi6XUXXLNlPcegrEjh6jUT0G6I60Oo/LOt157JkwNIY85xBqK5MV
nijKL33r1Y9pH/mfForubRCZAXJ/UwUvKa4EiAZBC4ttsVfiyksTwkwGfOb4DkT8JQP0C06nlPkV
KyrM2K6MqnOvH3vMwOV47+uZCJwwaTe2nfPspQgzV+x8nKtEWLfMdyZWllTfxrDLtsoy28cCfd+u
mswOI7FLDW1CK/3SLtFqcRk/64XsENHAPkXQnNHDzU5cbBUXJy7D/KLJi/mTFLZxI8pkPjfnkH2K
wh535rKANdhgprjuDZgaEpcK9kFTHoaxVFuhk4xWV9S/RMrtvmQWjdPtTDZJuTW6JDhyCdSGTJ/n
psvXo8UKqsxZ3E4eCapiQjSJViA0EHtmsOYg7jOPh3W+N1D6rkAzTGsFkosaGhtRTFIumpjulCLI
gYTXRXqNciV9QuIR8sveZxH2AtCFixcJK9BtOOb2uRura2fC8UT4gid5tHl7JvSPFwLB+Jbm7dep
gHLukHxykdnl/KVjH7fmzjpf6inLrlgj25ts7rrbBvrAmvSe26YJkm3vzA9G34pLeyYg0tazukQF
Om8p344fyjLoQTUEAx45eVPivfNomdiHJPNHavEdpXr9jHMTQX849H0FjgmgAU1Ff0ErzzhqNllU
ZA4L2F5nWCYadz73x1xPZ3lA2w9LJpmXFOsMAifvMzXKIWLH1qsRXa5RsUzWg0rvSPJ5m9UtHL/D
eOfpDheUhUd242jW3WsjzCDoOw2Eh6DzwW1joXG9hwntvL/z6NoSzOujrt3Qmtb+TqUk0kjWCJ27
Iyd2jm6HzOE3RU1ewSUtb/wjVcF++TpyjYgFNZYaFZ8CSqgVcU3h6Dzaddxj0zdhK+HKIpfdvk/7
0aBWOjFGvnjw3aEOg5Awjpmuo779kBVhWTR7WsrZo+HU2YdgKJI9vRmG4arwnMNgdvm9x16rXYfC
xqM89q44OtMA2oo97divHPJ89k4nxHG0w+bcoup9sElx8lYToBSNZZIejx1jeCFIYPnXXuiGH7Tu
x2cXChThp5AddzITCH/zieP2gM5xn+XyrFZmeUymMdh2AAwgWjcQX/Cbj9WpkUvrxhs8MrTRgGxo
21M4IORjXSoTy5qhyUkw2MF9nlr+X8Ma/gNmJ+odVN57NOgEE91MQtZfpSv9c74IQYfZ0kCqdVDM
mx72d7wlyqs68808uCJqy33KUWgh5M8Haxcqr7hB+ox0OwPAR0aGS0OAi9EVrzbhRvcCAMB1DjNz
JrOoqD5ERcxGUuGIoiAOGxxjFIrm/64C/2+rwEXP9stVoMreLQKXv/HnItCygz9gICESZ6cLMHlZ
Zn3jNGH0IPEbpTOiQRtTsfs3pxW6q6AVa0qPCG+BUJaFzp+cZIcfAX7ip0KgtCMe9T9ZA4plefK3
0mb5OhY1PEmot29Kpq936iDfG3RR9Kb8Gptznb4yl4TCRPdtG0236brU1vcpiL5up7TI6dUp7TjP
E7m55TkAIwKFd7UhC6qAFA6ZK8sgNMMYLyb7uo+tWZAqvG5l7c7uKgkxXRjwCIYGgpvIew01JEl7
ZV/Biq5pnkRUcsaPcdeH7TZncmYDJZGt2A3VT/Z3e0q/ScPsyFQatGsc5ZRAdyXhXUAo8NKF9Ki+
u5E/Wbq+l+YhPwLwhiGN/5LmgoX/x8UdlmOr6tTsfK3VOATs9CIvzsl/loKlURA5AYecrKQsXhu3
TfQd4e24NNY2IyXnU1pjNH389VeyF+nT9zcs8LyAoquEbY1oLXgva/WQphQVWR8v5EM72QUInSg7
zrJHA0CuspuMZJd6SUyGHLBOv19lKXS4xatVV9lThXu/YZ3U05o9Mpkrk6CbMJoXhuDErdh26JdY
EbYQEqetO2eNeznPxEjH24KdAQUHzCA9lI5fn9SPOxGJOG15BmkwmGz+EX+/k+CFMUlNBt3wr+YI
LOeDQ15FdVvkYTVf//pAC3Lsu4vHgYRwJAQ0x/K5eP5ycb9brONfbIIZucCL4G4v+O08zCTpMCZv
+CS8VF6NCiplDInAyY2OnLfIG26Zacv09dff5Mdtw3LKglokPgfqzTBX3OWSfPdNLBFpM5hS92WA
q+NeOiBLOuxThQEq58h6DEP6f3qRkdkhcqSphKOEq/Du3AFMGh49StJx+qat8KvomrbOavDnkHyX
X5/d8l78eJ0ZuCAHsr206UN5724oRro8A1dqv0xWBILlq82yPsZLW/c8dxGCJC5xrt2eGORfH/gf
T9KiCXaX/0BIYtB9t6cVba7aAIbz80QUFt6X1Mv94TaEScDV/fWh3u38lltIdCx2AxeBMIP3e40q
OUBWNg528TKOtE7MAyRj7zW3O8aodUcLLKqvpmAOzeK8SigqmVtniLP5PlVeXYtVkTMgkokBK4NY
idTF7wBtZimnZkPU+vrQj1IW7eHXX/ofN8YBMxUgkuDumP/0NlhBBqKL1K3nUgOep3FvBFn6Olja
cB6qqnCxIYVA0brwdxfrnzcGVRdKTrT4NtrX98NWaFjmVLeO8QVOtoVeKvCchN6559dxa64tgdsv
x2sqM+9Jx3lE/lnTtm0AEtmY7OEuKeYRZw8Czbn7Qn8wDXaidG19cgotf8/a9N+/nnxBjzIcrwnE
I7qt714WJxrrtoDn+SX2EyT/K1xf3Xyt3KnloZo16/iBkDGkhZeGCBPeJlVKyWRQupAnWKlnMtLP
PIBF+urigucTklBm8wjwWVbp67cBWIY1o4sz9ZH7oKIATRSpe17GkzogreLulC21blRktJm4I3ER
LkO0gVOQA9p6yv2bMK676XHWyxJihWcdXM/GTuk1NitzRrqb7mzZ4LlbNfGYLCUQmRZf3ZEscGsl
8MDP17z+gfNQJpDO7lu8dHzHhRdLc8eiXv+AAL5OMVO6Uz7fz53whruhbdzhVqX8m3FFDZcRZBXH
2Erht8bTyKFROqD0WaeiNnjR2Y9WnEwFeRBjvqYpUTor+oQ2v+kSSs6vEKagCpea9hR3Nx1GXSYz
3eB/7taKJKxIb9Mo4NAG7mN+nfrDcjRSvmv3UgS0UB9Jx3OGQ4joMrnIZenr/UgrujwBStP9sZ8g
XcNS9sNl5KP8b+mTP4CryCDcdMuc2fhI5tpD7VMcwaNHehre5z9PwEnx442rEkONm25MbMFcUMcs
efzUFC2DWF54plFsG+SQ/E/i1bogvoX4n/avz2jqBomwSEInIS/V9iu8vCKeHa5BLxJADoeppqFw
1KLinAiuWK4qbUHkvivHr3t+YSRuJzuWedsb+dqKg+WIwvBYtek6BDAN9spDObVZYg15XKqgY9YS
WVXy0NBRTYtb6JWV5xH8SZkL6RqtNd6poQxQudHThtmn12LCavyKXtIKvV0XdZiTjoacEvooxTRw
DStAwBzfYWC0wg9+jvuHcBrA7vl4BlhtwBQZzeWydkutSfAzjblyOYk0WNL/GkGwT7StjHa57549
MAps2xnsEggiDAh8k1YQ2ANu0EeTMxwDNUg+pdKV5FXoU+HzJyPqPOau1q46vhJAt+VAY58u30UG
MXVVMOXwpJ417gmeFDG7LlUPKpR8vRSR2LJuIxEA8LnCc+I80PvkD+tAaI+vRdbMco2bgUyoV9qy
PZdzxoTJJ+UsAeUh7TCbe7vIdJdHdFlaD3e1X/JP9E05L7CXdowNLB1nVhlyTHjPdauXiB7aLSzE
UuD3yytN0Dcf2iL04E44inUjqsTaEsOdR4WBq4Dyp1b6MEymSouLAZ0vH9i0CqX7mrpSvzzVmPVb
Qu2yYLacA6wcZ2o3qXkXxE4SDBsLg8AyMsU5DYQdSrSdA+isFrsOOro0YYbOyJqjwazna0fricff
V1StgdPAidIlCwU8TZeu4wxZC4epy+kUumEqkqvKihPkYqzVlzuMUJQu/A7MmBoM0pzwPiGTbZuu
UuspV8oYTxk7W74j5hbuTSNp9jtQxC0sCVQ0Ux1VH3AZhLK8BAUc0LF3zUTCqmIgZrjZItRKdYPZ
F7YdbmvW7dOwCm3okAeCfQnejFZ+xjDrPgObM+g+MthqzhkFRDazf27jKY7BzlQ0/b3LbqKuysMD
7G55EnGXN2SUk6LNn8x+UjxDoUiaLDrha575WWPT/7VIvhYMlaqBgk5LOuN+lKvJNKy+uUQsbDPk
pkCZuEulhYIn3la6GPmsoDGXURBpbMCTaybAyoad2dWQLmAsqYafdW24jEuZOSzlzg5yVccT0kcM
T7WcXK5fFxuMDgNXkXcBx73igRrIw4ACx91vtHPyNWrug5+rmS+OKqHn0NJC0kpVmOITc72uPWb5
IsQMr7a+zJdJtuv6hsdxQpZZoX31W834oP3YkFeTqdsagZwuHHmom67klPwKy8wKWuqyxFo82vq5
8Bt2I3/uQxj1l4szVo2ogn1GtbcJtuQVjMI462Hvt9ipIMtumnAsQ2zJgMA+hM3EyQOqyRntB43H
oN55KX50KqNF7PFip7DpeXj8pF+u4J+PdZGMy8+0rAQP7owBmG/uVsYy3CvDZ9KyaN9yjYXXBi3Z
6f/L3pksx41k2/Zf3hxp6BzN4E2ij2AvNiI5gVEdesABONqvf8sp6VaSWY+6NS+zsirLSlGMQON+
/Jy9156LmBAqH/Y9by7YYKRJAPEsHzJJyrKLDjRHqI9Twpq9Z4M03vbWLKfiLrTtEGlL22IDOHkk
6OQ7rx56+VWW7DFnbVwCz4BV5DvEuxAf/EzbFS1t7ld18c3NiqVFawEC42VcrGK8WkJc1SsARPg/
AK2MEmxUVoXkwzau43b9bhxFMFy2DfwMYJulWVrnTsG2uo0CBdmp4R61LPJT0CwA26uhJbEPZO6g
S/qlHeeCseNc2OEKw9ysnojg7N1br1CzG6+zBrkFQJjCnqN6JUO+f8RzGsUKBCw7WbH2l2Jclk2Y
FovZ7iJ7oStGxw06hKfyi9E0LbkbQj9mnEGBttzF2OuJOfQ9BZeH9luwclxlEz4JaBS4oBerLtSm
D01Z9n27JZi4iA++7SgCNMxxOYvCyjT31mgl9i6Sk4W2XeFhgG4SOcK4lsyN3Pu+awBa7U3pz0ST
hbU5TXeTmuBjGqj9jU+IO7rlQVU81RDNPK9laI7ZE+CN8vxWEhknCIqH++NLbxNOS5Hvo1Rl026B
eADRNcxrx07WfvuK4LXKLKi+JTawzGkDPmJumJcIpwd8RPKAj/igE8rcq6hqBKPe3BSFt49KI/cu
0UMYeQ5YV1LWJt8TlEAKmmEdIJaqN5aAzOht8bQ4KFdamy+TXf+qvs25iDzrE+qSGoX4CAaSbUmW
TinFPcACKd2NjMaWXPDaNGNqlHnwBdVYxJRd7tpp1rVmZbT0e/etMw16WwlZSHi5m0CXjy0bOK9D
4np6hSuFqSvM1EDVEO2yuRhjSJtOJ8fgbGlig5IUIR10zAtmDhm7DB6T2F72WGj4OxH617pO8cgs
Z03x4UzzaWeQqsyk+qZMvUdBECIfxZKvyQ6xoeg1yL4RLJOi66jsg5zmpr13bUEVPJrUbsYaUhHp
rRgvU71pIDeMYFE4ZYdwnzQOb3EOoWsXlEQVc03WlLIvTb4odUlAv0mIstULYlkQvbgbmYFSmqAC
U1wgWfl658RmM/FJ2zjx+d09Ko16uR0Ib+Df1VE48ZeZWR3xLnWibvn8XZjpdTJ3CXdA855ZhBRs
qkiSZfcStqGuV8NoYLWxVd96X8axqeqdZ2d+dR7X2cC2qCSUC+dUSV+XLITQ62uk6spT1o/e6OY8
3IyFNfSY8zD9mBbjEtjg0BvMVnD5WcNnXSK9tnu8rtS71K8dDB8x15H0FN2x8MJRf3rLiQwuJJrq
jPjTOQVv+KPoDS4sy0ymP0HfGWBAD7+vxNLwCq166SxUpH6V8DfWDAugEuaEcAQoLsC1cMkQWvC4
iXKKxGPRWvSeft5GNkzLeuD416u7oIkQM+0cRPLcox77AqSRKs4H0KcLnugoJDgTp1B+SKQXl+MR
X7w33C145PlW1iJ186lt+yFNjtKsdFFhKiaVeEDtWR/kA6/hYSnp11nTmgyLFqsNhCWqFHQtupof
iF9pxQGSUjcE1yCD7Do999BI83nA7un3wCHolK86EJcy3BVoPXlFmrLRDa8qa/gD0eDqQs0qOBqn
DWO6ioTXPmWs2dg+bgudbap312QYYjZN6EoUqmvHkVSBntPqelMRtAOxosgyKmuTK5D9iBa/4h/4
//Wfpippl+uxCHy2SwviJ3tYkkAho6HqMUOmmHek/rQ/X49cMf26K/qx5qa2HQtfee5MzhA/D8EY
MzrG44o0nlEGz0KBwo6aINu5rauf3aKyw+qiHK0YXUlcdIEF0UaVpUNRO9Yz97Y3BvJvttXS8hVM
OTAbzjqkwdkmHGqOfAjS0/ZlaLEvgv/OofawuMyj65y7o6WIj4+EzXNWmrY+BOI94cSGV0bfkM4N
KS85eHKf1SwWpDMjMMAz5A/zhAPBdpr8ZUisiYsS/ax8utgcqDU6gq34tikxShQGv07EAUliFAZT
HJucvuCrEiK8izmztFvA+cb0Ffg19HbTQBS8dhJst8FmSNq4Q9XnSae/A43n9AbBqRbXnxmTPnT7
HlAlWiITYQEobcJWF/IxTpnhLuqimLumShq62FaINMHV1kJFp0YJRc0cjyKENWCxGs68xwa/xNjp
8wOPkyf49bT2okUvlZI12TtIX0wM9CqY01Q0iEeYKc45xOWvP1+9aih0aVUYZQivd26gCzQbNQyd
fjCqUfePsFLN+pEkBGKsrkx3mqqGC7LoE7cIDcWFHC1fv+KclmN54TGupXgl0i/eR4Ca+xuPtOru
iB/KKmCl2pwp2NjgOMccAhXUtx2Oupq/JnRVy1qVNZWuRO3KZhVfow7Vp8Ypj7FSHRu8dCxSFPy9
R4LoyOq8Bc6jT4E/DxZFtOgPXS/AEyHgNt7MvEoR9J2d3CHIeNA5JDHRX49JVXFLU6vXH72vJnbC
LYLLiHgkJGZufuFLmiP8QThdyzXuXL1gKW6jgTo479K0Qi+YdguTgcSp8henhj8bbuefKwfKcF3o
lhZZt/kfelz/pmeEZAekBgMdX1jvG6yIiLHVhsX4ZYqUPmdqRm8iNmTNN8SgEr7K9/3Dr3zfVaNN
FXA8dXU7zw4onN52kWdZVYGpGN4Lb9TTm5+PRoGGm63r487hP3+V1ioBF9cDI63kefur7CSWy0B3
4gt+Jb0+1Z7rDBSFLNY8Bx//rtdu4N/7xxatY99ycHYiNv3nVKozLZjSyEO+TE7Zc5Dpk9LmSRRI
SnkNE5gs7IUklbNo9JUrkH70Q9EE0GwVRLVLuhB6skEkle7wkPyg19pfs4+qjfURgZCQjj0BrcHI
P3388f9xqRzawhS26MU5juPSeHuppjYqVTz64kWlINcZlputPhayuXKE+vhX/eOZc2gMY/YgiYi+
avC+300ZldpQKOVLmAROP9ODDrLxwVp8/YoQ34SW8A9f7v0IBY2ThS0FogvTBPsfcq626Zwgpn//
It1Er1Fq4mW77lNW9k+xDTJn3kQh9T7FxMw/fwf5brZXrHal+AOx4v1lZmqKWJQmLWNSYVnvn8gR
ztgwhrHzTE+CoyMcV7pUAXofVsD/7Crb4ID4tjCS+W00x96NAeHsN8TWZtZzX9V+fqFkoY/mKUpp
NvnE1lXjx7+QFJ438xNbMAYLUJQ5ggkf7aO3T5DKgoXFZG6f24o5EVIBBPcscyyKM/c1aptiQmuR
xjNeRD8Hkjf/aY7yj4vr8RBDX8CbBKJJOPbbT8ApMSks6VfPTWLOcbVllrXkW7oeSZjtf5YtQ5vo
0thz4XcCbf/ZFDeQBXO8KD0QY8lx/HlxSkRoXCNa/7N+EWE5cVpYSNNhS+gIMgu6TeAopBer1MoV
q7U/Cr1ZDnNfDzVaBlNryUk80v1X5fc0jywUKIRokFNdZduAYt5Wx5TRMli1Ojf0+94ho2GxMFrb
5xSD/EVv5+goqG38ztFbPBhDycfyfzboO0p7Vk0QJ7poygL1WvHZli6WowzHAl0bLKpc/yDOWjqT
9jBhbiWUI6ct+/H9f/9as+4hi8IYRtY8ZOb3j3bPySIBBzc/1UnjULPGUukjULgoXQH8all//Cv1
+v33JVcvtYQmM6OBQBX47zEhDMpm1RAN9xTGyFmdbZ+GXn4Bv4uI0UuzM/kEkNDDnkPUhD2UGwFr
Q3+ajz/G+2/uOOhkWTm1jpN37nX8/be5aOU11ci9TJ7ymvbnKS1bVd4Tdme353an/gDCev+QI0pF
vUmnyAMpBlPo3UOO4SdOE9l1z0Mjs+UB/bh+LKA66Mrq4+9lv3ul+dthWLvAsHwmb45jvpsoxeNk
FkDZ7fuqUyAuI9qXCkwxbVROumk2sjusGHiX/I9Pw4bnchJO+MBhTaA91wh0WjAcefT8Xo6YeOgj
YO+iwk5jTih4t3grQIYkuq01GboNECgCeJPjEHi6TYwaiz89ABriyxm5YC+KY3gdLCtDqddrDgT5
1BwBVqZzsYNFELs/A5//v4yhd9eba4D63jF5T/Ea/nNiKoCxhKXXT/d9memdOaoZVaC5GmtOzh9f
b+fd86zvKYsX7kN0x/T13z/P8FDpqVpudBe49evv6gWt03xodKnfs9SzBP2cvReIdLgKpEzoLumv
f2oHaOEpBwTSGR+F6+t+JmdByUpnl11ER8HIs95YzjteVVLKUlnm4352eg5MW8DmHI/ThUVt2P0a
/DEt0kMko8hs3p0lMBf+3VCX+oYvIuO3GK/Tcf9nawJ3tO7xGiLRdzKzqFrGFcRifd9Vm+rG8q8R
Gm8kz27GzIN9L4rockA7saCS1n/Yb4O3t8/3cY/4iMURLAn2QmG+e4QbvgEqWBl9LQbHf8xacCM7
m/HowcsD6dLjT9QOwkp4NpMPEW2ki5+xtPPiYYhT7YoK+oqhaUw8KZJEvHSJau4jzq8dyIVuSNZJ
MKCzDLObklHbV81PgELTGgR2MMvxrgYR1WeJmXYX7EiJjhpLhnxjdJnzeWGOPJwiAt0FLrvQdDd0
DfMHYzEUhwMMb+O6C9trl10p37mF4VzgbR02Ss7Nlpl48ZB0hXsqCpspQSYV7bw6HxnhKat4RjUh
zuANocnul8a0MJu3/p3N/vwiE8JgVlHrJbQwcHrswVFXd6Pv9A+p4yTooEzDraCQCvmU95B1CkO2
t56LZZjeVH/Ipj7bMSaYSXNlXjSRYRvCO+jdcjjhmt+qMYS9ESRZ9rkH9UbXPMKFpsa2vlvAOW8o
Pw2YD8j316Zn3rhqNr/Ys+qecem4+HdEv04mrzzL/S7dApVN/wRqerNn8EAwVmYxE5QKmsj4Xk5T
0/7xkbBX37hf03VoRxXm3kKHlnqt6d1//Ea/faF//jIfoZze5qnh3lck0eJS2rVh9Q3QYIlGaDLv
0Hba3aos84vBdTQGOK7LG0aE6CY//t3/ePJfvyZaHUY2LOLvdWC96MIalXz5rSGYSCLSlEB3SgfO
7B+2ide/6V/b8Ou3dG0b4UEYWpp/9u4dm0g5sge0Mt8s8l0Hah62i1XNgSdF5F74nyq7jDS0y0DI
XohQbpyBVJT9kAoPlKBC9oVYz7tqvTY8VQZhTey30GHoK6qHsqR4sVVVypWtLPcGzl31o+yd4Lyi
PXsz2LP9Ocw4p66s2jLlOs7jKwdwVUJIcOnRvcmZxVnQng5mG87foLYrRgl9u7NiYb6YgCCISA6d
P9RC70R4XBJdBlAGcV0A5NnvSwLL8LvJRVT/ze31xU9SJ9k7dVYcpmV6qaDiPjlGOG16O2bo0YAH
PKDxxfXw8SMg9JV/c2d8LdbUehDYN2zj7w4BVh6VjA8S/1vcMzignUaazBTg49ngAVvUZnDL6eCX
aupJs5El0566PNT0rS4G6Q1qhbHBuFqs2D2QR0HjrEU+XMJ1Fus2Ny7SufLPZ2feV07p3NEDLa5q
g5sGmhjM9XpRE2OXrO6itS9DANM2h+8doOgfs5ell46PVxTOkDik5DleQe8vtHes6yFPJ/09HLr8
xqgwLwBmtsadQz4dnG+oJncjfnZ4ZY3JFyC6ICT1KWYE4GdNxiCEPfHWFUZwniaz+9miqx2tGDoA
wf/44r6VJXGLubbQBqhBPU6z/nvgYk9LmPvuR9+a1BWXRuNkDzIl7WyTQ/q9tEatGP/4N1pvha+v
v5LagCMOLiwkeK5ebv5WaFqmXbQlW+d3SE3uibYZZqSon40zGpWkMRABxkov4vabBG75QNSBOk/T
0LwxhtDZffxZXnF2bx8tSk2WTxujH0rc92LAdixFF8SwJOKJAQPn9jp6rokWHjYkYYlVQxAfHY6y
xvqnBL3CTZZ44pAgh93QJwnDNQNPrMFtjQMgVcWgW7+00CujSy6IJukOjeNMl16fQBoSfuyuwCvZ
ZN1B88IKKkk9x71LwDlacyH3JJzLXZYr4wLf08AfGH3j/JVRNwO9qkBOp3IXj+ze69rCQlIy5qWi
dOCq4sMtKiQlhPlsB4aeD2LgaEot0t0qm8i6pCwcUM1YtU2eRMZFa1gQ3bUTphUjVxR1xPxMzJWU
VxTxukP7cDHKEAtlnZKwseb61dZRw7zavenF9mfifNJHPDfqh5sCz8RgmaHh//ju/HP9Ifc+RDSH
dM3j/rxfkh2bSWg+jfn3wKM/AK8Ohzgqj5mpIbeMM5X/bel0IlplfJmHbCSx1Bvkn6xt/+6BBQRM
2eygXMVU+O6BRSnV4Wf2i+8RDrB+83pDvKVPivO08BSQxCG8a9qq38Ewi7YyjKanJGjxnScYqe/+
cE3+zQurgSWA3ISN1vK9YnfBNj8Aoci+x77p3Tae1X2yC9IqfBq7Z+yL/SWJmeokQc8ei8mxLlTl
s5H5Bb6F1E8CBMnVOBCF0js/UM43YhU0aX77h0/5j5LBx5jnYM2z0UxzqHx3yYYSCn/YuP13ut5N
fE9lIToy88D+9R15NLY35MyUusUjC7cV9Y9kMX2AZLi3x73j192DCIv43PTH/N5u3Z4JCbvArs3a
gssdZ/6aZCXit18/9X9pOnez/P5//8/LtzKtNmCO2vSr+jsXB84MzYAPfBZtygv11mjx+iO/jRZm
+BcWBuFwSqFYeDV//jRaGJaFExcbromYgygQ2OP/cttCFdc/hd6EZoumkv+P08LBaWEDj+av06JZ
wKr/AVScIvVN/SAIUde9Bh3HbfJ56Gu/3XDKxu+6KffGc8Aq6HE4no/MgJF9CK82zwh2CuyScgrS
Z7/P7bIozc+KStTiNCnL7o64L7W0K92at7cFz6AcMyxKVSODW+IhkaKS5kkYldWv5Ti51c51RiB4
2NlmqG7jyHiE85pdDse2p3EzwEhQfQXysCrmDCzFkHIkCwNZnYsom05sKIN5JINkvpiB/90hKZUU
lN6j0dXDfqwHP16bU7iBNyDPMz3/LjnNWCshcvsuAWNSrVOYdohMSs1XZSEKtyPNhhEz1YI51iu8
6dOSgxg1pc2azflnuEjNhAmenejqhAM4iM3Qic1iX8Hm2KNlKIKNCOv06JVx41+GjABRWc4mxkPD
gGroyVntVZsPPcdsGihJ6eYHyalwly2tz0gPOQ/MElczJMshgs0iIqKYxhm9hYeEZs/JRW2SrmMj
i+Vs42CM54UOJazVTDTDo2rd+SFaakasWP7JFWDkM9HGaAVf1I3M3n5k2Nucj8Iq9p0NpgSwyLAF
nddYjPXb8xHNOFnTrj9uTY7rkphHchA99FwPYTZP59RlAMdoLDdql3StWawGHvWNQWvfvCFfb2tj
NSv3jioi9nwx0SLNlL9Kuywz8BGXg89s3G3rjdlDeqDsLA9NHQEZj4c+2NnjOG5HRegsTNUBKa6t
TC50LMnH0AOXH36Umi+LsDCrCd7GnTaxbs3KnV9KWNn2LmwBAQHzkbfw8JMzNDHFI7JebxWZ9CuI
EozVoRiS2NzYrX9VlnNLVc5mRFI5yFhJR5mHxpqsgSzpghBCIk23TLvDq0k0Evdoi7SmcWOi1ckY
WREynaNYcoQktLPHdJoZ9ZGYUfuoSh/IovCjZ96Gls4Ceowv6NZh8s2dGvJ9rBr7Dv5vfxzb0t/Z
BUeqVVhF3W3gDl9N1IGbYaZVHKGiAqRQzOmRWsMh9zlG5LqOAXCdlx4tgTwRwZM2b+9RC3vRSrCX
Whsx2HB98SE6my5q7gQiusuGjs6XQpXRpm/i+QGEb3mIFgyQa8Mwif0lZxGhHyztq7meqstGZBkW
aOIpdRJHSnJRl2sJQFTfezHJjaMRVseKcJbPCoMvuT8qKj7lLrmkKPsgccHhVXXAc+hHLjZJNzdv
EOr06xk5VLirK5f6LhCIesgyDwhXFkpetWUU7jrPLL5XVj4f8ZXXRLM22WqY5nBVReprht5y48ww
RUSQInMtqC1r135havuZHDKxrqA5TsgBbL/NN8CguI9wO5tE9t71CN4z5tfmwuvn9r+74vf/lfsw
FJxcPtoVcxSyL93bnVT/zG8IRfgXIASPhnro0ttni/vtPzRC9y8OG6Hn2QzQ8JOFtD1+Qyi8v1B+
6RCIUFsMX9F0vwyIjvMXGxh/OtBQB7az/2hfxPT0dl+kzc9/aCf6FoxuPikf4u8HMeSUNo917x5F
EQRrnGmoHis17JcomU5F3IgDtmhkNPU4zt9E3fnnIncbthTLGj/VdU/AVSeNF1ik5kWOnwP9TuTc
ebxYMTuCB2muc/3LhDToTzOJpnfIyApi7ob0CHjOeq5lBDwt87MTmmcik7vmC4Oj7IC5EPANjfmp
ZXYvl6+mBGidRjFZxRHhuLfMvvJTWBXk7/pOse8d0pomVV3UwkZIXkTlxsjK5GQN3Xis0hLqa2l4
zsY2Yv9UNr0kq7qYrgjTLPayCMLzuYvBM/neZN8gLAovEYCbF9acmhe0BeB4D7XT7DifFHv0XvGj
FabhpWXk19bk9RfQ+++IlmMm4KHRrBo3NEAlSOcHh2gwp+UMTsHCXbRuGahch8gySdf0UcW6YupW
LSvlXhSmxMrEL3FaB0NE2rLxwjK7b9zMI7IKeNlellN2CDulNqM7lhvTny16pHb/uQ7S6Er1yXij
6nT5is5sfqza3rmJc6xMzpy14Jey6YbxU7pmQJDumggwqjl5zZfS6acNpgB/J4di2PtWzteIwV66
eVUc4IjahNy7/TcjdFakseFRCOWZXcVHV+vE+hQdbW7W1aYjzZvMgPJoBMYREFm+iZsaNAJ+lX3T
DOJHHGYweDKVninPHfcAwaIjnOTymnn5wu5mZPmJAWtEAjTt1TOJePwhntPwyW+8ckstJE+R9MZb
OYzNXRi56cVC2/Vi7Ex06PAE0s+RcrvzrDeLW7d25b7UhMXViML1IKbCx5JZOM7NMvvpRRy7gHZ9
n2R0gAn09UC+s5GpJqB2doZzDznMNSHl/okumxets8UtvvbTJC8jzysO89Q7Zx6D6H0pvfSpD/z0
sZGJhcxOipsS3fNhSubpEgWUc2aPgpjqvo6vlFt3d9nihESPdsWxNPqjJGGO3PdKBJd2I+2nioH0
RQN27Jgy7jiQkUZoIsHmBd2mRFwVcjyzk9HlcYSTb5ACRldBvSAFAEs6T7m1tWXkvzQOWYPNVB5j
CMarEvH4sUbYv6NPT/qoX9kPjpt/nUdHxmsjdu0nP6ju6sFBWN/JmZTEyrwhnIYw3SmJjJMw0HNQ
DAbmZTLQk16Phte8dFGbXftx3qB1dpzwaxoFoMkGfihe0uKeiNQSuzG2G5Mx8VkWcxNHx6F87AtS
79yivPWdTn3huD20MNasO+SYR3Yw71SPzR5pDQI9zwedmxZZfsOctvgkouLgzaM6edFSHd28rDed
7PNVz2L5pOowPfqijHYzPNkNB95pFZGW+kl2GKyXqanXTk5bbUlmoN1S5I9orad7n+7rjQShveaG
0hhpk5yEVM+S10Y77cbCI86vRSS1DkOgW1m5j7rRvEAXVOyb4maIouHR0NPh3HOsm8yMnUOFIwU8
98gZtzKH9qujCJ0E/LEZzcknVnictkNh9QbFlxM8KsB0ciXNpUjJSJxrBIBzfLV0db43JsJ6CFMW
/rp9ZVcFGmMFD5CgtIW2DAx4cPRhONwDqoUhVOR0pAuNw7INTcYq+nI5Q4zfXMwanGVB0MpeWVqk
hYHVKkI4Dh52klBDtwoj/QxkwzwWjJu31JXNytaQrkLjuqI6CW+ERnh1naZ5LYjQbkiVyzc+rC+E
eN2Lp/FfGUe9a7PzSsy7Gg82aFBY8MoMs4PC2yJ3DB9Cdo3LRcPFAMmk5yW8MUbr3oEdcVkTuzdc
drELL5g+1nmXedWaYOjwvOzd9lppkFmmkWZGlBaXnA3kFtx0vLM0+myxAUWKDhwa4yP7QBy3swUr
Wu+SKbO/k8fXX4w07V9cR1PVUg1YoyWW3iOVh7oGVARbo0ax9RrKBtB7XBsWoDZLI9tGDsOrQWPc
zJ5LXyVi2cyzkttO494CQEXEAGoIHD7mkQeNgjw0UK5wZ3sE27HT76t0UtooIu+LPtqn+PzgngGa
yzVyTg5YgFbkx0Ki6zWUTkCn8zSmzgLPeQoZ9jyPjZ1vRlyeWGvYblNe8bNOw+7QjmFTyJs2fMo9
L92U1Wg+FhFYJFYmjL/K3swanrf0mfFV4q09SY3Ww0zVXeGfL45Cg/cA6XQ3BTTTe4RL0c7SgL7k
ldUHeZb42dnwdg4Hhst2br5UGu5nvnL+GFnA/CM7PN5PzmhtFjq+K7szzgQ5cbTeqzadaKDWI2YF
bWs0U1a01LzRpwf2/iyL73pBIbLK+qaAXO+E6qYhHP1QJ7zSq0n6hGYsXUtrz4+C5kfYyvw4FIm9
cqfROE9tQkeCqrwmQyE/KNE/iRZCJ2stOZoBXKAvufKeMP69mFH/A1fDU1BPnwju5GywjMz+nKY8
tpU/bzGX3NlNLE8y8f27Qeb2Q05D8SsEqukzCtKnYKjgNb54Kfbd/CQRX5r9STZdM6g9J+pm8S4o
tarYW5GtYQrIdbVyt1oGcD5B4d3049QH141qZiynXvQDCKkTcGYbuXFQTWxcQrC6CKIw9/1M1bMv
E1lfpJgX6yfJAkrtpS1lU5TvGuxj5SkwdDwKZs4NRV5+ZsVzdSLb0n8Ss2ieaenH2TXAzOLMT4TV
3vXJkkT7YskLGgRTNy6YHGIlsm9BMnXGvUA5LoBFDVG1qo00r5HSps6mMsx5jwq42g1e9xkIzohK
Ny42Jmd/iDzu58mwx4OXSn9NsD1hEXU17cLCp5wsklPauuekX4CNMo1arHKiLx4MHyAZtch9tSTF
NqHve2IHMW7JWIjPIRxZa0zG8yVn2eay5W6eFsVpLUnHFzcP51MbegaaZgMWYzXNKxSrlFskavSr
UDjtWZoe6ROiCZ43Qx0p7FiYuyFk4CMA64Zf0b0pF5IhssaIj4uL7aaPoujUlnZ6Ir/53LOKYm36
ljwHv6Q2c+w3z73j4VuYxLxPmyElI5ucHiM2OVwTzUFKuivpnSc49BSuhDWm4uDQ01ph+m0T2WJG
5g+3x2K3lhjzIajDkba+EdnhBZ87s6c5+7V3fZKm7qPG1XM95FJpWfz3EPe/OsT5+E8/OsSt66Ju
X77Vfz/E/fyZ/+lt2vQ2KUR4fDyLriTnu9+9Td325NQE0gKnKu8wTe7fiYkWJzUIn4xpGCa/7W16
fzFgtkNGFmg5IEKE/0lz83UE8q8BljCRCAY+aYI+MkCOWO9nEyarBK7oxTijTdHgzadbFMz9YzuE
btWeMhMiSUNwa4CUYU9ZBIfs3AmLctzGYEWEr1ainl0Zn9wwCnLnojJsBJlg7kmUMDNkDwCY4PDD
1p6iPUHhIk3PsegPLK8L/y9Kiqhh/OEy6KQ0X+je9WU/JecIm8RMxMgY+AbsAIPtFA9wVZ6YBzr9
OndGbVGF+zSYT2SIIhOsiX6V823W0OZxcEcy+7phaeqT8CpNFc2z0GUIB7DTKNcE0jD3Knqk5/PK
nyFy4Wqrm0D+9635X701tOQ/bH1svhcv40v7/e9vzc+f+fXW+JA0eRjRqruMVQFQ0pL/9dbwr9C1
egIs0+8343fnI/yLrjrvEfASAePDol/xu/MBtBNBN40RT4A1saGD/gcTASTtbzsftFYIi0R9aFqg
aGjMvNN65NmQMAINm8MMyPWR3nMlN7hT6FFPQL3Wk9+SOySb+bqoMWCui2RYQw4NsUqbDGiHFIAy
OEbrMUp7Ms2rKvfWTKjH75PyjA2hhRmFLyf5IlbXFZaAFY3/Z9dog41Dd3JXxbSaZ8eMt7DceNm4
iOkhKoW4zdRYnUNaXy6LTLDvBeT7Hsi0ilwthG1PDLPzTV9HgNB8wshV0jYrKpT2bMKeiVfV4Uw7
iWw/8uFsZAaePPpLGh0x/atPVRi7J3onz5nfGI9pURp3cVN5K7eZqj3bdAxoHQWbBMN4tUyo7sqp
uxkCosANUqIqHLYE5Ng3rj3nuzDME6KzHGOVxZXa44f8ITmGE0YVKux5SOy2QtLHthuFfXvhtyeD
fePBOFilvrog/gdDtm3fpFZwB8zvgrxuGCNoHlhErPMJSwUnmoqYs2DU/wXIZS7P3UA+IvDHbGyp
CdRd/EwIz1EXyit9us/n/LkRupNT17cQLJYnwEbmRiIH2yCT63e9jibBprLmEbybnGgb+XTQc4K0
+AgQMQR/ddjoFIXFh3yeG8aOljaMty4sHuq5dx/gKlR7pyJevokjZ4ecd6JzgNItMcsf3SKvTc9d
YGEYJ4X35KUGLnAnGZYgnYnIUnJksYX8TbTSiBU/WAIaxaq5mjFIPbp5cOd1ab2vJ1CjVjdTjES5
v10YsB7Cxgu2DGHui0UaDWfu8T52I1ZtgFQ+QSSaKhpG/VfDZA699hvTuVEQMC/LtCFtagQOElCi
NMu2SKpbx7CmLVLUNtnYtfOpKxS96SACVuokeMB4c1YZoA4d/DyARZmacN82JIUfY2lZiJzmGlWk
CFYqGLz60ram/gw5q8I43Rri3sdOdOaWnvns8sU3HSzUdZlmBAVAMajrnRW0UUu/bjbP8P0Ldaw5
ODK8ytT8w6jEYuxJhayjH3PojxeFTVzWKsZ8RAhTioDBQpxA9rr1c17938nvHya/Nl3fD1f6q/Z7
XL8JlP71I7/LI8v7y6XBDVGPYS3TGGqg3+WR7f4lkHcHAXUJRoq/QfZc7y8b2Bg/h2xDL/T/Gv26
FuURImXaHwSLMTj+j8ojMkHervQm8DhBpWULmukQqt5L2PKuX/KxD9PrLA854K8dy+RA2sa5dxVG
0nVvXK9pu31dmBVu+wgxA6mKQ+qBkR0gxVw2VIWSiDfiHDqV5sr5lARMOKfPMAKMHBxH3pYrIpfy
A+wVc7zWjI5vRFeMJqLhrkqDdWslAaCz3qrJkqgTOw8Yd4YuIYQMgE4lVt0fmhKMB75rgi+GjfZ5
8oL45NNrJ6ooXtYTfvxPAovbnpCCZUP9Zl7leVoPnF8hea0am5wuwgxkK9iWXOOe5taXYPKILIA2
R8pf6F96nOaP6bJk51Pu0isbRP88Zr0NA0KSnUUXKPnU+gGreldP8/XQAyfaSHssQefQKDfYihYV
bLumkJuQ+KezhoNoPKTxGsOV9yUdB3XfDV6SXQoCkBDmSf8qha4yruZ0StJ14c2azZUgacTlHQ6r
zlTpfOsLpaoNd2J+jOYaLZMZMkOepyi+pVCMMO8BR4Dlysc/pl6UnC3jND26aWoJ7C//j73z2K4b
ybbtr9S4feSACbjG7QA4lubQiUYdDEoU4W3Af/2bUGa+oiiVeKva1UkrEgc4QGDH3mvNNamHiKSP
DX4JWTLfTAtta3dWHHksFvXD3E7gDqImlT60xeKoyBIqsrJCffwiXJyTk402arxccEukSwJFFpaq
XBg5S9kGhKzNT10/N9YVZ6Krvp6xGgYueVQBm39jI9WW9AgljV/tNhebOEqyPcw1FsLIILmySXre
1bF93SxiIoY6ziLYUV0FBZ9XOVQd/CRFo10rpjtuyqGwjqGgmAV0YVoviK+0YKI8urR1NIlePFdF
nHnR7DratimV+lxQoM8XKj0Vuz7qmRjhIRMHKh1nw4UQ8LsGOMxXImvi6rAgTxBslBMcRdTjidWi
apPifAxJG06gWMBJh3WCMFZAduXqXQPQ57tatMG+Lcg6JBxzJXvc5y0Zm2wa4NtigWIu28J2LvCt
TiCLiRaX1RH7fuueW3UUvyC9QGGd5nijvdyZC+V8MAFh+yE9q0sgIcn5QCbGmRWW4zPzAHTWYHn7
De7KYj5MmKxMpGjsD1AVWGq8B5OsV3tE5jlxFsRE0o1eu5GIYhk1l1GSXCXTjLQNbkKcot0NC55s
0oJCz6ixrwcgLHqG5SENt/NlSfq1WUpuYxXzbQY1Q3wNr7jSYkRRKJaurBLJO3ObvrAvqAvHyxwO
wq7NbCCvERhB7jjBKzK16aznip1cIoXIsRYQH4oTGJNNGxS5Mz7qJO7tyNdreGGr8maZunS5hnP0
FTNzyTNFrPbkO+R3mpcdMJVl2zUx9WfUk5400RASHlu6+G5ZEOHtQJe15Y7/SPCiq1B87FmJ5lvR
uFN10E0LbWCCnN7a5Wqsjwc7JVAOslX7Oirik9lbzrmRMEu/HVA71/sxi7Xq0IbzFDi1ohEjLtWL
hUn/tShHnsdQuCkDmIjVzOzV0svmBhPaZDjHVHHmLHBGZZrOUbaSWmzIEgtY3WY7xwnlBskBncOE
76ra4mBNA30RxrVSz+qwRTKeB5ab6meVVbobw0kVeioM7uNAoIW9qxeRBCpoOr5ngG7pl7ax0+dU
7ZRPgAaHp3Xu0wLUEIJnTUwDAz/6vYVmKd2BQCgiOg0iKzYWQs32jD/AoF5TcJx5aOrqmemkszAg
FFIxUf7MzGhrlayqXJAM2Fuxj5MV5LhptTgmyqEe9gqkn2pDcuYYoQk36UdfgJqBteLAAb/TaPHe
DyMDL25h3ImIjfhuaIDuLYddLGgfLYi6cA46PW4OUNFtlU5/h5hIMcMIe+xITzKU4jKH68PMBpWm
doHVoLogz85Kd05TGY9NNz0ymiOfiE086c/g23LHp3PcSa8fUABdFHWx2sw1eVOkFXFHFe+v6Fqb
hrDVAWvl8zLvC8Pu4D/49Hyj8NhIVo1L4WTa9nsT5b/11If1FO2R3/WbTnHyQ69JJy+BH/hbMaD+
QS8JniWKa3is5roL/6uaclYd3Tqot9kjf985v202wWzUkaeu9mCLH3u7b+blzi5XUBnx4yCQ/519
M2XZGyE+XisKPQfrr62tXnR8ez8KBsJRgcFemuYBKFodgjtcsps4r8OjiR3ON2ZTPlBkLVuSgZct
s67wCJKtfnJ5XD+ZpVM/wZOTD4SkyYdoQkz35kpe/dn0+kfZF1dVgibtf//nR83p90+nMydavcmI
da21ffBWzgB1FIoXs5pDCj/k2YzFdNUQxHRemmuqQ5Pk886t1cGX8Hj/CmL8l/465MDvrg1U6NWk
YiH4sCldv7vi3qjaw1jPawtIyYEH6xGUmuEzfkjci8xFHE5zgTQ3wH0M24zZss8m4SaftLRNPk9L
ubzYPXOEoF5mCLTEyW1AkOS7Dt5gxmCisq7R7dazP/U2KQJj0Z1rtQFbXa2Ft5Dz6aVTAeNIDLI4
xfqMf8TW1leZ05BwCYqC4UO/FPQZ+pjNo9ERiDYQBvUUrbnR8N14zUuHBVyKhTU1729i0EFb+oJs
wJXOcCj0GpeUBjeksWEkQn1QyHvfOCSO9dPS5r5YgLUhoKjLy5ZSZ6PECtv2Fn7HHnRO6GcosCiw
qKW8xaZ5yByTVbYmYgFN8IReIXUK01Okq52bYxoGVjt3D9S7tvQSlWEqAUAxg36+AGsPSHDejjHA
Jzj42ASRW0mPDmxzwxs1vVbhUGhBGjXqU16pVlCx2JIOHU+IIHt8F9vBmJwZt7Nt3UyhEzGdhYmR
e8wkuzuNcm1DetjYH2gb5VFACGB3MyW9E/uaMUoiY+nAbGFYrHz7sMsMBHJWrSkbwVT1rJxa3pNR
lKxSrNjtvbRdeKXUqSL2CNd0xcsFhddomo92Ojub2LTKq6xk1EwYkk5FZuKtE22XMkZXJ9A7adpu
2240r8CJKbuFQcpLAx9om6nJls31EPCkugdGKMXNos8DHLuqT49L6qQBjQX7Oba7er8U6rJx87rb
z0lbUVzoXYQiM9VRpjQDsez+0JRrvHmqAXxypiMVZnhvpHq/d8Z4JDzENuNvgpH2CXPSZHpJaRff
0C9llYdh2/AaQiGJmdOihoH1AKTPs+wWpyXP3m0cKalx2WdJj5YQ4C4aDq0tEiJJGvBsjLuMkEDl
dApLoibqLnsp0zhM6C206U5Xq/Elo+bWMJvHVLNkbteDeiEbt02eCZhFJOGWg9BPVOvhcekXgwG2
kQ6P1pREyHpg4jwvitH1fuj2bAVsrVG6r2XYp3nQAqUijK0D67QBHFUqGwrF+WKYYS75UrU7bdMT
O5ncAt6YZ1hfjd4TPFDiO6vKtogCchuimh7H2OZeRuOi9FysT+w3xowAF3IDeRV05XkL/bUOaMhU
z5gqjIO2BvbSpCPfbs5kdqPZLJrRRAHuQUosT+nS25d6XzWEB+suR2vXc5vj0LxlCqmNm8aUgB/j
QciHLrFS4bXJwKefIntBcTot+6Qa6ycyuquncSC4jrkYFUwQjzzI7Fh66HO9OvVf1LTt1QtSb0z1
0g1HmvI1vLXnVuYuwWVKDrxxXcpdzjwmdZmdImwE1tEMLuAlgcPLfS4NJan8jGZjJndTqBPmHfAm
0OZns+9btT46TJD5G8pFV3AfEdOHUqHSlnF4LKMpTyQhX2b53M9dwa3TLpKY78W6bEg8HZjfDZWy
hQBK2A29U1Sqjp6f5jIeJjCDCfZDSUTHdZ9E+klUFQ8WKpT81Jo58aPMYSszcOZhQClsd+SQD3Aw
zgulRQs08gm4d4taHEq6xKTBNe20dnTNsA9K2dqfFbRPM10w0r78nI29FqD4nNG7xbMDibOxx6dK
U6rL2CJVIoCLWsHaVQUSlknfZJDMv0it+0RUi3UYXNB1O1gG43WPpDYPFJKdh50TOw1KMIfsHk+v
3NAX5OpttV7NLmJjCJs1/qw8j/OxvdOzfiLDBVPpV5MhNKJRQ4tJ+cs2qV4pi59r5nQu8rQ6C+Mh
Poep1kqvg8lyADxXmxtnains4R0esHotNkraULnLeM+ARDVc+D9uk1ee1hQ24BJ2vg7zep298NzZ
Ja640ZhZ/QYrbQPWcdLPI1NsGUOjwy0M+fDfwvH/IjaFZ/7buvFv28Y/qtd/MLPsiy/J89vpy58/
//f0hRGjSncNssLakfveXvt7+mL/oWnYLei6vS8jDYfOm2A8SB0J1ci2aKX9c/yCGQMqCVNL09bJ
2P23ysi1EHszs1wLXJOZqga9naEqRIYfCzWW2Awr3aTuAQQjiH8liOo0zeEhdZygHHGuJ+qRTJcN
He1HLWPEYMjg96Wi+64t+P0jrDUi0gKAhavD5IdasSLmrXacSN0THaxe9hg5UHUy0sT3rjfqGKQK
DgCRhxd1HTE41QW5vvqTGJg9EJOK3P5CXRQvqZxtR6ZoTchys4rUhTl4aHsCZaDXp9ZfBXopwKpe
X+LkzT6nUke+RcaBIEM9mT/JBbxawUKmbGbT3YuKdxIuT+u8UYeSWknlfe4prTSMQM1QmBvl/Uyb
puVu2NMj9Ary09lgnEX9iBWBpgJB9+vM1vESh3x1MwUGSvLXRmbnKCauWZ/JHo56T1eQ2Vjuk2Yo
GxnZzwjKlA1ddc+1DF9YNhg716PJt+mrPBimwqcQvZkUvCjN2G4ycqWHrv7MyEjdJXl/FUn7LNXK
LwuRaqSK+o015js4b443dsQjGmX5tZiEustguXuzOn4tRRREVi/PSzmaHupXv7YkB1u2SWacoiKN
/P8uK/+XZWXVd/P0/WsR+xb5Q/Lyw1Ly18/8c0vKr1DpVrGpWTUOb7ak9h8sL9bql1/JFN+V6n+P
ctE/qNjKWEoQmOs2UTl/ryXrVIDtGYoDFSf3ul39d9aS93s+bkg6/KD6ILLAN3m/51vZLotTV/1e
10mt8VFBovYWeuyei96g+LHNtjxnN4UxzgWh8cEy8m4/zEwBGbGDKgQZBvrpdfjxdsfZNNHiDrTz
dmOvDxt7LqyNlug5Mtuk2L/5Wn6xuf3loTCyMWbGrw2f58dDtZS1moa7fMdIMdnRGBs9QyJ5ZKPe
/AdnxaV0AZxp6052XTvf7GQXbcpqVihkbRMJsRNc0qDtuszvJrv/AGzyzpn3/QLiEsUGCHGO7du7
s5qGrs+Apnc7N6HXP8z6NdJ163UarCACS+6DilFWlUjm16qo/lwU/uWenXvw7Wvor4MTlLLexXRb
3p1nh745NOqu2ymwFhHlT+z9NNGc/7tfHEB+TV9zPyz87u/hBRKYvhyasEdFx+aPe3PFSphTYw+b
tC4wKf3+cD/CjkxOytR5fTPtwm/JtHk96TdfHl453Yi1rt9FM61IVGnfbEN/dcBzMDst6LQj6vn9
EX++jCuMDv0TKZyCpva7tzkRQimk36pfBcDYlOAw8mW51QfNnXcv7O/nRbOMCoSsB8qG9fl4c14o
6KgamqzfGbDuPUNRzqPV0KXpuj+pNA9+f06/uopvj/bu1rCEGjVwsntyNEcNWFLiRUPReXWa1aQ7
uDBFs+zL7w+ps5C+ux2RttA6Mpl8Amt6v5TNcUa3eOSx02JLsKMR+T2MVfQN1YKgsIoQfjQ3NuY5
v8mFfLFgWR1r09j3UVvtBsjsm36i8dCOdv11mmAzz5ZwPR0s0e3Szuzi48jXsmb5YGHSfvH9Gyq6
YQ1Njw2j5d0d50h8OVXHY5SMvcjYqo0Me0gLHDaKYiD3kBoGRFI3AtLtyalGK/xZXezpqtec+hLP
rUGsQOSesNf+9db/lw+4+cuPxvq8PuGMovV3Hy11cytbzLzbrchXcrfNICGJwG8cq2OSGclPU2KA
RR8tNw8AYZXHqUxbuFIFdKNiQrYxrCMPIVOvmUvVMzSaniHcTw8S60zVpbc42RflwIiZ1JxhNecw
SiCVsCUye0yU+25wQqItksZvhWJvQesAhDFah1pnOnYZ+zQ49BRNoeli8zHPYpF96kdHXmZihiXF
xnrbIhkKRqU7Ve66w09w084iJ8kzzMNzNZ7XZlwz7NISj1Rozq/ZbNx0Tpd5MOKRRFtxd+I3l9vf
360/PyAOa81q2xckMNnv8aeTjMzepLrbJTK+VDIIQImjHrRkumNwXG/6nqbNf3BEmrzIdNctyHvu
gdtOg+MuWbdrw/CgSbHOl766pTgnYx2Jr2s9/v54P79wV4KMQwMNySSlz7tljVQg2ip53+2YC7Ep
ICj4EFUjykS9nYPfH+rn29TBnGetzWu4j2CBflzboh7RElAH3oLOYGLaaLRDNfb2Bxfwl0chdpAy
BZIm1/DHoxTIRItu5AIqIKJa+m+usscw61z9/mTe0TLWNxBngwWQQQG8Ul5HPx4nS5RFs0CH7KZJ
qwIcGunWmmiYWZI4AIHhmpKCGx/eZ3RsnYdWj3aVyJKPlqV3/fjvH4MSZiVHMUf5iR3SNJVYksGW
O4H/azM2br4Nx7TbirFDlGGIRRxQkLubVq2+5dVo32RdOu4iUx0uimUhCzWrPkJMvZ8R/PmZVmkL
Gm+iBN9XHJGAkB3GhtyVUV8egAZtXLUfvQXz2WWIm8mP7b5+yk0e5bxR5lNfJ6T1JqoeuE5ZBXaZ
f8uZ511mzhQsy/gZS4fuN0lX385ln3h1l5h7QEnjsZzzSxxiHxUXvz6B7znflPQ8/+s77M1bONQA
7s/OyEWN55uotestxOnoU8wq5teMaINQaqpf2FbHG6st6Fsuz05i38nWcg99HYb+BI9gE6uVe12B
/gcRuHxbYAEcDSd2t2MdzcGYpQrvii7ftklTf1Aeaetj+6b38OdX8OYM3t2dY5fzgasZ/aWSRseQ
AfyxMyfQOgp5PMg8PKNHkZmmKkNz1IKyxoP3+wfE+OWdiSIKDSpEK/v9405TUpAn0ctdqsRd7fVk
Wn+hrLqyhUTU7KoviAimB2Qf8VfA4F0/0CCvdDSMRgzgJ5JbXSUZt0U+5Y2JNhZkOfXkGnDAHdpP
ZrtppH2b6WyyVNoY7bKNSaRCYCnuA4b0dq8NpnquAErYL1X1bA/qrTVzoEh8B1i40vzgmv9cujkW
u0Eav+twjN3SjzfNWvVkYcqC0KT5Qxnu7IH+u7JgK6wYFnxQJ/5i2YaKY7LzXAMQweT8eDCZZ1bZ
sujs6qh8dRMH6YeGJFRMy0eBh+tvencncSSE/66gJaK+L+yJhe9rOzS5k9roLiNW8oGomVWiPrOb
MOcMf6lqKc4xtLSPEFq/ePtaKjw8kMi8mCi8fzzJjjBWPUxVhPkolMLOuZrs5kYV4Wtud1/Y8lof
vKC+154/nauJaUGDImqiwf7xgO6gyCkhL2zHNry8YY52SX6NEazNeN8Ylm9qWNxVST4F0VxT3BAv
5Q9IL7ApfwTB/uXNhOmCNwtWAQblP36SpO8GMx54fken6gK1ttEvx+TeMomgNR1/FBb6i5cmBn6a
qLQISSV8v2IjUSFSvJ/4khGT7RDAhv7CNPCDPeIvry/QdVBs6+X9abCeSi2qNFHLHXvk1ncI48OW
jVrRCjFUjzCT/WgQPTjLBgFxGEGrwQW4mQblbFmsj9bInzflcIjZFbIph65qvn9ex5mU9lgy0jGG
TkXVZkdb2S4X80B+QAT/3a9lUe6YLepelfXqBw/wu3DP7/UD6yJTdNwxFuDad/caMe9IpUu13c2a
iL+QTqygyGyj7iQR/RXeaFUWJOueX0AauMtEarCa3AxwqxAMj+AszvAoz+PFEBtRCG6x67V1ZiFf
fr+M/2KhcQA4WKwxNnXOezJ5jHiNeZ/V7Ai1bbe9WIaNYDK5oZZPPrgkvzgUsDzUFxjPVMd53/tJ
Uk3WTWs3u24Ji1dBUt71UsYFqjhL/Q9Oa2WP41laW2o/rWpMWJeudkSzg6XQXoPIsBAC2OFZ2nZ0
Ef9/o/Hqz9XjrVzjF4sYR6ItQon4nUL445Osk36MHI8jJTghghALxi1wIX3D241os6mgRV7F8wcv
319eSvbXAvyGJvBn/XhQUkvKjnS+Zjfj+/ULcwJ8nhZ6gL5TfnCo77qb928IKg0VlTP2LMQ57+5k
JxNVHxFMglKVxJstAaVdC5tJjIxJi7AEN9hKPQDu2ZF4aAyjsmXn2E+bZbKNApQAirtNYtBjPIRy
zu91IA2gBsvMIcgpzy0MmGETP+OtVS4ywzHlFnJ8lHoSRSd+DU7J8G2rYqjiDuaobUdDNeYzk8yV
XTJDZdpUokUmGSEBvLN6HU0ZQljAwqlWTNYG1EOsP7qjlhBbmtIsibyaHUx8NsUw8YM2ydr4k8wr
bT7koEDNXZxohdgoaq0di2WalJ3ss0FemkXZOxcC7Ud4bUktL7f8uzJui7GV2eT1ws3KoMwGEV04
drkaZU0Qo9vebPLbQUFhemQ4X+21FrSzN0ctOgk3Tu4LaRnCm3oyXQ+4UqPad/qqyrak6cxIq+u5
bM/Tge1k4ltuzTxCytHNgmkwkTpWwxyqZ4VCdhd9h6LWg7ow1+IqAbrybEM3wFYWdpO/gLBub2sz
UTDvdzKdrxClDLdlgkqDvJsGHqhaFU606SEq9fAR42nbOJObbAUT6NoTdbQsvpSpuytbXlGbPFzb
fyqjfTgf0nQ+pXEDbzwvKsOXAsICdILa3BdOf02fd9sPZv0Q1nr+mCuOetOV1uiF4L72ClLYjdG4
px4aYtnI7RTb5U1IPvgg4miToffd6SIbg8zNCpSkw9EY5tHXMeunmYXDvNfBJaWTAUvXeBGGMm6Y
OEk+Q2vvLCgHG1ck1k64CxFuo0ARiyD2TGJ1/WJ3oMREPyMst4fnpYGHiaYGHhZ2XDPJ71WVgDUg
EVemi3hcU8vkCrvf4uP91s6cIo8vjJHvg91C4skkvJ+Yu++IJr5OIMKjc57CQ+iKzJ/SrKeowN+S
85YIpLSX6yyfDk0n0FgSvMtfslNGd2kaRXvMpkkPFjVrNhOhOR4yksGHRFKcjUYcYGdxrkJH3BRK
PG200Ym3y9JCHMC2EoTQd3ckk6g3YZTXn0mXVM/L2IaW0TWgfdWufbWUpvQRPtSBQ8N6h8HIPJDM
g4ymDKeDoSb6Qc42Fp2JcAJt2iZmrUHymh8LtW+I+A33tiluk35+NJG6EEvi0qjr0YlZStTyBBbO
YehtTNZKEwaENdzh2AyPkhTMwIoqZ6OmAvEQ3iiPVLEliNk33CStMlw1UevcyJ4x42jI824O0VlP
KzhCKb/JZqyRS3XJHn5lsS8LZ3gVskNen4wLHa5sSLplJj6rKReDrbmuthFhhInbEWnmIEXSuXke
Csx4U2A37CN4mbJIpEwbn/B2ZZcNdFjaIzjGUZAeVMIhNkrVkb6mLc4Z/1BtJh6IDdlU5izPnXmM
Rvk0x60tG2/WQzFmwSL19knRDLROETZxRecz72xFr74SkZTVeyPL9T4onNYevLlisn2uKBaU64yk
TJin82AqR9qzqqRJ2yT7tuVKIRkuczjvxXAX09W/0gG/34VFmSWHMYUMZ7pJA9lWd7Zk/I2LBx1k
OsaJVL9Yakg9SX+33tiLmp/VvGS/dgBirU1ORKqfjmZi4M+T1q0YsvDVpbnfg8CwkK/UWFmJ4nCm
T8yZite2bqGhzIXUPpfYCQO2aObJLfX6KXHLMZCxnHcdFcudA73jaZD8nhlbyabq9Oa4VOynEzKX
DrpAYkEXbjXayRjx1tBzJ8SG2zzGkdN8bWqRbUmUbB7tRk/2KU7a/AAMKdsmsyofzKqBsmYDcAqs
0CxI8V0kDwdqMtPPVAGnx7JMP6XgOvSkiAY2LWTUe53bbjP2TcW+qCv+fJdEwz2RodGycRAzO54b
jWHiI0JHplQwGoRlE+frPaiMR1g/McGdcQ7rtu31reRyKvclbtHet4nKjc+IMeSjWtlwP+hTP15E
YRidEgcAT0UU7kXVOc65iAW/1QCuLNTEuh063Vw8KhESQOs4PqWjrD/TutM3NM7MU9TyqG7Kqli2
C+kBW0KqRbGzgdefUIkNtl+bEHR4iBoeKr5dmvDNMcMBfcKRUn9pyX2/Fkur3cmE652QXrKDFD2j
0uGiKq2YzxRuzevabOsv5rrDJG58QaOUkQK048ome8go/Fqln660VjTHWkvd82WQ9ZdurttHAM86
Tj67+Qq5Hc8m8Fgua4Oa7BjRjdj1bidf3FGaJ6SUClnllRudJtzWNfUuNL+XJTUEXsNaH8lU9CBt
hPO5xmu5DmDiAvJBTYSqsozhSTp9j0AM8pF2V2uzeUrMKvxUY4ohD62vPluRBch+pUEgA1hCtHUQ
a17M3tA3Uec0x7lVwyBS+uFshSLsQX5OnxwlZV2MwmRv1Px0rSrRqceTSPq4Y1KBl/iAT5BV8kML
qzv0EDtlaQBhMTxiZOAPhIPrIIwcYWOnS42oYeE5p42FEBjEzfyKPUe+2JEw/TCcc0Ry3XqX98Dt
mLno5m1C4MA98oje9smsaY65qWY3TtfWzwZA5luFtL0cdeAYn2arQEonMb8/5s0yXTmW7O/Vespu
kvXr1mHCnJupFt40YuBAmTJvXdtWdVj+AFyE5Ko5aTxfqZEyv6pLlUDiEYj7aNqHN3qRisN3TbFl
jPzGCv0zJfv0CUuKfEHWhvFzwTAfb4BCz692TZvPD3vQgh79Ftl6IETG0reUyi5ZyZcCf4RihTfk
OXF314iA50Mx4KLi3LmTFmwHLL2W4E5jzYpPeZZWml9oS3WlGClN3IHMUlqp0sEeZRmVU/ogwl4r
LMcAa1RiFJpibF6BuGn3IqrHYBil9s0aUpJUefSaa1aL5bXS07r1Lb2cM79Nzf6bjteLcIUBV7JS
11wWize53KljprXeGh9zt4AcvnE7ldXMtoZvU+0016Sx0vhv9PqyG+b6aQLXc611TnQKrSbZdciz
ETk5xoF1zCUsEMn6oQRb+dDgyFWvW8WRrPFVtvKq5oqLBzb2gj1xuK37EI8dWgKbvmln4HcLDecz
kuXuMizqaDfk+bAXBGYeGl6b50YrMriMdpRcAeBfg0eF/NTWA1LKJX7toLRva1nXdRAOtfHFdCNz
K+p88WsBxE03JuzBg2HtNK6Xx0STGE6AukTmGcV8oxXtdEURQiQ9LNN7PV+tJkp1C5zgAlAOzj1V
TdjLtG0w9m562dD/Uft4OKZF3XJYXIfqiEsjtgvWDWNhvK4mygUJ0/UJcn54a4V6dXBRHEcsusUC
ModhY4Mx/mAm3XGY55zE2H64UKOxPQfcVh6jGKUQpT4loMv4jxbqswuP8kD88XSTAfZ6GaBpNomq
saQ5/MWQzabE1IitUJxNUyoeqLdVdDlT9cUd1zlTBQKVzvKhCSubaVlMQToQNPXgEAl4o5bxuLWn
em9VeRO4I9gWL2kqtMLLM/2/4ikrsE/zzuEi4a6KWOjZ4fj2PIvYT7NMHjJFNbwhVDAxYlPbyr43
z4oQEp0AmHLNP9g05ZEo9o1isdS50U0vOUhvhvZVr+ITpzGNjgj85jMkPuvekl2+TxL7fgJ3saNd
GlMHUsp5xWpVrpIxvkiQNINM1w8hxvgvsRqO28FRSBDGWxc4Ce6vceBhlORFemNGqzCaZ+uM4kI8
pMLc4SCotjxOLMBVyu40svBEuyA6XwdihR+mmnxHt3AXVAuFuKtBTpFx74qtydrFqcn8Hl+HfY1C
W27NQU7N1qYu9NqujTZ4eupvC6MmnczYLrlsUm4DuExRgkq4hFVY13AERYGJcapx9TBA8EBm6X5v
WxT0mKOe4ddmxwjhXAeQLfVMoWCXRxq7qHDaE6XY8ihuE8h6K/LYpCCz+8tCmOEnUiYpMwSCcpZA
QKlOl9w4arsEWWE4Z3LGKh8SdxObOelcRmueyEKuKj8eXY2hRb4c5rkaLixMpiU1GkREYCklbKQp
PeWpgaW1SZec544sNfz8SspjxAxtuHAJGn2EBm7tcMGUvHImYETNUtPS6BOFPJPQaM5nmtns6uwh
AfLWAgh0AfPdmDYMg9Se9uGAcN2R2Rp9WZ3JEgWcFFXOcHQEOzVKTBJDSv61TPfapLiPLjNT9jnP
bVXi/gTh5Te1tZr3yhim1tBpj9Ms2kOl21+0xfoWtlXzmYo1/5zLomLRgpFk56ayJd802nR2X1zP
FhVLPrcaQ2+3W8gAD2Ncl+q0H4A9J0fFqEYRDLYq7b2daQAZSmFVJ2Uk3cMrZ7s60b6psAY7KVjm
Ps9ZhEi1ST8XmIKv9cYprqFNZTkJ8CygxDZ1L7nUVfBbafzShOpS+zrWwVODCuBo4m28nQW8hMeW
iofvLWGTgx8t5y0B/fKQ1w5vFHeqn3hb0jtbcg1Fe0RD8lCFiX5HfczONCticYyySb4UWdW9SGJx
2ZjOffGaiTUKQi5d+FmVqfYlIwsSLbyYpyvZTOFn4HJswkWYKK5fL6F8UcyaYAd9Iax8s2RmeZs3
EwuDjKex2tpRR4qGcEc6GvBiuD1iIu3hKJV5dRtbfWZSY5LFQAwOP+PWU94Scu1mZiAwZdZ4mucu
CzC8ZNUmBRuCcBSVls0mZuKgaSJKeZYsZse+US0HLfbHekyiLcUrv3nB5VAdxEj7MYiFOys7ZV5L
gI4JaeixmXLP01glb8FqIWT6xILzLeEFAD6dT334eWgHrLER7h7cI5FZvOp9z1H7xpiBLQjD/fzn
xTQHJcJezHgy8RepokyztQVYG/uJame4JnGvDQHeeJHXpgC46fLWRD9W7vKEAIdVWZCwwcwmUNoa
XaCT3pi4QjpzIRWp7apbvDIZWTGCeas/hg3nR7Yz/ZC2VrP0TKJiGHbFjPDjwh264XWw6I1C3SAV
98JStPgumwcd0GhZPgCZtq8z221CH2ixejfGtZyRmAotPImek97rg8pnpCrnUycl3njaWVOpMP+r
zNznO+HZpfdPQgZ9Ga7ioBCYxyKhy5eE3Uvi8WFX0uogvyWpTPOd27cNAwwXNsROJURw8nOV58cj
SArmSUn/7zgSQg5htOqo6LBz1ekBSy1NlJbZCor7JjEJzIG3TBR1rvD+8gviTACak3ZV+PpCyvwp
HgzVb9YSMgd9SRQM2kB8V3jP0LyrR2bS7X4kiOe6iJzpHC1Tcr8s8fhp1DG0fe93/tcT+YEnUtPR
971pDQfP3fM//sQQXT4X5BLsvlVt9KOc/a+f+acGdUX1QIUgAo3hyOqt+9sWaf4BIoLWBFlF3/WK
/K+/Naj0fv/Wr6t/IHiAQAFr2UYRoP9bklMQFD9M/tjyIK7nl6m0kOleW2uT+c0U3NWr0gkrJ9+T
x/qEg3ryOsk6xJDwEU7/bQvgrlz7Pk6hPUL01ra9PW8lraFu7RFR1esHAzDwAavN4pUaHHp37Sqh
RIdQv3aausFtX+cQFST4AHbFa0dKWXtTjJTVG+V7v2rtXBk5fbXaSZItmfPTpo/sG+BEztW4JBBv
uuKMRMf/x96ZLceNZNn2V/oHkAbHjNeYI0gGyRBFinqBUSKFeXIMDuDr73JmdpWSWaa82c/10tbd
lmJEYHA/fs7eayv+GtH2tmpbnOYWNEjdLaOphfmrvCXUFFq97qhltNak7rFhD3E3ta/8tZjV8GCl
IXQt3ZVLdH/OoVGndMeu6+MnzylhqOtunq/7er3u8GW612fqrp/wOpotuhNIKb91aA0OtAgH3SuE
qUCTk/ZhPZCbNdL73kjdW0x1lzHX/UZbdx6boqVE0N1IqfuSSncolUOXBNzPa6+7l47uY6a6o0lR
82KN9Dhp053YKcod8BuE/LoTuvRVvOWurpTukpa0S/v3EBnjNtJ91MFop0Nj05Ob/FpcQt1v7XXn
FV3OrsS4s4i+vOSoXgh8CSS+PibaOQe74kY2dqy2VjCyylRt/mXgxHjPoN452h1xkLZNjPaqiUf5
qbWN6JPlCPfKyWf2NKN0SRftvZZVp0nP+C7VF7KYaAO4Xvg4lTap7jC2adzUdL2SMSy3nco546AX
uPcVGY5VYVNIFNboHvB2Nc9+mrFDZf5YPFZ55V65BZ1+0yrE2aned3xR0CCPzUZe0ywKNuQ8CS5e
CJqE8yb9g85qKgBRUYQXqjarU2ssVKktwb4tIN6cpAVRl+kZV0J9NTPw2FnKz776FvXFBmJHtWVm
FD1mFlt4YEeEh5dp/QmmtDjb3lRfOXoHoNzNvjZEVwNCFD5bVpovYldm8KR7Go13szum56HPwVQM
GPe3XUrAxQKG5GD3ium6i/xzI9vAecFTVzzOtLm+yQFjnWFj+V/HpJ8cEETy3+ATu+MCGmsa0zrP
AonCA70iRH49fxLNBFE+JiG/d1bMo+kO0Zwf3G7kx7dzPF+AmvMdy9rkFOUNVJh4RnLMu9wHeCj8
QRhUSUseSFpt57GcN1NfNs8J798+JYBTSyA58UZT2mnvVl88NqJKz3NLoyAFmbcXg928uRPnyWgg
OOz9m2Woc4PdOAj+fEFm1328JLQIoGBiG46S4N6ZdGvM6MsfhS7UcB0OD13mqHXtzUxF8XcCGdAH
VWa4/Wd/KvkPC53b4I4sIkT91vPWDDvkgsrJvr4/aXDG+LQFuRuMhJnzSkoUIvy9sL5VjU6gozij
x0mD5ZFyzXpSlZ5j9KXj34NadY51Hk0XQU23kZJTiRUPvnNoRm7qMDjVySi1JsKKFPmeOJdfQcCk
oJFr7zYQ3gxFRliXyMyCi2oJFk94IiHZhG70NbTok4GNTWgvRRN/aAz4RH8mRrKIE+NTvaB6hI5Q
f4IXGwLw6cPt+90qVVl/IqC5C9ZdHlX9WqDCXNeYi65n33GvRdtBXvECoG401/nzg2Kw7RfaAbjw
P5gBPQe0/NZWW6frLlvOXZWcR2Bwg9E9jC21+ujWX0H7rGLyoNZhcGP1A+f6+C4ZTaBvfXIoM/nD
VeFVaHMi6amIK8u/TJ3N6SHZ997yGMsOQow5BdceDX6axy62GmNlNTNZYFZVX3r2MYw6WlctUuFd
qH4+43cUZw8j8SYXQbzx/MZeCx/1Y1rOZ+LuNmrKiMWoT3blR3eiN6ZbMVnZLqhjpjUq8JK9V+fZ
Cuq2s52bnKYKc+XDOMIz6wM4MRtDilecmTiCrbe2ImS+TdLmCk9qtyX+kAAwy/0uRX+oAveebbJY
5+NgU5fG0bMRW18gunwnOBpGdNWVO9LQetQwFULg0iY5rSO8b2VJa1w3nld/GmzHWcNpWV7L0aVc
Y/6mdQe7pp8+VdnQnEI/36MDS9auu3CDsV7vpla73dWc4+kQn3FkWiuK1mM+zeXRhJB5UCzCGzMY
mu1U5fB1Qhi98QJbt66fW3NgYki67vWcm/5J8uAzvfDMjTtGz6Yo2zX5a6tBzD/subk0aeC/pRY9
MEe15lefpt1G5PlDj6DxBR6yveVdx59ut8EajCsDCBrdJzCaUJvGZWE9sMfiEMMloXjFG7pe6C6F
0ae27F6TuY9IdwnmM8NUhYkDkFJPEKkFyb3C0b9dRqu6roUHcUbl9zxWkNS9SNyRX+hslUUYOrWu
kR3yKm82YEzAKQmreetIG9wupXWcyzqHedO8DAAMN23QhUTojl/MCMKwWbPbh5wlEIIO37FmPLeJ
vTfnNvqsRIO23s7HlUt/k/wRJsvSgUyL+nnt8RpysqriL0HGPlx19qZHrnCtAg7EFAnBKxyV8eJz
xvoMJkbXEJAemSh680kRok1H0oL7g5Il+5z5kNudzinfOhh8b/TLihMRN/6qiruI8axBS8Jz1C7v
+LdxaW/npTfPfpTV90RmIDNKWiorWytDGhmcm7FRXytzLr4qS9hnD9j+2qXCWklQKZuCt4iVvE/p
HkOvaNcR87ZwRQpefD0yKhGnzorEtIL85J2tsB12QdyWJq9E/Agrwbj1hAxAltIw5SYCNY9kbGxH
Qoiv0Vo5PDFVFK/q1m2gUi+KbXAa6nMNzuPkMOffRq1bbqOujR5DtJoX+ktptl0IdK9olFfGuY8D
90ilkO+FWbfbdCJiCEBgDVFKTj+q0rJuBTHRn5VM1QE8dfvktT1jWdbCDcdCzra+6jaG05Dv4C/H
vKQKo4tsnMyaBawRVnuo0amtG8gCzHrmiLmXCPhaBTIIp/jmdzj1cJmr29wzzBsZQUIr7FruWwt5
16DyaE3NcDMxlUfAuo+tmHNwsDxnUtbNJqsIPZxUK6Ey5mKVkue7Kx0ToKvMnT28spuJCMu9ZKS1
sgagiW7RjXdLTo2Xj3XHzjUGt7Ni2g+nSzGvzI1nuw/PJMx2b0rTa1tv7ndh48W7oYga4g6JIJEy
TTfwX3nFEdXrGcaFHbS+rXxCQJsQ0ERnKvfRbqY9dJ1409nLp9mzfe1chykUBNkeheSerAdo/UJu
67GO34j7JOCJLW9s62I7ptmwncxpOqWj6NbwhKKjaqPrNG4vTuS6G4Dk2XFevOkqylCvMtowElIY
aOtewpzVVVz5g+Gl2udD/lKzz0uVxffkt7cQGYdOxYz0lEPiVWgYMVtC3JqcdkMznmkUqGKejhP1
73LtUqrk6ywuc3c7dxmMoqDBnu2SGZ4VK/Zt8ohLL0X9RI5JQhQ5KP/RWXl2VFsHdsMnztL3BmC1
XVmFuuUzqE+RvyxbMS/dOc7cGqSp69zQWPjSLna6XRrvkoa1QfRFD7iTqeUGKEB22/qN+62b6nmd
WdXyTXSiv1Glb+xSMb7JeGYY51rjTTCO9gYGrHOC0a700b27o9FjXdNwaS8xpcqWCGbUg4b/Fatb
tGrLIXtRPUCtlFkbyCWI3KWReqs4M03o3bDdCEmb1hH9BbZKojdoXad7MwgfQoOkB1JprhbM9iva
Aq++BXrEaUtiTwRZsbXzPSmsjp58Gp7mePGqbSZ00R/TQvkGn65/9XM3u1aq6qjjOzJiYSQfZRZ+
MjHVmKuWWsZgVt7nx2WJSGpbFme+dpi+3zdFuTwVZIXddEn5nQNoXG5ri4AZfK+6R1NF9Satku9t
WbLrG2356o+eXrOivt+RqDvupDDlM+WLt7WYPFz6iBQEaqCLnWbuLfiFuFsJOJ4nE4/+xp8X3jQy
Nx+9QQ1XbWNX10sxgn1r5764zavWd1Gs2Mk3BCHwq6IsJSpZJGwFZiiZOHE0rKkDijB4xfrMwjHG
rrgwawieerTcz4tdYuJNGMLSnrcdgyUfWNV6MFX1UOlxvqsH+5Ee8XcsjNtALMdUj/8bLQQgfSY/
p1ocILRMwHtXDLgV7D9J4Ba8BT78to0pSrJ3dUGlhQY07bToAB7suwaB6llLEqbfBQq2FivQJRp/
JFrA4Gspg9Sihgl1Q65lDp0WPNBVv87lAIYxRgzhleZ4F2uBBLhHOtlaNLFo+YSrhRRSSyoyLa7g
i33m4Bdt/DCpdwQGBcfiXY3x367P/4/z2EZpj97tX4LAv3R9Ht9kWVf9zxCDP/7N/1IMxG8OAuff
bb10W36CYfn2b5h+EV7SgERRjvX2X10fB/I0YIH3PF/dKvL/3QVyrN+glJID6dAGEsim/X/SBvqg
DLboJWEM8rUEGyGyo1tcPzeBAgEiE/+/ewgCGp1lwhQB6pD9NyLCDyJzAA4Cd7MHQBUxpmd/lLNH
A5W4XcfRgYBJuqAjWZerACbg16rneFuiED8WwJfkpka2+fzT/fgPAk19v37WL75/OA0l0A9cNhps
H34iswMCZPMgPMScBvOdLzsmyJPgc/X4PRPgdeKwbIB0VkRFEAqSvk1GX1VbTxK3VUhBo2dAIMH5
q6DVjfhiyJkmd0FWsbcUEUDQWZKiQiTNzdD50YXgP7X5P/wIXyMeXKDfyNc/aOVN+kp22S/hATWA
tZ0cIAOlwaw49dX8ubXhgUUiJ4/LKLF7MMtvnpUeVbucmfh+tPjBQFp0ErogACLDxBYS1sL0MAev
Eo75TjtEH0p06bsZpl9GX4e18Ne/4YNo9f0+YBxGgv7O5fioee8cexhmX4UHoKY0yogLWoE/nJGh
/Z3c/YO6/vdPCrT+Fw8XOXMfLpZLoVM2MNRQ9MHGQP/GzfPQW8jebu9NF+H5r3/Zh5fo/fPohaAB
5hEnoF4/gT91Ui3RVVVpFHxejNqYFYXtdQDd9OtP+Q/Xj/YxIGA0AxwC3zMUfvqUULJcFMoIDtJS
6Z5t6AfNvvSQd8HDrz/o3fD/k09C/x7s13j0360Zf1kUMN5Y9Ei84GAtojguPryPJOSZmWdu3Fza
iH5w9xKqXff5BfFacN1gUd04WpCSDNVyBQS+vZezR+vJG91u1YjUxIYq7OVA/zc61QWqJKwO8+eR
4T+BbIvJ1hZnioDad4UHs2hrizcvPXQWiS3KQ2r16x9JtNfHdQErkcCu4ONqx7LoamX3T9dTg57Q
D8npoDIOtyUjXSS4UXdErpLv6ryzqD3rH4zsjI2bM3/k4c0ORZkNu1E0/S5vpDw3eaoQMFf2pgWz
+iTAHp/dcHa++qosn1zUXBKJ3icRlih7pCIWRnqgNi2ToKYEUNamR1P1OYmpTQG/zvucHKhsjL+y
nOWkP7lowph0HcaUXqXlhbRkmsjioO2haSGYd127Ke0m+rH7Dt3Mg4zc7JhRBWwq0SICoKPxPWHj
WZddTtxds4y3TSGUPtr7znUZtMV+jDx324yWs0agM6y9AUHEusfIcchlnT/2VK1FWxUrULbGrRs2
8+s8zx10lqTfxoCk927kZN0q8xKgMnnjbQx/cYgStc0HlEDlkx8nQPUp36ZVboYzjSaZIIFWNeqJ
ukqmLwS3odgrLXkA0VEcM0b+1wu15K1XEGjaBzTTV3aZqtuhrwhtygoSf9tuC8Y3WydR/mbkRnBj
VIWxceIUaJ8vT2VJ5FbhiXabW+ERf0l1rqMGF8VE0vsqhvpH8EC1N5vsWl9PTNOM6O0wIJKnBsMn
SvvZTdAoO1MCmjkvYfaDdv5sFDlmEQGI7kz2Gf1AiPcWHQ2ydrJS2XsAWMFxAA/7IiOvu8u4TtWx
N4dw3fqd/ZA7uyppeCJGGkhMWe0XEvDqXZ5YGAWbKShXmhH8menAsK7Ji+fW0MfjoBIfMLPsksS+
t6Jy2LK2jce+qBGPEK8WEPdmvdqSey490dzPsrhJIzdZwy5ktBwX0JsjUn1QsA1raZKbZYHcNWPY
PVk4xfSo4hsyKb8moOwPSd8jHxbLvM2k98RsGpxxVW2U7LK1kdHQ790o2NlSimtOqBg0SXNa1bBD
0AsA8RnII1r1I2chXLkJSxSYYlFW2stXT1dGEIf7vEOZNBsBnbYmmfkyU7QDJu6sk9wmgRmDAd0o
NiN/wzaE/DMOCODMlD4mx561l50O5aJ9cd0btDAkcUYviChN+GmdD8xwZmqGjCgj+qE2uUMc7tqr
GQvOMamm4iDs1Dz45BnsPWOu6XKGrbXkw9YiW2CV+AmSxj7B3Wlm1XeJlv9LFonh1fO7+Ys9SnUq
g2A85iNipjFu8GybBjy3ns6CS4DxcRC8X8YMXAE5OzDdlZn5nSC7E8t7uxE6A7I043I1Gcv02cGU
vwM6kxzNPG62Dke8dTbTFwxxyu+F11bXqdaTVCbEBgSw1XVWDbTJUkK6TgBAcyYqw0zzi7Mc56R8
F2Xj/GPsparP5ky2VaQhocsI7k3WhK6RD4hyLWbnEJz/VpZJc9EcFXpO4jdOWF059kpQyFZizle0
qbqnJVQoDXlRz2SItsMmj7Dhg4OqxzeQnwqCOBPuGbjj98Sf4h0wO//xHRaI/UE8GCb1RVE3CYx3
RXWipZOgfM2Vh7KWb0eCue5SMsKeTC+/IEFrv2SZjZ7bXNQmNagLkV7M+wJP4lE5bb4DrzA8Yl8o
jozM0SkaiXkoMoe1h5EjB1zKL6+oISiGhFfMs92c7WSJTn4HaYYumy/WuNbyTQbyeBvKkV+ep8lt
aJZq864bbfsFjrzrEF3oN+gR6e3wb6ywgGyo9cUEdPJNck7Te4Q2/CTDE+jbbB+aXJ9nLl4T1LmC
hWFN4zjdN721HAi3LtahP0QnahUXaLeHt4E4ohMyhmAlbPSV1MDjYzpK1nWO3adspuOM3MKxaKSV
7T6qDPeqp/F0mfkAmtsFO+8S+UwFXcjiX1XkoiGHRNpfTKSaK5B2w0WaFrgbPxFfzMC96nIB/Yt2
0L7LCIJZUS/aV+6EcKxlURBysM+j3Tq7JmmnY5lb3nosMth8DGu26IweRIRBW/U98odcuVs/Ne9o
r0G/z5N43CNKnJM9l9/Pv0snaJNr2ZUtmqTZ7Vf9VNHF6ktpbqSNbPU6jEoYms5EWi0SB8tJzpOy
pnI5vm/v/5Up/J1MwUad+FMl9JcD64HIozT9+bwqfv8nf5xXhQuiWcdZ+Ch60CXpQ+kfKgUOqb+h
ZnPg43D41IkX/zqvWtZvoHo4l+Iuxf2J0fRfqgUBkM8MmQ2AiPaFtqD+k/Oq++ejpD5B6iAOvhYl
UABD6oNqAfhEsWRubH3qukbrqpeym6ksUVOslwLJU+Mggk/SQn4ndNF6SJLcuNANhwDpGED8izRw
10U34Wpgf1Ab3uF1HxqEbk4jvFHT5O/QP8EmZox1epfJqckJ2HWRlyUo8gfHsrbvqnjLMKc7moqs
VVpnXxMndEHevhzC2AdsKozhrVoM6lmMcs6tQff4dqoKIk2TrlcvYdzMLz5vf8oQgMu25kWiWJa5
XHaMbNuTOxvNt8FKsheCKeY7I0eThcJufoYvKtchwY0+U9ylfxtlLBi4FZraaYr7OPGQKxtpuqpR
2X3WMoX8b86i78eZfx8P3m+BNoxyV00O6kKz1H4unMvFcTIjwj2ySDs8uvZAAWlNhEiE9WQwsLHa
Ho6fVYZ3td9Y1+Qv89MaL6jdNZHUjDuTbN76votEeBlGOP1uAivWqV9FmhtPVet2l4TSZuumWXbD
BBjjeaBHz8yAg32cSHANVLu3QSA/94UNK6JR15jnrAcrsfZ+Er5mLanQP70k/6GLEP7Z58mPdkxf
P8BAqUyHXeDDmbLBzxpHZlMRzFxGz0Lf/biuxRdhOexUvimPQ2bLY5mpfuskjDuI1OiXXUf782Ya
JvNbkwsuQ+iq6TYmCeikatv9FM38by2AmjeoteIqJobyNhk8cW2T03rnBtEj6gELrhiz/bxiH/Xy
wjyk4CX3iSGNfY7GezPX2PgWk6IXTqI5XpmL/Vp5w7WSljj0Q+QewL1q2Rted5Il8u3ksu8TmJKg
JHwumjA7OU6tvqdJbTP3tdX3hgbj0Z8LeZA9qdJRwgSlGYddn8L456XMz8Rf8jJ1AE9y+9VE/Yak
PpJet8kzesbk3pVEnQfTsElTbFI1ose9uUgG6yldCb9C1D1V3CWOTml2UyZaKBsUFiVn1bwFoG8x
GVB1QiBwiTdDcCmonbvugPAzvSqoUm8iLHZ3QSXGG5fWes+MeSjKbZss2WHGDxquicW0LkbaT7dd
L7igllZpLMFyUK5+N418uS8xEjw5CYntIWLWa8eR4dpE2nH+9bPzYc0CDEdKtwdC0BY2zQEaBH9+
YSy84FE8+sYlIRz3Hg9BtTdEh+xjUgG7NAcEQBA8O3Ctv2PowmoJAHNew9dIXrOmns6NZxFz0Jvt
k986BCQnhbkHivtlwmG4aQev/EwgfMgYG2zwKhtJ9yq499d1hMrahJO97cji3TJOtS6TyUCLtEF+
6jwY8w3YgXTNcjXvRkzsekGtc4bKDeRotzesbYoEjL85jdNZ5vVy//7YNhmOqTT15hvZugKOO0lX
dRGYXwKjBJ6P0/upMpb2jOqFQLcSA1pCLFeVfqvMfN/W0ijXwxQOCZiSAXvmvJAQlsMSvg3MFm3H
ry//e2Pp3+uVvvyaIueDfiSWD+nch4O+akXHZEpifJENwXY9Nngwza3xKVtCfoHICMXx2s54yOYU
PLc7NWFzM0kOp/uA6BRmybyDqBiKliSAfGxe8hG0O2cHXAoMJmX0jM6CH6NFStSmg7H75z/A0dur
8HApwiL68PxUgKmJX0IWV3gk0k2ZINCpieNdSy9B0rZknYlaxXph6Y4Lwc7GlpTKhrRg070Siphe
3j2bhXmuX+zJF4TDI7VPLCwpu7YIoofCbxG7JlXMCPXX3/19P/5w8QnA8tGFW35ogbz787OP5CkF
H6/cSz24GJBU10U/eJoj2lh4+B7Fki432dRNt4U/Vvse/T1avKryjkGTjidcyelaIaI5Fq5C1k7k
30PvldgWlEMim2yH6nYJuvSaedl0p8qwQP/cqe4HWXSIAMLU+dZFajiapM5gpKV5ejdg2Kyohn25
bjL8SpOFQqfHbfZk4bM8GAFmlw4yyZbEHW8HHTzeNWQlPWOEXPZSjRHDokRul8qvgnVvWdObILhO
AuJ2SNHpGktsF7shh7vOv2G0OXSJXbUrO2+aY+Eg0ah8XnVqgunu/dWLQiN+lZGRjFsv5/85IPg4
LZO0Lsz70HaVmT2u0Tkkr2ZDpk5mJtEzT974Rvy8XkH0pcn86AQbdLlxwPmmuCxY+RpNAZqtMn8w
G4tEU6f10i9+mX23a4wAgN2nY64scoG0ksXAs3KNor0DxV9MZ0Il2Ut+/SBQJHKn//QkALOhZoBA
4r6Xgx/KBtbqcujysSVrQ/QELWPBmVbva3OhJmb4UADWfqIldbj64h2lWPPi4dVFt8iaRNJrdyT4
wSfQLytwAqEpwZhqpvl6xJJR4surSBxCaoEE3Te/zcosPrP8998sptNvQ+o7xib03NLHtRpgiKso
x27IbXK3pW/OPAdORe4kaPOo2BWCvCL8KSXhAYz6NvPS+Ee8mJ8RiAlwBNheC8D2dNFbz7hndD/j
hR3M4RX3KUtkXgE4qHETTWIBMsVbe/CLVJec+r4i4e+fCNc5EEiJCnCyUoIN7PlJNA3hhTXJ43yf
pFwxI6/2hF3ysGZWR3+OCN3vDHFo9IxjfqrRfx+WsCBqi1l9u1/QOdQ39FMcnAtDnjyyD6SPnZFB
8FkaZXP8TsvsqUMThywvb734kFC30LqxWQ0wNDTJqxH64mKMShc4uFlOZkCmptGV3kZitY5XdjL0
WwSDpcnPBZe3Kmpt/egUMQKrqB+0ej4BibEOvM5xNsUiqoc47rtjhEuXlA+R2d8SOwIHFgNXy68M
gKyUP+F8j2eoNrYL4oFvJV0DTtQt/QotzzTXRkWYZuyq/DTzIKBXU3RDDWdOkMeAxv4i6gUW2kxK
/T3+/ggBoJ9NF0lteeh1Ataq65blh+XlwRFLoLGFS557qwAlEo0wuaitM47hOui8lCgFYFMrEiB5
CtOWKnM1wf/pQ1hmK7eJzA3+o+KH76sLs94iXbuUrTQzcamhdcnLs++XyZ1V+mrNZhByZcJ5uX9/
kf57sv2bky0b4K9DHs9v6n+ekeP8fLb94x/9exYbMDwLmNQIxO+Bnqr+L1E+/M33TE63lu+xQP0p
5vF9FquZxZCEoZr6nIj/UOQ75m+g5gnIFsw03VCPaf9BMNFfBjzAPRGXQTU0GVp5HxG0hBO0o2nG
9RFTH/GJeRWjnkBYd14K6sRfL8d/GZHxWRzFIT4HoQPl8MNxZuxM6rNAVEcfF/aZNqE4Z4MdPs5c
geu2/aeYMc7p0GY5HDPtZor5+zDmp2GLNGyLfDmTzyN2Jl4ps6HgyKZFnPtJW2j7yLO39hSIB+Vh
4/r1j/3z2U1PAcFtMvhlEkhXDe/Fn2uQ1jDponeyOi6y71/LAurKqhAjSlqxcBABn/cYWebfkdX+
wyVm+Qlsx2P6T9XJY/PzMRnjEF3SwC+PsmTYnDMweR2rEpVymCKXjs35H38gYzsOpzxEKLPtv3AZ
M9OYGquTIet6RA5SQJ7fDARhWwa28dXGh/E3k3Xxl+vqu6btQcjUaNHQ+hikNXfCXOJoGqEkTiSL
Dl7UWbfL0jLrC5SDe2keUnEOCggQ/pyLSzu61WPVNCyPCUhb8oH8zr/0s0V1LUd3GHGJJt21mMLp
y2z93VgTL+qfKxCHF546lHff4W7ysjt/viNVGQZxxhzk4ELtdB6M0nKjqy6m37KLyV3flG0s1EnA
ayrYNHpXPPAOzhcj5CBsmYnnnd6t3+XcuC+x3dHxQFzAs9Rhd74ql0Cgy+OocxpZ/MttJUdxhjvC
dWhzFy3RYHU4BA2ZWis1W0uwazDCnclyMeR28M36qjFmROhoku6iNGR6sUjUgN+CkdhHTHzLNBJW
1VrZlbRd5vmsEt4mDcY8PGTmaMDtS0KAANKSPHJR1pItz+DCQJeNKlmIN55SAoVWIk2z6aZ3UE/f
T9WsriszYSfz3AxgA5BAQvb0QiDnkvd0Gju6G6rHzJq3yEenqG2eh8xCZSVN++iNOUGN00jrLCjt
8c7sOlI0w5bOuh6ihIjUpPsSSNwHADiwjpZj1DzbST9djNYQD26v7fRL6r5QMlrVsZrD6dkDHsIg
0hFMPzDxTJfBkfzShmzQVVl0fGAIiubRwoUtN0Og3Jdi4DoGCyODSDriYQi5aUvQho+optwXz/Cm
C3Gd4ba1lWvv5jrtg3U4GfiAMEpMl9+f1SSLcUkmpH8PN6m2jmLO08W0y4+15hGqXadGvK0GU5IE
VXeUlsccNQjjGQ/k4LDtMeU9JaMKHwM64mLT54M/beEo8pwQeOO8IL7AWhE3vPwtncqQM/gj4jvG
cZhSeTIA1htrJ8ZjIs2Z229z9L9DM6GJB54O1OXthkgwZVgw4zpfWjwWkpsUJoxIhkT7klWjf6ty
wgJ7Zi0P79efcCx3bQ8BSlwc0hvmnEmHzyc0z+//TR9F1bqczYx1Y0lgMo3NPVi8caMIPNoN6BbL
daJfD6/PUa2BgYqiK9GN5F2MxJxCD5mC8KJ7Z5wx+8A2h1VPLyA7963XNe4qYKIwfWqYj+s5RT1F
467IkIhHtsE/oCcqzKPiREAgUlwaVXLqiCg29tRzmdqgtJujC5UxjY2kdhkdVNSg0bXF0f0ZALl6
HQFYjWuFLj+9UzMNtKfufSCBJmPcd1ZSQaY1CfkygtFYM/PDkO6i1Hfi7qHRA46J49wqYphOUhQA
Mz0CUe/DkIDIL5cZJqpNdYjCebqCujA9eOWAd7yJkDZYxnx2AKmsOz1p6fTMhaGmt+rnSdwaeiKj
kpY5Rx+N7tfeyUPGnHanQIWH6XRFQwjgA64GPLemVcPZrJczvizS0WAEnr0y9U+Ylb1zY1LVrhgs
z9eiUiU3fDK6GjlgzCkG0N1rmCZMgzpjiNMND3d4cqB+ERXhjF1IMeyTg4Y1t9oIslP7JMaLI9uX
iir5nBUIzA4tTDUSX3ybh06autCfcyZsieD/wCUyTBe2OZ5lK0JuePCMiF0aQMh+7lBruaIPH8s5
GYgdjoOSEPRxnC4LsQSPU0JtAVWgeZ6BpBXkn6mXqUaPnrkeCyZjyQeAtdlTJhdeLILHbA4KTM5S
5Gqc/wlohmJEojvbaP3A0W2L5LzadPwMZBI2ZLmTWyxm+LR0jfhaUrQvxyVxhuBol3KxmT033cS0
GujaybNsm2SX0WX+XuWnImyia2U08R2j7eQYo8EFodM+Fr18mUtijnkExWNXhsMmG7hOiA10MxId
yymsG+sr439m20WizJsmVP4nxDK5D59L6Xa4MW7wKYo176V/5US1DHYhEXy30wAnaLc41mNJEOKm
njrU42OZwCGbrRYvXeG45KbaUXWufMP5Vgib/75hx5Kf3SS0om9hoFKY120T1buFQyxa9Dgf4IZ3
uXFdFunApSsRly+9G3/BpVkfsJAH0IFsE+MKRhFfEGy7hlrVPddTQC3S9Kh3bJUa65ywxQdFQqLc
crZ2WCycIpZnGXTzcbaz4GxMM9tCWaM00DPIV7PACOcyffRWubfw0LTQXi5dbAabmJQdHqUBlA/z
De2cszTisgWxz7g25O+MFt/G60k46RS3Zl0UAIBWKKj5Tn4wwzNsdDRwklc8gpONmMormrTcxFbO
ei9HeZiTkXVwdOOu2zMvCq7DpkCPF9R8csZmQpqzDyugsfl4z0WZv39vaNMrT/d2tDgvy5yx4L8v
gaSSRXLrGxppoBsHyV2vqgDvXqMIlx4Gcw80YSELsje618rO2TkE9G+PnbV1X/yC/bEDlqY2Jeg4
uZkR3iebond9KoaZc83+968lKleCjEtgiZwiw2D78jllX7WFxL40g8rpR2rfMsC5JhYkUid0CR6e
nGEunelGeDEUA1OGROJZLYN1C8cPN6skZnqtxoWPrGQ6+xenbYqO3cLDQFKuiiRuoS+owBx9H7qD
46Ff7DLylVt3/hQZtfvsoRFqaIkaCMgbOZGOV+ATYMsQ8YPyF5TytVl4185iBxib8CZ/KmoDJQlB
nD96iW0tGRQQAb4zVQ6QwfDRmhSPBXNudvI27MWDLVuNzZD4mXaS0EXNmUj1FcWdRjvCRaS3Hpr/
x955bEmKpV32XXrc5EJfGPQETAvXesLyUGh5gQs8fW+iMmtlRv9V1TmvSUwiPMzcDC6fOGcfD6wH
jJ6+eozWbxQ9AF/TUHLFFZKvUSPdDSyTueiskx3ZaOkW6nSkvzC+ZmXD50Rp+ehasGUeR3cqYMqC
TYkT7wEpke/yqGp8ZnM8Gts5XRmLWmw8EwcY1TH+it4JcKtND4VeO4y9beJaoqJMN70C/qFc6Hql
5lODCCQSpxzo5A2KzBGxfwIwLpnbzQSp81RAhrry9bcPNQQmxCKJ9ga4A45GD8d1lGSB27NXHmLT
ZQo9YTsoBnbqhQekrwIdEOjCP9uzjMK2tO6hyaUbq4uHnaHHBlMYowy6aWqP9djHQdwXxkNlc8Rg
Pug7Jv9dGhg5FQkz0vyHltoOws46OuBCLpGptSPmrVoq4qyrH1UHUqmYb/2JTACuawqDodVvwZzp
tw4q0g3kpdCVc3mYBqfdUhtHj5M7zLuMh+gmaxOFDBVelt7bV8bj1T3fNs9lZDYnnnzl3i6ZmQhy
K0OPQKHYL64DGRSBxUd1q89N/Nxg3HpHm2Ld1CNRzyFaTQpIJoGFXwCtGO+s0nig8qu2pqb0Hw6A
spNljTa7zdL0MzItKqFsBsmkZn9HascXYg/cwjsH21eygaJAHiAVwdhgpo6QFc3DuJ4gcHOQbiWo
bERP2uDQmhrUqbltrjIvuEjLhNMmdTuuyGUkniKIpiKRd3OuMnjQlN3/oRVfu44/zUVt5LCChsNh
sMCGnb32X7sSTHKZzxOvOTTOz6KfVGIzQMk3PfzNLpgXQu+Irpy236Zx++vrEHvbD1ndN4cCfhd+
UYFKp5UdhiabiIOza6+ty8/j8N+/7l839nTf6y+4YuJdOlNiNn7pumjJCwv9F36HrHA/e42ZeCmn
Ytoppr14lspqfnDdhLO4Hdcq99+/OsKDXz9d4OZ0xdzgvIlfAcc4jZieGG7N2g+TbrB4nfnkracu
2ixO+z5u+BNjGG3JWnkTlcXh/vMt/Hdi958nduvI4F+bJ9aJ3el7J7/Pv8zs1h/7Y2ZnIR8xXUHn
yWDs54jtnzM75zdWCYRRmatexTCZpyHz6JP/879s4zcyM4RYRxNQmbns/jmyW/Mh+e+4FNarwtC5
IP7GyM6yfp0pIMeH8e3hx/AICzZ+qoz/NNgy266CrgMEAbp8aoVVZ4HUpfXKz6BbnTPr1nZ8jKFR
nGo9TYbjmFb9fdJoY0mQoLGy6tCDlhQ6fhoK/GRBBCUKQccEpTyO7PTeZ1a3F3llBbHfZuEyaeom
JnnS2hhzFD1NZuW8udX4WRhM1fmvnojpch77dVfLLOiJWXoWFhXdc1C7K2bPMdCnEMSGWUGtSEAv
84wH6bL675tef/PRirnEtqbmQ1Uxcpfd2HOPsoZzG35QuYKYaEdMNyUjNToKw3iIFpPcRan5P6TZ
sQ5o6tXFNpZLd8Qly07AprP9tEYDlYKS62aeKKKfHxQ97LoAT77w/ROCTVejB8oYu6ODEMbbe4bp
gysth+OSZ3YorIEflI4CN21WDWZwNoGl/zpmBBWH1bp/Fngkrm7DOJ8YgOVQ6iQJ90p2x1Fjc7EY
RFMFVcayW9ImhSqt4fAxIuscgixTM2c9iYKny7yh3JhNrL0PAyINMqXLMnAHy7hQDSP/U6ROvIC0
AmoCL9l4635uLfNJ53+DaDDdepSiPwDw+OFksTSGrcJuBdXRTQN9Y//z/bGk7I5c2SyS2T93R5Ny
kSdaibUZWX6ldnqHTIDufwxrryFSsuZDlt7cb6tlZNsi+tS8xJ4xoMkENJGrC1vVJDlEhZEvB2By
nbVLHJFT7ILFrUmtXrSVDpmfFpsJc2cjZe6zn5oOLO+NxvZ8h2/a0/dcKsth6EuuBa/JT9kg5YZX
T4EySqDwTLCdRxClxQtD3eIxabr5jWoUMm5l+U/ZMnq7BKWfu2nL1kIhPMTnqLWT12xuUJfQ5J21
hi+btGGWMHnv8ExdI0qQjWhbZzFltXdA5QS50/YqcP3eDaasWd4Xooz3ni39fYET+ocCXdlgYS5L
Mn8tuk06gyzNd9QFfXKTF7j8Fn8oGmSpLlV0aP+jcBg7pCjbPs7lQ1Sy/E8XDOJsatMNktfoWtJ0
gw2IlbenqzV2XZFYL8Xg5fvSm7SaPichY2uCaejtc0OXjwRvvzl9MVzwEr1W3jRnIUnTKmGGhvgL
d3VxLeNo6UNpuO4u9ViNEfjRhIOewzwE5WwGCGI6hqZFfSfdpbyXmuXu1DyXd05qGydaKFp40ARs
KV37sCDU3RLlsZwSJLFEdkNSDVXhWM8TtUVA3QZ9bNXhBGpSQ2DziAPagEcTK26U71a71ZaYM+Cr
epQBs1ZS2+PAlFdGftnthG35XGkktdM/mtsxGck91YVkohOXADgCjwL4UuD/HjZq0sUbntL0GhlE
WM24I6El1cdu5qtfGiDlFagjFWSMUwlhziwk+To/A2rb56bXUNZVB/L82sfWR4gPANdItjAmLeYz
ebU8o+zWtwtlJtLUpjstelO/aK4z7+mUEQ1bM4zmAFabrm2reTHweha9jXoZ/6s1VI7BrewoAyW2
0pmewehQUVPfJ9OCPoXf3zraEZiMY1PWQm7cJe5OQ5Shmp/dAUu38nLccBXdXID0eSAuF6ROKCoI
o11hJk+uiPUF4DnNNOPW7DwSGDuHlN/U75kJ095yG3br/jjtEz2uQjWXn/Wit1saNBNSXStuauQ3
TzkMMMY/JlppH+wFq+Wq6Bvsr0t313l5fhIV9WatOMxNd+RUku4Qvf88Wdq8B908lQwzau5QEJCs
Sn/eRQ0650dWK9yhiiUqbniO1dGs0baImSdMV7vVfkIRA++4MG1uB2U+GM76QmjBpw20M95JMebL
VelqhGauNL+6IZ5qvpGIgOZNjU9vK3H6XDsPFNB/y6X/H68p/si1evjX5dKZG2j4mv+lWPr9h34v
ljzjN/hPVEK+QAa8FkR/AMb83xDdU30jwhHsQFeN8O+1kuX/ZqzGQl2nJXCxfVFB/wEcc1lvEqRN
PgbuTRqHv1Ur/RqxSMgs1Raxar7FqgE90C+NjuVaSccJGJ9GI4KHglxO3CuQgDtLVUTwtcJnc/Il
09R0bFqbThuHtQ8QYewPnSjHvdUa7V7vU9z0f/oY/wdxJ8/+X7sEk1/OwSNquuyHyEP6a280SWd2
ctNzjwJgVn3r+7l+6y0Y1AOUrk4eGAMwHsPW7G3aMYGILR9R8CjDEhVb9M3D1HovIba13baZRSle
F7K1b2amsn2IvtB4x1jbw2wvRp7kC+55iJtQVfXbkvAEiXPJ7fH1gahYNjZPhj7ZGMQV5NOmtkXe
PSfEMhzQ1iIuDX2naB88YKwk3uMqKtfT0j8xNja2aJCz7UTN13pDAn7FV551B1VxeGZmyQSoa8sx
QCHFcmtQWfulRD4DAwJubjDaXZMR6lEzl/dyBz4j8TVJceoh/+DCAdDMUA3UzT2efMzosdpVHfPd
KNb2Xbp0pzbODIoVS35N9aS79Ykk2biZPOMjOzW1K59ElcIU90FTCDn0Z4SJ42nSRm1DEmTbURdk
7k1LJgw04GSnIanm1BmM+kGz/XfdwmCmpbKuNwtr1DfUY40I9MFRV7Zb2v0y5P6EKGeWW5WO0yUW
yyMY/+K2Y/8YTISjwetUmDV2Xs5YFXdCFhALIoMJIQAPQYIP3AcMd80DxbkFx9Lj4YtDbk2FAot6
tSpUYM9Z3CXBhIZ33XBu7Tkyd6TxqadZ1yeWElZ1nNzGoTopq10jevJ7jM4dQmkRJIFYzDhMFpGS
YvG1ALsj+Q480Y720jOmbmP3nk+9PXtu3u0yUeinGCnpyTdc75QYekGwTKUXb01vyKd69cu2yoCS
kA9a88iyYLmxMPderFEX32KRuDvm/+vEht8edRd50vPYbc20ppbic7d3YMunNmjyJvnMuewRBnZT
2HOlBYuM1YMuRnWDlm88O0oO28JO/b3dJsW219jZYj61+IV6CzVrSWSQvpjM9dKESxr0TbTDdibn
cGlt940WzA61qdCCyPOHreMr49OMecqWeOO+r7ylawsAbONNU3ewG3uE8pdl7rs0Z0TuEUuVozm6
GbZwZc1JuPR4RfdjbYINEY6UuJjaUpghEmEmPToyok0RF/ESuBLusjNJ8GW2VvSQqDvj7AP9deAp
6cVxFEsng9Iokgsx9RVZMIpPj3DeJbTHbJvJMdkVs+nQpXiR/bVUtnJBx6nuaVFNdVmRyXx8GNav
hNNHKP38KDS9dL27INjbQVzY0bgfXcRkG7OHvCcgizo0cbV7BMP97Cdq+SKwzW0jJe2jD/4rQEzr
l5vG0OobTkL1DgLF6wJk53ibynipjE2edrkfAkhWc4CaQXxUBKUMG6ftsAnWaDxGBpKNfUR0BqeC
XbfIAmPsk/Iy14Jq35/H8VgDbYUmyyFC+lbkFbeQkF3Yumls3srCVvcuW2v8RUSiTcFcyeIWtXez
R5VMFafgy2i7ThqQ3JsOzJDLcXAuqYkZJzErfSH+qH2AQ92TmUGVfkWV2l40MD9yIyyGi6mX1U+C
TqbYGENqb/Sav3e5RgmwNGYW54vTXfHiJXepqfLnpkQ/5mEAgNxI7VM2ihBAuks/cGSef81i5F1B
aqcVFg2rc5nBz4X21pA1pELsZf6DaSkv3Qq9jPlSiLLodrZe+t9ZDpEQUBrqPfaSImRZO7J2HxGa
QwJaNFcjzGSokwNGwlFnbJrY58QHoigUBERyfZYsiAw3uV8JDq8ML9MHMU+lcZCdjO9s226oRjFP
FqGJUvCjRulYBjYkIGffrcyWCDDwZ0IZDFTGmMZrT8ZHHSA9cBLCcrHkB/ncJ3hGei2H6iV5uSKG
fMv57j9grFS7VrjygyREXiL29eViczbvMrY0JBeY07ZVDGw5G6ZjRmbhGwBdgz+46Djnuclz2FjB
rAMpZqkImQ8LnFmFmdOKixFDkqdKNEHs6tLAaTipNDqOfTuceyRLP782NLLJudQ7jc6Tlak5GmIr
E/drZulqozy7QWg7WS+p0TfHrBHizrcSg1ctv5qt9LkQndy6nbTmAtCbI8cpLvHsRV8niSEEInUA
iRu+llFqGwRDzbZhE3QzO7XY27XW8AMQEG6RKvOdqtRTN86AfhsJibkpk9kEss0fqadrH5nK2/sO
Is3Zdlq7QJubVO/M6Mevo1XIc441fMM+a9qvdcmXQsvrr1yljsWAXqQcHZkYve1MLN9F1iPFM4/T
7mx57cQQxUoE1Dq5CHs7zGwfNgidfbQFHVjBzbQM+oub9X21bd02/2L3hBhvZ7+yWHFjS4hYxmnz
wpq8Lye8LUJ9VtIrFlrvlCX1ACjtnfiF/IUSjq8r+dTsDGcpGsqHWXcf8yly9llWwumxbBKwgJgl
1lWmiqh0NHTmbZSjuKHEqj/mOup3/aCVlPY63xeMQmDypC5UH5bTlvyf6fjNJJN8BbPZ60O0K69e
K42L5DjjLpIzmxpG1CMgf91sgsLroYQhdso/gS2/S80AAIhozGYD7zenzIs0EXDXaXZgQVtNQmBX
sMS0ui1Zhuv9TZ1l8z25ZunjVIy6RZ4umZMBTRUQZikfYrapjHg855o4dbKZam6xS8quxNn4k5Qr
ODVF2OKUNijUlX0YZbP4qrKp/eL5bcNCadH8k7ClWgtMx+y2rBb8LUKv3saA3y1HL3NFjVVpcC/M
OBY7aNJiMFdTLnxQkWXjpTUW1mGKcyQLO2DnGMb8rHs1MzFr9yNcaHs/8NDHPlJjpiQF3I62fl24
pzHreBIwSaraQ97yeW4mFeEn7gXRDBiyLO+RNGF7U7dCk1xfwPm9LuegTXyrwS7tFtm1S+Z8In9e
lDcZA4WXDvPag2Ep8dEC6trXLiExQY5R6itUa+3kIYmv9ozxpzLUYlzYWM8WHhkECLIMhoJxh+8l
KU+o6X1YAqL54Ve6nUKpjvUjOaqFHlaA6gJpDSAEpwGIXn92vdms3X8U2f+dgv+HKbiB+QHTw79u
647fPpP6zwPw33/iD0OmYfymwwkCoGNTK6J7+mdXZxgC26WFZRN/0U816x/zb/832jnseegOVjHr
Ku/8Q7JKi+iTGIgdc9XhMzj/O/NvD9rQX/Yr+vo/oIx1MWbSJP4/ws7ciNrBEZF7A9pcO8ZRNbXn
SsxQ1DTPmMkvwWBR5ha8Wt13i8clZcv1xTDF94TY3EfaG8sJjdp6cl1jes2Flp4dpCYgzoGdRITh
uHAR/EX69UYDG9k/kDARt9BclWqf9aqNGGqOaWGVZwboEmN2kWU3bGgp0Fj5ezuO0epYRjOTlWxo
kTkZ8aYqC3tDveTskpQ2dZv5wz2b4XWBqqvoUkCcvMjB7PezO7Yn0+/UN4YpH3bZA4f0pf5eKB5G
epM2H12Z6yF4RJcNovyEwoCknLQwRtPC7JLzMifTgTrf3vFFaTdMniOScMS4S3QP3xADIrxhXSia
wSjHnSMLSGFmqrJbLUnM13GeLvZgNRsC6ZtQpon+AFECqOrQVhtCTV8LJ/UZlE0z1tLJ2jem/zpN
nrsd9TmMrLG8x6fZHuyhM28YlOJQhGcc6lmaXji6kKq4SXr1teLT71sorYRmUl25+bktc6astTZ+
kbmIjnOEaC6vjOI7ChOML+wLvrON8Vok81198M30+zBw0BJsMb05jNjRdaZoN9rGi1liF94HD2cK
N5HRP3n1a5mWr63GS1dtQ0RmokbCfzXs81ZVb4lQF6HTiBLxoqpY2hZgVY3ASv3yUSyIF3iEJc1x
vSKfQUW4OyJRGLoBsc4PwJBbzCNC9Lz7EYKEBsJvr2ORnEmaXOehbm7ED3Zu5HewOZbbiCdSmCx2
e2FizYmc6pPDq1g1lG1h7+2sYDpfalb6qFxZXBzyGC/ou6yr6cOjdZNI3dFUd7tKyulr79lFFeAC
7MMh1zhnEcoxN1XAJkqRqQuUx/QwOZW89JEHFXxyVfwtMdGsFA3RNIkB3ZsVdSPOBs5MGoJe6Deq
4ix3Ox9WUlchJQ1bd/SD2JPDizXNjCcIazAJOctbcHO6SDdmnIy7MTFpDrVSoy9gVX5GKEOL0Dc2
OU5QALp11nhJW96UaN3mBPJKPseg9UoUWmbyowb/vfU8eEYCJvmlc7Rv7uKQKZ4kGfpVaCGB1WmK
Z+aCzdMi3mwnMmRYjAnyYOzEuYngpsPKoIuKHf3L6BrFzgT/+5WH4nJapnLEaDEm7h6jhRN0Rq/e
/Nq2cDlHYqMLL9oNPdFhYZWr+VwrzUZDAKr+RHusmk2JWWo7k/R5Jxy73jJPJovKRe/WTxYBhiR4
IOFwnD2wpOGFwLSaSMaKCNYsWgUJfpyygCB5x6FDKkPP51dyayZz+Pt8BjpCAQHpxhkFzphBaIzm
baq85Xmc2ikYkXWxVUHhlPgzX0lvR9fEq7o71wXwEXndEw9m9wGEx6GrrOVWAR0M60mcqFFTZkmF
OR3TqIQPqtz6jsRWbWsoQ1IDNt78mMuiuZZyNJ9Ms80+Ut1o8afD/x1Up47enCbRsdJ98ThlrRn6
UEetqdGvoCuh8NbqHoRGd5kzBjkcnvqNHPi6IYUnIapzi0Oh9TexpfTj0hrfaDYQFtptdTSN0TyW
cqDDBZsVEtbDHowved+xT9pEafOkiWYmtNS0+kc4rfP3Um8YUWtihv4Bk1PMLeISDIrI3iwzCY3U
yfdimGCVRBzkurn0Zzaf03NV6PaubaoYK9PoXnWCN0CCcBD5MRq4iNSrd6vWkwOCV9xVU0FTaPez
RrHsuO88BJcDZgwN+AiUmUklVji79vAjQ8KECjOtH2TrGuRflQHeHP0zXsp42xoFLTjV+94bpYbj
D5PZO3a4/tKVxQMTpeGU+GwmrK5rzgzG+rulAiSqJm+50w1KJpl0+WoPjJatHbvdvrSB0dJSeBuZ
e+NmEIn9PV7h0EpMXwcK0jDnzCygcFCAdnQyl0Sz26BuHPXakKgaooZcHlwkXhDOa/edFG7uDbYF
5GV6JLmhPL6icNU4sGJisNgBfeTFyJZWtOmNEVXVftFr4xMVqM0eanlmY8zsQc3mwRndpgx0xpWP
aWpMm0ZfvCOGyIdFN45UD/jZOqRo21yf+YIrZsgbkY73Cv3DqzY5jAOGEo2MWyV3WSHnKtDaWL3o
sUsTaLXiRKvceJygkX/g3CRlqtcvEn3Pw7IMdyhPoU0VhE0yecxDh2sPN61ZrqmWAbcEQlXfqC7s
WZIj+uOHnGFHiEas9gLLiuLQrmLvkCIv2sVeX2ypRstQ96ILc8CcmlcOCEMz+D4LuWSqgXvHDZXs
hhIfX4yqBbJTwUTNi0p8Yh3Ht4rUZ5LqzV4bdfe8jFJ8NURRMPtrtBtHdvdMTp1HcnGf9dmWN7kf
tbBTLXFE4bfsvUEM29YR47Msk+HkuOVntmT9MckIEW/ztN6PsGwPw1IItpNaLE8pKFiyIWIb/WNV
36EKzDd09cg5s+yeDDbzncQ8BfzEoo+EDj++IsPXDsUyOiCo0uxkps6utlDl6UyFgUa/sOa3A52g
2S0zSYBKrPafsC80+6H32lsyrgyas4bE0Tb67pEzEAKBT/asp+lcgBcfZF0sl4Qp+rlx8vht9CUp
PBIBWLMQeEZTs/wgm/gpge8UmnkmHvOIt9AbeR/y/ubAzazryKm6bRLjI5Lg2craJrGyqS+Fwjc+
udNljgz7uWhZZbYo9ba21o37tEv8XTrl0Uc3zNPentLuA9ApFFx/8AEUm+NRKBhqKEg/FAoGEg1K
YxdDu81X8CxItk9tcAg+mC0dJWi2nHyfGOM8Ls5Tfxa1y8oUWeN4AzEpDhNPR4yti+I5Qyj2SFHF
ArP1eNQ7Bka+VOVedgumztj7Im5umBnsSnfttdBlXJVFOFI1Odo+yexypydmfBE4CLedmQ2HGPAs
sG+yVu9ah1EKcljI7d6AvDPLHPpQ9cEgLAuJB3UYkCljuW0IkghzpzNO9dJVO8dT0+fgMWULZEtQ
ZZRL10FbGbdV4BKhAJ1xmb5WqEk/XDbgOmXuZxn70YY38qMcynaXgTquw7nSuuMsdY+5aa4dWNzl
bijanDG2YefVtZlMlti57bJELTHRIo/+RnifScgUeouwRMoWgJUkASLPbql7Q1r5Yoe0dNnpLEUR
ZUTGaeEcAJVOtZl4nn5AnK//wDzmIGYvRhQGJCPUbh9vCdLuAkqPbiuL/N4h3tYKpI44Porkmh5i
Em/EV/1RGzI+4EaNtqIaGhmQZABXQA4yJPZAblpVgLFvRSTe2gRN684YxBqFrN+LhgdSQJhBdmOo
3vg6NaK4JYmbA2E0AXBGubmLKuSxxiMI0SGLSED0kvprOpQjASplVfjlk5iSPLdPkeOl+bnHn1A/
qXnkUyMNbNI0nOEVlTLkKEJ+GT8UhhjDSmXOhlRdhNxzElcbRIPZCvqap+8Naa3flM87pEZw3viZ
+kMjPHY3m2NzhEU+dYxavWmjSy89DaPXXtuGf12jq3m3uPOsfO52vCIR58yOYZmhJk0Fs0zGklOF
/1s3rnU6eUcWdAt3MM3cjRjcpyVBjdYSnPHNLhoZBYtYmnPEIH2VN3QPHRIL0HtlR0BFU97rCj4U
0MIZjnuihoNdgIfjNJg3VH1g7mxKGFPJ1SudghfsCnuLrtk865Ukjk5HsZti+NrC9ps2jgvoEf0m
r6fnTf08paP9Kg12Q8RdNzDukeGbQasXeajzyT1gMAbvUvTzO0K72zjz+Fj1wp8eJ+XHmxGvAnOQ
YdGvSD/NMOtZWXcWELB12OMOBJA10B94CrOLIh7hmElM34FE2nyayix7ir2if2f05NIzyfEGSGn8
WDqLRN/Khx2VSbbX0BnHgWOWyY0WjaoDL4hjyh0a/Thnsn2MolLvUbLwTweyOY45jsCHPvYZ9rJY
fOmSDppL4xF0XccvEabwi23i1WYWrmsHy1xpQ3hmgLuN+ln4ZfMIulFWG5ZRlbgOU8JyLGk/WS2A
92uWKU4CCGVL6BGTnYbpErPQ1Alhu82LuXjN0Dw8e5mK9rBDjBinnGHuaYX6ZxjQmFoIkw4bYhHP
soybDe+o2mVdxk0Il2IJOrd3iAVoCRQFbtqamyhx1JeFqo+KXwO42dXTfNcKL0cTznT+oYt9KrF2
AXVAbKqJkEgztibLKIBmdnpMliW7OMmYHkvLFzcEBNLATi4Xk659Kbx6AVEJLD5wDaCMDPY4NHQn
n19zjgqIiKPSwyUTC/C7mqCCoYn2vTkWD8w7vY21cF2BgGA22erxKfppZKLyhR/i14cKwh55muwJ
6T/XQtZwuotjUVynlb7G5C3M+eYWqSiXXVa2b3WvvPLWyDNpkWaN5PTaGjwFAiD8iRcOiQsxn+xI
d/mmzZWu2DkSMOEmCOHTatTm176amok9jkZ2TKD1NLz93aBLsBvbYRCYVAPf6iZ15iPpPLK14zYh
tUYaNVEP/7vEUZPYJJLcLPG0Z9TZPrHvm17+NP75H9bRxi+KWdbQDvpED9Drqmt01mX9n52jTTup
rLAMdH6adDaaD5zQYAJLEM5R80jjiT/M0tqPmXmycmen2d3OSYytJ6JrM8B6qdGIjdreXzK8WX+T
4vuP9waHxLBdWL4s8P763kpjbJGpm+qmabob0VArRod0/E/EnF+GSusHgFrBFiSK+Mgrf/kAnKyf
aHrZQqamDkmKFlgrdpWodz8/6P+OJP/DSNJkXvhvR5KcQcwky88/TyV//6Hfp5K+Dbuc+aNjWgZ6
DsfnOvgDE6dbTB9dF1G7qZu4rfmrP7QmYv0by/5DnfL7TNKyfmOAD5oH8QXaXK77vzOThGD+18sH
CYsFa8b3Dd6BYRm/mtu7kUjuCfzrab1VN0SN73qkbDvsGh5k2iqpj2y5WB32ZNGTWMSaXntOeif7
Rj2PP4KSvmsWPJGln0Z7bWC3+DTMbXH28O1ldz3B6R9IvcS7AyaF/Tylaa8yc+Ovjp5WT9PyROGT
79zcHzf9mIHubFqtfof+Wl/x+TQLeZbGPlZoPYnGMpsdq5bOfx/xCnkHT0/Yh/Tt7L6Nahq8OxbR
YiPqNLlkq3Rva7kjNTsEOS/9HHsteRs6wl0PNbheUDVwOVhsOHrSxzutKEnsQWuYQlopWZZZ6qZI
GBeLHejfpblBOMavy2OsEyjP5syODr10Of/IoGp1rUS+adOWBq1JppuzwdBaRjcegA8mTxFD155E
tbkcFGE0FJhqM4wjLDsjiQz9q1IQWpZtnqSOIhCkkg4wvCqrsdWURJ5Qg7lDxSoHCCQ4qInsadrm
xEM4YGyIzEWYkbtjXDUhIj8zETlC5YHN67clYnbn5GFfgjZHf1un4KwQK8R7k8UYZxJR7UeyHro7
OkYqJl+zAoJEGO6uo+BE08Z97DTmI10p+ghL6mxFsVXeo7hxdq6/cvmaLN9SnxbhnM8JFYPEaYuL
9cJyz9rX5P0caSmGfV6NLV1vVUMTGIvh6I0s0IYk35VlVW8ssupvHZPh1JgUqGHsGEJ276z1GnBl
ufjRfVcSawLfs2+CPAK9tOBVIXLYfc7rkoiVuJV3KhnFfdHk43uCBHUT+0Z06ppkuud6qHczjMIX
dMXRXWHWPI6TZgV1DgNwUsGWURmpuEHLFL0kzWQdpsTV2CqvQxlsH/4OBJJ1iWBI7bVMI2HIEF0+
vzQtRT8jDOarrlE9SlKZoWNHCXlaDqbyKaQBIE+7npflWHWmC/avlyUPz6o/qmnp9qrI4xe8y9bZ
R0ODU47Zx5PtG5B5PMBy2WbIu+KHoWwXi7NYKCjjGtp+btaA9tG23aEoohFXzlMG7Ychqr1GHk8s
pykdY7KbqP3RuA7j7RDH5tmYpvqA8g3XcUaeFYpP2vukcKuXDtbwfoxE8wVJwavRdmOIMdk78U2X
W9TIdjjLxrsuczHdR65MTpU9dU8ob5a3wVrKch2Tml+zutPPCF9QU7StJU6qmPydnTXfR3JmD4aD
lAcyJJrRSGSP5EcNb7qbFa8z+UivlupTJ3RaL2fiXZFslnOHuVrf7XFLm0yZVb9LG/es6gxGt5cW
+6yz5tvKr5yTmqSPWH3OM8KCKl+7NdA3sy1fGKMTd5DeVVE2oaFqpi6sY7qw0cBDnjgeRtsUP9fG
1tp5W6uhIVUXRTKfS8/itkjCWNPDxpEKR4IPcWh2zBebQc5tr3XPiLkes0YT3yanRhlE3A6UZIfJ
CNlmzZI9iS6z2f3P0QXfV8OUgKAr8g+Pvi3FdWYazq0xyMel8IqN0+n1V3fQPZJVlvrOIhbmS6tq
alBDK6bAL1VzjrPYfo4T2wndFi1qoMp23iyLH19t0xjee0ej+C3iNeyKGjM3jCXMpg7aFQHx0krS
7wUhRKEc2wupTHRFrpo2yThYbyZcu4OlCdNjVqjmizmBw7BzV8n/y96ZLMeNZNv2V669OcocPTC4
kwhEywiSwU4iJzCSEtG3js7x9W9BWfVuiiqTXs3vJC3TLBkNwuHwc87ea6+6ztC446xYXOvNhKCl
0hmN+8KrLhwrZbNGZ+XTiQAqMEhSgld5mIgBgjZj5r2xwAtIxCaXL4tG836gm/+WjeD/Cf3uMWjS
dvY36NvUnaWF3qkaSvu1pyl15S+AxJXqdPa5XhASGZG4RTnhoUSDUSXOKDv1B6Vr8tqlglZoUMwx
AGC/MN6S+IAJY4CjqXTvpBFacU2mJHr30a7WnZjeG555d7De1CGCzbnmRTGQpODsbUZbgH6t6aR1
i4ifVvO7VbX2R6VZ35K6MU4Uv7Jb08VViw5v07Qph/NCy87jFHtn38yyU0zUYbpK5/cYk/tS9VWY
OqbHSrT3UzOLNY0X2swh7swEQwJJSrq9E8nsXxqddpzmGHRrmcnLfaTF13k2RFurT8KgLVv9Cz5U
a5cyKNhyv7+TdOrdNQYmxRhV10OEY5mwgbY+khJdbFp8cfnZrqiYbFkO56oU0R7BqMKNXzjdDtRN
dWHlAsAX/nhLpnr7Db0G+ctGrRMulFveU4TS4cgnVIGBmosOec20P8/s4pbJgr3NoeQddFLs1kIK
0F9SJCetjdyVU5bVruthWlr91D0bbYvH16sIJHKzl07qb2lTZ0i3jfk00J9l2oQI4dbymmJVyioL
pgJEvjIn+aGbQ7bpddXfpwL6/mCN2OAiL9tCA6BgaolYTVBhXTuCUdbomw2fImlvhig19Q3QQjgK
FjhvUBSxdiBDqU0s4gXL8a0VVv5C9UAbFQX7twKrLplzaDrZ9l5iL//eZok8wF1w14Ls16Cx+bfQ
dv2VogohZqATB5EyHR0S3dhi0dZPc62l735Kcd/lsbbDpKJhKwjzSwp79YhSPNnWXdoceg4kG1CR
/t60Krl1J05eGqnaOyZKw1VSVExz86lugk7XtECArl1PoMQ3pivL984eSX2z8gdSnPR1r2JnP0Kk
Xif2GXZgvS8xk2LS840tyfLvjagvfY89u0x+sOXnHVu0hnRK+6onllrFsZMsgaycMHLEl5moKFTa
iyvkzpeA0kjKXokiGwMRl3eeBoIsreYIRSv9bcwI5D4kJU3GGBLFnEfb0MrPZqFpd74Eyp87vb+3
VBoF5ExdEN/eKsSPW6QkdAoqjT5srvBs9YteL8t3squroJshu1kENxEi1uu7cjAR1WiueUPsl0FT
QXMfgIck+zkNKwS++vcmdDDDMF1ZJfQBGQkjHRtCFFyr0uwvo6H774RlNjjWWX6V1PbONJQXRxs8
HsZ0GmE26PQT6/4wIUvap2VEugbw02PRqUue2C9W6D7+by31/6Xah3v021rqVJE9kLyWPxVT+l9/
9S/ZvvcPD2W875MJ/ldt9P+KKeossZTB1ESObho43v6nmKLMIiAK2QR101LvIM34Z0Fl8II+M0vf
NQxUIKb/HzG3zaWm/5tDWcc1bBnoT2wXIwAl36eaP1Ht2BO2iC0PXZIXpKmm34m4mcnIS+pt1aQe
DeYa6KLU3BCQhk+7uijDI6ij8CgXwKSbQx2tBL4TzGXDIhnE9uIhx37w6gJxaFzjLKsEnjw9Tsl7
LUH0pgvCdoojEnshSm/qxYOIlCk8V8KiQUkW7RC0jdmu9Ui0I+hQbd4jM3Pu+7Kf/tCQWBoOP1+B
hWoOQ8Cg/4Vy5lNDIkWLO1QDCE+UxKCXCEndIUn110bXLd+Lz/37FtAnFBxXnBMrFH4SuajG9M+B
WYamiynKsvowLoycKcrf0LTCGgi5Br9/p0/6neWdXNPQXTjeYOyYNPLN/+ZfnYFNz4g388MYIu03
UOchFGYkglQkuafhbu1UnIZ/sKL/m6/nEqyLHYTF5NHr+vlNU8HzvUBcfOCwgGZAWyyvUhiuHfST
jebi91/x372bjYEF6p9H1+pzOyBaqCllkTJdFaOdncu2mLf0l3QiZXL/4ffvpX9KFVquJ3MA3sQ1
sSn+wpqbGFTFiIKSQxNPubk2Y6waQdMUVeC1JInFKIJuetwapxEW6p4JYldvCNeW//F3poUIdM4C
F8E/3U8/a65Ll8IcQXDTZ8CX0XHicovwC/tOjRvs91/61zVEu24ROxO35UEI+2TsafFBmF3r4KbT
5/lSea0MOo07uI7rLGZyldgpzG9qoz+8768/7IL103V8EA6Op8/hdRmBUUnk1OmhHBtsagO/5mj2
i8U3YSb8++/46b2WyAF6kYtNip9XF5/ZcVaiYUyO/eSQYNcIyFilI1GLVl1FZIs8/v69Pu23P95r
4VRCUneF9QuzAOAPEnSkuYdZzaMeVIhBj3liDnrw+/f57HpavpMNwM9fcP4sV+Pn27AHXtc61ZQw
XLeHFLEqcvGVpTj8hINp38d0srrV1HbM8GcmM4Q9F1F8/v1n+LR2lu+Kd56NTod/gSrx09pBe59R
AHR8hkFG+B+GBjvJrBFKZKriyKkYtwJ0jj/s5z+wD3/b0Je3xa7PF4dcxTP0M7pwiBzEu6HL6MML
zS8tM7QjfUt1XadlvGvNGuoOCUMTwGo1RZyRR4zYh9Epp2+MQBrCJQa/OJLLHu6jpU8Wouo5hnOq
XX5/df7d58TuzNHA5XTgi89wkMw2w3F2NW0PGNx5UwoWHhKuHBU9HZrR2ZcaCnvstZrrIrIeszND
UoYnJuGzB2IKrSu/88PDROvv2tcc6W7RXVVpUMW+O+x+/1l/XbWe4GqiXITNA+zj0y9JLwGfRz4y
Q/IFXIMs8qYMabrsNr9/n1/vRKYC/GSIzD3++fnZmGgA0kNNJocftlg/wYO8KrPKvoJaZd///r0+
b+esE08sHAmejjBZ/c94B+VJW1pTynYO0iGIvHAIRE5OGsxtIpdgBKzrCZGa3k/uM5mJcIQqu/vD
hSXUc7kTf16unmlCufBtDgV8nE/+xLylscedEe5dtGDq4OYGm2nnT2Z9iOgnXzCNizd7QfknzMGh
MNfgDPn3rEWyU0CBJ1M5PPrgBG67wQe3KZsUL3OD4BQ5U1bMZxA34TFmlng352b4MUx9/uSpfD7P
OeMwYPetc+82YOMpPO2rATIc9MQC4zABzs69E9di3xEVcopLWPgB4lgN3dg4X1QULlQE/EQ3hAB1
r3moxNuscYyTWo0Hwp/K8AN+gl0fy6IpZuS8dbifpW5JnHAxpAPThbi4glxgiVXZGNYrmEv9vewL
83E0zbpZQRQs0CNBvv7Ih86CwoUSMGbGmcbnyOTOtmy2Fr0dkrc+ZvOuZGR/YBz0DJRxHBtpXAik
qmPiw1kC82nt6MZwGCpdKJCey7i0pDPx7DVj692B3Wa9cfcDGsoqn7dnEKZdPEOydwrZu88zk9Jg
ymhhucvfSnwMZ1rVCGSaZARa7ia59uBXpjrznMmfmkaNNz8ub+iQHWKUsbjUZhND+J7p1h1CPXIo
tEURnzNyShEmkZ+CkfDHbkUT4artZnYoT5+0l7LKWJGVmLCC57kOxiGpuXYKGQRudCHiB/Q41pe+
FchOjUiUt2ZmuASsWbzOGCfx2enqKJCNm9BL8FHyhm2rIkaJpO6sLAKD7qFkmo9eObTGSjO4tgXB
Gm95VBhbOj3WKy4iOmHcNDStIGTOF3vEx0Q+FshbMTTTTaKsIQ5cS09ecqdja5rxqeuK4n9jLuuw
GInw8kA/MhOPvQ4ww6RzgNELEk/JaGct/WB8RKNayEyUXqRLyYEsD1vDFzwXnHP6WJKekfIFMPmR
KRmuJQtsI0Ccv8YjiaDV5LF6yduebtswpn3cI08EEldpD06cccGIx1PnSMvTY+blG3/GhzW11nRD
+nuz7VLMnAxvqk0DnnQNiKAFXx4nB+G15RXeWIvuWZ4EjiHFWTfL+QhXy9nTQg0fos7dVBb2L+Ii
s7Pi3dYh/ZebYnZ3WTKTgV2GE52z1Hz2PG471Iw7UakOly9R4wB+ZzxlhrHWmUFt/QnYqtWWSDC4
qsaTnww3SQQ2LtVJl4wbczv2cYV6D+RZrPW0PIvRX6HITo/w0Foi97I8UMOiOZcWrmbbem6xFJ+j
IrlpJ6QjyKenYFCehQHGIPK+SR6dkBQ72ubGVW7na9FnZJp15bjLfPqz2UxUTzwLJ/CZ36wSP76T
sXrza+O17jW5SbWCvHTHwkSKpegAc+QriFCSt0E8MGyZPJ5qPXTFwrSOsOYICjaSa5o5Y4C46WEY
wquqdKOvXW3M0AnVdIzzgg3YWs5IhaGuncQ0z90sm4ue5PKoDajw5tk5ZW6jPELHCphPPtrHxojk
9wZZy17pFSLtMhzCZkViXwr816r0VahF7qm3cz5QlePKWA3weh/t2TK3EzQ4WK8DsupO15sbDkpW
HIzkhwSZS+QAsRPRI4608V5VNueHihFDtCJ9XZ0zpOWbkLTjrZVhJUiLpD0AqUNa1vgFb8op+txG
4s6zx/HOhQGyMeeevEeeP/YKayKqafq1xa3s8Hy53Gn5AUc6RwEjq/ASKM4iGfiPMisduaZ3mLAV
QT9FucETgZayu4clOW971l9QcMzb+sSu7nqGYwzZaqO4kaJ7cgliDnR81NdWM3vpOsrh2AUd2RTp
Fst6gXiatnOZZvat6Ce5ddw++tKl0Xhl9lPQJeF4TJE9E8iDxvXFJNojXNkQJcC8sE8eSr+Nj2bD
uZ2etyf381CwMFPODpQIuXbJVetuCtUiwsGfQfbh8NyDsPzoYAjRzyt1xNGF7X6Zxtmfd8IGXIkM
HuZJ1XMew3yyr5keXE9a41wYixItW1UL/61x0c2RCOxPutGtar1vv9eG523qMVXHpjPPbkEH3g/J
aF0zqzphEyw5wpTurndz/5KHDWi+0AxNiv80tmhTtPqDliAp1rvcP/Kj+veT3c8BD+G8A7QzWO/T
LOTF7TS6Bk0pA69CqOOBOQ+dtAS3GEb2bnQRNjheh37YS6zHTMnqNuqkycBNTw9AnI0lHAUEYDFA
Rwv13WDbLGy/PDu0D9YwbAxgwjkZWI1rnvwoQvpT46sJ7UYPAElWO0Ia620+S++17/hKbDTNepB4
uNdeV4ELzNDI7eKhNIh4HXH+RjKMnkoxmdcMbqobMaPgY97OjLMmS6LcqEyrrFWSDjnRjKX7DP6W
Jk7VRFeTBi0XOZSVH5Tmq+8d5fipM8f+0lkaYjtCUSAm0DHlmW75Y7sYz+xrKvZ6lxWuSwGgV0co
ViRMDF19HtMiv60du7vx5DTtzUbGZA753r5gyHgYPfrQcCS8q6qZwnPal97OiobiLSsxx26YeTRf
rMhutg6coQ/fLpCf1S6Oe4055abG2fHkyvoFEN20gUGJO9QHPoRHNJyHV4HjlAG3JjE01Sh9ebiK
bt3EJYKkdO6v0MfSrq6ALdh9sskK4x1ACnJ3hE8My3xTbsooUsxz+urN1csBy0OKmdXnGYi/bt4p
W4UBvuruVheDfEsZux5T4iQKdOM+ROduPVjoO+1HwmNLV76jefUQA1vlFH/EmmoQcMo85sbuSsqk
TvtonLg8T0y1r5PR7h+1KBzerDbxnqPeb+mT02IGW4QgnEmHrYrcJZ2rLMq95lhARuEPghdyBtK3
9ORaZAW2A2/I9VXaLMb0MdPXnKLgWRjKDbq8oathNOHBrshV51N1094qU3G2xiQP8mzkmYFTWRXr
vO8dh9NlFRPJkTbTXg/H7qi3Rd0H9LsrtjOFjM8zUwP3im30yDImHiM63aFlIE7AbyRn7SEhSWPr
Z8iaah4KO1PU3bGek/69pjZazK85Vp+Cq9B6yUtoLEuZjpI4x25tYCMCbrB3hBk+Meg0XzWj1sgC
6cdT6KnowS7nFP8ZLztZk/+og0paGYzrXsLaSjhOCsJ7ZfLIwTjckFEgALU1d475RNh7uVJAqajD
QhZV8STsUiDY1u4AWWer1C1nZize1sJPjnenI84rE2S/cjjBARaj6CoZ43jU2PT0Ldr+U/KWgRYq
18wsnVUfdxWPykVCqxnb3hm/d7Pp76jlrXWDJ3Sb6Z67zgqHEUyBg4550aqw+y0SFUZjSCoCN2Q5
i3TSr5RdoHjUX+eaF46r3tsZClx/Uah8R4rSdN8wn1sbvRed03L40GpcpM2MA8sZBuOY0NjdSLpZ
x6RV+d4XtAeMaSBmp277XU2k2VvGvHRFjc9Th4PQ0eorayP9pNkWYycZFE/pKdOnXYZEfQVyewKH
NDlwVaebEeoMCYmTs7dblMuiYIIhGxLOmIrygKjC20mXWPAJaN56nfzetVq1qbVq3ulOAuSg8V9a
pRXbVjFF7xhmruZIHNJRXnpTe00ca1sxieWc4l+XhTwWWvM8FvNNT8ZSVzmPyBHObLk0jPIE22s7
f6RN9KT7/p1rlLua0/SawOlXXyTjbs5oUrod5kVbyPUMkxXBj24/VospTlTG2+TrHKzIjgy82Djk
qK4D32Co2dcAJtxxRYDxezGgzzcKutorW6MiiBBrfJnN+X1Ce+mgzNw2JAWNa+Wr6IuoJTCLFg7U
ETzLsCJ4e5VUSFB0yGJN8pVMNgmoLT7ZWCG9oYf70vibWCb3xBvEe3f0oQs2Q/9VM1pvMyEu3Q/U
MKe+b7U90IjlNlfiaJuJ+9WR5AwlReNgbIlJ2koah/bomC7lhOvH064adY7QICiWGB9nPnWDrbXb
uJjuSB3zv5GdorSjVuc0dFaZL+HIGQNwsivgBhjhVg08CUQq7fJ6RpOlr4qm80jjAhTQISo6VrQ7
Eqm+oqtpIbtmCqlvkZBjhMs4D+1ds3e1667v8LhJrUqblebTNGXESsm5sBPb3gifvSgLP2TocAPy
rowYiKumECERBjiy4VWURRHLvg8qthf6TMtMQ1UQtfqIAiHUGmqMyrCv0JgQscYz7slrQnXWsBeR
XIg8tVONI65TzU6GTbdk+xS9y7Y0SoBZOCSpTvBqDt/T2RhvUkfpJwGNb6tHEMjjjFilqNBockdY
hu90aXcbx26pRKJ5EG8YoRz7jFBtKXn9DuhybNfyS4MJMvByzQHMB3P6wNmel8bsoG3iigId9z0E
JVd3qa8AALw4eWEEScvxjwlmfWu36Kj0gWiFhQM588g/GBkMxkSa4dGMbZoCkiIfxws9gmVS8+P9
htrSNgowyIFYFmY2WJBQrFjF1x//C7454044lP3VkusID3DeGwScvcqiowabWoMuAVqzm5Ec5ECj
2GTWM5cO6hguJgYRG9dn12x/NIoxZjJGmZh7IwuSAcDlGslnEvvoufmI0NGBt89duXMKW36Bbs8X
SFJekX1kvkgaL7dQ2vSv4H751csMlGI4Tu2htUtCVwgW3s5LUDQp3+Rw1koxdhZ8L6ugF17blH3N
gCxvzbC12XFUW8C4fe62wZCFY4Yhga4IzUs2AwTaeE9bP6iswW4OWShQCMUQBLSTX0X1K82/ZCey
lI6iN1/5bStRRuc+KXU8O7p4VUZztSVBAaJ43nTi2saCd1WlJFTL2aZ5Fc7MoZd1p5Hkth1SfgFz
XlJP23y+xMjyKJOwLvD5CB/40GAD0BShzLrk/XJNckRfEMDmC7/VdF25JIT94EwufrOzUeolwjVa
cT+gba4Kx5sfoUIV9O2tY7ECOkvw2oSC8IJI0O4jiO0bPwYKV8OXCzoX+cxUuuIrg+4ZO7AFvXJh
09VVx9XSnYkFq5uuOg+8EKKD1rcxeWjia4xzDyFyh6c4kaz7WON4TfYAaPgfjSdsBOHHrFs0lVJW
kwlAMkiBLb7SSixNQJ/G8NgZk37y9TE8DnFYvYaxmG4VKCOUUTG3sGX2zCbHLjyGtV69Zq7sDj7K
HnOl5JALoBB5CCh7aviGJQSwxW6AYmrtgabYESZinKhb2i+dv1zeAkvDsa9g2w2SvMwx61JOWnxw
Q2bxt2Iu6tfGS3jrqZfDEcNDeOhouULx8zT5OitkN4KOXNfwd36L/YTN96235bCOdUxydVe/l8Lz
12hLvZ0c2vAoOn6drgu52SfuwLBXPh2LEtVOC3s1qhx1NmmBn2vSU57RxSl7PTuzfpVHhn5Tmk5I
DILJJ++ofOygZDvcCRS7csVY1AtsWtXrsaY1h9CFloJtWZgUPdhNq9HvWSXuLN4ikRIXiUe9AgGC
XshFIBQGFdXpthfsj3DPy13kRNrDTEHw4YbkliA1WNZgK/AuYWUJjzCEEAB5xBLvNXeJefVcyj7P
iYfvnkOdjMNGn75KfC4v0+AxhZIcyFtaqXW0iTlW8GQkWPSky6G8jseuf0jE6H2rByv8SKoJOJwd
56iiRp5MVjI2W2W7OF38khWwaPGeU2dJmJSt2aJJq2hwB0QG/CtO9H9F438SjQumUX/rnv+SLH5+
5fz3Wn77STT+1x/9U+fgkqRmuS7acGEtqgTBVPJ/8tcYb9imbzPSQ+VA0/9fmnH/Hy6TRY+TrWNj
IAZY8S+Zg+n+Y5mz6sjJXculPf4fsSyWkehPPXak6cyiUU0IfA3O5wlfSd5MW8TAc91IJxc0HKzy
FE2ReiyANAFjtu0/jN5/GZgI4dLMp9vPJ6fO/dTUp28Q4zZ11J5In/YioBXgYx//ZNj4ZcjHV1o0
C5ZFBJv+C3WxsyV9VxsOhcIqtBuNqblkFVJYAjHrjdDGfKXLlgiSJtXuJC7mP8wyERH8cl1hR5KA
ZAKA5Df+ZcrYK7ZL5XZ7EDlQ33Fuz9vc5ZlM4LB3moy4PU5oOiUJoITDrWq6LEsXI9GStWQfu6cR
hK+rolw7I6hbUiR0+LUe5F7sdxn/b14pkkDMXCNPYqpTHpR2KNkkO0+pj6ZT2R3xJXQCMXXvUZou
4mhMzYVjN1/DpFG7ZXyAsDLSVbGqGrNpVswO571oJv3Bwfh13VICP1DzENBh9uERGET96hVFItaA
odRHjI1gO5T58JT3AOpkOpWnEInrug0TT1+PlVGe4lBUL3Gi6mfUKvzhOCVEn7Dfb5hth3f+QFc7
GGQtqgOXikCPCFGIvoYQbJm7JUCa3dyVxsadSQhRlWJ3nar4xm7m8lRZfktyaUTdW7tJe6nyAfPd
gLgYn51LQeXEjHHMKdlzZhkDhB3tMeuN5sJ5jaxZUqp2Dkb5Q9PNfByzG55SCrGnJp2de34dYzOj
zdjgGM/XvTM176pCioIwkzU0lgrnRFg9gwHkl8HcL/bOCHnbHXmwmV3pnxyQifumidUHUmT1KFr+
RIlWfnEqzzuFU2SRRtuR2kWT6ktK7sppqir/VBQeV8RPGyulcTtqC4B7xkeQ5/VG1mG+hg5ibGip
ZXc1VOYVWSXOGoNE+26F/GeEVJicpRSv/57mk1yVVt+AGON2RvGndk7S54fK48dVLrktU096WiDN
si0hYSFMqaXHgG2mgezSvCKuO8zuolHH1OHFzTWqiwUKFQ3fMwGgo+w6RP+5EGwaevWSTM3wFPrV
fPabgZcyY7WroUqu9Ilv7BM7dB1my82uNfaNFomBjiPfxbFSn5leTKhNlrEUh7gcvjMdVzuVGNZN
ZPFLhIPvkRZGHhxYEpJgGUVyXTOOn3QpbRz1YUqzduIIyYg3DO8cETbvWDPmcznG6tEYC5z4FTdD
3jbZll5c902kjv4ARG8MkFpRq5Dcs8bELvYp+GwKf5ZojpHyuwKFuZ0zZUB2mfklLKdSO0tn/YOw
qp/ziBBiAuGfR00CVUja4ibyPii8OX4lWuHg3wsL4xBL+0XQflggnv1TZLA2VwZplztDUAJYyFeR
Jg70Dt2aWbzNolyORFPMDwV5viPn2qpvagYEBJWM9k2PBf2hTIhF64mUetFoK21ml5ILeEX1Yha2
ukpNzb6fvGUAoKWcu7xyrF4jjiblOoEizRkNVvWPL+fF3AQYYrS7SdVlF0wJkPzRU/ILrc/sTmEj
ZyYScX10RNzHKU8JSBlFsu8qA9sLxopkZ+N3f69zB9E7mtWemGOIkMhSM/+UCuWaG4KomuvOMSLP
+OJlvp45z0NVjt170vbWc6KXxO7tEYiW1j7pZq3cmEKQSIcFkviTMTJ76w4zsVoh6FaPOjz4deX0
MeAZe8J81MxEVqO3omWCMpDpA4yI7dCX133FnKBjhR0tLbvthNQuZPrcaXZ/bRV1sfVi177MFE0r
2P7mdWtH9JDDaxomjJ1cbqKIEMFDYWSPEqnVBqpbv+kt9ZZ4TCStof+WxQbuxBISeG/FGEqdaFXq
fX3Cqj9uchtrDI3l7pueyGYTJRIzfxNuQWrqx2nOfLIMUCLnrh0FUR0l1xZhZ2d6qoNaw805Oql3
1DLEw0neYH+twTUckAiA9tAm+mEisldFkgFRLPL8IyISjW6zvfTupaXWvlXeqdJNNgb5PVcpAXxn
6aQj/B5u2CYt9KsEA/emh66A4IYf0tAHZNC08PeFS1VTd6aHjwJnDe1HbstST3cgB+o1viVxBaLD
36NavjeL0KeUciUhbSTJgVmfundZj6ODAcTX5lUBdjWEDdoNe6NOUGLoIwPbkH6MpFMH3ac/RKNP
bmDuO7SRQ5AyKpTvJhYOHEsRzzwe4B5wHx5zsTF1m7R0mju0ivpK7zK5jegcgJLL8O763vTiIelZ
jWY2XZVTRCBnnmXPPlFH7tqZHLVjWEifyXUo69BAkLw9WCYnRLO5cDqjbdnb0DBq9lcRKDaReNVk
tSFXNffV2cplfcVcdQY5LIwD1goZAAfirpIbCqtmVVasQLrJ9rF22ulxHk1IeikzDE+W+zEPzEGr
aAQ782sNqudgqGJ+qEFLRCAV/f002/6h6EN1m2TmHAxh3xwzyKZrx8gLlns2rPIRoKK0TOviSivj
cKB0WEvgzlGJe9uGdI0NqZ3zasRKHKC0TL+6TpSsPKFG4LgKoAFxHVuYthVtueKS6xrPcsqNQ5KY
NLWtYQgiLfKfci/Sdzkg/g22+nhxeIH6G0PrXAEsYngyaneIDTx8JLM6LiJRwnRsP2bU77TFdytq
ruNwdk/+1BnO2hpHWr4Y7m3Gb3F2Js9dP9RxwUQmiZ32Kp9Dk3BNV2Fos0FJ0AAFUxkrpnrrlLTv
73VRFDnY59KBNJCKAZJPQ9h3obW7Xs/tZzxrCQPzLElPVhfJ98JMHUbQ0hpmzPheltrPkNHm/Rhn
MAkAgNKY05ZELje2h7cKVD8i/3E5F9TNZZq6PHCaASiXB+L0CiAP3u9QuanL8iviQ2sO7clvZGWt
W9CMAKYrG8IVyFy5TpPKviFmDk17XNZvRk1tzIxRZctvQ+G3HJFI9+I5tKgUUrwcJ/LtbDbnuvvm
MUSsAd0aVbYVmeSBU7MLf5R5TrtBaeFdzSSVewD5xckNRR0Gkb2Um3FC0ipK4psZtsqdVtX1sz8k
JpwYpPiE0hHhvC445MXgT6b6bcIsXW9imx9Jn3k6q55T4V+HryYx9IdUV/JbnbqpFxg2SJWVXixp
UNPCtuMY6txP4KwkBK6mIaIKsmqQgvM6oNMqT3k7QysSEi1KNbIZtynerKJmbBLENplamJ8q7a7E
5vOUGGZ0ExWcNErbqa+j+cen8JuvJiDaZBU2zbIpI2z46FLOJInvcjzxm0a/ZRssv5m1Uw2Bhp6N
pzYaHydiI1oVLR+HMb3axbrWP4HC4bfTG80jhKFo1S4qHHUlBnQkcT+MQRTxLK84bD3Tci7WUi3H
Xx92hdtN+YFxDPCvyNIfvGJSH56qk900hxWymIRwCkQtColJiHGiqs38kEGs/JMM7t/VEItAkHrJ
RbC3qOD/rlJm4JFVUaR1+IeM5hj6S4CFK0ldb9KmvTCi5nhvEisx8MO8SNV6QTkCBwz6zv5TQfPZ
nU8J89cnQbBBQ4sc8Z8/S1+ZVUGfottbCSf/tTP39o3rdMYm6mhQKYsDYexzZbuILpVLxAVAadvc
03t9AY/IwiyhD0tzUFflWDdf+54UNXL/pseRE/f2bxX47V/V638hdbqtkrKT//1/FtLkp6IW3TPG
AVSeQB/Jaf75w0JwydxBM+Ue6yoyBkkXVtXcaEJPIQz3rDoeRSwwmCukHXfSCwTPqWWSXr2mNedm
l4nnHySfPzSdP1faoHURfi8fykVY/6nwjfqGNUIi774oTKaJJKyHgfT65gSWYdi1bR8HbM3zRpno
oJCEcILCQZ3syAvjNrWG7A54Q3M0cweFU2hX30C4uhfPwYEEynDeh1pb4VJbzIO/v5zERf9yPVHL
ezQvKKpNYqQ+fXQbM3id43PcTw3PNDjBRJcQ5qu2FfIVrmU5Bn5suh+oMIc9qktM2Lrx6qX1l7GM
zE1ic1zS7DEK+rrADN4a1vNAui1BNESvCFGYL4ZFXNC5jupyuGrj2KMFr2eBsOi6goFUO/KC0z1G
dPtG6HG9aaeC82pOnjAHSMYXk6murJjTfNv0Y1AtO4xh9drdECHg0+iYIbaLhL0yyA2ERI8xjUML
8n85VsjxezYwOqyc2SmWqUuijP9pxhNSkrVSsBP/OKtP5dxcyrxZ9hR/ObZnHOhh/sO0BaV/bzEL
2OCAr68zzPmntGesMiC/I54qHp4WcS9uS9vIX1oT7eCxy2cX6G44RlykBGGINslu2thRBp2xJ6M3
B79ipj1OD9vA2ErKCyBD46kKLZ1hoVlnB9fBqHUAnpwEIQGPGUieVg8DIbHdrMPEgY2+sjlxX/nC
kt/Io4OnaY2c6VsRkyiLW5NvTNIO2HI24RijGkd5FxXdSsOEtaacFnuqb7ZYz5JfREqpSUvdXksb
8de68GmxTy2Fmxdb9ZtKezIuE2JG+4HTlchGViQTjC6IS6d/6pL8xW2pHxG2/V/2zmw5biTLtl+E
NMxD27X7EHMwyAjO0wuMokTMswNw4Ot7eSirS6KylV31XC+ZKUuRiMDg8HPO3msTmz3mVgLsSult
1LkLiJ5JLuZZmWScWLttU9PaG7w4bjJrSLZ4wFj0QKLne4Ha4k2iPnuzJ4O9oZmbeMkk19MSfntN
JUq+faPjNR0p+t287J5K1HEQQkmL1iWrkVC1XQm9fRmjsxmX9pxLpoxgEzcGZMd92xHwmpaetWDv
5N0UVts/6gaSRnry1RsUNeYdNhVWbVA94+WceQMIuE+QkmkoNU1eHxnXeTzBNquJCEu8jb6gMgpt
W3gYL2eekQ6Jg7GQBv9T6HPzDrRHhYkDvOyoDhcA8OZdGfNObOqGrpyJSnMhA/UKjQuWS2fyFCPU
bJ7HyfMvjZE2C5zv4DIySA0iDRXoXMSJa3mBbksdLmbll8OjT+7JQoxTsvVVBwhWfn0sMvpDXkKZ
DMJ0/mDqGM1rIpvql8wtrgeJj5z5I+W27kQ4lMiyLMbYXRo2v7TU1MZZfWppKy2Xn1TcGFWuroE1
4jxRj6pU67tOVBcMNl5TTkO6ryQ9yFXcWfAz8B8esBWo51yngI+l3dzopMiPyyplK3J+F0NPVIbk
yJzgl9NaV5te+joWs1Aaq3y73JsOc8TIQA501863IcMTNhJR2eg72YNusyM6HlY3NTfnjk9pcfsU
o5cvXYPOSUMuwh66VrIj+AERh08Qax8CwT63B7RI4zTYDZUtDUdOvWrkzYk/bTK0+0sAVB9kvExX
M49buZRTxGZklPTC/IjulV7L7LapbQkPnzEFdQpbsr5idtn0A825UnCJo5GIBjnzjXQCvmnizDyC
FdkR92aIzpjWjo7osEcIAJWbdgaNu3F9Dk6LZOGczMxV1gVdxzXtDh3atJaO4GxnzfNs2TTKHDE2
71FKxwW92/RQ4rVahGab7zXVXEHOx7JGRc9kVHVq1Ih84bPVQK80J/ymwqTZQ8J9vbYMDn/u35xf
kjKjd1tWsY2wUfum67PaLnsaly8v2Cw1nZ5tvt+aSGo2tU1rqKyM8FY38vKyJgwbO67tXyJzgHJk
sE1n/E1PrVd75bGw4tNgU2kxXRIs7prZfa3yoHqVEZudVm+Cy9Fjna3GmFMYO1gU9NLigmQZyTAd
5dMa+BytCmZsl+p+blq1DHdh1aGbz+lIkkHKnjdr+XFeotMhwRB4H6uuN/sS9RagQHs1fG4Je+67
r33DIC42wujkIUBH/KvuH1hSO0odmpHk1a9C1f06b2/9gA5plJXZbUE8CBHYvCZdCAj353eDQerU
BeqT+OSx5NN3UikfmmOfvEgjEiEYA/+yCdiGNFNm3qN/H5YBJKali91gb1MOL2M3Ne5rEMzYz7mQ
AQ3i/ZTr5eVs9eWlAx1yX6hrELM9fOm6sa037VyxOR+hMEDZGh6nkW1yndGf06vcvEfKz2LLOvZc
dX79gj+OMa2ij51bgmTv2nvfZORFwPXItJLtZ8dqUi8pczIQlpI7pCJ6sBcUOwUP9lZYFl3QKueh
mPSheoV3T4N6pGdsJSGlgmDjbLmkuJs0lyFJqpvnvMxKj7NB5widd2VHT1T1E9pBs1D1BJL3C9lC
Emhp2jzUHrt2jewPgsi6gZOps7zFA89RhiTtSXeHmhrP4l7T9PBWQqB9NXNZJPuSeISLsc5pIqql
kgRZc93CFD7hZc+4lAqDCIlqbTUB74eYlgnPZEt3uhTMe8/UAqvx+m+e0i4LPjoK24wHNwkoQpge
11+6omXL0WCn3sNXpIipk/iE8Px1GBzOGgYXa0/CCI/KkHEORE7CcAls95ldSUqus2TYuyCXOWDf
0jvJkbkyi+yIqOSxqkJ2kNMA467ngk8+qWWZSUv9/MfzgzkVKa8YDc3nuwO59Bavqb0vZyGvpUkU
JOy4BHlLxQOdsKuMPIdFZnC4s+0aPAnIjWS+qt2Zimz0po3sso/enisXpQ0F7LlRrKSEtkllOqpd
wCQbSjJEyv2WRgLfeMSwkY673rdf0A3FZA2ymRU0VNa9owgpGZqsCxGK6rtn7T+jyr8bVSLBokL8
35H7V0kHHQNOYZ38NK38/nP/dGXj8zOYmVkYGzA18Sv/nFYGxh/MBx0o5z/MKfnPf/Cs9D8MbJfo
xBh4KaDVv8Szwjz1uehwHJyHBvWSZQX2d3fQDx7dxMMhlyG73pNlMV+RJTJvWP/hniBGYMAvWDQh
uDMkMw3BumCwTtoA8Rg7oWafHsA1MdOqeAEzRsvAPi4CAzDGMgtNlo6EhxTtVv0CAbQly6lLk34+
hIk39esSoT+vOTJVwafqOz4lDZAJvV52PE8n6I2o2OaE2qSNLRQHqW25t402ebT7WAyIW5XX5378
eQhCj5EYXIfxBEpu3mp8TAoLRBikwwaIXhjN8txTYu2nHmXYwiVSoKx3Odyfvr0zwrkn8IKwJoLT
8Q54X4fIigjLDDzNfNSHMErWRR9JZHpZrDkvsR5MOBd5fYj4UAkr8wFBFU09XjcmmCYU8f4YHeFD
xWD+MoIBbvGGuBs6JQUZTglhGv7G7AahrxAQWc6e+Df+ZsQeyXuWbVYjScLXsYiYXkBGnBT3OMR2
i9MIXrjlL2ntGxEBkoUb4mKFExV9KZCHnAZvqvC6z4QmYdJtwJtEjf88wxQhytIY5ZrOBa1rdwaV
gbKdYox1K22GIzRclIeZHlm73LWMG0aB1WoMw+G5zW8wr+Xboi1Uv8/Pt36wqdsB/f6Qu82hLcZN
Yzc18uPM5IZB0rnA+VURdwmGanAn+ZCBCX7WlRvbw6y1tJyeZmCSOd+0Uqa3PhUZbAzZgJOEHBWz
PdwLKuQXWnek5sZxRZBbW+4ThPwXgLx2pmHkt3GeZjeDFCUqXBwV6D8aJmmje9FVpKUFE6lw7dCi
5Au6LzBdwtuC8mYleVXus8gt1vooigOmio6Jn11A6k/yh2pgD9ZoRryNZBW8u7SbAbGHbXo9aG7z
Fg3En0MWmfRjMPmgMERqaBcUEPwUOUz6TauaYiODkkfLzO9TrTZfXBoH0ZK6+z0haObRhZCzskfL
3tDus/dRRq6X28BebK3xG5Rb/22WmbEO8FFPDOki8dbOeFvmpN0ZMVDJrB4Pgx07pxyg+8Ya4IRQ
QIXVro3sbF9hZr6iC2+8SBS3R4Oo35CqBsFSmrEhtNH+9ABU7ru+ik4WdJ8dwUkW5qxJHoEqkWkc
1c5NDZX5SHmZPjdlnL5wRfOtlL11AJGW7/qypPae7fy9joQbEpMbeah3rfkap+1wCbbNX6GzM4ZF
WPve7ZQKlOca+RobjSnxlT+11g3eEIg/o7JL5bIlZgPcXHJR0l489X7fXQ6tlTwRscaOwJpG/QpE
WYJ6MWvu+6wf75KEYAELA8VaY9L9UkFMeWwHVxyEUyEsk72XXujQbLGNFTFxezou1XqGryJmPVrp
aeBv2mZwPpyhbbbY26cnmbKljAIsJFldUP2GV2wIqN37mMzowJFro4z2ZlAjd1bxF4FFwJ3df+1L
ggqsrMx3eiQxx8DcXRlIjMgtLL2NiZIMYYDbfKEp1h90jCmb3Ebd75b2eJNWDg38zJ92VdtbN+E0
Ts+AMOZ3ouSHG05IeMKWg4DXmwwk+2Ox4jkReJFkypTDTrf4CNyGDWCVPdRJm2+57DwtGtqlwMvq
r3R4xXamqQpyMAS8C1MbJnLRimuG66W5HIpJzbSHmALEMT9mmvcaRVHYcytPFepiNr0yG67isLiu
BxEczcqMntHS5FtGKM2GXpA2LNgG6ldukmFvQYR31LBK3UxywCEPki24rCoj3wa5POVNT0qRwYN6
0ffg5Wcq2QLnsyCzAEDrRV3RKol8V2ltrfKqh30XeBZLTZmXB6J5gZjD7ruDG+zAThIatrvGnd7j
FDkmX9rHbEJ+d7oDRdB8yVxvLfUUZbPMwGU1lfmask/e50TTbRsilO6NNiUOyhPe0RSTRNHfsLHE
jNE8dCVybul4SqFXa2911cO2N4zxNk/woUAH77zLchynrzRH0gkXT+PsytIZLwhIGrZhZwzHQbR4
KnOz3FD/N48jrpprEofDFd3FeWslMr7hzVa/uMrC4YvS+5iSjDBkV3QozoLo65jJVG3Tg0Uo6s1Y
+f1hksBaPeUU0SplGgmUf8SHVAv3t8uHNwAmBmFziKKplGYNrXhsN4+h8qNUypnin00qjvKrlLbR
bLpgaJ78qHTdtV1FxRcrivxtqdwuvfK9DMoBkysvTIwpBiUfZRd1Ae+T3Bb5ET1ncEoRX19lylLT
+1110VSauCJrxcXwmTnHMfeGhTaU/ZOPdgjxnfLnQHrHq9Mp204ddf4lcVrTN4LN834R9Amv60B5
ffJRaPdx7LgvTVKx9JxNQUzOMQixaNcuIW34huj1VNR0pXVM9LBkWWKXjqEShXiqXEfe2YDUn81I
qE1J5zHiaikrz3/LlGtJT6w3u+8qUj5L585X5iZDl9blCCuSZXAyryfFHqOpfqUu4EUDM3c7i345
TGWipCPmVU92+z4yK0KPY7j8VWRaD56yW0llvGoa+FTa2Y0V4MsiXsTEwJKgWa4wVgPOwr7F4PWd
+hRPF3F28wq3XHBnwKfcEH1o4hZujXvn7AgrEONeZ2efmDlILGPKPIZeqVqOunXpn51lrjKZNbC+
BROoi0CYPjx1rfkW9wmuNG3CoBYqq5qnpQT+KPtaGU7dNcj++jqb6mbHhMkkSNQpl1Ql2nI8u+BC
iu8n9gLmvSTFe1qo0e2HX2j9S6FMdGFWP+MVhA+QBjeWSVeP76cL9h3KgGeevXipSGNKQAx67tmr
59kuObcegvj3pG4LKN3K2Gfi8HMqXm9T5lOKRli0IdI71yF70w3i1uLQn32Co9966co6+wcli/DR
ouWPq7jFWIYuZBiV4zBU5kPed+VmUIbEXFCKaYnh7Uyq5NNZ0E5HCw+j4hYskW6wAcHi2MOhAAOU
IWfwDCQpeycHGcadnV9TwmGRxKeLXdLTK7avQzetMy0bb11gbYtxtsa9q0/lSVBl8pxYCMEjuEpf
2fjGa9vOzG2G2OHKBytLjtPZvymUlXMggvVBz6r8wTbZA9rYkuylw2juVGciOMyZy24lcsI9sgB4
XZFOFCJVHW+whT+E+6Qf2nkllb80FfDfF8lgJD1bTADYxdmMav1pTc0EeL96wSjrMhwYzkhauah7
4wa4F85c226nI15xYxVkSbQUUYMHtoSyGrHxf55d/5Da7n2kHLMEzhzLxDH4lvZFkXnGK4I/c4GE
M1+CF0Mb4hUuJPvBxK3noS0nUGXVKJdubc1vpNB9we9w4ysfLypwd5Urb2/X0CiqBH5f3dJsog5y
FUJhHhDgE92QRg9cFmuD4M9eBh3ZpFbO5kbLE1pXCQmFGIwZRjNCVZ5j8Eb5KlM+5Fo5klPlTc4L
mhu+8itXnl1eRMrDXPb+Jo5wNaMiPMXK52ydLc++xP0MUardGOhHl7PyRocZLulZ+aUrjNOeclDP
yks9aabcIq6v6dX720A5rqXyXtfKhY0yLHvTOm9tKod2gdJ+V2vhdOEo/3asnNxDhKd7Vu5urcPn
ndT4uqZOzEuQ/BjAbWi4yOCjY6ns4UGWTidH58uleMeTWRTUCXUrlm5Nq/qHqvX61/Gemjb9NEij
KEUTC2KZqbJPffjzdC8O7SlPej/Zp0VHWadJNFgtLj8GxkxW7mwC0t5r9lIlr2xaKr8/OPXtLwdH
2Ikg1wciY3weLc5J2brTXCd7Q6K6m9OWzlKSxydUTdnt7w/1i1LWoZ7BGmuo6tf/hQeeNEnqyphW
lZqE4EFF90STaYqqb78/znmO/OmEQqe2A4p+5JXu58lkVk2T3WZetMfKOW1iv7X3bn9WwCWClmmG
jGsIYj3hohdvtRdRUY9k2py0kMwOZCgxn+73H+nXS+wB67YNzzMU7cSjCfHj5BsntR8LqgyEcFgS
zsN7Kx2poO08mIyVHsXtu+wHrjOBchfnY/+nf/R3/SPdsRmk/6Z/9NZ1b+9xj+FQdD91kL7/5J8d
JDf4IyA03gCTzisXLDn39T/07tYfju4SwQgz63sr6X8E77Z5VrXbPj+GfN5XsJc/G0u2Qd6jH4DE
51mni42A/v//v3f5X9E39i4593vZffrzj+KAzw+wzxGgWaneFgf7RZgdWJOLqE6rd4CHP2JGxVvN
ryC4+iQo/HB2/mKd+qsjmTopljQ6LBM5ws83cV7apa3GnTvgqCMOm/q1Liu5IBy1/xtN/V8diWNg
frdRGNi++v8/tMoiyo65Jdl8J8asx0qjn7qBnByXev9f/koIUUzWIw6nc6yfDzR4OaPvdgYhQT84
y7OPUEs+Uv797xzGAV3nccV/uUYC6XYXO7JG0wBWOPBp5Cla3zKTyb9x6rhXA1weAfw644yi+vHU
1TrhZjHfaIAXcSlhe0BVMJkhlunffCn1WvpxleXGA1lJSCLXyXDPAQE/XiRvAMdCLHq9i0c8dm4/
3U6RfDS06bEecH/9/gx+XkDPB7PgUYFNQgDzGd2IRbfi2azqHVI1RGKMInYprs5FpSVvYH9wwtsg
FkmiEv/6rei7Nr1jBeADUPfppnfbCjUF6rcd0pXqrgdVCRtAyx61lP/6/Xf8/H48f0ckNawKnq7z
VP98M8592k8JqqQdVXK7g6gxrVNTD+9+f5S/eLZ8nDb/cxSljfnhBlEOnUFDFL7TAulga5OPQzGW
F2X77526H4706dSNIAvhZnOkOO+nlSvTN9C6+fL/8HidUZM/34uBzyLLneEFtml+BiVWYeH4RVUX
u3qgm1rrgwYvqWY2NNvFtA6wbayMoDU2Dc6lnd7KakU0S8AsjP0pvhoAB4TByrUvo37ZIuR+P8sQ
vTS0CDPXjU3vZR/sh619NBvDFVvAUBE6OsptCmkEc/wVIsbpdWajib3CcnaebIqbqQ1M4nBNoirC
NHwdCkrnsZDOLiRxa1FNuAPHlPs586QbIdgj4puMBSRIQ8NsUoi4XPdZXq4FU7Y7oaX2BfFi43sT
ssobgtgKQjk5SmpXB6rAIV3GHiFa68nO9S8p7XMMwnwezQzstyLkS2cgOTZkctYnhOAQjcmFcNHF
hCFdJCia1GaWAE8QMlltdNTUaYMikxgNbVnofLu5YOGixhFLzC0mBhwWlzhKyrXr8goAtGUQ0cEe
ejkEhnVhF4whUya0B7opgDMLxmV+AKjLy3XzKYoH5yAjI32N/Cp/dEfcA01n1S+NW5hPId+9Xngj
2pq6sPuZzzSoYAmPgN+lZdHaJHnVZv9EbE7+2I3AzBjaQnLWEvEacmoOcdrUJ7dPP3SDa9qnrvkE
evZDdmN4J9y52o9qaYyJzjhMxC6g9WFciZ+f4QjRiYkrb1MgW3tWdLHEWpRshyi3FmwDyKnNzb7E
JwlGb2GTmXiMgKJgFI/KDxdb7BEaESexz50SZfuI2vN82+ddBA9JByYPC4mgBILYn2h7Yue2YRvQ
8Ynu/dlUEg/yWl8DuqiAEYiKCp04xSIiIB0uCaRz8y1ca72+MmgcByvia4fnOKy1YI3gHZw98LBk
XrgoTi41mpxPvlY696iDiw/TAyPFd5zWJar9BYYzUoUxoj9W9Mvvie3l/nGY8NIZxF6VUTDGQ7Xp
JaK0VtYWDTOTSyBCmcExgplHAn2UacAp3OCRrgCPnY2NWnVQg/U8UaEJqx6I8MvHOn4UpRYNW3Df
6VswkhIflDxHRLhToScBFJpuCCVz12B4nts52zp1Lwi301oz2aS15cwqsBhJetvBWlhABjC+zEHd
fTVnni0I/eyhCf7oHgZArC9Rig3Zm3LWUIRURNMyi7rAzJggIh/ptxgZV8KJo+y1iUwirUP622if
zSVsiA8G2AG+L2BtfBDgBVExrTR6nRhrsL8coyzAZBDlwTbVuEKw/TP+wapGlcEQD6jdXTq0dELi
WsbfyjqgaUkCComcMbgF2+if624atlZR4dylFVeuZyA4FyOYkg4bGzMRgYZd9XLb6JvoW28Vd/IO
1hX2lAHw3ZRcFKWLzCgElcGr0LuJ1VgQs4JcI0EZruiJBuso4zm3fcFMovayJx/3+EEP5AZuUM7U
X9ZiWYwZMx9E5qSniJybmlVRXsc5pqSyT4OTxaYSmTdPfdbnjOXh+aEzTKf13LK6gQQZtoZ679Y2
39ss0rek0/yTT/reWy47/8YahHGsMFvdp3ZoXVDccDQW1Nc+wHqj53S+B8jva6ebeYwKmBcnUfbj
e6e1sB4iWsLL2M78G8MlacLW8zd6g0hkWtYPN9Y8xma4lqH3T6vQA7e2cKzevwmrrEU91rOSnXda
cHMa2ElFv0qBay4Ls69W7sihW4Rdu6TzxZIR1/geO+W+pgFOvCXxh3jfkU4k+cmqRbWJR4ugYMT0
p65R++rKrA65UXMzoVwge6YwaKF4nJ0kDNCiuAh1zqsuTcMXkfnGN31ktRrUPeLos3HMQpEcU0dG
mwEmM2scOwnGNsI5kp6w6RDqLoeqNZeONbMiikouh9mtHrCjBafZC0sIQF67tDWyFeiLsnLnetvu
mBCV90MdhTi1yxKIaV/cdD1rjxaxeowBD302gC8egqrfWKnToCQbkqMVmvqXwOjFAakO+9Gqp/BX
uaOuPmzTuAq2BRlLV6JNThbo2mctTbvTJGMa0On8lOjWiP0JG6PPjHZrz4azm0F5IkdsilOttSTa
ZC9e0xYrBPwfVaQyYkXywPPMGInMB2AeADCiAhaSbtUne8JDw2sR/qZrf9GcCqadx0sPCiNyrCQG
s1iy8rYlK45OHx5ruQH1YeaS1t8XWdfu6s3MNdhQe4EfciXeLd8mvYd4mH5XmI7dbhFLMmOP63Eh
uiBlopjnLGYpRR7NazBKhWKRZwpHrAPEwYwJkKItSAwdGsKP8tpKCoT00B+w94zkQtSF+dAVxOSO
jQXs1hN6jT6xV9Lmrl/1RjGZOTIqWuLuYRpNaBa8fPKW9a/wxpCYjJFOH8wJghnsZCho4aaBNRDy
WJCJeYEti3iA0O0tzyKzOGh7+vJB6310Uxr7dCaz4lvtYNQyksjbS9+rMatOQauUPo6OYE2yrk++
lzEPE60Q16XrEU2V2n1A5IofpWtRxy2DIqs3BlwDRvfqZzoBsnAD7sbUIoimNlwlSJhCzDK1Nw0X
JSPhFYiPL7bfg6NTeeIT81Hb0eKN6fJ8sXAMN46TagqdqGFm9AqGP7Y5bXlOTWtRpbgN+twXdK57
gaYyfMtiJ1t7o5mtTR01cuU14ECEKY8972i0pVGrr0rb7LUlhL35yOMavUcA6ftFZnTMUDwIJGmu
aftEOsz8vahgfbNdlm87YndCtUR042gHubNi7trumG8yGPMn5+8IutYvO2y8BYCf8Wwpl/wvJVgt
E6iktCN3cVHYF/3QFR+V1XAGRzF20KNA+cl1Dp+DoJ/UEMfBZWdhEPt0qg22VZgu33hxlRe+yYR3
Mqkz0MBgJs6n3jmQMBFclm3aov/rAiBrTVKjAggdom55Bi1JmbK2Sfi6s2zdfrNcSP2LgH9sCYv0
bnBastyGk8wfiTgjnlytgSUxK/5ynAn5+JuS5pdWnE9wAe5+XQ8c7AvIcH6uNrqZxMy+0/MdKi/W
XnMcrkTUg7XxW/ZMgm32kcQPQFrmzB4rC9rqwOLnHIRV4PQygr8rWj+Dqs+fh26J4SH8ofD/VPCr
Xh/rAZ+nLYzHXkePl/F+GT2iH/L+Npx45f++3PqlSuZm0CmTQWMr+vNnqwGuLaeIkOUBbWJDWoZ9
yMuarUlJgN1Bs0mp+f3xjL+6+9AII7oF6GdZ/qcqsmzZ7NluhngD1K2GYIV3XkLKTr0CjPAGDjtY
ZzBUT67jj9fnV/BYwYLaxuZobPDOavTfc+etmpthK8lK+bs7Qh3/p1JNPR3sKOE0uA6mRFXp/1B/
Rj3uZt5e2U64qeJnddUCtBjgXst+bphW7PBmMHBhRrZxwM8so1Z8b4j+1EH7sWP2S50dWKRtmBim
eUi5NJ8+gZhAbtcJ0uiAenvraFF1gD76d8vALx0LjkKjwnQtJjL0fdWN8cP3JEZqCN2ySnauzebZ
jVi4ytoFQIgLKiKBnWkm+TOQUckXfP79PWD+eo7ZouDO8YHqk/rxuRyGxm4PbT7GO7sboxAJOB47
LQyD16JnawwqzZlOgeYEj0zuHjOSWcHFOSNcrMFhHlWVcaLWWwKnGxBuFpaomu2knbU79t+YCWhg
fm1CxfwipIrC9fzp/9Ov/pt+NT0ml1v1f+9XPyYtxXTy9mOr+s8f+ieaxVR8FeZJ55azWo7/bFX7
pHOqCAmVa0EobWBxv/6TzWI7+L11DFEu0dQ68JF/aCDdP/htLCKearyZ5AD+K61qz7A+P/wcHrcd
v5JPwZvh0/LrD25Vsb8zdr4/lfmIvNFfQnjGRlNOzWUyop4pw9ep9B1UImjJH/QeUZetW9UhiSNG
0JWLFrAdwBh73IBrHDj+Nd7a+oA9IL+vyolSwLD9PbCue1oG0gcs27yxucxaDDqc4AdCE8tHU7jy
ui5GCtrB1NqvTljy4om5uQESO2+lTrDmUpqd84Yzk78EaCZ4FG6lfcskIu0M86D8ptZ7BFBJZ4/H
uPLWbUFiWyTTA4qY2t+6Q1iSZGFHCj2l9faxFxQbKzMGUA2LrhYLXLXDuvZZBtkjZ4uuSIiTBwIj
j0Yrc+qLXvvi5qIYDp0YfE5LhW7AkGN0mdYGTY3MxVjHQlCtQzSazsZodHsRdtkXu5jLQzSyM3D8
mYT61s6eEeJQbRmhvdIg8Szz0BofgYZOt0WF6HRvdz366bqorwn4072tDLFAoAvTXgTGglUPYvUh
Br5NIBbRYsAjhsZ7rLtkoBnkStoPlMu0bGQa6s0mDKI8WXrERZunJrHmZqNhcL9vG99+62vE/mR6
jfWLHeGUYEJi3MsRgxgEZINzQdVh3AcZ4mCUMNSPUSIqLCq1EnQjsMfj1cJwOHZQhnoaUV3dAbEs
82KNqh66G/U7eyWtbXBEj7z8DkabI2M//2dupFxXSucWJSf6OlTeccHP4C/PvMtamZbMgMzIpSOK
8DG1/SxZOj3WGTGoZlMe0/5bRZKF068yNLOlCINHo9cEG2qfaCFuTewWJsqS6LthYPQqmldSBNbe
ioXzVsu86cB1KhkVLQcIcyVhmYupMKqDGUEZXKb2zBc6y/HNprXTg8jmPL7AwMIHGI1GRmsvSjm7
YMTgdbCHhUYQUgSsHLpi6cqXHslvvle55jEcmNxvOhHq0V7UA32hqErF1zSt6AySbAkMHutZwhlv
kLWxHxXNkvAzfAcLF/cL00m/5Nd/77T5s0jnxWxmnMEWMxBpIo1n7dlh23splfVu7mi+nF90tlbz
JUIA2tfM+11M4hwRxnQmN+g7rf2YG9ybzaBSxGHEh49jmwl/adlO5NGjMVFvta1hv+mExPr4F2V1
cPWW3qCJ1GHRAMnYRUnq2DdR2rOdwV9a7RMroeZRdZLFOzbh90cW1L3tVGAHAefsPtkqWvTx/CmR
YPYRkmQ7KZdkd/NhHRzYHTB8yzjC4SlxTGSAZBadO3KdEY828x3DKPqEVa4uKXMyzoCfTnp3FFOg
ciFVJ7Gt+HMwJWz2/SCiPwzklG1tpXFDBKoB6o05K5SH33lnF7oxbZKmzj/m2eGOTF1N3VOGCc8g
cjS/2FbYuquDZxSyX5LCI5fSy/ANicCcyZ51x1vQavJ6SKf6xeJOs8AZ99BNmFdgrCCJpL4Ufr+s
asefFo6pIWTpTIqGnogLazm1nafCCcNDGkzBIxeTqHiLKcttGk9iXuSIbF8Eu/dw46WmJCMzsLYp
ue2bGUn9Uh8i56ZPRPeeapZhEU7IY5EjQbzzXa1YAuzlxjbbseXLcAIuacBpfLtCbXzmyik7jDNt
bq1AdBPWySnDOiap0nYjG+n3Bsu+hRi0YvthhyNpBID7kPHS29tbpTq/dCHCxxaj+aXb49TggAWs
SoakgEzY5a81QQMAqz5QW3z09R5NLLG/uR8jLuKNcVMadXmbDxWS4iHLQSRjWzIf4P14Gw130jdq
KOsibEWySwff+JqjVHz0o156mP9AMzStm3yzSGm87x1n2tdFCVGfGPVllWgPbaq1j7Fpkz7RZBhC
8sBPtmSCAoPARXdpSIjDtNvLje4znigjff6WnAERuAy7A55FL10MZ4REoWgSpMd2hFPT6FoGMGr2
/dxmV+gznRWM+TZakAUMmAIHknepOAitolZgRgBggdwFmIWcmumiVISLHNSFUaCjWevY4jEP+ENn
XOYZq/nNbFvxHlTyVgyu3MyDNSD2ykB49yX4Vq0Pr8mLYDWZPJKZtLq/Ncry2aLDx5Yx6OZoO/SJ
dVln+DMfwtqqHsc4b+/y0b6OnaG5hfKFzCLqjNuQUftd6UHTJJ1V+KeGcLFd4sEpQgehP0fmKA92
6N/Pkek+9d1kbitybNutM5ZVwPOBx2k3tFI9+ONO1vRr+tq87jqaOG5Rx84612P9kqqGNIKQNs1N
F1d4guG3oW5qcRunVgtiZWDEsM5H5OSrOIxHWNGyAAoEMyXd0DLsix1p4Xm/1PChrQerqZa+1MW9
WWb+S0JgH1EBuPFPPZ0UhuHw4Qcoqx11TPoqeb0f4Hj0R4Rnr2PrNwoTgqAJK0DtLrFYicvOndPV
gPPkbgo0G91patxkhis+BvKLX6cgqpo3KfR8uElQ8UUHQV98H0FrX9ZN+2xOc3gT49xbZW5Gm9c3
5CUdV2uJDRBomIsVr7O0E3t4d92ZVgTbwSu+5dCaLxvEVOvQmcybNBHDi5+4oDeK2L0O6FafZD+S
kpqVMXJBpub10dNC8ojCxsTL2uvajU1Iz8pDLbXmdHmLwUYDWQO6fE16gZyuqh9If9AvQLg+MrMY
1nHKfdql+othRjCd0+5Smxz7GU06HSO6UrD3EfOC7Y1j8m1s5PJ+1V/1Xrvz+1HQM0ZTGesGdbNX
1dK+HGOBLYbSZ2nGtpVDGjJ7wctPO4JBN7c6CevF6Fc7MzeeqDQ9WD1usWhNACcAmjLmkHm+MuqB
+8CsbVKfXThjVhDOAH0bd1G6vMI3ASIIGnBmbd0gkHSvob6Lu6pl2gMFnEZGl8aCoAy50TxBfm3L
lKHuowdXb4xDScA4gb/K5FlOziYQRXGXpExCF+Bf8g2W82QlzTxFo6dLbdELEHYgTuP4usAGuMks
fbqnpTscps7Sn7SWHxwIG79iBRp2CTkCcFwLNKCCFm0Nhp8/mnZ9sCA+3MZO8d/snceW3EiWbX+l
15uDCwaDHLwJ4DrcQ0tOsCIpoJVB4+t7g0xWM1nVmZ3znFTlIhnu4XDA7Nq95+yTD8FctuOWriFd
/XisxKk30/4OLb++UaF9RExLoDFzoCcEzaHtAzN4jvv4NSX4N7AsQdx6NA3RE+OlxnfaqWPHbRmg
1MV0mPSITFUP9aTd23wPIFFGGwY5Y8mAjB1b7Wb6eDwJRYcub4LcbyY9u2MeewDHnCLf1yPhvbXH
Bx/IvH4I08rZtfT/0i3b4XhwU3ISSMaCvR5pyBLL4j7mGA1KkLyGDcab9qoyZxNifTz3V5Myq91o
GJPc8TMT8Q9kHcM+tYbPjC7tr24ej9sEKzGuZK/DSOE4zQFUWLjN19KK0Er6ucPcYCwmmgaHb2pv
UfLWQJkGmKdYJC5jLYxNOOdEKw/NwKTWMa4yIEjXC5ZS+cT+ll26MpfxgCpxKm7TjlCGNrOq+76Y
Ivs+J7l+CSzNU/6Abdd3y9H8LUO4Fu08OvU8QPqa3wAdgpns9BAN+XQus7bdzj2jpiBt3ZBG/jBe
jLwmI6ycZfTqFPB8aNim1FimRzyAqO6XcCRinGS3XZP189lqLesaV0nDlKlptE1fWf1JVnl3NWEs
Q+2fTLfC6trHeCxOzdhc1e4ybRrPaG4K4GmfYCfq+6Fr1ElgotyryH2mUBt3TgtU2VHmXUpHHRc2
kLtsl05FlJ/gJ9JBSrxlmemzkjSHjb2sMLga9nLfw/v/bcqKHGW/Z+SDT0NzDTjruSAyXM4ZNPPi
0zxM7S1S9eVGixeVbKM6sXqU+/UjhLwyc3yV9GZo7AtktNoxnOw9SQzOPd6HF5g1U3wFzsIJz7LU
37vRqwlToJBLXO6FI7bukO85nbMtCKXYucf1Z+kvScF/qdFXWRneVnXb7OBQ+2od1tTjyxLD9Del
ciPnNjLqhtCW+dgV7KDj4aeT/H/QVv3aJvR0abkkvK5KGvEfYCre2MPko651FGrFUXIStZLYeFwg
I3xGufBXPFHr1zYhjAzEmJaB5hS8g/Etq+yn9lQeD7Nt6W11KMkWPncxpXvLwvyeaR1oJaPqP8W5
bprX0eD28qiULcOZ4YAWF5fUSiGAajzYW7sBIX1TqEEAmbOX+qQMBspD3HnbIasoAM2lXN1Xhd1+
1iNdehzozW55MGwtVFuCyJjC9Tg0OiiB75U1jN1DKzyr3S0dc7k2wDYhzY8L5wlsee7EgS0KLUmt
H3EWyVgxHgsHzcCYQ1bglim/wjspHyQKB5L/GlaPwGZW/qYX5JyfcXQ72rp26hywhBbeLUAO252X
cnDYuxETwZl/qG7MioHHXsXCnratcKu3b2fhwm7EX+QX/tqIRAG4ygZd+AimTnNmbSH+9B1kVMih
3erVAfo7JzorSTkbwADjuPbnd9f6Qj/3XL+9kWeblAHweoxfBbGuQivRYLQ65DGtXZoTRbHtyobv
h2fPfG8Tl7N1VE0cQhZ22be/++4u6mKoRTTWaYr+qt2qtRmt0zxhnUtr49EewVmjBZ6pH+mDV5PG
u9qdwyFAA2xZ/1W/+d9ZP9+DBvFRORIf7y8XmYE0uLxQVYeWoS2W8DHqzYuTNcZjmUJU2JhixVEM
dOKvuqimRtUVQ0a/LSMnP0TmJB6/XY1/2pt/0d40ULnTDvzf25u3X8qynbFQ/dLi/P0Hf7Q4zQ+I
8NC8EnbKjIP/+p8Wp/7BWhvefMloBFdf979anKhx+aMVDM0BnrGI9VOLEzL1OpBAmS2YC6w6xl/U
t3+mxjW+BWT+/Ky5sLDWU7JugJMH2/VLizMvZIuhW58PllNmM+NfMrc3iGDktYEEC/WnkVKmwx1W
xW7s7IZZdKug37vkWuyWRo2ouHJdWxNrOmaVMc+T5rcZQSXKI7C0C4lbseerYhb6huJqEv5CliO5
MRpFQypmqiQ7N8CkSlZrSMPI4HwjDlcaRBovOHeN6lkBVzuRlRBfk7WsE0C/LE+hoclVj+7EW+Xp
ALHiqmgeoox50kFvPEaRAuUBAQnSJlNLVGgXKluS/qHX+L2LfoLTFpec45bkiyZE9GlctOQy8TOv
1kw+GzkrnnnGibGKzRyAQT6PK4eV3oogAGujdQu6M78aMD/dJBUKg2Fstb1AZxCEOnFUftUNKPTG
kHqDDtgQ4FmOgmlCD8QKsuKDqL98rw4BpOWWfHIVl1loTsZbYBBdTa94iRzbPBhGE23B23m+CRPy
hPuquO3I3tyhCyvusHRXt2nvqhs4ZXhtBj0rT6gc6yB1CSHMxhjDKZEwXaDc4lI6aAW2s2OPMTVE
TQxRSVWBD6A7k5/z2lpR9yDallwrVxENhyAsjSjTejfbl6qXz1OeGYTLSHdfEO2xaj3C8GKi4drM
Us+CYk0wsKyhvXcALadbKNPWSWqj/rUlPGRrFoKgotvCy8tNC0yN8Cz91uxXTzipB/JasMG9CYz3
T6qQ083QphbQFXurrVNfq8g034lxtshyyk9ersKzR3LunaV35iUzjZdkNO1NVuE5mZH34pWLwgdm
0M3W1qziMOo4dyrBOShL03voBJyFMeBswskcj5Fd7bMU5GoBLzPg4IiQbamKNZuiCg8p5p1dbxdk
eo3jJxF62q4yzbDy4y4X99zkkU+/uTmC1iz8JffoBNEU2WTSMDd2ad1V3G0B8IarSgcpgnjIxt3f
vjJCBvTBJr+LGUD61uzyWyK8DqI+YizQi+SUD7H2Ct0+Otb4se4tiurLbFreyXHbZpNq8bxVKyg+
N1V8LYeG+4bbdqQHytmyRuPp90zHNqluhqvxqLe2Lsze+3nsVrxKgsVzbyM5jcSTG+ZTgv1TjBih
LLGYNiqkMY5i937kDGrXZE56bv9gGJk1PlgobizTt5osFs/C5F6gQ5MmV7bSnTvMI2H8MpkLQc49
Z0jsVB7C5xXqMvP+6Hg8dzZePImZ3c/TFdKmQhmrrSkqzXqdPFmmRwDm7HN5taR8mlSH3rNXFafL
hyFJzPGhy5KeXDHwjKmE+AZV8i3L6DmUm2UgIW6lEaGQI6DJg+XaGhMrW59E0VuB7ARNL6kYfD+4
krk9Ydfo24lROmgignT4+C5Yr2iTpyVZfU0hO+DIc+eab5xRYSY73wHKXCOvBwrbd9Up6Upp4fMO
s07iMEgKDVhelBAWFet9Fz6WWW8TCNVQ6wRGByaaB0tM23926rJLuvmvdmrhuOyP//tOfanK7r38
wxyS4mr9md83aYgrH9hpyTHjmKhTsLPx/z6HZEskPgJViLQRRjAa/2mT9j4wguSvKNKYR2KF+9cc
0jQ/MBy1GB4aumXZnJH+zibNSeePBbFu2QhzsLtRCVBC/Jt3oV6qDHT5DF6prj0R5ATPIc+JYcBZ
jZ3NB4fxTglxNoIq5CeyvoDl14I8ieLPbeguNIvhKAKK0uOG4M+lIWYNv7r9aYFxuoU6RdAfQO75
XDWZyl+SxWzOVbvon1MZTcBWGYT0dNeEsxLgyWfdJxoSP6frHOPYNt4wnCamGeNFYW3cxl1GAika
stnPZhvgMO6PgH5YxwKnnfUekCtidKKPRVouxqaZ1cehN9TWMGLAWsMER2FO0SFy3Ostn/6BufNc
nG5bkC1WHJh2nFzog49H3OHOQVOk8AxVQTMBtsJ0NzTa3iDSbFMZHvTLSe5jjZFkUHBc4Leal/Rl
sto6kL2sN/08nWNPwNBIF6EYdhK5EHY0H3LyL9nvlUULtMRjhztYEb9Ga3ERPt88V1lfenGbGIl1
QgLZ3sLcTu2rEXfVJ64InDykeqF6XOx6OXbKbGmZOiqasu3a0UW+AQt4r9w6Btk9GeMF4BTA5/zg
4FMXermzATQMCOPMOO7kIQUNUDXAzDMUys7V0k+looMlWiFojQNW7tOYYV6kwNYfRZEJb8Asz0HR
7oAc2p5LJ9bVHKeGD4UddsAtdd+2M9loMMKnz17p1OlXLxXt1xmg7lr6la1ViAdkWWJnd4nDqKl2
Que1pkm8wiK84QwLmxifsufk6qgsjIM579NjYnql3Ko8uxOiIqEuQTYcEkJ2s1bS/irh4racMlIG
Obqg9Bfi5KZZBcBbJzOL6HCGT/EN07bpvrN7E7KmlpMsRn5rGRBgFZ1ct3NMehxc7cBI3fBAP5y8
olzO1rGYdLVbvKV9r4w6/2R0jZA4Y0HQ+Yr8ar9zQzf3mW8r6ZfsdKdWdqNvSppBaZGkgkTJ/mOc
msyIl8q06OykbNAVu9vHSJn6FcOcYocdQtsP0izJwtDVBSZOTTSemO5Kprx7gsPc9MYUoYMa3qXW
yww9u8LY3SDmg+uzcTO7PA7QHK8TxLCGD+/aPNtuupxKvOk0fHRoBX38zu+YgiYq8HLk0bUdt2i0
e9M+cy5vX+MpCz/GKvZ2VYFSrk4J9csa6r5eOPVT2i7XVulYd+udfQMdSN84usT10IjLwpTGh0fX
Ba6sLTgUtaG4ArX+tSIO+6aysuiVLtZypRpzPFdMmg4te78/J3a0T9Mh24cJZpKwWcXsSLL3zKa9
h8jUgBGhXzsD/n1eDJ2AqLQJaMUTg7wMFhbdRjugxR1frAZYoJ9m03hmwGW8EZYAIKWfl4ppS67L
exvOKoO0Vn7VMIcUhHj38S5b0u6IxP4T5xcvUAk8nI3Wz5TE2WCbD7UcJ7IknaH6ZLpz9GilFJZQ
p5T1W1egMiy9tuU1au0IzMYIsHojNOvhBI66XZ0yrC+BiyqUoIt02skycg+TZYOQhIbr+qSPpLvO
ioipdfouuRJe3D8CZ8iCnOvzSDOYXnVa3bvGTMwGJhYrCz2yqOIatSuIupNLgx3qpJm7nye7jG+9
3E2wu1XlZyfRvU2uM2pClIsAjfQ7E4S9LsDvpvddodzjLIeJQnK2HgRs8YKJzGwgBJNhMHbLk6un
YoMChBEIrWJ02jndd8gk8mOVRxgy4l7bTKMgCm3SbesNCZ23kajr70m2SgLTUeNLFrcYt2VarR3b
rGVUMX0Czz5sB0N2X6Ns1HDcN0D387jdT6YhX41yKW4WkXg3A7ze27m0qp3Io+7WUKq+QsiuPziC
6Q8kFpURuFe10batGv3drXu1Mae+ukdRh+1mxv0fxGmv+SYkga8TKZqHciDeVxqEUHAuxBqwsOQE
MUov20dfM25KEguP7qg4CqDOuRjNwqHK0iR4BGE8RQ0oHne04lPlqfq2EfGw6Rp94Mp68czQkrGI
NURNysg9JHpFn/PGj0ULcWZimCIEYIJFzXMfmEbzhUMvlTyHYF9aRnWZUnrEIFfVeSmr8S4nmRHi
indBF2AlvjMncQhNUcsujH9Iszaa9GPeDuAm27y+OLU7P+ijaNEVkxxzb0LnPwwumJtqChMTF7cJ
hxCC6A3ZjNlLgU/rJXJLdVuSegEjMkyu+qlhDAjm60kocya8rEr3sxrmbTh3DL+YOsQbk08LzYQx
Xncs82WgQnb6J5NgLFI8zbbcaNBUAtsyQYMydbxtQIfJreOG1akcNROfRTbOV1Y6F8S70+/bupUp
uY7d+GpOjkUDPbb381SAvEibcDmJRNifDF5fC6qwTIiRjsfATnXvZV6s9qCbCxu9S8rVStZtkx1E
IPvsgMh7JHCFUbCGkCBDEEIO9cZl2MdonJltDWr5H5Xel/9TcYwV/E+L4+svv6n3Nvtjdfz9h36v
jj3rA0po07RMejec6tbX+1Edr4WzRc1su/SoEMn9TwdLUhwjoXZR8XkODR0mCD/85PrfKYYNl4r7
5+4wKjyLWtPE4UpRbvGL8fc/taHJO9X0NYfxzAjRG+LLkimUgJkvSROby/PgJOYMrCsZwhjGjeY2
2Iay8dGircwJvQsf8sINF7/k178okdo3hmrt85QyYSHzVyNihZxrApml0nbQd/tXsy2Ka+U6DQNw
w+sZkbrJtTG5kpVRRaQrDkRY1SJuCfS05HUXkY0cOujK9MEtbrNML2+7cezvPZxQqb8qJ57VPI4n
U1Nu79PFLl91UlrQd8ea4Tdu5d3nsVvcK6N7tkGLHiGKT3vgNNGtDY76HuOUugfsEu5oPtk3Swi4
XBtld8pqqkK0aVmA0XLamrEJ/COBVffYJ+n07jhFg4uoChlqLQgKG3bxW9ux45eG1CDOp1Vab2Q0
GDsvdqj+rCa+tyY73Q46GhVf08vprKKRXb5pn0CU0PagAHUoIKgoA0SLy2PZ9RmY/+m3bCJczZdD
xiKgDcm5ScqUpNTaaj+SNEoJ0PAdPuWMJq/dcYh3WhcvJ1WAyPBjav5NPpA0naJdcME2acmt4bXp
Qcujm5HuDQKfieyF2EqDFo/tQR8ryom47M9wlZEoi8IGtF2M8wMrY7/LJjKJOzhLNy4itsMMzePi
NPp4ZkGcDxA55HtqyuqUeqJ7QImdTyyDWrYlHLIjajI23CNBMP1lQbC4awRDmTLMyzusb/Khm83u
jT5+/nWG3PJoICrZ2ByAGEta2jUhx7uI/tQr16qeA2gaHkuuW7xKlQw74dblpmStBr6YLXuKQm2r
ofX43IxteyO6ujqnUzcFuGuw2qXcOKiy4BZ+WsH0KmiUQE+pLbIEiJPH2dakurgrWzqAvu013XYO
CwKA9GrYuQw7UXiZ74MxuFflygbGQ15fmwo1TF/SGdMAxwZxGxGVJzTMeQPF77leTPOQR7V7YAvN
v6RllN7SPi25p6LlJgNIVeNDCrVPbrWGFIWoZUB5jwTu+fBU+qsysR0O93F8SjhX+mSEpPSscus1
EYX+Qhj0hJwy07cxas5L4tS0UKq6Ge6gRC9vkNwNC45PPV3Bzo0e4fpaNy6QTI5NiHcGp7xN9La7
h1RnbDNLdjh0hiWjRBKMqa2q6WkCdZO1sdvOQa06ltrIcNVmk07T8Gh4JHgSwEtL120EwCEqAE65
aFeKZ5aRmroG7mEZNfp26AuLOXutX5xYgCHCyVoHlFvuFmUWA+ioiG5UbBobu7Hlx5zkeJw8mppe
2jDGuzS5/fxg25mMAnSfGtZQER+oL4tTz/QPtreGrSoYyGUbdoSs6TfYuIUINIbBxbUG9OrZESWE
NVqqIQkCTROykiRgwZai+pwjk15r1GK6yMUp2OUzKyEUZh6052hoUc+lwvJCWgbRtJGJSPGfpfgz
d/QrF7xgbj3dGbkuXlQbln2AOkXVzS63K0ufLgI7xMR8WUb0y40dlUlUeGTkzLYbAdLDKPNA5qEx
20+RU9TdfScJdjlUDcrB8kTwe6stQeemxVRvTMST44NKp8j9RMBDyHkuxlg9Wk/FkI6Ns3VrSyMc
ru+79DPpeLXIcF8Lpdi46Pz8M876qyaZZGL/Z02y6y/D++c/VgHff+RHj0yw1ZPnSYAqFcU3Csy/
qgADQ8fv4nwmV7q+auY5p1kI4wTFwg9xPkGsdLIYajGHgEBDSfA3Jld4X36pA2zGErwNoCLmYGCy
fnGsoKuahlLV8uKErQNL3bQ4LQlNkVuUkx+GIqzZTHV1Aj/SCL8SzbDVl6jdjjaoyt5omzPxQb3x
asVLRnZ1ruKrZuJkH6CcYNnoKbKf5WAOr12Gm7KLZtaTejZYjweX7bDuUtL6bDTx+36cBZKRtnor
h3C4IYY6nKCyl+v5f1E0oxtAfLukMDP0EoDMe8ILmSfVc7e3PX5Fv47Z0Eh7rTipYU2cbs2ZGc0u
noAFH+BGLf1mylIgCT14Pj+fs+xzAyfvJomsofBHGA03IVB9NEsEBeobsvVA6gIEyJxjNSuT1oro
aTjxrPK3srVq44RdYYbMazXzMcJzn26IqJ8gHfMLVsgZF9AOPMiFvDPcurrzzDS6X9JsuGmwQSB2
zbvNGBPqEoSkkSKzVc5hHes0CMIrgvsS9q1bqpuME4eppq6+yMx4wpfTOUsNPlivuuYQCivp90Vo
RNLZww/Lop2jEn3RN1NaqFIPMvLGr6WzFKUIOAJqqP5FBQahjhoyMFKGo2WZbRM313IW2zo3W3lP
9589m14qbXwrCYklzxpki+GWgkV5INMiBpkse27k9xJwdITYKU5D+iSztuNULjAqW20n6frRImAu
1lK/xBv2Aez/B70dRQiFJM7DTWO2w3rjAMBfoP/BsZ1S7PVZYUPYP3UdQhH9muSvtJPKV207jCy4
ADfGVrxGNDSN5Y3FdS7V525sUN35VrYseXj3z4L3fzr4SChTf77gjf91eC9q4Hnqy88eJeP7T/4Y
4Osf8MRSBJrYIllBfz/5OMYHiykqqUwQ8JglrKnSP5ZAzku060Fv4Nvk2LR2838cfQzUABb/fJ24
08r/e9nRv+pxALPxQrS81iXV5Qz2x4OQqdlT1LjcftnaGJcLLSvDjp5/uij/QenFR/z5tAWYiTfx
WPJXmhj/t57GfjptgXHQas8jpAbWa+NPTrtsYmdwAjjH3fbP34qt4d/eyuSyOKu8SMeA+8e3qmC+
NGkk0dUPZNYn+Rpjb0gmoWvjK8dXcyiE0kiBY/LIBLH6i7f/t8tJwhs+NBD6QvCl/bqfGDkMw9E2
4J2W46NROC8u0tU//4TrlvQHscX6FhZTJvRzHCS+iTF+uphKaXOvh6I5WGJ8nCz5TBe6CnqmVcwT
mi9//mZyTUr/9e1Mg4BB0zYdGqM6N+LP3x2mf9TO9D4P5kj6G0xxgdPf04pTZlF95oP5hFcBIgCR
kSsdQFZpgYXSgxpQfCMIcFSksYXRx8P5zRChHx3U66ikvYYTx0ohoMCESGA0AjpBAadAcYo+Gmkh
fzPScU8B2oEVdpn9qk43nufWq1f6e18wewXQGzc9/cg4k5sewdXzzMTkTKN5jHzJsZJuVuMVjzas
1RcylSocKQoedkTIo9WR6mJbDMEGUxWkacLB7MlI9alPw80KMyCYCDXv0C/LkQr60qfasJNF8dV0
8vsqMT8xYLnrFDBP9L3FCWXzxwgSDG+BpJamVOETY7lsUEg0+6xZGTMlqpg2Hb/QdW+ODjl2NSA7
JhNMOUyDfDWOoPb1NHH2Bh0bntjTnh0CnE9pnGCibZ0a/urwhf6gB94G0fAs0pQcgCZ67GyTjGuX
c7M3RBsH7IRPpPJAwFEeblN9ii9MY4KeWT40nnm8siLdzra0QLt5rcUj70iN3U+7pHK8x8aBZRZT
fAWGm+AR09NUvyprwSCnnJSyn8zS0V7ibFA35ADxOu40GY+VyJgYoVY9UEXSMkCHX/CtWvFVWDTq
UuW6Rf4W4c3F6HGLFE1622CMxAxViu0w98ZuSHL9GSEIBICBSZUWJ0b/1id6wwFTn8VZW5zoMYlp
JJcJeIQQG9YmbuyV458I77gA3ziTiKbu6oWmZ6Hac+jN8g2ab/do9jI7NFosLmKS9qEouRfIHE52
fVdO+7KQbzGtfsaNSR8htpHTwWwT706HArHHna0uS6RVtysWxmj7+YI9q8aZQgjsDvVS81bZFgdr
0PG0MyYr2SvP7K8gD0OiW7AZJE67C0MclEC3HWxKIgIansVHfuwF3fnJLMK1zhzvCBp9YoZGo2RI
QWMUROmBdUXQGw+01ftovNPCUewNmegHoWOxn4vOPGLmaq5mhCGES0ZWdVPM7Bvc0QydfS2M9DsZ
NvN7Czw5yHlozkOUaij/bAN2ghcTscY5cZMWuAfBQDubRm94twjHJ88LdP2gIhNvF9bxfJo0N3xz
s65EmgqQKwrD8Wpi7BFgxaJpSyQFWCOdGM+s0HwYhHSJwp5WiEVmlsQAeQIFL86oM9xduEKUsMam
NEoIDbOd+F2G8sUTy4z7utPvk2nWD8YgCZ0Lz5qbRw/ockyEVFxpmSynzqwgZoeZQsqudZuQgKZN
44o12DK9aG1T39Fezjdls3xOIrd10VFks++G0XAMNYRRROfeTXO/66YqOqQaWPnKq8f9AhEGya3d
PCmkVAXL06ht8J/AhQLH/d4OBBxVcW1v22kHwUo+Wla9WnQyUiRKZ2hve62W76zb7jEpRrkn7JDe
ytpgiOOeb8gy6+U6zLNuVaKSK18JNz+zIC3gaD3qYsN6U9XYgllzNX+kqx7kdWgwZ4hR85b7mA3A
LwYGlghXcCrmhSiv28I95oPxBH5O941QlEEEfhlMERMQJs6bMNPcSxRmX8LJg77VtFunN/Cl6mbN
eUAONzX9SQ9uFc8eS4J9k8z0VTybQDXQZOogXfoB1biMrxWtQYZ/infWQXbPQW7zAPlr1gbTXy1/
EWOj05hfzDu5pDYgZbQGApdB61dWLvdOHndbG78lz4k9febAoN1kTUlrn1jzDPr2swWZ6DB70Nnp
TuFFEiZJ2Sk4y23uNhy6Fsc8Ez04Nlhgl4EemasdINDaQdM4n7Bn00wd4C1tmtBKj27qOo95O4l9
aSXFVhnEajvDnBwMxF5bxtrxAeUYPuiptw5WZ1k3diKgmGhR9NG1tgA55n0+x1z+IZ6eBCvXxiCB
j1bjnD9KMpYBHGHO8rUuMx7w0mxt3KkvHfkwH6cBdhau2+WlLeUGeduY+Gmt1HUv6m6XFSl3HpnE
BzMD/pTb3GRsnl/xQRiMRhXhllHYHtkfx+OQStaM7zCd7jtax1gxO9+2+n+6Gn/Z1aA2/6kq2rx3
7//1fS5y/V58+f//77pSXfxfwbuq8uQXBRBHQH70R5VvfcBVYKNpX1mThr0Wf79X+i5aHmMt/3VB
HQU0kTL790pfghuAggmKGsW4wY/xUz+aHfID/1SgKEJB/l1S9DeaHVS/v5RydFwM+hx0OZAQ69JZ
myE/VY7OOqRWOT1wHIjo4oS3htYsLbqCjTEoGrbdUOsVWeNObB9DY4ZAVRqknrGgtgzTjNFeR9vL
VGTbyqqihl56JUbF7KIsdNxJsv2MGpHgyNVHXyNluOaRh+lo9nTkZ4NtMq9xQg+JYBkcARflfpav
zL+FnDyP9Na3cs2sq/UFo8SAK6r2qQ3IxsRW+k7gDoYLWIplUJWRbfs9iNd6byDeVds2W70VUB3x
sWc0uW+NpvOee1qgBhP41bbcte50/83GXiRi+p5OGmark1zWk6MwIpVZdaosVbkn28OA0ro4LXK8
u+zocQlBr1z9CjWshFu4WqtBeqW6+bVnouU3jEgddCHFI7lc1rtjwJWrKq0/yCGWpMjjWC4lZotW
6shg7KIV15HR8PkhcWO6t3NeuoFqhDzAS1sUEQhQPpMRyRUoTeIREsa/b2ziOvG2UvHP0OhXV1AM
rPc5WmlIfcQvwIFg9ZvmvJsuI4bGIXrmoMfjDHzAm/jUZsZ7uhn2kTzV+eyQoTCX96MucRImxVUZ
O0hAMy09Q/8XvhqT6ZKGyXCUlQcdLEHMQ7bCej3tKVwN/xMWmA33NX/y/QvFyJGpTQQY7tno12+Y
yg7shL607SuULMRSI4ByQSuKCn+DGy9L7rTC4CNUc8qrEITA/7ptjuXeynuuy5hq/I4xJmLUFDMq
ETQhTrRy4gprONTrlveCGNqUu7xYtAq3w/I1DtGx+fpQes9zPt53S2vtZrKUTBgQSYi6pE3vHDo6
JjkkjRbUosAagRj3bc3o4q4tuNGzyezDHUJiXmkJVycvKc78bvHKQmBsAzmQRZuzTTdwNxgKC5nv
yQ4Lt8cE7+gCPjQvOaroJiCPhJtPA6q7CYdVkuqMpMXDLRmjrd7V4joeGx5Cx5v4gqvaBQPx3Uqf
pTX5AWVKaEKQeTnAh4FbFJEBj+W5qpH2H74BWzVCQXG348OlhF96KAdFBlxS6mvmajnSwPBDQfbl
hE452pZkuEQoxrlPZlqHb/36Fbmyk8fCwpjkCtyzASKAZA/rx9s6JpGS8zB429oU9Rsut/D52y2c
aA7XNwMCUK0P+6pReAvtAaglyrg+GOFO3U4Rj0IBspJsZ0Zxu29UEUloCo8koesyqHOXG6Yn9uIq
L23++NsjAaw32SP15eLNEAf3dM6wQImkeVtwix0aq8axhR9TPJpjFUIm1geCnrCoArVrQDTmyuHh
tKsZ9QeHmH0eW+Owimr5ODqM06Sd+ELX+SHPA4mnxMkAbUMch1dmG65Ei8EgB3nWF1YQzsfyCEmU
pFKSS89Ls7pnumTmFbBN4crKyQhyg95pY3mbNgNABw27AetptHgbPa+dgw1llIA2IkytZtI2Eo2P
Iqcj4/PKiXnoboGEG69GCZ4wQ6HI8hfJilUYSJ3u53ZCjrlyH5IZoIJE7nT/DRDolhkYEnJveZ1v
VIos4+iWEgL7qNMjeOyAinIFsYLd19zoCa6IrHnLsDYfPE4Z+7DDb+dI7nnoWXAz3Bh47UML48kk
cZcAZ4kS/TxlK19V8wy+KOI/xWOoL/jeosohvEpiaoxPTOUA3+qAH3rTAOkxjHxLeRKuRiuDpVmE
M/cU5gJu8Nle+FpViy1LHz2e8KkEh9L0M9xMi6SqDX0DMBQMHblfRIuv7lu08kjID77b1ZKWrLiU
oqDk5tQCAHI7eOud44i8mpFSKl7eoHr6DIQh2Sexxd29ElcQXXrPimiR9MpERnRA6caA/ds9bxqo
XgK94zMHBvk4km/TFtd9MnjP+IPhJEt9XfaGUTQdAlELrIcO/hPfZNu5mzyW6/3oreiOunG9Zwyw
fJHfl7S0FUmxqR0iW6Enuqo/pgjvUY/RLFDM/DVxa9o8XXmeUZz3I5cXY+fu2xNXDK75PMIxIBqu
sVS8+7ayVlWMW2+M3eZZJLIsn8comrMXi6l9gox/XaXEQKavufJXPFSc27QHzSzi3gjIZfpcxpN3
VHW9bgaE+rA5E0FYsxvA6hwXi4WMkSBPsFu5NRjCmNQ8Uk/neD6w/EhCueELU0Jgn+P8T5rt4l0V
ZQvcwHDCCbs4J+f8bkmZ9urk2/83e2eyJLeRZe1Xafv3kGEeFv8mAjHmwJw5bGBJJYl5csABOJ6+
Pw+W2sQsFdXV6zKZVBKLyYhAAO7X7z3nO+GWiJz0ha0UBNzo1XxFjam9jBh5blueSRFnLDGwdWeb
aTziKP+tbeqXNrXEmSmINOeNQthDHeKIJxvSURvpjWjQ+CMG2t0Ve0x4x8TWTHh2ASWJHltPb8EZ
9DRGaUD+uJ00WikPeihLAJO+9KO9M+y2pzUPikmQ6m0G5NiBt/1hdR1xvQ6Z7K6CIuKwc2dqW2wU
jR8bxACQXsD7+EF017nTpsBPm1yctcqvOoN9oiU58YR4tWZV1bBZIOtYl5kTgenuOEH49tpsgwFB
4Mbv3WLbtXZ9tKwe80DuduHWcEtM8Y09RZuAhEpTLvPZK7Ky3DLmVchKGs7ie+WrKjhG3JZimw6S
wTe44+hqdNz1Q7iMwZkUdLY5KKqMUgwsUfVsPbvWRCwVQq8P+VqG58BOuHstIsH9LERCGxYdeKVu
sZFXBvJKLBMDayc14TEa3vIKVa14hqrw7BZBX10D9nHvsW+QlTcOM9Qaplb7cHImQJ0i+pqFBI8N
M4FHKzfZrveCPA6FwjBPoBNyALzlahnrXR0CDiaVG3EHA7DiJhRZoW64Xv5bMYbNfoWfxz6em7s0
n5+jiAyrktDGQ5DMX+BdaRNp8JVEIfWQeaqJrYrRtAN4d2OPnrgfIGxQ/jT+zlvq5fdC2k9GEdAR
RiBxE+bZek+4Jfnjgaz3rTLcQxJNNL2i3N2l/fDUR5IWofCpjHZD3bc345qwRJU19ckMTSOlbjjL
WlhnPG3G0Yva4VRG0r1uHSK+uGgNtuDee1zAgG2Wvg93RgQIvWDFoildl3cojmjYhWdjLa0PbAKK
km9q9oit/VMlHHWfts7WaZzmaBuDODAKp2ZV3UQsUySPxKuSbpQr4/NA5zvmgBkh0NWUmtqOya80
H0qh2Qe4+Z9RiRvXqu7QKxowU8mVonb9Ok4VPaCEUdJ5XJqetKGx/VRQvlPeSXjm3N92+WSLJDwG
s2Pcmn5vwnu3AhLRXCjxntoXbVmjgw2CV6OsPy1GjwHNCiravEIM8CK4bWBxzMhS11EezKTMth5o
a6imeRqv9GYPSZqNp6nx3rosdXc2+aFbqzN1+HpjnRRC5tdEmF0fM6BcPlER76iuBZVgbjaxAt26
G2lTPyU9Kworv6h3NAghped2wLgNAX+d0bkbbPoVHiCm+RpNF324zgH7LFlI0PT08eiZD9NcVhaB
WJVQ1OI9M7mHPLHQdFhFraX16zClbyz+6R7GRx+vYKaRl08N4IuM/A6yap3kQPaFwcIkcv8Yglx9
MTjTh2x7ie1vcmllsUDngDOx3wEtaYn85bnIkZG/dEyVTyuJrEC1FGnj67juZGbyn0WA7pHB6/Oc
LiG3ODBt1zjndK8nm4W0zqPfo8hJr9O+vs2mcfhoZJG8Qvx745cAWti8kscaNtWnaB58sZGcXZB6
9b3KPw5+J81TXfrReDZ6a7XlkVUrQhfmyH5G+mFQOaUc3Jhvkn1BNaupXzQ52/Bz0lcs6klRzJ1i
+VaEYeL7Eit9HvhXq7e1K9cwQVsb5pxuUTFJ5zOCbHZdWxZERIZ56DCwnROvvupNwa/T4lsJB/Jq
2FgTzhKx8yQ1aCYyqq1mHihE/Mllb9IQKXU2rRUnmkamUYtWIOVnynK6kH9nqdZjsD8PXTg6exzs
bQ7QdsAx+t2YjMZ5heA9L45Ji2kwrtvWWT6uOk/+k6tWYG9uHVGNtA0tNH8zQ144/KnlcPfjpf6r
kfVdmzfj8P//3z9RZXkHIaNA/geMM+9CT57+dHifM99qV3tMj96CaXSTNEMKoi6yEltbHrOUYjPp
DhDBMrg5XbI2u84fktu0Ga2n0JTWLY11qspfv6u/uCy0ah3PpGxnPhS8m7Y1jkwwxbrpsTE0uXth
999pFDAoBI08H/G21LGsV4ojY0r/zmR/4Ym++1Z4eV//TQmOnuTna9KooCSaEamApyqOQoXVK3px
Qx/WBV9IpjyDKnoOnacySIyTpcvvxiXe9Gpy+87+4PpqKtcN4Oc0O476BN31aVNApcfeODdIzf7m
cv3Fl+iBRfW0KR+Fi/X+ek34+QyHVvaxIV8BTIla5LDN/JKxgQAc24NLrTFZLEP/itBDPfQjvYo+
4yyfQyp4qNFG/PoL/Cc6ZWThgdIaBcdl0sw2/PMlNLzeWCV1A6ACgiQ2PvPgh5GW1MtAi2fYhOQd
0FKw7eHNhTVw6ibOF83cApmzSOTLt8PQ6TMYV/bXb8x5p8zhRqeBhv3N90MLxfB7lmwwmcQ3ij47
dj6qfEpNzl4keQL/ChaqImdoHnE+he5JtZSt8eK0Q3meXHt6kO5EoHc2zdELknVOy0wuqYutkWPs
heCRuivle54ibKsS4llQA9LraSIA5bFRJ3RLykAs8oao8fHtx6GUTv7yICEBsggpjEVZonlsU7Eu
d7qOe80bAtYa+DhluYEgxQno15fDfj+G5XIEduD6mNNpIZJ19PP3lFkG+IgpMA5O5rEG2u3aZOdQ
6qNOs/DuWfija2WHk/HY2KsmedYZb0sRif64RD5XK3UsTifeCucFmiX/ysXin7ATVbq7tIccW7Mg
ZlHQpZEzKR/HNqUDtkVVOaW7dALgt6qaV/dsNLdIVBVt/JADwdvlw/6nE/33nWi9rP9rE+qPTnT8
Wrbj689qE5Ry/9OHjugo8+zoZwYesmtr+dyftfYuHlXTRiLxs+Lk4kQlqcslGtEkoJQ77A/Fifcb
cVc0jPkx9h5W2n9HdOcGP2s0tDpCpz6ykUIF5XZ+r9FgftINpBTY1ytOgXQ95EOqRkbutrmp1XBj
jC6tphp52GYKyY/f0CRfP9M98xlI59ZxmDrjGsmY3KneqPepAlMXtOtw06bNMROOPEMBh6lZRf5V
KxvjsW8wa9I0ZuaZh9o5WfuPE2eO5yKMxoZGMqNWq+vbTT3gOPNxNXKEg4pu05IlNnhKYED26F95
35hnvPRY5tmN79TibEdut8n65H5e+w/L0MZ6jdU2WOvYDyCwQ6T3ZP/4Z8tlCCfLKM7S/k3SqI1l
0Q0ATUWxFU6jbkg6T3fziGxtMn/PDJC/fTUYO0orYpZotxwQI7P2pPYBoV3zMVJTsRs6mAlr5e7I
Of8gSuXuWK0JdbdHeqFBTSvC65jd1T6vX2M940q5nAnCiOg3mT8EadbGtWWtNFHtiDQope1q3USw
RvFBqMhEclCuO4S4FjiJiHXU7BwsQ55Dfxez3oygF5pxNZw5jd1kFrUfdelDZNZgtZPgENUEJbh6
BE5c9QZgKBEeHCVjOzFZhwtGZ5l68cZJbScMjDucY2M84kqLgf6nW+EZPhM/+bUe0HcsCwILKHJX
ncjV1sGxeoFW5lW399a+ieECG5uczXfTe/4xSqLzyDx8G5ZQQfI1MV6UQ4OBI6WHjQxTnSOXZW+7
acSgvVYnmyrmKSjw2QI/muIgIOicoaG3R37MuWEx3bjB2AJamJwO6WNfpZe0i0hy6pbOveoNTHZN
Um9tz+ljOQDXcjjUZI4MmNtxbKmQbJdF/9QO/ku4rNeFPQPpw3a4NxqOtZa5Zoegq19Xr/hS9KN7
KMD30PmeSaVmqnoGoP7NpWsbj1PkxdwTeqa58WduiVCk91FbMJ1OS6XbXkSapMRRhda6dYfKJP3Z
O/UAWL4owkoYsQ5Xi1F+XZW77JYshPuWF4BbGpqm69qgF6i4FzBa9HGQdu4xW7FSkta0bOle9nFp
iU/GMKK9CYCfYBeboG6o/sAM2921TuTufWSX+8QpngU6spvGzOq9E37VITPnJYXm6XW+8VTBnhs4
RMK3C6o8f6inkhgneBC0HTJ16DDrPuEUgb8SEMm6IkyKh2G9GUZR7fH6zjucd/5+5eATe7YZ7JqF
UKXRNsw7wJErEt2y3rHbZVvpkYyN/ZnZflD4J4tj7BYxwHRkYnMavcm+4mgiY4Om/DPp01zFMHFi
m/bG1k/JtvHmCxOypdDxCvOZOBBzMxqWz5Pbrzr5K9hGEj83VsXmsTQcRaS0NM8W7RBvQ22TMb8w
ymznd+FMJnLtbyWg3Z1D9uKetyqvAzRM/EbjGmx+dWhL/5bmz9ec2THOFU6DU4/6X7Ktx8HK9SSA
jZy1rMIC5JjfgXSFeDNb76ztQ8B0x0eTTF1qYv8croS4uMJ78JOi3zHhaXdZtICDmys/dt0FQk4f
/Y4f9iFnpMV04K6Szbgxi9w6qNz4Vrur2lcCF+8YQCnn9w9Bc5h9pfsTTUPYiCG2aGy6WCWUAVng
hBvLzV97ApA2aUgXGdXIMZioKKoy0EoGOW4tM1Q7O2/tWJAHvzVTX9woO9jL2n6Nek3NIPR4O+F7
eUzsLN3WAeReZSA1sAqMo/23aaBFB+AnufVEgbaiwvyNIRs+TmVPO5LGh40aS9TBUR0eM1ClbWV/
8f3hukjd4jR4y0s4DxhdcbWTLeL4J2nmzVMUTR8r5NUxuMFvfga9ZUpQXM1pBdhaXgXuKG670D7n
LaIur20r5jpgM01xV2WkE8EdCbdkan8XQprIuQiK9lbZHlwXIw/U0WLXz2N1zSRKHACdhqjkcPeC
BiGtPvsSqTB6Uq46gg60rlYfXcBkq34/hhU9npBXbNb1iWZxfjdgfCwsNqHFSBZkwEgrSiut9kJ6
3sasvUc9DYv9sc+vVD+cUoHjA9SCgV9d2iCS2V5QtPufq3L5NCdSHgMVvBH2yHgtrTL0LeN8WJrF
2DM2orlST8SVVNOdmQZ4rYC68cbnm64fku3ogYKok4e2WFvE8PmeDBbQ9qjQTlZmfJRAdcj1Wt6c
vEPmAhX2FE6rYK3JBZaixD+y/ubnjA74ITVY5eaQuZ6ELrTBXA0bYnW8fUq7aY+h2Nkubmcd0qD4
OE+5h84rfFLjcDWUPbNnI/3uGF1wrpoq0a0mAN+db+29NiCiHt70OewYp7VQrzHGt8keUnAbz6HC
8vS1oi4en11c9GjIaLj1UXNcmOkR8r6MeOjml5FzWqB9qv5QVDBBgY+HHxJCOkhhDzImHTxkKB69
wTn2dptP1jbofDt5diTnR3RbCuI0PhdvaFm9SxRn3ZxjYbMT78Fxa9o/n9uJeGQCnpxpCEjzaUmW
8TYNtHMjIym6E6sQN/8pr/83am64JzBUflFef3xFx92khH38ubj+x4/9j4XF/w1kJTwWDwU2yBYO
an8U17b7G8BwB3GFjfTiDyW3rqtxL2vaJeDDn5Tc3m+kTVo00nA4upzr/q26+md1B4HBsN5AwSEx
t1CZ0y36+YS4kl4Di0r69/XEIHwL7VTeo/YYfZSg/fDlTxfmL9pRPzd+Li8WRUDJYddwJrXfozRT
b9HUtNG9zwxA7BeNgqI2eSnzkQM33ZrucwoJ5zWaCnH8P7w0DUvk6vhKuag/f87cKK1lbC33ftWz
6yYSutukZkZ0wHgZ8oUL7YLBFMzwBiwo+d/0cH6WX+tPHtAFZKOKwDv+hcLbydMmgkd1X9UGXYXQ
mDiCMzhkIJrzkJMio+H7v/7INrfpn9qP/3hRbhV6LBad9fcnpqYjRCntIvvesxuUCrTkTnbt03YM
7Ch66UZEN27u8OLSkoA9s1GObz5JFYfKgFC47X3moMzVi+VI1iDz0nUFgYm4HABl4k2mdUXUIaKM
fNXdEDo67CJL1TCd//Xn+LmJ8eNjXGJQcEFwnnzfrwtpxQGTz+x7SxrcKxJx0FIBBsJbCnOyyuFR
krQ5/Ggn/Mvso/fHTf2NYT2IiHPR9ovo3Q3jG0z2Fk9Y94U10ea5dCqDJvtuFmA3lG4gI8m0br0g
ovNzURv8+lP/84PJqS9EWe9TpqCkf9dim6KoAayyWPeX5lquHxjk68sdDRXrb+iq1l/cKMAeebI0
fpQgmHeLQKJIqTXp9t67ebQ8GF3GCP2H3ipxkGctpYt/1/T102milfoxlGYcttxdsnP//Q/umBzw
GZB7yM3efXAbQEdEpq55L8eeh8RFktFe22NtTptLv+zXr/ZXDwmtef1c8lfgve+QWx3TZsOZ7PvL
SL5RGV2wS47GRVxSE/93YpNtrzjVc5dfht1UOEsKKooZBxMeYnsNLV9Je6IqdyXNkOuxZDBPti5T
hWxCotNcREpe2DCRjeCyVftff4h3Le3LIxJwYnERCur87fdRZkWVJjJUkXVPQDHjkIva5XLfcHhA
eyPIAq1CcmQaqCHXNSwWZqKr7sOqqD92IDdQoZcuOtl1XmlnWok5vIXCXB5+/T7/YhUMMHKi18Bm
A0vhXefdWGw5+Ylr3XtrwLJzucxWR1yJpWUnfSX+7s7WO+hPSyD9LO5q9lzT8kzki+9esR5Tu0C/
PdzPHSN9wmq81yQityiJHMRMUuuxhOOjEEHgheAEmF/W4GpU0WMuS8QNNFnGN4dq6+4iUzENHoLc
cVk49T1xuUQDuwbaqpw03GEKiDZBtXlNV9w94SSxbldFss6vLyOf4P3H4pPwPWPlcoGn4sP6eTdb
wzLCBa7Se04VCkOBWtG0BEbxoXcqNYKyoY+9LYIJn6jtGRWRFxMdauAKhMFsKv5sc6vIg4BjxfnH
rMdgzzzEGI+ZP0gLVXqqHCwAHqh/01kB0pvZbDx3Rp2OsRmQCEs8hYIWSYYVUH0agzwZIJYQx5OO
0G3KglwWF8TAPWfD7Coc6uLarsP2dipI5ojDVsA07eDEfbKYxXywGDP/bpYDycTUAchBGI3BfET8
/qa8Vvk0ZbImzkf27zOyi9qhj1J0d1Bk0CkuWYT5zG1BTXkB0pbNFARG9yIJ3pxjJwmCxyjqkbdj
72LEJmzkA5vaS8XK8TkiUsEf7fArmkqUWE09jCWGyhWNfS+lK042k07o6bCir+1UMh7spuRswn14
VPNErlQAnELcA8CwXGgEY+PR+7IZU9dZ2nV3kO8qsV0iN0visGCuQLom227JPRLArEfFoYVmfZ0h
HruErAfWyKztos8cYA7k2yZEWkMJiNxs6hixMLHnx1QAJYTjI8qzcEiImFogXQYagFUi20qsDLoD
MWFkR3ZnOmeIInwHyYqxRKFF37OtM3ys+RKe3DTPbqcyGn9HEeaTPmNnJrEQhYgjQiVvkb2LvYg4
qvSQrmf0bp/ojuRnQA5LTI/S/qrGtkVHQVBTQOT13l6d9ksdDd6n1qHT1/td9saNsnxLZVLoEK+0
iU3J17PNkhGoZtp5dBKDacuNVaM9ZTy5LIy8DQPDRTu+uej3QCzlafdkeHgJrqYmJNvm3DQV7qwA
y6wZcQOQkBzENZ1LouyBYmAlBIIAeUCTWSwbdVC3Ld3csJDJKEP5NSQ0K+o+GRkxJLzdsmhIrO1V
jT7f1MXPyhyvhdZP49SY2iszDSmGWMHdV7hqCDU5zjG3rumZPS/GwDemEnSMtVLMlyeUuKAydJZR
rrgrN1losZm6cA+cbQQj7XMkBr5Z31r5UoF3EQtukgs9w+9CtZuSo4aakCU7d9N7GRAltV2V774m
5Nds0tykXh21ArOoZ+91Sdbo5TJlG+DvnxA2svC4rEMBc+VdLbJ+IEoiY1yDm5o/XvU6bosTBzGO
WkEsfcZyparbK5zL9lNvevo3abHiOE6szyxnCVYRN6rTGFkUv5KuC59pyil8GFXyC2ugk55Cj4sj
kHGRel4xUoNcYhW3EnRERJws7+oyZ4qCdnmAYc2mnhusqJc1khouvE48NtFL1FPShiQm4r8ih1br
KYdB8q+Xd1tLyfDM6V1E0pSdOJU8JNv9RSBXMsjFVqa1YmmK4luufCOTJpVfpvwTwFQoj0S4XaR5
TlVombPN9jxin0IKQvUIRMV7xSbBh+KR5JVKzFNvecvNAOJweJuEbhMRKEbYWzl5r6EWyGGSHd66
SmtLo7T/XJQ11e+SD+rhUiiseFRwPxWV/2ov1PcXravoeTOLHRZvhLLQ2swDxzm1vWHemloxDmrD
vB3gGLbX3EZ8dwSgULy3PRvPoMXgCe/ILEyK8Lbto51nlehnpdaCq5KEvl3CeOHVB62d0GZHPH3q
B639nvgZZMLtzJiuNwQDukuBI3WpoiF3bz8OP2A3uWhIwOq48hT2QNcoe8K3O5iINzOgYMDUnvtK
445hLtsOb7CzF3R5GjpQMICxkq8V2QcIiC+PkIWfZtlPi9BlEDvPGIv5PnTn4a2K0LNzgggp7vjP
KLXYgBvXY22D6eKcyoycWwsoJTcmMl6fb/oWOF9w4uO0V85k+PQgJY1FWh68W/A34sic17od9e3p
NZV1a+JYwy2AIpsmEni5O5ccMnnTzamRHWt02VRpPkSdjczIVt8RP8CbSfQEe3RLrtllpI0lOHgq
SlxEyIVQN/+QIV/yAbJ65pouXc3nvywCZeUgLMkxJGCZI37Y15purKQ8cL5+edLgw+0l460aEUUX
FiYi8ovEkXK/P/aJw7eaM1+NKzZyrsOMvhniClJleul3i0r9VxGOPK8mEG9aois6+tTjiUcxxTu5
3Iku+UjD1UW0jGaVBcO6xPrhtE2Hu2hJ7PkUtvoLKnqXpclukfUiRIte8nEFuTpyHB12q4+BcGOH
khrIntP6UZnkToCvsZ5sg1CEbVRwDHGX0HqaoVUBarGVhScgKSKUknmk4+06HvTempe7yydkJ6JG
HnSUrWhFfrgceNfZ6D6v2gExpRxRYeSU5gachvUke34RWylfy0U1v8Izr35UjJdtU62Aq+KuMlAb
hxmffcVPd93YuN/Q6tWxkJKTjL5qopuWCKC0Va2x0G8n8/kUpVYZd3LkeW0yMkSIi+KxWhWDpMBZ
nb0cKvLhPNBxb31e8nChIGV1zAbh4WTjlpfc4Ijlszzxnd08EZejcg+pvRfJyntYxNwIYpRcZvqG
ML3Xf+QHaofDZfJOXpZ7KvvWaHd43OfqXMM5qneVzOz+EWQ+8MNKO022MLaQLheXtW+xmTkicGWR
pxRJ9ZHcHTmvZDX3xOUC/FiL9MF9KmzWBb2wijRgx7ncuwkcWLBAIwO+JcjVV8E2dH+5P11bJoeC
RsBhanq3vAlkyC2CBIj4Pa+czlmqaEH/uCFq2pnfO5r0JPmISRyNokEToTrvFYcNug59V/hQQ1BE
4CrEI4KEwuobtP6e7jaUgwF2nUgfq9mM3iVbci0NsEY2TQgBy3vd5PoD/Qi5yIVXbQWa54FcuITD
yWzZ1i3gb3HklrOevMxvkRZDgSTPCCnfAwNkx9njEljuZNFGLw7soQ9Yr9Z7Turc1CZgf7kdtdT8
sgK6JZSVuE0CLvaYXPIHx4Kr5ASzbgaxATGGTB01I2EbWRTAeEzJnuEdKrNG6ndbyFFLvXvF66ad
Qn+vkEhuOo5qL9FCYmDqpXxuqaaQuxvNuBEXoEmY/1ALrY+TFebLccRFDn+W/K/2hJ7HuhWmnoJ4
4cgrpHnL3W5aiAVR50uKkNQoEarM+B2abtGfN4hmgPZ28CjDpf5gOx7z4ASCJs6go1f15gZxSnuF
1af4nsKL2QR2jyLU50iNrd7hAV7YHou8Y0dS+Qw9iZZnRIWi/JeyQGTv5R1faOvN63LA9erszSZE
VJz2Lalj0wL1ruuKGwdOirVl16xPnOyXIxl0DW7PrmtukhajYrRU1Au+djq5FJnJRgz2GO6WZRjN
c68X/3ORpDQiIyLbbglhbjnB0KQ/Ga2txTYBX11fEXP4mBYQGrai7vhnD292BZWJroYO4LwJnZkJ
Ntokmu8TNU6tS7o+wxnBkJMKD1PDFpUiz4y2hZTkvVzNTsSjGmU91hdT8PbICKTZZLfUB6AKeKfL
ZTNJMtbtFRlj+a2lxmR3iTqE8noPJ7UweUlC7XC6HAxTfDTdmfR6rdMaWdNa5AsJLF8dXqR9IXmE
V27uImxdC+4gCzn0m72qMPYdneDI7QS/HnDfshck7xxlnbJa4T63ny46ucu6GQG0vVu13A5dQ8Mz
Uel6s0vwxqHjREeXdLSvZmYhny+uuXZk3RM9j9CozTJ5YpRno/X2fqpX5nVt2YE422VH28vyb+7k
m8MVdhCeuNFgIuKVfXRt/Kgw+vZK6ozSGliOewJGYwYnDmzQRQfON5tQSnFox0HuKw1l4qyC4skE
Y/0UhtjQ+MSsSvR5uCRBYbBtJAkeisPFquGTufSU0bGO117rxzwUumLVboMfJbNn1t99UsA2dMlq
cw9fgrmNr0Z7zytnT5mQy/OS+et15qr8mcC5Mh54QlidOe2sezZEZuyBX5uA+t3OuBNQxZct5XQT
7hyBjd8mVvR32TneG1Lf9VtFVfm9rZaBcnsmmYu6yr6yusG8tijKDhXNlU8ubxdLUpJUjL16RuG7
vl36s0ec5i1aqDBOCz//WHdj+gh8YFq2skZdXA6eeVChp24jp0ueM2I4fm97xZ/kNVhFqJSbKL1b
G4MTKy65mVHRaAqk5dHkf760Ff4joPobAZXDYIEGy78WUH38Noz/9ZeZ4j9+8g8nb/AbLWMfYSkU
F9u52HX/cPJC3/Gw3jP1uMxa7D9NeqD80J1CORVEvoaW0u/8w8kb/GbBv0HzqQVWaGWif0dB5Yc/
N8MAzDg6uwdJMpwZVtf34shUuWTqFml2GmpcGm3YUMo0djdcOXi94sodKXyjYq0fnMDA/pXChciX
HEw0cYNlJgww1YkM9mKMxCO9BAPjYkXZiF/jgHpa4xV0giERpP0eLCC5houOOGScEoi9LGSi0/3g
z0PQ8SpvA1TRj6dIlTG2vIXil4M9wndCq1UqwKmE6TMwbuRBk4f8IvILVOjzi3VJYnSB/z2v40Sr
dq6IBp4MMx51dmOqUxwZ1RHoCOtEK4oMYh5XIyHBBBMc8dQr2nthBrDLW+M+T7piiDPoWUdBbunN
Oqtms+C3/cgAdboqHFM9QVtw9gxkM00C9ftNtOpPjh5j2DFNQYOvsyr9wIN/nc2qfkwzDwWQQ6pl
MfB/YxazrtifnlviQBkXk4IZugq/C0GJBsjkOEUYT4pL7o6PJXizO0BgsGZcxwRJ6XMGxl4iUVFV
obHGkUwiAJcTZgeW9Y1P7mrMey5jZyBS1G1BpNjQ9iFKOh9lWXZH2pJ0A0hksWT2AX3FxHaqTLeK
A9ASW9eb3U1Tpat7PRJwgjmqgdsf4rTbJPV4jLCQPbuDIowRMLu1MyYbMVahiCMVQ+PxfXjyeg3t
41iYn3OdXir5LLsyGV+SRpnnaBbPCoHZNlJm80XMhTpbaF+Q64VZ7JUAO1AZEXaSpg+Di1Ulpn1a
3WBV6W+rS6xqVNVZAKC89T+kcvDvSgcqhQEE6nMiEvseCV+x81J/uVZr9228hLc2avV3SZ+zZpKg
el7YV0ThY4UJyX2tdAJsZRHjisAvubec8VM6tA0h5kF5yi7hsYjpCJJdLqGyiOuGL+bcy+95MTGI
qTvvqkh757EkhyGGfiJJjxx6fztONZds7mpxg1viC7utvDU629jZs/nNbeovwTy36Pa8pgfLQApu
pfNw8WFZQ1wLFX7GZSafVkO222JKqp0PgURuVzoe9dG8xOwmfgtrtWrm+QvR6q0ZW4qj2W4wehRd
pU52WPmWd16AMYrj52TeTzrVt9T5vl1PJ3m7WCq5nzr7bvasz+sQfTaF3Ai6zDsRmHV3jPycbo0b
EIR5mMD1HQgw9T/iPHzCIfDN5HigNsD3up1gikRFSV31IasQMmL1J5s88+1jyprzwJ+Al80ZstsB
QUnoR/NpsWitcjO7GZteOsz2zXCJQQ4TTKzoN7rPNYxT+SB0YrIwhz1YleRu0mnKQucqK7xhoDTI
WpZmdFA6fbnEldDf26tNcJFMLNigoE6Lq9IxC7B8A7TTzWK23s2AaGYXOG124sRr7fqO2AU/MIzY
wjXzEYKT8jbjetWYAbk545AdSogxMIJsY+8llLeRqeZ9o1M3UgKoPgHOIoik6OcrEEd09WAV6REo
xc7gwt8TWKhoSpeYKEqS4WdCBMKphEMCt+hclM4at6D5DhOQoO1k1enNPHk4XGShpTqQjk7eGIqb
xRwNvJmECFdX0izTuK4gDG7ytKVQNpx6X3RXvlo+kZLmxy0F9GlZk3Xn8buuKs9sb6zK6XOIMcYi
Nn3b27TGUakFp5J+HyuV6O+dSDhPsCWg3qAxizPPAp6uulUdEjIAUadVZfl51S4n2Otwn1yr2LBA
fIH0UlDty2xBrx6JPd08nJ7rdFutqfpOFwVNEA34PXJXcsigrcvDkgy/u3BxNKoHOm3mg7NCsytP
Sa0qWlgavFXJL2ws/h6903RsVojUGy2xXzdjN8+o5up8/B3vulPtAjcYruEeRfsptR5TRiNHx6jN
KzqjHaSssDgAx683ZKIeBxzxG4sNliwzgFEWzdyjDdvxZKrA2iZgLE7+jJxRD4Cv/BGfGdqMEAS8
aV9L6KJXSxPkNOqqh8Rf4b8MaXCgWIcIlIj8u6T3pO1pobuhpHO3szVVtM3tnnaPBfyYcUMfm4tz
J8CsGe1i4yHjEb3JupRy0MSWWuL63KoVda+HPvmMaT3Zz7K/Wuq6R4u4DG9EeS/btO6wU1UVCfUO
LfJVutlJrNFXRMj1KfUE3VKoRLKcv9Y1okuTjtmOwCkAQSI7hWJIj3ImPL5OwtvJSh5GsDK3To20
NpSTdz/Db9gLY7hNVfEgzcG4n7PibuG6npPFs3kaq1sIu+t+8UvoywvYTxMr1eAjoCXg1sVPTobD
hEhP0OF4xn1CpK3kuj70hF75ZxqLNNwUbsp2Z7Nzio19ybmip6MwWGLDJwHLZ84BijmJOAzXuRkZ
n+ZLblYe0ACPc484Lc7COlprKa0KyWgwWpY6Avh6LEsUmgRvrZQyQ1m5jDNod21b9DMbG8JUuzEt
Mt5VC19rY0r01nZrG1nc4Vj/6HRy+Vi35nIOxsK6kii+D70yZnSwdbD4W0vR+IB4NrP0Vw3XgLhW
0FnmypyLFTMsDf+VwKCCs4UszgTCSweTQ1A/hKvMz7VZDzGxSruAo/kek0X61tvSOAzj7N0NKuz3
c9hbe0eMSPrqhuW1pOcliC5C2pCZafriqqSLg4IsM0E+BkVH7bjHXKzuFJurJzdzK615w+62zjor
xrkSnayz3WiLDt22rWQUcl6azL2He49mjspCsOWBpG1fctBWA3QSzIjDJE+XkGhI3sbJ6Hufwg8+
bcmowI0+WEiqx207rn2+J48DX30Ipy9GpkzkXdqbn9G4Zlhpiv9m79ya00a2KPxXUvMOpRu6PEyq
jjF28PXEcU4880LJoKAGIYEkEPKvP19L4CB8t5Qq19So8hLArdZW9+7du9deS5l8tf14cUXyOCOQ
NHPRjVC8Ok7EgB0sKIsvd6q/RiN7Clr9gBobSwr45OmPwHGcw0HiqGeziT3rHASIpt3c6QJYcNI5
1lMU84Bjp0tOhUJ4pBbk7sAP60DOhawybFEJ0NPXrdmFkctNLBHQgqI+6Gz6yBYqPyB3m0AvjQAe
8na6ze44N8IVwyVVUJpI0xuc910P9jmA/456a1hU4+QWW0wApEukkIMpFIEHTgwgN0spQDwAOKl1
UzQQ4cQ2/dlluIAmv2tO/WUv7fjn8042P3KyWXqWUefap0QaAnbQN52vSRAvp72E3PSxgXx6jzoA
nXKchJLmIDTy0Xpgg+wk5v4Os7V1OjD8kKNbCnioNyc0OxyM1bFzPgNL39Vy6yZFQfNHPiBLZI47
xlHQQpFEW3eUfswRatxNJhPzL51a86wLQQ76wYAtWEs05zyAgsvT4HgjKyhUF38qTkTWUkkhGObN
Cur8HMj3zAIauRCAhVMFnPA4BaKdh6l+hVKn3uuYGYIvnN/2OFxzjp01TISd9WpFTmWVXeTJOLtK
LFjWoLRcdycAqlHFmftuvsiAE2tRZBypIgJmNlfn6BtrKwRAojVV74N00UOnxDzSVoo1Ari0PgOS
dHdhg4L8NpcyV138+eRnlKrJtRMqwc1YVYLxIYBZ5yTKx4MTAbv3iTIfgHNivJ4qi7EJq1iadTNl
HvU1Ese91h1FfqplzHs5upTE/gp13p3BshtZqT/FNc/Co8ycd46hGwr7a4VYfA4jwjUVbDqnhHEv
nS8Q3xxzWj2REucTihxPcRIryhbRu4+sleT+wvPp01h0fSmUDnUXWjCFevpUCqlHUlJ9WoirC2KU
gPJWAiiEhvxChR3GMwTZF0vz5yqNshEs66CF51K6faVJFfcsRtD93/3/qxCeUMuCOXtm/8+ZOAjP
Cryz/JstvLMQI6E0yQQqpsA9zh5+C+9UValTwjkFVLYUMO1s/CElJ5HPlt+gQg+9Z3IQm42/obRx
eRYgDxvIogUy9C0bfwkG2al3VWwFGjADMjAVQCn7fpkW2KkBHiwzVXQGi+xiORuNk+DQD253rPEI
rLMK0ANXs3eDPahcvNaDGUQx2YU9MTnwhhXVccXqQjgcTLyAyitgb5WHUdEAB/mqs/QAg90H9OQo
zwXQg6loqwecSaEQ29KYvTlJBQ3ChL+TguffjwZ2CpZhTiXOXTfiJBNZAFAvkPyMQDPY1pgNpeEr
jnVMCZVMwIVLT8C4LGZny1IzD7jbXT+AZBYtPXui5Kcog0eD63yRHk00tPcSQgZoeyK2BrDHLsK0
i68i86tL6T5tZbZYA7OV7qRIGs8W/vTbwtHGKwAnrD1WdEgnWNcFecTkIFxqJzGa299zcI2nwWCx
tLp3K4D/RxApBPrs1EphSe+sTbygOu1kf0PJaR5MW+MZnFes9pCQdAz90mhZ87vTSer4rW8Zh/NG
2NNXYyRj50iZTdL1ABrFWCTH/yyvsUl/Sn6+XuENvi69OL/yoG9J7/Wq5bdFDf119L4fbRn2Hm9o
QwxY5iGHVA+msgcc2lQg48zOnXl331LR3+daCFykSpcjOAd1p01ZdgcOP6ZgQG3i5nOUWfA1tk4K
Gm5weZX+bsc2Tz398w9WmvH531S67o7wpIeCkisxTHcdKhDMB0nYok8PH3+vjV+Pj9vExQGB7Cjl
U+JRd61gO21uA/jb3lgBzO8vBY97gz8yBp5/wiatAAb1dYPgaSugg8GCAu4R4kh5USO/awVHZ5Cg
m6UCwiwuxspHswJy9TWtwFSg0sCh+LgcCg7vetcKttmm4oJNBxyZxVXOvQ80IyhzlrwKlbDkrTNC
t1EDBtANnLp8ShrctYKjteHfoPqEspTi+nBjQSNDU3aqRO7fz9K3+AWjbZMYAhfNiJDXvl/oUIHD
Wi9rU4rr91rhDT3n/YGWphzDomZGXiD3K++P9wvLBLD9j+rXKSmqPYoNs020J0NYSBUfs4Ihz8nQ
DJIS2b/Rlb3hxRlqm0yPqltsCYprf+I5bdDoss5m80gE5b+x55Ul7XULsg5ouezU+yeerrYNzjQN
G+Xo4tofvk4bDIMc3RhCXuUx7AdywhhBLTv1fisYRtuA8lmeu5ZPyQq/O4mxTZs9iuSu+XCLkA6R
ziuj0qcDEoMTbsg/dTa55VV9fsIysECovFClUVwELK+dC68YKvdBftcXwagI74WXFHN5bxfw1A+2
0d/D7zdTqT/68w8ZvVd+KKP98t7efRbic8VIhXbczpdbLbniPps/3zzgw1tX7rV9qu2HX4QXu/HQ
z4sv8k03S2Ly/wTurTtzK8F3EST+6smff1T6uROEvNDwnpqrDDG393kUhHEf3DzbbkwFYZVCXXWk
b6rd4XjqhombbFuSr5GENE6qbstdNxA/ozgUFTMzwolCa7cdBVHsjqJtS7LXVLQSs9RvOQy9YSrg
b9g2VjRO9mr7//e/xUMvcDO3qneFgFUDxt5uJz9FPz+Ry1nObqtmp/C6gVF4hNVFVaaQVU1WJ9Y1
+7EXxeNql1WqJ3C7dVv+gsWF2LZTDG90ixsYKf2R61cGIPyCkiSubof7lClAWVKdkWVmoHbT4Ui4
e16EysAG3l8/yirTHGyV3MTX7fDpQ99EzXwD8+WUni2H03zbxWJcoC/RwCQ5i5YieWBmR7MbGBvn
0OF5lT6TUG+gz+culINuONptWlNQn9t+8H6fd+4miTv0l4mXppUxDVWa0YRJxNAXY7eaRSw3zHVH
37lgLUj2GePKzVz9tpNE8G8+r/gmEh5KA9MR5luOUeL9puUutHbHozDd8yGaCiFe/ZYvvNuYyr6K
HwEULQXv63b6aXnd+7D0ffHehfeCjGUD7Z94ceLlWyNIT6WBrm1gasrOn3trMawsYzTexIouG/8r
iqd7/TYbcN4lmeNzskJ1rV7oFj3NFlmz+UtfVC0ON3IDTvxyGhCRVHc1EK44DTjZy9hDkaDyKg1g
bdsP3r86/NcLwyQPVu7eNgHQnFScrjvvr/xo5H3qJw/WNsuUeYa6zX+Llk/oW8mcSQOvtLzBw4G4
ScnU7f811veSxKuEFLoOxWl921x76+qucpNMq9vn76nrb3snfSESEFoD0fz/vHjGylZpmaW4gQXz
0aIJEkENjL/nabdqeqkXKz7qti+SYYTWasWtbHJtdQfJj6fRKs/2+rFM0+dKSqon/76aO3vxB2TA
ZMPDwHPjz/8HAAD//w==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plotArea>
      <cx:plotAreaRegion>
        <cx:series layoutId="waterfall" uniqueId="{1CF04E65-F078-4F9E-9DDE-6A1AAEE1F0B3}">
          <cx:tx>
            <cx:txData>
              <cx:f>_xlchart.v1.14</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spPr>
    <a:pattFill prst="pct5">
      <a:fgClr>
        <a:schemeClr val="accent1"/>
      </a:fgClr>
      <a:bgClr>
        <a:schemeClr val="bg1"/>
      </a:bgClr>
    </a:pattFill>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_xlchart.v5.12</cx:f>
        <cx:nf>_xlchart.v5.11</cx:nf>
      </cx:numDim>
    </cx:data>
  </cx:chartData>
  <cx:chart>
    <cx:plotArea>
      <cx:plotAreaRegion>
        <cx:series layoutId="regionMap" uniqueId="{922E5B45-70AA-4952-9EFF-198227E04514}">
          <cx:tx>
            <cx:txData>
              <cx:f>_xlchart.v5.11</cx:f>
              <cx:v>Sales</cx:v>
            </cx:txData>
          </cx:tx>
          <cx:dataId val="0"/>
          <cx:layoutPr>
            <cx:geography cultureLanguage="en-US" cultureRegion="IN" attribution="Powered by Bing">
              <cx:geoCache provider="{E9337A44-BEBE-4D9F-B70C-5C5E7DAFC167}">
                <cx:binary>7Hxtb5zItu5fifL54qHeqa09R7pAt9tvHcf2eDL5ghzHgYKCgqKggF9/FnYyE3cyzmyduUca6VpR
Om6gq2q9PutZq/Pv++lf9/rhzr6aat30/7qffn5dONf+66ef+vviob7rj2p1b01vPrmje1P/ZD59
UvcPP320d141+U84RPSn++LOuofp9X/9Gz4tfzDn5v7OKdO8HR7sfPXQD9r1L1z77qVXdx9r1aSq
d1bdO/Tz6xOtVWNU//rVQ+OUm2/m9uHn18/uev3qp8PP+mbdVxq25oaP8CwNjxCmiDIWysef6PUr
bZr88+UgkkeIRpywiD1dl1/W3t/V8Pxf2dHjfu4+frQPfQ9Henz9+sln+4cL569f3ZuhcavcchDh
z69/aZR7+Pjq2t25Bzi86k3ydENi1kP8cv146p+eS/6//n3wBsjh4J2vlHMotB9d+kY3+4cP9q6v
7r7I52/QDTpiWCAiBA8ff/Bz3Uh5FKFQYCmjp+vsy9pPuvkrO/q+bv548kA3+80/UjcnzUd11/yN
qiHySCIphfzsNRLc4pnb8CMcoSjkkj2phj5XzV/Y0Pc18/uDB4o52f8zFWP836gVio9CQTkTlD5J
nTzXiiRHqzo4Cj9f5wda+cFu/kQlj08d6uP//iP1caH63gxWfZHL/zyIkeiIcMGikKInnRwGMXxE
hSBrhnlKMAc6+Ss7+r5e/njyQDcXb/6hummah964v9Nh+BGhElHyJYOgA4ehR0hGJCQYtPYEOZ5S
y4X6C3v5M7X8/uihXv6ZMezmYbr7GxEZQUeUk4hG6LPDHOpEHhFCsBRr4l9/ALF9rZofbuf7avn8
2IFKbt79I13l7K7p/1adREc0oiBwIZ6C2KFOIMhFIeR78hkli+c6+fF+vq+UL88daOUM8O4/ECFf
qPtC5XfNF9n8z5MLpUeRoEKKCMDYZ194BsPYkSAhwLQVrK0/3ySXH+/o+5r54ywHurk4+Ufq5toM
rniV3lV/b36hR5RwqC4FqGD9Ab/4Wj8Q4Y4wCSEF8QOA/Ff3833tPH/6QEPX6T9SQ7+q/t40vfp7
3YcTKRnhX8qY5+qB4l9ApmFMkt/x9Nep5i9t6fsa+urRA/X8+s90oGN713x8dQPuo38U3/4fkhDh
/+LaL2egJzt5CvHP7vwPCSqotBmkVREyiN1fxw5gPyDjEigrvp9zDzijP9/P9w304PFnR/hfIqT+
3E5+Z/TSO3e3eaQCv+KrXr76eFwgKA8efYlRfJLdycefX2PB10j9O8W4fsgz9HlVACP36qTX4A1f
bPGrBx/uevfz60AgYB1DjDjhkuNIhqBb//DlUiShfpdISB4JoLQaY10BTCUU9xitZGQE2SLkGC71
a9aCS/BxlIUIIhmCt7+c8NLoOYeQefD7q2aoL41qXP/za4hrr1+1T/et22Q0gh/ISAT2APsiAgqf
9v7uCnheuB39n87mg62lNLtA9E1czoW5lhV2apNHst4ozN75ehwvdNCquBzadzpnwUnoxR6bQVdJ
vRRV2va0fivHurnUQ3jLsjBXcau7cmuoj9JlCMiJRUIndA7EtpwnH0e92Ld6rGI8octy8vZOkvqC
e31BAn+cuTZLnWUyGXzNYj0OUTxa9WkIB7WvQY5JJ9omHhrTxWEQLfHEsI9VuJwZGV5y1JNYWn9n
Jj/FrLKbmc5VbJ361OuySmuSzxthor0g07FXok3avPkkq+bCo/Eqm1gRUzVsKa4uhnm5pOV8FuZw
ly2DeCrU3dw6k5puuWeuOtUjujeCv+vmfmt0phNbF+TXrKM7ZSMe+7CXG9NnS9wE0R458q4a9Z0I
F7QNc38V2upilYCrhyillf5Utk2Q9Lkrt0TPJiW1r+IhF0U8+vEmJ/4qaiaeRJjnJ1bLe59V8hgV
dJfn81k1YHOyAKOeBL4HwYRhQpk6xcWAk6mabngxX/mWvitIdZpP+s525Z1Z2F4UxPKY035D4UCe
qk/GzZdUg65m4radbLs4oNXpQocsnlxRxw3OyxgbEBQubBZnzLpY4rDYqEq6ZAhGc+ZaNW/yYJVl
Ud8NaPZxOC9V7LyZk3WtlsINQbdc+j68dNgfD8VyhqK8ToIxPGuFCZKxKj4RDbcxpC6qajrDoJxd
ZCSPSwUnNHS+XTKXxdpxnSpJgrTqYaFRRWVaSLqcW1aemnm5tbTL4oJNN3XI0mlufNIU1qWZARZ1
9HKj8XQfmeVsxLlKysKqfdWJd2oKP0QdeSO9Qgn3aDtjt1vYYHfdNN4sHdsp1TowVLLLa9BREEY6
qdzo4mFYzriZi433oE9JEDmVAixhWpyLO1yTuO3D2yZH95J4F9eTbWKX61MkxpvODjd00p/qsJyT
kBuXDvV0QzJUxJVy7VZjIzcLD4oEIaWSR7mjhu+lpO9M15RbTtm+ZVRs3focnDMuJgGmSPg7Jey8
4xOYY4CmfYuD9n2ZBTIRZTGnNsjGt4SD2ekpz5K5oyyZpRt3nZjH086w8aSveXQyjUHwpipmvemW
tn7TBO28DQs9ntZF1yc40AR6O/37ebT8HEVVm4PVGNXR1FZFW6ay7kgqqsXfZcLYIM5brPlxSbvm
tmqy23oK+JAutJcqrrFKpiLb06Z6b8k8JtWkN1PB52QhKm3dbDcdnQqUWs55GavJ5qeRcWXMRbfX
QXHZGGo2PqC3JkB50g+MbcaB3U3NbO+bBg/glWWx0byLIzGXcbtIvq1VPaR4NtklcszFeQPmv5T4
3iDTxn1Xt3ExhgmfMNoSYUBvM7jAsIAZdhkK0wnT6A0NxXA8YTC6uRLvRMD3A+78STbaT4G3Z5RX
p18lnc9x/es4DvnjIIpLLGTEKbi+YAKt17+K4qrkdCh9ZXZ0DKqYDJ1LsmjaK9ZdLBni8curQeb5
ZjUJCY0wCjRnxNec8tVqkvqh4bNodjm4etqg6hRrUsScQEB/eSXgdg5XIsCUClgsBDbiMXt9tZIX
YiJl1poddtWdzCAaruG4RH5OSB/35gT+FW5fXhNaGd+uGUHmJ1Blr6/PT5eTRhZRnzW72bFiw/rx
xkzg2AGhOx8wnazn1Xo5sz1Et5eXJkDYf7u25CwUAjEk6CqPr87bVrlfyjlqdn1tSVqaOrqcM16s
4eKsNGW1C+V07/tp3FZ+HE/LsQe/lQ2JbTHfFzwDc13OhnyErEvYTso6SMrBbnDkzzyH8B1x3CYV
BVs15UXD7bZm49VU57chK+qUT3Q/RDpIJmPkMWOm/S1njCc0gvDw8km/Y0IrlMUMQXeCYXxgQlgr
WRtMm12B+y014WUol8t6sd0PJMq+J1GKyAqtIgqmdCBR6VE0wUWwVanpST9NlzNSdBNqCMINl2Xa
R9WFy1H9Vo/zpXBh/bbIIYfSJf/UjRCXV6hSVgAgEJ7O8qDPYumHm0DyPbHjcRFBuGetqpM8L/hx
N+HpXc7wfFznuN1MalZnQ2j7q6aabicLaX/Aip46FdUbz505o436lCnG46bSoMUpMsdTUH7KzHIb
5cN2cT0k75bsipntiqJRSV4vWUza6awSgU7wsFyKuSMxxvDZMgreW1bNiUCAsV5W2HciDKEikgKF
kcDQ33humYsITEcD0uwWjx7hxASRjbWYx4Enu5fXAoT9jRewEPJUFAGRwvB6/SsvsHhWQtO52bFq
vKK9Oq3NjwLmoyc9x71ScBgFoOvfEkcHa6iiq5wOw2Zn5NhuezXhhGbL/Rrp1ULmY2ez0wrTnQzw
3mey2IhGnwZT9mtflh8iPjYxrkcbR7oku7GEJF5IiE7tXF8glH9auCcbkalqpwlf4pIRHw/h0p9r
xTdj1P4SOXib91F+Qmc1J5oBbkGIuKSTXbvFFhcxkR0+HqbWxSFWn1gDJtip6mKcqtOK5XMS8RIA
KvKAflGbNE2hkjF0V6bBxYaS5ewHOvmOx4IuJI2AXwwpZfi5UhrcusnMdbNDGgqFsahVAkMVgOCD
Cs5cgAQUwK1Uz9G+ZrxNst6G8YLqN64EW86qZhPwZtj6bPGx48ikQxG+82VL0igUS1yNfJ8NgidD
xvaFxGXKLESi1niTinK+DbG/X/owVkJdTwTQoezgwDaYjqsivJ0BiMVtVrTHRPtj2fqrnPEhLi3Y
J20h8PV89LEMaJnWmZbHmC23srXjxctC+o6TfGZmEZFQvR3IyOed0M6Pzc5HTQoQZ4qFh+3QcIiz
Nv+BRhACFv7QTyLIwhDWEMLRNz7ZUTITTIdmZ3HfbBDvTRpl5WkGmUoi0M9iwCSXGQqkEUOYKktA
gLm+4BUAwMFkPDaNbBNVj91G8qWOle5d3MzRh75C58EYvdGy7pNCAtqfGkNS0vb3dblcTXo+q8Wa
jMHMclLdZX5FqR4n5RJedEOTlpPBCcDVzejKaOtApY/l5UInkioGN0pbnfLAwROtH7dtNrhYL644
maLp8rEIyprJpN5V5rQZ/I1yUEhGVT4kSwelHlv8jXV5GM9UxpKMN7hCl12gTgkBtIbEkKqmmtP1
H0EN72TjapDtMG4Rtf1mdaN+Ynsj/A3P1wKCVQH4UxskugO0FGblxdRVUSpauNsG7F1XMnAxl3Xn
kk331rnUDyDgUqsLRaBmkRNAcarpu7IYrzyhPCGG7camPg3G8nSpuy62OTiwc/oUiuLjOoPMovIR
DBO8g3t3oRF7X/S+Oa0Q24/9mBJs52QtjKbFqmPfWXMWAbLXjr7DVv0oH/PvuDdgHaA+gXgCiwoP
8qSeSdlhyupdL+b7ph+v+hDy3ghlVsbArVf89VhqGyfR1klAeo8+3xRuO/vex10Jj3U1SSvXlBtZ
yTQaLRGpdnmXYBw1GzkN806jPoACraq7OKdq0zU6v+8CLS9aK4t0ySEvuqWQ5w3E8mQRZI8DiDGl
m29HAnArtKRNeKiGZMpdFesIkHUOhSHkw4IYUEgOMFuUw40bIYJa7K5sBCWpHPTFOAxXlA3q2Gg+
bZStSNr55awu/E2Z1VFao2CJmZnveb+0W9u6KwHVwa5SfD9CEoEic7ghfLpc0bwTX/LrZ07r8in1
PFEz96adrcqLzwNyv//6Xzemhj+PQ1t/vLnO1/3xG/RhngbzXrzr+MGsfev+8KZ1N79/Fmzm8+5W
VuvZL99QbF8opQMS7WnO708u/jWGDQiuCMLknzNsv08A/cHKfX7mM7kW0SNITBERNMRguSuF9plb
i6KjcJ2y4IQAcnmi0L6wa+hIsLWgEIIhCnUT5P/P7BoRR2vbc31MRhIzEf0nDBsAisMojQiCXcBo
FME8AlN/njgH3BdqKabgJCPLlJJO6ztWZlkeDyrEUE0uEJzjuZ8XKFCD0SdVjtE5L2x9sfCMTlDm
N9UmC9X4UQyQTpdsat5LIAdMnMsKmDZ4qk4nk7lt3SzN+5pl5ARmgvAbqwBixiW44cWCdLQkVVnn
9aaXUG8rHl0LW+krOw3jm3C8q421cdEX1a0bQ/ubqdQYJMuom+W4CluYCNBAJ8SqD2YgD0iOs3SC
umOKiRN5tWl5V30ogorkMbE15IsZ22xjAMidVFM39TEk3eEin6eMbIcwWyhkd8BkG20iQRJLZIni
MirJcSeLpQCaLSvOSSnGaENmoUQcNJqTpAoqc9/2bfubceGyH/o5TAai+7Nc9v4+qsfmN+oUlGhj
BHyY8lX3dm7L/A4XGMeqxCauu2E7DjXEkAGHyaQiv1/YZC4ZmY2MfTR1Np5rL471pKp9ROrpLdVk
2bazS2coN4XwQx531ZCMzWCBNJuPPVbiEnW9xHFJ6vup1ygmExRuHGDZSeZKd00gQsLUaw8Mm5/J
LltapIF6qJpT5nKRlvMynEWTV9nJ0qPudFx0UcVhzmQeQwUvzqOwxg1gnVnfkrodrgdaWSBjkYc0
Xo0IaJ0qe+eCdjppPes2TSODc7/gMnaNgiS/zDTxQPqcLzkaftXV3HYJk7U995ntzoooGj9JK5cy
zmcXVGmvafFmpI3etJ1syrTxsmsAnIqVBZ4siiUfqrtuLvUm76eOHeeqNnWMS9+/L0utdeKzrmvj
qiP5ZRPJBu0gOqqroq3Irziv1Vu5MFiNhMJeoxaX26Er6BnC5RjGxWCKXUBc3sezaSHtjN3Oz8DL
5kWtE16X029Bk9tTEtbywVsv7JaHdU5jRHykNr7r5JUs+eKT3uUmeFfmhF8WFOBAPEZZ0MSyX6p7
2hoi46HA1SYPlzqVzKGkq1FzA3qsfvGoLy7FVPYXPZqLU2HxKDfI+O68yBqaBnzO6xTM1dxEpAvf
5NaZPg06uI5MTi+6kQ5mU5i63ZeNgPHm2Nfg5e+mBpW0jHUOVB2IZ8JR2J7KUYXwYhqUAzc4yXEu
+VVv5BTq8yYMp8bFuA/csqv94AHILGF2NfuRzKcFK8pd5/klioDVbqlYEkJUDpjIyutJg/ds+mnQ
v2WZnGOks1GnYqCyT6oWm6Spe3Y9DGxo41khlzg6dwkUmOGetvV07hgvjinAHiBZemA1qznfyGys
NhEZwBTBX66yfgpFrMZR/zJlntTnfHBheSlUv2iZ0nYZwmu69L62Oha8YXuMumDnB3tLdeHfBlUk
q3SyxJ9AIX065g2/MG1rj2tXYaAg9XLcDvX8tjMRPhlK3cUmYvlJNPf6rbfEXmlfTgmtSrXNiNQb
0YIiof8S11mvYtQVe4Cq8VA7QA1OnQMMa72CTyJBdzyIDCCvwr/xrGAxK4PTssTx0JkwRhHq4WMC
n0xdT28LSugJlDImQSCWLXBw/RsV0t/k0OapXwiw+34MLsoFZbt8jdbzEP7aINfGWZ6BkuePth/P
3AIyzBxwOAq7OUGyCrdhX/wykaKJdWlugX4UJ3XU3jPQGNAG+CqcrUwzp29zYt9wX5aXrmve0YxN
MZ7PhALaqw7N9ahIDfyxcIkP5zoOfTWmuFk7K1A5RjtRoCqZeaPjAaCciJeCX3QK9aeW9GeuzPLt
LKPxGJORpqifqy6mWISpkFVxanMBCM34dvmtmPr+Qk6eboEGjzGY0RkHbZ+HucXQgRmaq3DqzHHA
muCYzgtY02yWPRCjJQBcg8Y4Uqx9282zvCIL0MApzOPrt1Uw+Tdc2o/CFOFppXJ0ttSy2wS9j+qk
ZRNaw2wX1HEE5ncjQpunDDGTdtDv2Syqr9Oc5/NeT0CJzCOyvyxrhRAw2u+xVG+ZDTpwiapI7Dj2
+9pWdWJrXV+POsveMpzRmA62BNAXzikBNcks9GmFSXGnp+yu6MPuLW6Fv8STnM6U7ckVV7K5Hryp
E0f4aS/qJpkGMJ0yCH9lfdHFLIC/inLKEmD5TIorce+nsb+KAimSZZjmLZkXuR280J84kIz7xW/6
YRnOvaNEx3bo6R5iTHBeOiVw3BV1d8V0odNONNUZEM4kYRluj+XUF/dUa/Atafo+EdVwBUao99KE
+rJkGYt5w8VG8aVPYfLuUtCepg6X9qReCLnUEZFpMMztG+bRewZc/aZDQXVdQ/MvZk7gX52h3bb3
UFmBZRSVjgEX8ARR0WxnhYG4hzGLY9RadRaMXJ6y3s+7JlLTCXeQIqdq4SeBBvYvfQR//x8nf3d0
4A/MC0zVSyj5oH1/8NxnpMz5kRSEwMB4BIEQQVP5C1RGAh8x4MEALhPGKF9p0s9IGXrXwPOvE8sw
4Q/d5i8wGUVHkgB/C7Nm8KUNKbD4T2DyAfO9rggcv+SIAOEuSXSIkjUqbYN8xR4ilLlBbnBLWyA4
w3ZUyy2DNFXd0cCyfttAq3VeTRkatVMSmCz8kDeWQp/NYOAkT2XB5iGtZNAAcpC17i80q9tgjk01
sfYDqxyQE5DDOTB3SS4ERQ8CiK3hSkObTN9FEWuze1KTju9zrrqWxDUC2Avd65bZ+k2BQuebNNfM
Vm1sPKvrcwQULGw5r2s0n0F3ryk/Bf1o4JmvVPq5RPy6y/O8kqAcvn2BqWScSg7qw+EBZymA0xkK
XkQPmTdN2e1cDZTDTtOxt2K3QNtY+WRRrVafdJgpnG1fXv6RvnoqXNdZAVgfBtdhQIoSCA5A28sD
emspSdTzkKuPJapIpRJnCIO+j5Q4gGa/nTwgodQWLqfQDKXB0jaXHjgqoLARXRnRU8eLpq9iYzpi
0R6Kug6uvbzJ5xQcFSEhBGYm5DqGB1OQh/MM0KAPoClNgo88sGOI03wRuei2OqKOhHFjHefvKxZm
Dsayfi9Kf6ybdV0qYWQWM2hUQTF6IJt2mI0wAYk+5jPYHI/HsNX9u4JmuMljX6pBvWky+BYeEMWF
wUBLvrz886bVemxoFkFdjCWw5vjbphUbVRBOBfkYCC06SBI+5OwOHClwJ2YBOn2vAmTQBam6ebiu
+jCEMgsKUw1C+U93EgloRHKgI2GeBLjN5+VuIYpMl3NoP1LuweW2M+ILqrbMeshtGxVllL+3A4ig
A1IWvgr2HrLvaOVmVCZs/Q+08pzVArEwDLU9YxFnHFRDDrTiuIJCGdrK95lcGmaPTdfWGcwdZHUv
5+M5shOYyMvnR887TuuaEuZpHh2VQDg97JTkUEkx2brgQ6GsqIMdjEysDlFPpoDv+Q2+pAsF0rWf
ofifJCYgCKbCYriuWw4t/yZAtrmWdVHbJu2YsfiqHlXTf3h5myvr8JUvC2gmAIsfUugyQgwn65TT
1z2WwWeRDbtl+jBZGGAI43CoQtBPOHnCYM7FkjG4bjHUcOA0MLSxvqg2H36gn2+EhRCHbzAR+OIY
dOcohLbn24g63Lu55+ZDo1kAMbyE6AUNgnEO3czOSMYg7vcwolTd1SWgS5ivaWuLYAokKAMAuYCP
yGPknwt4qlGLHs/oVLUA0F4WFzp0MLQKSUB3HVhSoEj5AYszEd+0slnIhz7DPKg3petbPVx2i1Nt
k/huBhYzCUQ9wjUzd7WZga9e5uDat2120kuryxympZYQqPOiAyo5boCxymBchoWBvuK1zJc6wQSA
HYYhinJGzWm4SA2fWqkM6tofuOlB8wAiFQdWCsbRQkQYZ5BVnkseLLPpxmZs3wtmWMmSNowYmGKW
DVLaBEHDD0J7Nj9FTz1QuDY8hpMWZRFcmjxA4A6QLPmxD9HDKI4BbQATLaGvQVbfPTCLaqr6OitM
+7614EXdhvRVRC8wKsh8RvphBnFANaqX27qY5llAKW99V0D/C3t+lXdLFuxsTYFat8HQ832k+AoQ
JjrW0PypBraqx/RkpbHnUbDxqrVltdwumlfQ1gi1XpOWAumDggzMA8CbBDhdaGTV0wS6I6yc4aVf
wtxFact60m+5GFbdVVOuAGB0j8vLKA+gsxeZCaYzYgPgAXaugmbFBq5ldXU39byBjp8cLRqvKTGL
O7e2ymysdW0xTEPlWT3tcgrJ9bcmajJ6O4YjAiMTUQ44Y+waAxDlZWM/jJogfbFOIMC0qeAwY3hg
GiSbYTRJtvo9tO96C2Aeh6IFFsOURp/AcImHQPHyiofRCAuIRRhGSQCVQu4+XLG3UA37mvjfyDKs
xugHuoY/3IsKkjcfO8bfZyVZwAg9HlyfX8AMjAA7fXkbK5x9FhUJzHtCFwSGLWFckwJKfu4UCxmH
Dlr79W1Nm9qR2JmBBQ+mKzqIRkXVN2hjYWxJXY7QuoWI0xbM5DAq6fBoYIZIeD3GDufdmc4iDn1K
q6M57j3i45WLglAlHVsmcwZGFBZxGdJMtTHNOFC8p2ERgh2asQB0cZKVlVs9f6SMvMGQ79s5JpUl
03j88okP41pEIEEB3IBTw2kJ1ATPT1wBA9L4rhe/jEMTAohlFtrvZ3hcVrulALLorkB+ArOdKkng
JXePyDbg7WrSBMaOcHadTXw1adyppbY71WKyhsgOGrZo2+mx7dXxwuYKvC7z9Yqp0RzV4J0CdeBG
Lx8JP2+LApUPcwOQNiGqgQahtj0I1R1p6sWUDYYme0HAt1ybrxtwARlW1330Y5g3mmFvGfDy4OIQ
K9eQYtsOEk1QIIDxaGLrW6ar4DvwWpYCJjq9XuXQzd5Ar7qb4C5VkPWIwAfyflsFwpJtG9mR9MkM
+QKO+4OjHVQAcDSJCMUIXCVk8N8YHBzNTRXM0Q5m/oXk4xqpnO3AtBa9KHPvwqjCTTw7mE29FbhZ
82MdGAQKmXitYeh1qTly+RYGJQf/C6BUC+LwoiRgfWRcIJo0KpBgYtTrdo1uA4TNncKth7DmAJHA
gsplIfwGNRYCUQDxCqJwThSBS5geSnCJtXcPvz3JZw2F638h8BLSPvDRCOACoKt1BgXKzvAbqAus
N+Uz74KbsRYGosMTvMVFNI1VApVlkTc/CgsH6WhdEprsIQ4hLcFcymHhFZYGUGs7iZt+QGAhbnYO
DApyP8iHli01bJP5wECfg2syg8D1mDUAWSDogZS8nbS7FDDtkZXbzNEIggE45HhlYf4fMkAdgOO7
qYFE9Vlt0MVsQJSTjhrwFfCiVR15Na2KCErg76CBPpdyvApNbWAnrKogN1XcrXXqy9KmkjyPiXD4
NQlAkIBhdEBBh5UNwME+yMNpvimKmesshqEPaMJmHrrke44XaudNV1jeRjADjGUJbVfbqe6/2fuy
7jhxdt1fxF4CxHQLVJVnO3GcTnKjFSfdEgjQAAKJX38e4nx7d6fP6j77/uQiWbGriknD+z5T3ZDB
pT6rNaqd6NbyMaL3bBRge8ymPP9GuoFcbczRvJUF2N7vtB92+35U+YgYEiBZ2yNdY+L3tuynCuw7
1A50hn5ky8r1wRrBvKrzkYzxXUpsXLXTZKu46f3ioMeEYs+AYhDTaoHJci9XTIZ1t1sYah9lgOHP
VRI7+pwPS6C8IcAaN3fR1SZi8FaB8eV6EQUqs6bYh23f0dZiKOprLwNztZl1n5/XquBpm42R3z9s
uUq6j44OnLUpXZK4CehPVaihL5irFljzJhueDfyqSNKlBdIM7plVQPgv8RaL5AxlWSnISUs10peQ
rVxGL8DyvP/gF58u99G8TNF77BiF+55B7wqwswBmrmqtVCzmd5XfB3lhHdCN865oOaq6kipNRFPY
fTblazz25fRdJFqtvsVQCeb3yi3bRho5bHPcXy1sMlnZog/IQBCyMZIQFcdFJOUF8olkHsTvopxS
8P+Nj9PS0vs9VSuG9B7bWQtIh8mSE7BPVOvi2lWsE6AwMi8NP/Urhy7mbssY77pzBFlul7/PFmvV
dd5TwcszxkqeQkAFggPb+jCX3VbVPKK5WVrBLFSR1xufIwEpRDdit2lktVEssKvuXPZJRS7P5msM
ji1iDciIGfiC06i6Kgh0U0gAH4cEYtL8cXn7YdR1A35HKnT1FkKZmZrX3Zkqgagyt5onV7GPoqJo
Qp9JV1z81MfjUGfQ12JfJFnU4XJ4mmFT+epZgOGs6TNRZfwxbHrTxRN01f02nAuZRom+lu7A2R/z
Ps26qjZVdWAShYXAVH4sOGPRfkvpMONORcFgyb7Hqm1EdhulzBbDXdwBtAes2299yU7gPbaZn1QH
EZJtsGQdpxTWaCDJiXAROtMSLXtbttNCgMl/Sngy4XhjP1TVi+OlMY1F6407m5Suww7SxLk4PgTn
j5KlBol21PRUzLj6Rot4SvNzL7bjjqXDIvGPmsUSPU9jcSz5dF14WTTVtigMgH1CvXFZKjvidfrt
UsWS7bh9pi/wB3vJzHC0QcRoMqe4Ox5PrKlIst/iwR/3eaJVDywpcpHFo4gmWQr6uzFoaMzZdh0q
rWYr41CYpitF5sBUK+qM+7j0k+sm3K9I7Ooi3E5jf1/2xXHKHZ603p9zjCwcIcWvzCuL/DHAchsd
Tz4LEX4G0dNxa9Y1xkuxxZZmwzmssCriGn9ej7Vpal4BuAn8LPNa5c8yo6xKG7pVAIBqDeYF9+Ln
6GH7XOEjiz46Lo4t4cfNcBg1tvlZ41bZnh3/S+dM3qeks9Hzz1sdvb38Pzf57XVACuBPKRI94gTi
KRLrK5QqurOXbkoDLtokO9Kfap6kvCPPaMA5CO7s7UGpfV0w1NB5O8uvp7gKoAtiKdaQP1ajU7hL
azIOeEmigbHZBjAHW6taknAUvXzMEvxwKDgxr9XbHVTwAOEKzds1iaRDjwbx3gS+6Cq48ujOyduj
fRseOZMD7k8Opw3+yYrhuHifB4FxymN7HEZQAXKoCcqQQrzsUUfdcoMrTY/b+zaQdhcczhIXeXxK
DIoG74O5DoR7PS/iOPW3Gxrt247/qCFVtDhFJJtkf71D++H1hR8gEjltnQOVd1f1/EA+5g3Pt1uL
xLzGOQcFXs8ZKlZcvF1R7D7OwLKPD0zAfdiGrnBL4Y5M5JgO454d5z+5nIvtxQ184N154iU+V5g0
5ukVbCpFvNymb2Ol6+dqKS4/b3kFwQZOx3cpBIQ1dgCFg/e6k9jn19jsOXlB5daXa6tNBIK/ITNn
OHjWC4WWaRk0sM0BgAEgGzwm4a4LxY/p7LC/4mcyuByaPIli0YebtJoHr64WSLDHsRkqOoxrzWYO
2DCuYofXi8XM+AdFYzY8QD+Bvw+FRP4lI1sMqMgAyx8eVrkwgAKb7XH0WHC1fswn5tEFMPBdGBlb
haW8P/vUJFhhSisGV56GEVvsePLRxKr5Gnodu/vPJPc91hs+KCXl1U84uV8GYaEUEAP63W8BZFaa
Xule4HZc0h9zBjzxgBs2wyTA9o+pKNW2vJh0E1t+tbxduq/4jFsE9fQucUUQ28/ZKd9JjFVusfS4
fbHXx6gBXnUM8Tf8tJzlhjsQu+S43qWDKS4CUxcMXm86oI8RlJM7cOUKnrGpgha/C/l4n+rY4hV5
iI8eds3cjHH1BrLscTZYdnaTsSy55szs+Iz9DXpjaMuBGpqMSkCULJZofccRvdPULBBXoA8dZX7M
p4VuHUB4LssFS2Was4A9bw5Yafozer3j5rkuPaCCxMGGMz31w8TxdhsGXOXnDeUZi242kNvwO1Vp
f4CUymG7u4ecJM2Xd1AEjIGdPOujIMD86myYW0AXsCvWBUCg/AvlMCjCHYa9Gg9/j+iOq8qn8dg2
oEM6hptNLGwA7dud7BcFJDrtSJeuN9uejax4J3e3Rc8WxTRQhR2Sk/wL1luMrwjMM+5AT8lxDQzO
OCz+aC8PlGroUK+isoaJYNNf8ioIE7/CNZUPD3ludGBnmqh5if6AdQtk7Ak7WjpAyzAA/4bSc4gL
+xGI5CaXD4SbnvOGZSEV/v1WoLYx36HKWE3yeWYloImLlW4dqyZK9ll+hA0uoap22B08mv04Vqgp
oTKrXOwwyse+SpoVP4yKFepfMFO+/Xklb8/S6B4AcZNBQnFc1o/lZhjWY/2rAj9WE1T/x+QFv328
YvqB3rM+OX6WxSTCKwIPxwtZCnRihKVpOriNbmAaU5mjWmQP+xJifeoxUY9ZWY3Hb34OWdSUWIkq
ZBjgV28Q/LGcRryxPkCyWceJJeWTEwXfFByMEwB7kPqsSq43Mx2znEf7AQfO4InwD0VZtlybnWB8
UwL+4QG45XHmsgPT+OXngTJbYUuDRhcP+61jm7p+L6DtnLSj7+TbgiXfgEaDHDiMhmgwBwg529xS
2kK7ZhRsfCZ30bODoADXvGxg8dabLuFHGSeoxzGKdThOy/2YcJGS2EegYXXHJNfJQTNC0eSPMVmw
PZFdnYl5GseTgMQEo/fthgAHPhY9iaRAfC6d46i/FUk6FOW/AF+/NPTAcrA+YAQnWNzy+G+wsljg
QgJenTwLpXKcdcG5x2zYFJZZE9FjBkHMccyutTPHuf9Ld/fX3u44fH5wNQShB+Dif8VZrfMKZtEC
UNXb0tgDA8ZZoA/ATPrnQ/0CoGM2EagqcSxAVvj7hwD5T6aOrZSmZCgl/zNGiITLqDGaUfqIxJNj
dFe5OB6q63o8YUUtxSP7uTj+87n8FUJAJhrGTxlnuHjQ4RjnyV9BL7amCeDbnj9XYNXyL10WH/X4
PEOMeNoVSud/u89/PyDCiwAc5BCUAlw8cln+zLZIYUk8jJBuGT9ho+ASO/51AXPgAWv+mNn/fIHx
Adv9D71zXCGwWwInYFImiH/7FciE/IvyaRnQZL2tGJvYD9A+5GnIsrOnc7mee812+85taYArwk3H
eg4lVvQczTvFfvQvZ/TXkY4zQitVVti8INaFfeRXWixUJNqKkJr3EG0fk2pDXYc57p1kWNe7cu3w
CAR1ATMTrthjRzSROE4EHhHj9mY16OzP2QhlPak9lhYYiY02eDnmB4sfOpghUtNsb3yWfltm//ki
fn2MeHCUpCQDYwI3RvmrNRD7rlkSH60PYpbHyrT/KIT0nE3uXYhKRxH1+f8OdWUgQGCCIniQxx94
WH8BZwuPagQqQffwc9vzXJi+JhDnZqq2M8KH/nfHA+Qfl0AWsXBjqv5tOUg3BiR67fqHt20JRfLx
NAo5YF5M0I/hkv/5gAeP86dhekQOAM/EDIQehQLR/AXP3MLuO7tn8gpaeyuzphjHIv2SQyL2r1Pw
74fCo4N1LS8hYQOvfPz+T+vPyJIxOOjFrt5KkTUDOoJxlMCz8G8U+E8pxp8uDFghDlVBIPODmEeG
w1+PRgh4maIT88XuMMbPpyTzhxrBEZo49ce8T+DQGzVzYKuHYnFHt1gvGV/i8Ra7NZTqvFFSA/m5
SyiwB/I0soxzdRVQG2TqgUGeHPvQsASU0+fZmBFtkO1hqDSncXB7sjREkRwKudJmgNruUh8rKGGr
Nz5P5mhG0kc2jbHx95KLtYJkxq15FwMT6SHVuEKjUXRjO0S9xqP4WaAUEd4GH/pbWYEKvcRmkf9Y
xt5aDbkRLN2bGBMs3WgNjzJgW5MIBa1KSvQJMF3jBSixclc8pPNwFHPR2wqoQY5ithNdxntXy3kZ
Y8QmzLC3dm2ui6F39X8gD4NtE7LOt0LmRwUFZm3D/d1NeWzihVlTc43eQubJSZcKhxwluor1hoCt
6Hgz+HFGPwU8f+iHlxRlb5U+5GGBMPe6z0l0gAHzaoGzhrc+rNrCnJpWSDcCdgUCU4BlqHuxlIo1
kVN8I2NtUqiHkqcKkQnFduIGk9t8yEK17uoD+IaD0UINSJL8QS0zSIQPnQbazFuIkCAnOAtr4rhv
xhhF5x8Bredc3mS535IvcebDUj7QcWP63VRVvUxO/TRHBJ0wFg6/NIgUAZd+mlTAs203n+w2QJkJ
ZGJtUJrFWdkEGth2J6t5mfcadPTWoZuuSgtetBNkvlAC79or1NQyiJZRFNxTPRbTaD9NQF4iVyOn
5KDcfq5FBnw4z+/KEet2f57EkCcOVfSPOgvA91Enhmk5Np23oTH8qAanYpBo2WwFRYxGqAfJxxgr
GVcFTiOREB9uMloruLusKp81lOwDHPkZz2rB+fachQ5mpNBt7NLRNb3qSLpfj9avV0Ay1PvC5rDL
Vpl4KCAwJcCMV/uBYVBfUZ6pucbsE6+91cMnTjo41x0MoDUTlp7R7AJSSqbsttTki5KYjtOm87t8
63RbUIHUC0Mie+4LT0+96tzj3g8LOWHvXk5lINBuyjkfvwnI85OY6ltLI347rvMCBzkgaGhf+NWq
XIVgiq18V2hhwOvr7juCLFg7CH3otqepzVhlbso9Gc+BTWCBJyQ54KPLMDUUYvLzho+8LtGPvVqv
3CUJgn03lRwu0sfDXoeqz86ihzBYU2Dz0JoTM8OvofjL5vfy6xBNGVp5N37YyqQ7kWQhN8imEV2t
oii9o4DpznaZkcvZF+wdwMMOeqUlrb7HoHrQz8Q6fr8mvejgiJiiUzyPy/t5pQAcsBS0c/DuJp0t
jG7ZuJUNKyomyk/dmlThGgoE921OaB+flNML2pxuFKGGrav8vVyyYmwjFtmbsYIcoaXx0r/zayrR
J43qNpuX2CDRQKivpJ/1nYcX6HbO42OEsuzgUPm63XiUs/ekkOs10O/oppOpSGAu7Ybv8balU73v
JUI0FugKP2/abL+bKPJN0sX713nuVQJFgYZ8cN9njFwx6AEhGcq6Vu+b9De544bXJNbdQ4gLLMRo
qZp1S4f0BpbZQd9Yb+w50S65zQY4ZYD0fsy28I04hgCLGNNnnd3SAlokXc39uBZtFlR6osUyPWhB
7eegYevvCehtmB8c8k6kbIqOZ7qOXEq/gplWdZoM0wW5NjB8k3F552ENejeLsEjkjiz8xYhgPlmv
RyiHvfMNi63uYawh8JaDfGcSE8+LvaG+3J4qGJOQZrCv/dd+1HD1cDJ+RBq7qbVe43cVSIRrndiy
cZawG1go6Ne5zP0dZMZ2Be1AHQ7Klpo5yKwDd/wuLyPV1UMsq682QlHTlqjPoK/uZ/OUb7k8Y6HP
86bq9uJqiZV4gk4H2o5N2JdETfqyOh9fer3mX23KXjb0yS+7GffyYjQNdW9G/nvADbmIpXDuhDIw
PC+2ylhtqQFjKzms0mJdr/NK6otBHRrXHLErL9W0VK8pbPQfesvU67qv++8OA7xdC5XcUwgLLgQ7
BXTlZnlGfQlt8zatd5Gd5ZedqAmm4phBmQU4+UEEQrGXeaxIpO9K4EGZzK/gmGaNnqf+IpEP8wJt
V4rzX5ObmEzpuc/T+TNwOfNUIXfmKg5D9TyOFt7ZuTcnX2DJRRs8dg8TJcuNdXR7mmZmP9iypN9S
uWJxSExYH2gYMXmAaT3G6eJuvS22626DGxq4TTldWD7SFu0xFJaAParrPbLsjmF5e7cnpXgpAZ18
Nnu5fMCGz68w2Qr4wqIFGqa8Ow8Vy+7AcMdps4zV0JZ7QKwEgRbtvPNIPUlA8E/cK20aKEPI2W69
+awXRzma6x1ROxV1txAqSaADo0JW0V6NWLNHf0oLWV7F4PyaVe/0sVx5CmTeRt8jlkCDdhcyundV
E0aPWhcWFUDa5Z3M0rVYTkTBowZrcKXZ3RZp/gSUZXiIkA3wcVjsV7yHA+jt4o/ziAqmd0X/4Kse
8stMx91NpXTyxUXMbQ0cJ+QeUh/30iXrai4CiSW0qURc3FKmbHmuyDhViLApdQsel8IyDb67Lat9
LOp+h+G1HlPI9VUEvv82RKbAvc7Jttg7U60gemI4o7briZrxMfU0eldMVQebmbcCViBYzd/3vFvH
EyjfIG7HTqqujeyUQYTIWBxdinWe9/dI/rBOXI7Sg7SV8WpQEndNbfzw/Je5HZq4QOXSZKNj6z3Q
kn5uUhfzD1uxI1gJ2v/8DnI9FrdbjBLxdkEjvnzMOnR/FusIXK3w9cBaNkFWdLUueXGTJZ5M/QdE
HrDDhugNqdxNgsWOXJcUjMDFDGGyrVjnzD1XEZc9FDh8qGyNvCCOBLCIVv65S6GaQRoUHd6pACPt
ZcvRVTakMAm526reT01igePfFwOW0xYCub1VQLZuekSNNXlcyJslCn7uH4cQ5dWe4vZPxI8tcJpR
HiotnWSIElhoX8KJl/f5kABgh7fkpErQm42LQzKeaOwGcXfEDOX1OAHmbfbFw7yWjgHET+EQoDJ1
NFMnDqLwXnaASdved/4q5ci5afOSiAKQWG/ja8mtBh3psiLUyQb2O1+S5SHKKl80Y8/oXBdUpoDi
gNl9jHVkv68VSpPU6pBclGJxeuKrSJC9hRJORKoBNw8p2lYXIn8fIqoKFGauDN3QYCVd8AJFos53
37AImTI/CT3oOuMm9tVJjkVciJNOvMqy+xh+C/cCMndkV70p6Ve+rl/2XfAXLvQXXukM9kuzjc8b
tB0nVjJ7Idg8CBaJ3IL+KvbbISTDg02RcrYKWzXa6F3XBWSauh7HbHy2sFu21uahdmVHsb6uy/ht
4Ww/F2oAjcc9uwfDWJIm9vNm2h2bDX2qZpE+FxAQ2baD2e5IB8OAqaGH274jPEm+02aay9NcFPxu
VpN6dgYmvZPz8MFfAzXm8HmOvroeVW9gYjLDWRqWPU+SxKdqEepWsiy6T6SnMHyDtFR8BnldoS1q
k4StXyeH1KXdJ8lQkwKbcEuq1SBpLM7VA/SD23Kt7Yb4lnkjvjGS9w3N51XXyEpgcA9AEOmu5xwX
dwoAuZ93ZrvvDLy3ufTg11qLSbnVe5D2Abs8Nv8ul4gd61Ff4BTYe+w63dkd6XRu0uJjDz/TFyBv
/gzRTnVRpBrPhS76p6gntlnHXHwi0/gy9FCCcTRu5yJh/We1JYuCtUapzylh9sYlKfM1s74vmw7g
6A3TMK5KToBwd35t0Oymjz3akpt1i7tvUqTFF8l4/EnG6Xa3grltM23UdQrI+CPA90Qea5rXddoT
c58zlqJuxeJ4DEL6jcqjGQ7TeOzaPplf1VpGHQKyOhChAJNVfj1lU6ea2XYeyWfDjgQ+U2x93KQD
1pE6j7o+ux/0nLwKIeDQTxCQh1jBoRBlI/G5DeAvjAkRdHY9woRbtIuAkNOi1pL8ZtRq+U2jaxMw
KaYp+YKNd7PI7Si39SpaZN4uuo+uOpMlL4du4Bzvq3R1FyL4mDLfvzpkq2B7QOd5Vo5BDaVYlt6B
urO3OkBUghQGlDR3fnb6FSmHvmtmwIwrXIyD/7YsAXMFkxJ9mtNAMb8jGw6/BCO3nqZ+TW8AUiPN
bOv8jmIestHfkau4sjPC35ZbGtC/1RHKkaUdmImyU2RGaH7JvmYfl3kYPhd69Y2c07kdSGTIg9uK
+BnsWllBFYQars6XTQyXDUXVDVa/aTt5I0SPUq5C6QkVR6QeUrHFETJSDiVeQJqdPlm9wmEARQoG
UYOwPdFTuZ75moNKGWXTSxRpiEBEG7s2LJguQU2dTmz/NM1uko+JimFORlfBJJa0Klc7kg5jx4dw
iUjST/QxdykraxmbLv06QDYaTc0alb5nZxBm0pN7KVSuqgbdtoev1e1inF1TYMPNQgv/YVbCfQg1
Nw3ttAY2yttQsiQlsLv7KtZPwwp0KK09ZN6VO1unTfeJc0kVDJaYKqBR4MZJJ1uv8Bjmy5mjVpuu
nXDR+MdskIWVnQT0T+N0ygy4tmdGEnAvFw2h1DK1NtAIrtTeaYnnQCPIpVwPJTM4gBUyd1z+7yO8
eQT3ce6n0FZa+OxTBpZJPL+BtZE+CIdlqA5oNImZ17fIHDioe+gFDh4E83AvvnPKiM8v0FXvmG8m
RoDdZ6c3EYl6KgF0RehsWb/l2CKwHC8fnQCgUN4tKCj9A+krApe247Mz8rKD3cLTwpaHzK/XtHTT
OrYZAijCdJs6XN5e42uEkmRuIHpJR/acLoigyk85hKpdekOcM8iva9NuQY2D3oGbs9YlIhsh01Ot
hArpPoGYC6W7rrBiBkTtzUtJL91SjCFooLArkNQOmULWDRs98cnTDnbwDYqbCtjBpMq7HaVfeWLR
kDOwYCurtKtjaip6KsKe0gt4v/GjLt3wEkFdAxMzojlL+C0xd05Qm4zfySRRZUH9Lqw8qXxG/Mdq
oVPx9Z4YkI977sIPlf1NhaCUJ4Cl6xVw4O5OEYYogCR3930cwnjS6Qix1lqBCNbR8NzDp1pcw7u7
F3U66UCRXbPJ6WIXAhWjL/WG9CKyyu8aVmqJpZWOrM6xj7p2Sffwfu6izaNAiIYTKlB0iKzXWXax
OV3GFkEh/jVCBEPQdcw3E78vZSezFt+bNX2zSE6yCHRZ0RpMe4TEHWL7WJxQTtj5ygmkWX3nkT8Q
F1TUcPTvUvAzfFori86ji0uIcxJY7htGqFInGsh8Fc+q+DysA43h8WQJVw0AxQ5JKKEIsLQimw9h
hSRzyydIHyCbqK2Gyq6BpsOsKJDiBLoigFsPHJ33WFODOvzeg3DzyIOUxamQOVKt+KwgZXcZzBXQ
1ukR0o0kuLktp6wCJRUt4gLfAh5M4XlUp9DWXZkj37VxAMxedwgWMDZY9c5FROE6EZ+SxxpBa3jY
La1YWZ16aCt+jyBeAnjYa34XYRmev6C53MS7oh/tUXWlSXeFCia/sbTIulcskYjhSlfav1dbyu4h
k+TfuY1x58tt95CrMQdkZN87X+uObC+lz9zTZgeBS4CNDexwMSqspsUIs4LMqvcx4MOirXq1XccA
Lbp2gzbmty2l8BFmcqZXE+17yBNt9mwYV+clmcin3M5IPCigQxR22KHQn/dQw3IUHuCpTLo2cfMK
U9cwQSBfdWu1XvMcbnFIxXfIQTlDBlS5VcMhjUA33OipCMkZDBF4VpLCWNjyFbGJwGjgd+jqRReQ
F6Z8NigKpjDfp067O57ESPQjGdeIz4XA48MGwzdUx8uEq4QaoPhCrSg58jIFfTTRUfHO+MINZFNG
IXQ18p4qyFGk6USLDb2H8gpwyRO81slc77nW+UmuENi1KRm702483oPcv/kaspFRt2uq/9hmMZ0S
OP6bbcnC5wKrxXrrl8nqdjBr+X7O7OJwuCwzaAg6oEBjou7TgSW3pRhkAZkQgz3dxqy6jSKRvIah
kzc+0vMTtHp9Aw1Y8hWuGDeBZyiq0HTZ3NumQBptaN0W+rkebLmwkxNdOWD9temAGMgkZOcl37KP
EaK//AOQK4kQParGUA96jD/Drc1DPUKI8aCgMCGnYsuQs7JXCVwNhpFsPI1xLz7IzNsNWQLYn1fU
561IrSmP+5Y/bukGGDpNFHsokRn4yUBlwesVuQrpPKpPdlGqFvgSu/cFFJUQSvEVQ36wn3m0EY7a
ykcNIlPie+tg75mBu3yZuIuubY9J3dpOFo+LW9TNkhl4PWwh74ALFFcRI+VHIMaIPuETz191sqcn
T8n8frUhuZb42hxEZ63ldlRrZIR0ZgLEU8xzeTUjUyBv9wpBo/XYVf4yZck6vIdbtmstwC3EsM6U
NibN3AnlS3w7BSWgDdziT4IF/6liS1zr2RFYJzN5GsuB/QFZMWlpRpeXEuX+JaYsflVQoH8ieEtW
Rx43DpL/T/DclPceJP9FrwtmXem+QqC8PGlHAsInF0VizIP9qeKRREUT0/GC/QBRWK6ckQNXQJyC
d99tJrG/9QA72tKjUTEIt0bGs4jVx6gc6HMvUjo2FKj+tdYTAgFqKC1lmn4LDui/PUkNPMi+YoOS
49qCA4eL6RM6WgRyvLd0VjR7XHphsMrPZXlok6yB/xkiAR/60YBrAOGoHmmAlOaId4FXI2lTRTzi
yYgTSJW4hpA7LC+s81v2LZuokle9KseFNoxaskSIvsroZrF4SahZwGlBH9FXcZeTFsK7eEfZWJKA
9DqZW+KvXfBAMes88dmZ0mkrv+TTtGBRMVoiBwPrWCaQW4w6DzqFNgo55xC0UGisIEdGGQ9VVYAX
GpMGMnaaQQoqtPqdmCgUcwtCE0K906y3IAUYy45LqIUQynuIyDEGDWgQ3vMdWQdrWi5oYbrU59Z+
VOXG1h4ZF1mJvg+Woc73D32vZqfaecvLPD4RnbrZvDq5r3Go8SkIfQavS1GS1bsWWBmuGPzMfdUA
sT6uhOacVMNFcL8W5jcX8T3J6o6VyPWtoYUvcn8bLTMa5ts+zGzIG0+qsljP/0w6/mJ9A/kHAzWC
DFFjgpVGDM8vbPxE0HP0XlffSA8XyU/WO8llBvrJpkjuvFq3EuFtDRmpTYq6sAOMSAioI9iFl3Ty
xUv/g+j65/P6K7uM0yrA08OuiqAokIfgiv7KGXZZgDWJd8V3qfRBtIxvwo9RVgMGYqRAl/0L/fpX
Tv44ImzcuBuHdxiU7xEx8GdOFKBhuRD4JX4f3464vqlq0myyoObnQlAHEdxKfATLR4eovvntUfz/
NIf/63f9/CmVIc4Od/1/awH+9r0C//Nlbn97039iz/B9EBXyOMFoH361/yQ5oMFEfBnUiUfi7X+H
OFDyXzkUCzk8CtBkobDAwUEiH18mkOb/Ba4/IRgKEMUg8oz+b3IcMFQxZv7EfKPGLUBwEXiuIfWA
aeaXUWzjvDcQ5YqbHdgHlHoDz1EJ054lodY5XT8ThKUDSMvU+w4kEgJQqkNEOpK4mSrXn+ICeuV+
gXf2ZBMvH0W59GiNo6lHGWYvvkKHs6CyreGK1qbNSl+maPOrQ+UlN2TWIxfpdh02hXQakHq1SoY7
jR7jCdkp5WUE2XVhBSsuiNunC+J0I9bOTuZouoS9lpih924OrD1ooAjYaliwjYIsuw1Dkv/WIWMf
vS3o7cYXjDepcCvQoWT5P+yd2ZLjyLVsf+X+ANoQmPFKcM6JzMzK6QWWUyEwT4Hx688CVeequo9J
bXqXHtokU1cWkwSB2L6Xu8OHIwGVtWVRRMAAcej0jzSdy3fgCe9mTk2Elmb01IZ/IWIl7ozbdOGI
h3D0IgYin22lDEv9IKbQ2qeNoX0OZVP/dKvYvzOTwjuUYd58R6MREtPEieYUy6rbKdNs7oFhh2OS
khFA3DiPzcBMjG92gDqWBCKQEBI5JmrolLeRXkRXbTVrn4UTEQwvqtK4ZV4tDpgGXnp/rO+TAXg/
Jdb4h6yUevB9NearTJubD6wn0UuDHYRaBob5leNErOTngomQG8kh01M3Zi0VNwdp+6lL6KNo3utp
HLrAsIZnBzCKd7rIPrJYqb0/x4o0zjj+nPUuu4715k6bI/vI04ldWjjPV1WY9UFhu+3WHb3WWDdO
PKFdT53R8KFG6YsfkwG74l3q+Gm51m6NllMh27kwaMrc4RdlF7BqRdhhCLC1fcKsuRvrMHssC0s+
p9D7aYBNzzTQvRm4csdOBFtIGxkU2I9DecwFeKgbq7shOGtug67U8ahMAs1HAqRzjmZGC4a2kOts
huxeIQ8PP0ma47ZZjWYRr4qsJccqkcUpdohuYk/lXkdNOa/teepWDED5TaW05NrQTDEFgBWWtvQa
IDqTvh09he5MVITfRdZHTfwSgVKVjcaQEb9TVnq+n6uZALneBSIovULACdn+OQoniT1C21Qy7wM5
9fgb7NsYAeOzcM30oDcI5kPCOXzNTnLaWYUcr2bMbO028VWB7SgJX7TcibRjWBs1aZ6FK77qQW+7
ldSH7r6fhzLc9FMqXpWfhUUQFXV3FuDMbw3AEAuiQbzjVm36oJ8UIzVpR97eMtOhXZHHWeIpnJiW
chYlmCEkc0+HXv5k9rq8qnVpfXROjZgoLC7axb6U7Wno8N4STMs3HNUn/TASMPqI9kcO8MQij8lW
Lufpikl268kif7cj6f9oYutD04eKI11j3ojOmb7tqpkgV6F2i0UaLwiI61oRZE2iXD6sonlVrsWB
dHKTimMe7Qu5RmAgWz7bv5YGoier67NAs7NWsN9q0+iMPARJWBuP1UaQQy6v5p7hGS0sxkLjd5t5
UPUxLQXLFr0lBcqUicf7YCW7Eh0q4cgxuYHmV/qOOT++N3rN3pUxfORa81VosSJu9FcjldQ+WNxR
e0OvpsBnX5jsXFVlhwiq7ja1lnHYL01136DZ88a6efKcxkk9rWqhzIE7WtgdwmgsPI5jUNO9O1XN
3tK8ds/SB12TfWp7Z7WN9lmyjkfJEEl/muqJyyDyI0wIePYRYy2r32qerN+cYWKJjnj8CrpAtEgb
h6S3Di2WZ9Mm/CvwkSnv5OSHiM5GxTKHVJxj5yqfvYFePUBBVoQk+MMVgG8c5FnK4btwj9aStshh
Nzv7ss3WfUQwYpJy2ywRmHbMpI9RYXe7dhHzY1LmewhhojZWWgolQWEFUVb4Br9msx+Bo4VTr0uI
B3aJsjdWme4ldyM0Zt9dWVntFCqwmqGKn2ctysj8dymb0F88MBpYFIJkhFIvXTexmQrB5WFZErxK
yRDiesuae3y1+j3rq4j9KKOWS+TDoY+GJxuW4772Pe++EwRGrPQ4CZ+GxileTK3x6J1wi+Eopyh9
8gqHoMZ24GvlkSRx0rsxP6FHgqPiswlUnFq3fkQMc9nPQD92w5Jb8MgLxnyKqZVAMq09CJw142h+
i4zIy3VSbStQ9Xlj6O3hq+4bBCQ2rXNdC17+PCrjxrbRgBGVVfhgeY1zSOJ0eGQy9Ygv60P5bWIA
p9sj6nKM03V5PTHBES5WVQ8z1/gh4hf/rOJ6PgxTY+9GRbDmiI/hLbWIVwrmWpv3kcimbWJNxmoU
qtvg9O42KfJBv+6ALq4MNbsHGcsyyIfkVGfkado124ywzFqLm2wa3g9zeCidxLgBdkH6KmYLQ57X
lSdSfTAC8n4+NuUoMO3MrNUtzd0ldUM5CXZPc2MYg33O/Fl+4bmN9/GoDRzv67Hi7yFd5DjN7nQ2
0oaA7sn3D73o2ifwgPzUC6RGvk+sv4qubFYmp/GcjyjqY9Y/k77GZcbGpDP9+owxJEc9TUxmHLLz
N5IoF7ZymXXXpXl4M7v+eGh5MFKIZAy3he996mXsf4oWRWFlt3b9ErOyfNNp8jm0pVbtClNqHvsI
bjVcfpKHNAGkdsAo427jPklPoV8ObxVRAyQtC+fVKGPvzmBls1FyuWmiNRmY7YfBnjdNYxjlQzH5
LzEpRNyxpSerq7qtOxHoBU5p1lCD/xprYfpASEwLpQFU2u5N16/xozhMROw6Ra1fG46KeY75otDZ
OyjJapsHP+98acwT5o2INFjTI9xOOu628h2XKMnCCcljHs6zMMrkSjFD5XsWnfIFct+O3w0y9IsA
F5tub5phbiJnlTojLAIB+oB9aldGaax3Ry5Zg7Bwty8crX2vw/mVs+/4nKZa8Zn0o/Hkq859FHVU
Hes6fqwR2Dakd+UHl51I4HZ9HrjleO9k8ys3wJ9WLN8T5by6+H0/zHIR2qzGhiKwu1fXJ/CZBJjs
VItsM1i5ds2HY+BWqtJDkar6pznbJP+rqk5hLGrTi1cEO2X7ppzU2bQHqhe6ziIBsGpYSz56Dt0b
+WzMZzlz3lmpJS7sF1j93xHqb0YoHrhYDP71BBW8k3PGBiqGgf7nDPWPP/VrhBKCvmfTA7FewqFs
z+YH/oqOphniD4YYfXH7X1JJCJn43+hoitkEeO5S8U20GcD0P2cpUvRMfqDr6cv0A+7+n8xSf9Ep
Lvg3SQ9IKa5Jyr9hLYLBb8iywl9d1V033hYDQaP9gMi5KolFhvZyh/7saPZ0TMaeeGhdT9UriY39
j9Qik3fV+kX9/Nu7d/rHBPd7+Jz4s1jwDxidzLdFptARTxzekd9fjVVMVeoz79waNSfNKJ0Leo/c
kl0t31bMpf1g8RXqK87FTe6pOsCvgsqH99W1lptj8eUrpd/xMyQ7iywTP2D8PbGbHDv8Flhvx7/R
eYy/IN8XfJ7wAjwXmIx0qhL+8opjts54w9Qt5vIoot5mzn70FoLgVrlTaZMyNYpkHbusN2fXQfWe
Ut3cUesxUSnVl+pryT0VQaxV9hrKqGTRlUsdDJKSFVynZSJPaQc0xO6qXcO7+U9EgF5hp7cJmG81
5yZuZJ/v/v3n8H8/BmQinQnfdbg2zMsv/dtF4U4au6kqa2/JkPKfysgTxspKDS6NqujG0zCS/luF
Inv593/tn8UpW4cwwR3gmj6q2fKP5WX99tcyy0dW1UbFbeHN4hazcHcLm439OpRP//5v+quAsPxN
vo4ggfWGuAnvL9dZVWA2q8GmbiFxrXfSIpqMRkCPY0RayY1e42PlcTh5ZQBjOeR/d9H81TnDb2no
BqUzuJSIo/zrX49XIUYRA8Zz69QmdYy+sDRbXgMO9nbDbqdcTTof/W7I6gHOMi3db5bDhA/4k3U9
Oqx3A3NIALcS4OkfAEGGuZbeNH1XWl+tdQ2ijPht7E17ElTn7m8kPfF/Pyh8Kdw2cFSQkoK49+cP
Snc6u7DtUGPeCfP3mJ1ItCLZVRXWypwIdjoOMk4/8CuD0c41vk702jhgw+T+VO48l8EkIxd1Pem/
48Z0v3q7ku7f1JVh9+FV/K4SuQSqcBE5bMrJwbDdJXTkt8vJYUbRsfaaN4mFBcz31orgd46Ro+lv
Vd91eBFr/dznk83MKaULk1DsWqOpdplVEbKV1fl9RbAnDSvZED0PSV4ephbNvLLr6gcIpLcOMSsy
sScJD2llsvUKk7a4HSqtZUfGOiWKBPIAy1yEXoM+mz2oXHZvJNEpAn0cV1lHixyVH4/KyDVz7VAO
uBLxZHBvsLp5XumDl1xn0vZeQx0wR9LjScL62PtEMUsWFLwd8UHzGvZeAx0sazHY2npOxs+qrdVD
h1OSpWCu3G3IgexAUKTxWEsiUJGnNMFJU6bhh0+2CXQKIchvXQ4iXVUt2x9Y2YOo/ewr7iuH772Z
pw+xH47uqmctgHrSdMHE+8CixvDvQMFGguebesvBSvSbDNcYLOZADkTQGzLc5K3ZALz4dzKEASYt
uFR7HjUGLYl4QVjbuNnLmDObG41fPdjABrvOR/TaArzP755TNptWH5N526detNXYl7xDTQ0/cbdU
doAXhfqbIjL6aDuqpOTLMQybKeo7b9uUIcqJMvN9wb+K/89qSt5o4OhVQs+Sxsp7QH4v7XFeWSoL
A1NpRc4untz2xSnG8VtY67htMEIkXElqa6rBb3ej6Y7XDrvhLMTfVqs8J+R84Ri/ZCipynptB21c
9sJ+w628/DSmPFFmA6bSdZV+q1KFXQTuoJ53OGNUiMUghjJPjKx80AnGOySTaXZBx2dA8jTTM7tx
Cba6LkLa2vBpp0O9IUou0oMmUyK842juAI2nkzvI9TRmvrp2WmVyRQ1hKVqGCZ6FW0odk/Cu56vj
REHtVax0BTJUvi2yuPFX7FPYpm9GwLNAC33qYVdTiD0XH1GIeR+pgbF0yNyMjoeQU8HWLmgLC7zZ
5o5ZGCnAdi4bLYNEn6L2BOiA7bWMYu+n1vWormu9NBS+Cq/zbm3gzvBYmK5y7SQoxraep32rc3eD
Q4yki3O57ed66zdtEW+nzMmnvd62NCvYBrvdwB3tKds15JbQ1ORYxrNW5bNYQ/qk9Mylua7dQb5p
gO6qKJ6TPPdzYuB9lW1SPLH3c4eyuU2gJMSVHGTrFnCThlS7sOmr4oGHsXlkaWWk267iFWxKlUXz
xhPjzByWTNVwk3tYIzYaX5UG043ojo1p29k6Cs2oW7uY3CqqpFrOJwWxtvM3+0PfAY1TYIMkOMn6
IPSYXlWqFZwAXwqdlXEZIwt3YcrCc2gqn4iXIbECE1/uzI45mbUrPcywklQhcLgrfbfaCHIpS4Zc
gXqRIlGTGMe/txJIlwWXT4Rfkd4HeB5QNO2tYRU7ESbA98i4FTNxlvHK62lde5yywehuncqnnbNg
ZXljdwWPpIi1FH8AJY13i7wdUbwiSxTyWJNBMpLebc/xFZFf6tFi0/VujyGsiye4eMkewMK0aZ05
5sVj2sHqZZJ1FrD128Tkzbxmw8DJIomS/oGN3PBRNZKmM3dgjvQI0AW/9UJ+jp2VJA4VTY/4CGFv
nVtli0ehgMdWAxObFyhyWsYN6RZJvG+gM6GkXXCUu1hz/SfmyeXiTJK6RdZsZXsaJ0t5gV4PfDZy
KHhhJTi9uOIJ5j+xN+XqzrlLNmuauMbyoFo/NE5Jg2HinpYh3zqMVjJ0N2pUy+FTTuOJcicaf8oh
568uy3mG+zJyNcP8u8svv7z0gfsTrwtm4NayC36LriacYCXTMp0DP6XQIagy5tFzQRwPPCzFCe8R
/x/3VEMV8q4W1oRqaFZS5+Mm8Ku7yTUJEsIEW0OAYo02N1NfY5HifyO/8htxA4F/W87JqsifIOL8
IybY2FuRaJNyXSDYvw8FeBeYWjLdm2rUaTrhmJtclRXWzAePp8WuLXRxW/tR/UrAIkWmuN1j41h6
kd9dkaAJjjA1bg23ivd2Vxm8rQuVPX2mWWqfxq6F2KkJ4E2fByeP2j0kbP6TxI7lHhKj7a2ZAzyT
HuhJttuKlNJnTQ/zbT5UEWSQxW1uagZ5H2NouwI3TOy1bTQGUQKZbfE4kob/RG9yH1GxW/A1mTW6
Gg5WUYr6O+eGPB09wSW1wcTANZLY7CK20HT9hofMUF+JpjOcIPQz1fOkRR/m6F0nb42PQ0ybOKYf
Z1814gvHEoJyLugowRBh8KPGXCw+lwHD56HiYxkCjV08yVh9r27GyYUT69ul9rXdWzn76v08LP41
UONFr8/SsqQec7SuNQWLtZF1kfdXEdFOMvDsNpePnETaLx1rIiY2Gi/6VUp5F5r20Hs1T4Gpfshg
t+MXUc6m169mTmDTj0qByfPD8HZsJMFa0VELq+FDRrrWE6fTOukhxjB7HlstnHcNeHS8ieeOizQ2
VGKexjSjrzl3qoXBrnrdubEof6ZzgtNNuxlAxnFbegUdIDAkyFJe22YbMZpjs+4zvBa7mVQ0Xqo1
sjSYwmV3EVYQz89QMeIxkQ3XGk86/4lrPW9PBdUt3GCNyidQJJew62P3GiH3aQY5dyK7t4G0h/WA
bdXCRZORa1eHrQ9sGnFFb6rY5NNkcJjG69ikye3abSppnjAcZM6B+DYWR/E4atFN2mjVsM5byM0V
p7FO3WRZyOtviGjZttKjMGIYdf0w1RTfQP/jTCU1U7r/aO/7r5LyN0oKMZLLlvZfSykHSsMxfrW/
Cym//tD/LqPdP6AIYBYEAZVQwosm8ktJ8cUfaAcOSRO/2rT+pKQgvcB9YjVn2sPo/k8lhaoCIsg8
5nPHuHR3/SdKCqLNn+cN+AaD2dVmBgceRL/8y/gaOzH5gvRYHMeaBfNqqBj/yfB1rqra5RSCEGCt
F1DyoUrrmq4LXIVhoPeePa6jlkTNfYNJIAw8yuOO8+xa4Sbry5kQHl0fzyC2ubUTCbP5OSW47Lkm
M8XGuGPiMZjgWLhJGC23sCFHXs8wyVI2k+szSxo8GajXnA3Rl5v5MItZWasiWSq+Md03rC+SUXJk
LsNj24ZVD3qo1R9+MrmfHgL/WkGcbaB3sDfy9VfkjuJAttewqZZx7RtKrls/d24GwjlYmHf3bWZo
W7cVFHVNWa/jDnBE/FAlyXQepa5uiVvL7/NEG4sNrQiUjCfeYnUrbD0CiEuq+8yu+t2Cvm4EjqN9
NND9YSwtIEJ6uzE22EzKMi45e1IcjMNwKQ65lIiMdlhvLeUaz9nSMRITNPcgjNHZ+NJ6i/qliaSc
iHGcTfPULT0lfUnNgxTGSTpQa/bSZqJN9FmNUL4n09UIEiqGe1KosENdilCq0ZWfztKOYrHrD5ql
MUXkOR4NdGXAOUL7CYqOo5sWN+7tIAtMu2rpXtGHTW2UuOqrJv+Z9I7PJGNN29aOvSBq3PbecPxP
OwzLtQhFGHBMx/W+tL1Ie372LQ0Hs0sTDPMoLgyix92lJSZpWvPeXJpj2B8Mp7iFsKpS7MdLv4xd
OizkaC7MdCB5LIN0li99NMRoaue+HPOHbGmroRSYKpulwWZpbuFBmJ4xbmNDGmkg4zza/kiX7hur
NcbbaenDqUaacYTNK6VbJ1rrfRg9zp6rscL3lsNHUpQ+PzZJGuCtSlyZDCbHSe++aPYa7iLyK88I
7Tz2aWrz711woLNnYIGYL1U+VTTPtxxHFTHtvUYv3Fju5kv7Dz4n/EM0AjFlWAsqsWLjylGYy/6m
HM35tW9gejeaUvJoJTS2V+AX9coE712jpQ+7buki0uruyiGRjCxk54bKnqWwaOkuItor4Vg/anvz
Um3Ucg2uR/BI9sZEzTqzetLwiUscdN5SjBRi6gNmWLU0Jk1Dl5zgOe80upTERKkSPdD37DSyTUHf
Ussm5ZDTwET6E1VMQMk5tNc25YE7BXmMmZcw3KBYPqnpC9McAuxS7kS31bPV+eCibDf3VJhqNwMd
gJtwqYVKdOuVm2F7x85z3GpLeVSWRjaPLwqlrEu1VAKZRweojjWbZyn9U+5SREVnx2u/VFN1rF93
9DgYh6Q9kjB/rZYaq1ph8C5wiS4FV8Ro4+ez8nU+Jjz12WBuU2IJlkKs9p6TeXaulrqsfinOmuBP
DuTTjOd8qdUqloKtaqnamtORM0TTH8l9Gg5YJdjUDoyj58HCoIAmu9cIvr4dOGYwbhD6aA36Q5Fo
FgVftWiM5ESkAM1fxBVRr+R9lDVJuI4z+4+JiY/AMqhdk14cniZWJXcELb0TDmodYF1rSETx7lS9
vay5dPXWNvzKei6rNfZ844pdbL5FpuOS1iMK/Wg62WS4sk8Tt92VhK0AGESLC9xieps7P171Ifdn
lCN1HU/j9OZPI+egPNbrh7oZHwqds3GEZ+6uzCWlsb2fddUpskNxMDFptByNLbdaZTZnzHZOygN2
kbBEeVHZmtO2f68S92dV6kMQGaPYDtLLupXtMSitNEd5kE1FThKEFefY2QJSw0FjsGSwh53lvPUM
haFf1iNf8aIiRrp7kkTMC2s/9cXF7CM7ni1a/ZlqCaGx0ko6IgAlLM5d2pBfsUrK0dunnZfM16PV
OOeRB/aD2YR8RdKBS+/QqN5+aYlAPMo55zDM8sD+UFz9cSAWHCsQWuhajGSVe19nGm79UOjNsTR0
j2kRA4LykwJXcK1ggczojny+7IGWBTh1MoHcHWoUnWj+PMjXyrNa5jkr3wtaTt89EmXIMPEa4Hka
BC1iURv0K9eqFhRi6MJDX3l8P8y+x8ozztq54tb+E/uHTlijZQw3CvPraSKKheYxZxobjssFnufE
JqJuZY1z94zlo36vGz1+5ZkcseXMu5vWnPO7sLf9nxSfdPD5WWjeE3rdP2uck29z3T24wsm+89x0
vmwyhNEBpVl3eE56qgt9Kz7YILQ5d9ug5fwwrScY85wYAN5F5CTpPXX9ZF9nTpt9YdpLwmPeGSDz
xGwO57C2nCeeI/4Gm2m07abJwEPoulUYiJQAxAMOufEzjWPf4mYUhU9+WvSnEfs/V+UktVOcOG21
Msy8eU2mML01syoCLGdXDTrl5/PBxwr0Zak6vcey8tDZM3ZLOhR7GoLRUFDg+bLil6vv5tqsw4Dx
A/DCuEAYE+UKN9VCZhBBMHwTnFC/eQu3EV8QjtDPwTnGhexoFsYDyArcg+AG7dNaGBBGWXAQcyFD
ugsk4i68iH9BRwiC6w7VBShJ4gS4xF84k/qCnHgLfZJcQBRthElxFjqF7xygSneBVqaFX+GV+xtz
YVrCC95C5yCoi1iol27hX7AS6Tu8Hy6G+wWPwZqT7Lg9A83Ygm2umRru9bQwNQKpCLbH0tfTQtxk
C3uzGIwDPDYWEAhkDvAACRwSXWAl2urMjl+tW5aE19kF63EXwmdcWB+WVAzw+UIApRcYKL6AQVQ6
lC8pVS3FRlk+6FBFqv23wwHqJlzIItNwPqyFNXIX6ghHaskOfEGRxguWxGANojQstFJyAZfihWHy
4RjeevrN95WsQJyMyJ5BjszJ/HCHRl6phYbC8QoY5V0gqbrp21VRGqT7eSP/lczE1NsnppzwH4V1
T3SKFO+YT4ygKmxMwFaozravEJkSyhteuwuwFS3sVnXBuLyF6KJfHrgrvIBe3sJ8xQv9RX0fIJi5
MGHdQof1F1BsXpgxspnSQxKlJ52h9IVN+20EzFEulBk+UUbPDucRITpnC8TntluotIgw3XhNH45x
5yzUmkfS2q52OFis7Ka3PvwL4GYtrBt7H7A3XKYgcOKCw4k21nd+FkW3rTLmzWCAgxgYJ3bkk6n1
XJnZttN16D5Nbli159/yQt4RKet+OwnLN5RO0LzUUc2PyHbDD8cqw21/gfj4NAH6cAp0N2Bd6SG6
AH/hBf6LmyixyFu3kq8KD3HBIMo/Kk1m3FrM4aYMa/mchWP2GC9Iob7AhVhbuuvmQhwKIniu0obE
yAhaQuZDRKLLwicWC6roXajFYgEYyZsTlO6GQy/xkNjYW6rKgF5a6MdUE9VxcCxxzW+YkQIFKRku
zGS+0JOUmuPx9M3iUGdkkBvp/FxdSEsWQ807sqJ7wiGqfSNiNofL6PffKflvpmQ2CUvK3r+ekh8W
nvr/Be9NybT8/vus/OuP/pqVXe8Pmx9F0wjdO39Ctz2Tqj0s4dg03F9Q9y/mwLT/wMVHSpOBQm4Z
Np3U/5/fBkdgdrZdm1HNNnB4/CeTsn0pcfttM8cYz7jOKM7PpA8ErujPm7kOg3DRJHG5x6MhBqYz
rnicoLG/k0tRjVMYiKFFlHhnSGzUJCPmSDo4VN70GV3C68bs0JLC2HxmRJpOpFoWD33rhKTjivFU
zeZQ7V1cJXsmBPQm9C77Ktb6kpi5osRfNqZOvsZ3ieVLMsib116mydtUlBoODLIlj91cZ/WmxhUK
vzZNgwjSzpHjmiCb4mebd0hyOMgs6jhai7q+ZDzxqLRoCiT2lPWxZrIgg5diXrFpNybPzJCHfuRZ
zKnEuTEITakYtyjR7pDVSamljsUfY73YjCxgXvWcF0W7T6i++VtgDxurIBE/7IrWXHl4lyU/OJs2
/mSbhzEsnCbg/lOmG6hwm7wqQIiNOev5z5gPfE9P53iiGxcJlNCz8Gt2bIzdKZbsZyhtl5/LK3u2
KBh6LgY9vfeZuU6Ev8k7zlXFY9V65Z1qm366GmvmdCQM0uZQvV0Pw1xOak2gi6XVdpaVd0Y+pKqB
CRMvvwiBZnUzJlwAYM89swao3kTkeacwK4l9xZWli3WIc6RgYBrKrevl7cqG2BurvLrDDe6fbPrj
5HXCenff8v5xY615rtKZuJulHK5l5xvbEQAix83HaVWI2jtrFldLksqcsFvP3uciygMGIfEYlql1
wMhvHrUsRsSHLOHoW+O5nq182jhuIo4WmGRQZ2nHzg+Vo93PWq74nYXJ8yquP4Y5r1+XbrnnCje1
yWm1RoQgPKz9ElrubQhJU+wzh8k/jyyxVtNk+Q9GE0dnRtSRguORHPjA7s03I4T8WHHl2UQXS214
9+aUAINW+NcV5tLlvKdHR2tMingfugxmBxhRY9rFYaddG6FGjTsydL4x9dErSLCl4FyBxac2AeJD
1d27LO/Sa4k8cOJsLEhnahznRyEm60YS6zbgLMjwra88DFezTUBKM5u7CPLZD4nLSwbqgDTeiGY/
2XHpvdY9bIqm/AFvQOWYIZ+PNqAVkfRVDxv6+rwtztnZ6PZk3WjqqJyq0w9ZXU/xs1GRRXq0+Q9p
Y1w+L/gatIdpaFr2XuEN7rX+Ku5V+yzr/JaE++g66/AVfiLWE3C0HGBLSztGHLeLtWtk+g+b9Ppt
PC+s/qzmTUgc2FYn2X1FSHF2qGfw2FjhnNV8Wd60GPEwp3Fs7IRcxxnPv5WbAF0hqMvhyXHCyNnz
9dYei8gMd2XTzKxpbZNFIwmvFfEbBtAwnVtbTRltxDmf17Cf9HgkcKszuvWkRkxlnp4cyg4T3eQX
9+WM7T5pgYp7/Fw+5VzHgchZBC9M7hbHLgSHcTfQYPllz9xpsrAJeCbvRk9wEI0NQRqNconaHh8U
rZtrcpJ3nkrsJ9EQupd0Ha6IqSvvBk+/FyYDft8g0miLwz2ySHKgfhgPc+VE27Bog5Zeuysd+/A3
oh7RyUb4SgvRsB+HOnsonN67S/oSXW9xy1tZ25/gOsxtTd0SQRQSet+Zb+PamwAjdBVIiGkqF1Ox
Gok6YBSZ0iCmZqNap978WoauHUyZezdXzY0ij4CMAdkHqVmSexEWxNs5mn7TNCG9zG0GhtqWHz53
210RC28Th+Rql41iHxzaAMnCqPdzWcbYCHsatPOYYKRs6oHCorcyNrA2CxmDqk0UeflducpU2UBq
1MOexnb1I+kaxYUxaLuoGX92jZPtJplMG9UM4rEXRvhmpjbK1RhKa2kJyYE1QHcOnVMO6d7MLfuq
qGOq0wiWBq+NSlynXWodPUIJgqW849xV0t/FFG6tkxybo7KtnKvCmd3bCWmIGIB0jpONV8fqHviV
EY2l38Zk8bfBOyVvZ9+rP4qSHSDZ7HH6QgZlvhVd3yxCjbfNW0Wsy9xXr5jf9We/ibQN6EoRlJT3
gEkZ5RUxPM0+N3PvbPJ/3LTOqN1RHEblR53DwPtA01E7O7eNEYqRxm6ViiMxJtG1n+Ye9ScFE0ym
4s4l78AkWo2D87y2BuzNNon90BvCvDVJ+FrN9OCRoVIV8c4tQ29H0Ex6pDsDizGljQTpdtqTqvT2
mSuuqNdxN1RXOtYhJ0zK8zgr/dZM0mLtKd7pLuMysIatPhIwMbJg2hsGlTp9a2FbDt3k22yt/LvL
Gxb5lDEQzKvCweY56EzHArTLDJKptteOHYsfJbzgvfRT7wsvcLSpfBIv6tB40/zuZxwX0QuuoBFv
UkEaiGX/KCwCfvhOpbiJ037VC+5z81SHP6LGAupI3kIyBMkctXf0fajVHM49+/fpZUKGI42mJKvW
xXOEk2DVm/ohlWO6aYRRfUchMSIpPAGNJ2ay742uKAPQZRLnnVCcstbBNtwO6bkQzm3B+uo6n5tu
kytDZ6YG/KZfnYrBatOKfGbqWY7qefvV4R1nI7+sNgItxgFEqkKf7V2RYPBhm0VL4XJzTW1CGJEe
2IVbTbsiFdXcyCKEgU7TR81wyrU51PqbNNx4D87tfjeiue968TNEJ/OAKAJfc1+LTOjr2lbxbkx1
ggqncL6uII9WZB28lhGpCzPRXUORhtw7q2pDdTq+C+IF9sk4QVf01cHGnbNKHPEjxg18Td8MLZSx
I7Z4A/ydkSgZVHqya3riDEs1PlgzS18ELLS23g46mcxfJIpYWGC78iFkEg3iltahVZib05ptbr+x
nVKhUYKsjF2J31/zPsPIeIHODl/1mi4703ezIPfscy0U15X9mRu5OLDkJKcJqvyqKvryqquNbzcf
As4FX+3/sHcmy3ErWbb9IqShcTiAN4wWEWyDraQJjJQo9H2Pr68F1s0sMRjGMNWb1iDvIO1eegBw
ONzP2XttuOHBquUnEXNS965deNglqCKuwxI2TmfLYMuOxbrTMAtRA+qjDQ7s4QaSiHeLnH9f8dDz
hFyUQAXeV4ulaRVMUc32V2MwYCvTIu3aKKLHIS7knUcpaVv0odkuyOLK78DMoDOslYWFrcQkRGUh
+KRfKmUtV4gnCJwJt/Nms9Sym9xqfFrODnSq/LcZ+m6pE1USKOqN19c3U4JfLKBDU9Wom4r0R5U4
MCnr4aGv21sqKjdom67YrcEkktPIe+/R2R3bmD0gNOAx4jUHpUPPxzRCmIcwMM3LLIKVJ9MyWway
WuijZUKSiNPpVgfNc/F/B7+sCZvxzMFPwxL75cHv6iXM3v487/3zX/xz3ptT18lcF3KOJLQNLLv/
6Y2Sra7aCF0hUWqzuhYt579F5jRUTVzg9iyFtWfL7n8OfML4F6c9TmmWSv4dCr6/Cl4/kosKopIQ
EfJ3kD0T6n2MxR4d1GbNiFsHR99I/ONIXNLNH8fgE8rxz0NABkZej1qen2xqRy5zr28Txdedye0w
wcaTPa/3C1tyS/9z2P5fjDL/ij8UpZXnDDAuGMXKftTKj3x4a8zl/98Q8uMQVpijXOkYop0OlnoY
w1U5vX49hKa+o/n/PIDbtqZhIYAew8zQMCJ8HGW2bIG0LpEHK1n1M7egTK7h2+jASxjaJDjpDtOR
NwfsedB2VYxXtTGsZQQ8dRy6fhsW4Bv0gM/RMpzqaFU11oFOSmdCcRz6Swcj7San+bRCUtTRo/O8
+xDsLAfXtI0exthGVBtZ0UUtO4uuRPEjBYrJQlOvk1yDtEwnEi5QQPPK0UjvQ8cK8Y0vdVyyyZNh
lV/Iqo12AeCJC9We5HcFjLRGs3QMrjh/ywsSkcblhPpvHRB9eNH4NE0W8UCrhbpme9lS/X6kypWs
giIAc2KVP6WeWnsvTI017e9uVVtTuhV6fYnwvXkcslEciBLUtkprJevcqKKdSFXKBa0mNkiBUSoN
hXZlqzGhpAbso0Efuju0jfyR2G4uLeA3a04FONQ7ujJXUPF4HyLHX/rsAw9e1PU/nSYdD90E8GIp
UdourS5ivHB66/E5fcOLXRGi4CTTo+ylaYDN0N6qamAnatai+a2Ugjb+ADL6ydGJLNsMshGHrlP5
Q/MNpmB0lY+m3izShqONHE25Sgly4jjtGQ3RZT6CS842xZLfFy8ds7GWbRIp16T2vEGWpLEzNu2v
aBoexaS/OXQ7vg+6yeeoVcJvDezznYpONSabqNS2WS/eJjbjDgK7csKupsIrTgoegunRS0WaLIgr
53dQGYj3qWPWTyEwEajppXWRUuW9KiCRs1OutG1bg3DqEz3a+ZkBbaUqqk1PZsE2R2cLBxqXOD5Q
YoRsTq/Rckpsn5w1obuTJhlAn+SyLKNmizQCioqJ2jDOp/a+4TO/nCqnZmLYIT4+f8xJEPPiPUIT
sYDj1q47xxE3tsPthLyueasUqf2Kqop1jQg4inaRLtMNnCp6dAP5eYjBK0+7E63nH0Z/hgxkbQw7
io/9jZ5wtIMwThqjqLxXjkkGDRJd8a713qGvFweW1S6EltGJ8zxxMwaVvppTeJY0f8QeI215WVKv
uWN7OPOHC3nrKYayrWfBkwU8+7IX5hPbuelAWCp634FGI6isUur4yxsAee2QAAcMA++1GWYjb9Gz
kzLYt28Bxtq/RRQj0/XJqq2VGsMsBYTXgNrZ2m9LAaCKHtxa4UCCosSZ74cHJG+lTcMvAC/cybob
knXgFypAMW10OVzol9TVxYM6xBzRR5tCFgFf2ta2smpr9qL/ZsMl+8FBLzioaam6XajDBBUtXoHQ
CjtjkUJM/amB6d+XaZte06rrwTYb2VXW+s7NoE3GAzJnUOB1TW8A2Y15ATh2vAWKM238orJvqdBn
L+Aa+gNlvOF2gKZ/jTZSXmqDNV7VpWNeQIHMtlppAsMbG3lf0EdeNdM4uWWv2N3SVHUGKLV58Up0
eh7VRBliMYPdcHNLaa5AvOabzutVjH+ygUic5AEN4S7iaC/Bq3UsQrGSktPgaeZqkI65Kcai3mLV
89NVXQDo4qsi1q0qCHXu5RwqCmXvYdJTz1/4XcLfND2QUZEDdkC3smnPr/UfdIR/+zEeywsz0tnM
mR67+EgiqF+YRETtIM+aG7wJckWXxNmZtQNvjCLqmna3sq0CeIZcAFDNJecVsKv4etfqWFU7Ba07
l8GBn/BiT1nDC0NNqKuJs6R3yH0Y8mlY6Jk93GZJRU2sbKBc5F18SAB6b2HDj8uGVeAHnclpnXeW
5aIt6d4skHUb3bfNCz3DatHnIed/+r/FS411/bWxshqolhMCg3La5Gms0Ys4mhrv3/91PZPmPY31
ajcOPvTxybT6mx6zA8fdsVl3NtHPa+bwxN0lMF1Q9qsW70NSd4wFahrRLamgOfUcMDmjMyg4WUNT
rzoz4F8VlaGsw1COVzSGI3RFvn4nssH7DgQ0f+rCFJey02Zb05yQL0+auogUNV1yqoJLScTMXubt
CymGzc7GLwajukWpansxXt1+tnKOVXft4FOA1RiYCmdGJ7yiqtRdaUpDq3QEm+fmioMHyS40Y1fp
RgcM3u7SfVRrQ4xFQTbtisD5yW1QEVcLUJCT64SxvNeGWv3WIJY/hKLm0YG3DpdmAa/bQh+Nz6No
GRb3tbeH0F9TCWxB21ql8oB+oO+Ba/HobWPCa2sZ1a5NjOCXo/Fvx0kk79NKmheeljtbX9b1Si+B
DvP2K/aW3WiFtkGJn3qH4n2WlfLeKaWyNgXIX7tpsq0fO0Co5o9d7WgcHAg3uO2lpawNDRdL7lDR
Djw53BooQ160tEQyUzDBpSdi6C4eKn9VNOtUqNlbxDd8p9dq/VDHHIuYSP4tVTsf0lbrIBmhRSgF
h8ywKrKtXRnyW8OGtCHrSffQxYFpW9YAuLfUTofbBvrLYVLU7q3LPOUxnZvqU9MA57AV+c9zipvB
+z1ixgCLZlCsEIV2bYaJ8uB7MYuMEWONTPR2rZhD+B1SNO2KvEONo7bms9GO4rmrFPEcmcV4zZdK
boIyUAiWCJWVUojAtVB7XQE+r+5ob4K+qxC00vsbrt/vemOmoPRqG+d1rG7ULMv58NXRhVnlGsVD
LO2w4mHqMhE3g5mrF1YJPy+bi8Dp2BjrokwJ0a1URGZkJIxQfsfkxqM3utPIRIiX73OZtILp4CjC
Zl9hi4vJDodrq87w6wD0Wmqi6coFLv74BgJYukM3IWG3ed2WhG4gYMAE9BUSQx7/VE5XEOMmDpc1
PcneMSBbQQNjCdS0u0AJX6t4HK5ZFMadXnjZDciNCbuD2SISrIvxCZ2XiQZw6qP1BAphY2kxhX4S
qBdtbEU36NOUTWvo8V60qXkRQWe8RdWtUPothpvSqvl00x5vthZVS0CvGODiFX1Kj/a2hhaAb1O3
o3yGnBKudnHVN0kGDIhU6Ic2H7INWFgY8GFm1RcYmpqb0qfsU7UQoP0gma7oAGH99mS/MXSKADjy
MuWhVkHHL+20Y8cMs5ECBsuG6te8mrBSI87dc5CI3ZXGrKTOto2WJU9qy3QiCoFttRNqr6ovxiuR
ljUlt159JcFXbxdDmBsLRdTePqh5MUNacvtp6KdDFVvWXvZiXNvNWO3wK4KWNsauANHoyG4AkkqL
g0AbYzoQ2cI7rxjA4IF9yuFBKCVcB9Iyukss8tFy7obcRgbxDot8Kj0XFAd41jnsBIam3PYl2TVc
0Y1FBQOcIYEntI8o17Vhek83u1qjmMtIUwwUqp45CCPDHPUf6O1nCmxW3hudQWphHCoXvtfdtsUI
J0mUUGMi5c0u8aRpAlRFm2iLBHHKJZcRAy3OWTlNv642tl316zzx9a3nhXBG2ZdcCM+s2mVSqtaa
HWKwL4h3XEK3vdULgNExXrGfVqb8rCfzhsKisdGHfk7M0cqdHSDMtKbwoc/R7Fe24rusVltuBMHE
Kg0oH/TRhiLiNyWDuI4SHg9mSPFqZfdIZqCwNyvVbhTY1JSFEqvgerP33BTcA4IVOwN5CrA8C/xl
TGb2WoYJxdScmux2mqLgh99iAPgnQKUduvVgTx8DVABrXgSRLG6zLC6+AcEHaY1n7HutFO3PorPk
PY18gh4TG1AAoqFpr4dOvBVJ0LpKALJmlfuluAW0Md1GvqzuCz+M112KumY5DHMhFdjCerBgpnhV
QEHLmaJNV8YcydUk3PuRBiwIq8irU03pheYohjvFc2Tuqs99GqobuyUt5KLOXtnea98HmdlXGsY1
7Ge6mR86nNigS/K2v/WmEc/MSF0cpnm9aeyWVzFNIR7FjhJgHKh4iqvBM19FIMp+2QXTeCPmNJbM
bPJNG47Vd6CFgHOpDOvXI46p73GCQTQmIOQZ0KLqLcqsNZ7U+QsptbQgksMO3CHL2osgtOlvUTd/
JrDSdIem7PeJ6XcXvTLGP2H7U+KC8jjHWTTebWcV6a+0ttRlJzWyR/4no0WLdXFJMw9mosIBG+Bh
Jjjr1qJdj0ojHo2M1huweC3GS9UFhDaMb3Fn2d/03MrWqjMh6/WTaWPWSbSMMJku2ONNfAqhZyMP
Qwq7ktgcLqIoiVykrqQsSUvl8fK13Y+cKtC8GNOiJzLAh6a1qsP0ga7ltyFrEBmyymPwUjEDOiOH
Yq14rozIQIWS9CEJRFbZwnJ24Fs4Mn3I4zS/bKZE39F1YSu19olc9YmRjmEno3eteyV1OS5J5W1s
kCyCzzR3WivtJ6gss+a7tbecYvqFroTeY2IoDaQWC5lkVUUvRJnmj1EZl9+KFnE0SGx8HvAWyzDe
djm950WMtInDVJMdhKH12bLOw+FHXEmiIFoSPvYUyt/83u5pueFuHRwbADU7259ZoUqU7TNfUomv
cdUkCNgNJdk2MZncPY/qktiSHoNlWTTXQrf9awAzchGJJKrXpGSVVwA/EK1VkX7H+/+ryehbt3zT
HNpHerwwvGYiv4PKKJYczh1+EjwNVW3w4YKyopF9cKihdL4aSvFDRHX/Q9CNm1q9FhtLUiNVsp4o
mXJiZS8UA/3orGZ0rH7ukJUVqnFoJEsPoZMMWnUzdR1qTma8q9i52AZQTFAyy5HFpWqB1KQOZ9NI
91/NkQJrxkq4MA3F39j+YD1w1OF7gtDph5daKgwq51kMor9Qye7b8lf+yZURofgFBqu6ASwwvvqT
16Ey7yGI1MYYXTkoK7eIpLljuU3gjR/N/RyHm2J41rPVBeIh7HIadG3IC1s5WIexJOHVRqxuopxr
kDHccgZ5YkGOb4ZiktBQJDLQvpHrIsm8l9zBypZUvY2m14iu5eChOZttngsdho471PSa/K7P7jJ6
muxwlUOazmBte0wPXqjIWwvp4kpGEmti0Bm/NR98S04rel21ob/3sqC9ycwhuExoc9+LIoK9u0Qt
qLTfo0xBkxDX25Tldo0tolhNuNkOEJylm9APX+bYg7ZjZyRw1n0SQIesWDtOR1BY0kIlon06WKrc
G34+bpu++hE4meVGfsAXi40gukxLoc/mdJds5aw95BYkY34Zs//Ns99tE3UhNuPi1Sij4nttNygr
F34ZxK+5GkXqhVa03gXGx2hFtaRnstX6Q6uTXgeVC1Qz6DRsEcucGLRhYdBLNTdlNkwczYLKuc7G
KnnIUmr5KVFv2yCkI1xQwnqQev02DGCR1YmtSlUa1V6d+p/EBqR7M9ExiJsmh6Syo8elEUdOU11b
c5xwFV2P9rz/5jcrlU+pz96YjBrfZVeYrCh3kKIVtqscINNSjfi+jn3vtoN8sTiCYMO+NCuM0WR/
UjmjTKS0tvZToOG4ELlprGVJXJCKxOcGBKzbwWX+HUjDvDUJvTvUg/O7HITy5PPqPeq6VQUrs87L
cOFUA5xEzHoLEsTyLY7ndq2HJfHWjd8t7IwKwNeF0LmW+rEKikbVMmdOK6GhKDc/VkHlgGGwwz3v
9oL6XadQjAuLnDlZbjmPn4NqfCpR2/NoDnInG+GVREP1oXiMW3lgn2Shp8h96O01/whTbISJXySr
ry/s1FAa6APHNmHOsPR9HEqtZUH5UePCAtt/GHCtQ87ttCu1Iebm66GOUCHC5qrwPc2aMKIosWV9
HIroBXVMDIbKqqy9JEgpdiVW0qXH5F2Qc5Ju847J9fWgp66PvjPCBsA6c+rtx0HxTWk6MWC1O+J5
WOgE7y0ksLsFZ1Jx5vpmlMXxHOGFpoVhEa0rjkM2Yxb/qSgUWuxjYHgYq8A3KaUd7WKdiiaeoPK2
GGmsIwcPrtpkGM6MP8+KT+MbBv0bDG/0aI5mzegL/L6xX7t2qlCAz7hAWfaPX9/PeT4cDwIqQ7Ux
r9ErsvSP93OAxoCkVq/cpqF0Cz+AXYRvGd51oquTO436gNDFwd+MgWLz9dCn5g8CZlOHskwA4twF
+7Ol4phi0NDFVnORZCRnwWwQ5c+FYIvkSdw7PjuwMaAX/vWw8wz5dMWzW3luTuEvpvX157BGTQqJ
hT/MBWuX7LW0ewTiA05OMmsdi/n79XCnJiycc3r0Aii+ZhzdYJ9cKk2xR4arG/MBTfSWw/+ACtdS
t1+PpM037NOVOaYOQIm0Lh7oxysjW/CfZwn3pf9Zv8/N0Wt/wT1BBVEn2hUlZXUr7Ul9CVABuw0q
pP/FpIXyKy0pgAfZn14ay2gmwBSVi4xNHMw2p5oPCuTMKKduKo9wbl8hI9WP86cFTpdWpCw976tA
h7triXx+gOkZFWee36m3EEgXNRCDqjzy1Y83NR6IRxkThDY9iqmV3uc/pJ3/+PrJnRvjaFFDm423
vmOOYPe/mmS1FXZ6+HqIk5OD+afxcJge4KI+XgeprnZf6U3lFuxdr/xW1fekItIo6/rwW0BW5brM
OvXGr2iz4Cwln83DHvP1j/j86iH4NWmhGEJ1KF0crWjCLFpDyZ0SdiN+ryZv5LLX4hK3RFTu4sI5
l4v++b4yHpw0OGqmrlnH717JscoeC6N002xggyLHgxVo1pmtxOe5aNBDRz1NaXe2KB+94I6vNRMx
gqUbNn67rAsUFnnRXVoRvYyvb9+JkbgI27QEUuxZxH30COsQ3SNkKpelDXmZUl9gY3koqujp63FO
PCbNgtmt8axYuWbf9J8rpCxScCUVQBmSgogUfCEWgaCnbBmW3hlSk/75G2t8GOpou0KNSuIQYai2
g9IkMvIeSX8GtDQ4HUzPLpseiXZKtyb9j2pVCqr7alV63xF2IYebcN9EdH+3ek0ZLSW1I6VxNMV7
046KfWMMys4nmv7KSzgHipLEydanW8S5qoEY0UQN3MdkuO4Jzt1mYysTMhMsEgjRwZ25UDFjxT6u
zXzB6euRCWBqhnn8sUuSSTEceJ8u4O/m2SGA65rUlTtoA+FLOrXWvk2QOlWJ970awBIAXqFmMsid
lOk6RFO01IhrWOrtY+pxMGrAAGU5jKoe+rdHMm+axwhdY5JbydGyiB2CposWGN1u1enWXokUcCAi
Fy697X7VNLYOAiuOVpTwrMuYYF4esOMtkVUFK8fvl5PlE67DFTrcLZ2QKews6iu8pOzMR+vEXNOR
5qPg4JvFlv9ornlpV7L7GLkvkVKTKOcYO5764PpRFaET94ze/Xpyf97woIm1CKoQDrIXqAIfJ3cJ
xbDrizR3nVmOSL01XZfAyi+lUcD/sf3mEpGr+iBCx/9vhdPP4f/5b/ntfz/sPxGHJ15fdnOqBKyH
JvrTmaPCzaQErcxcylzjt0722g8oTNoDCRLR219fJAIPViNqHfzveOtIX5Tz5thmLrRBuiKdRhOP
TlC9UqKs2sEvw3pe02AfSdukaP/14Ceuk32VIemFczJAZ/LxDluxD5w2zzK39hDNln324EMEmcFJ
1ZnvyeeRxLxIaRYKI/J2zaMFkRpQ7edalLiEvz9Dn+tXuo0yu0oM46+nKdsNBFMIozh9qPLomoo6
z1ufWB50BS3Weknh1YhuwODKDYWnX397A4VqcGE6niC6yMefLR+degY8mssyU8NViDHI6SHS06kT
eF1n7uHnF5DB2NqwNTBpaB9/vkq0IYFsU65MEQ+BoTyT4fsrGowHv5dn9iDzu/xxDWQojqWkguh8
XsyjVy81gpBYb4QYRpFg0czWTm4mWCo7yD1Zt6dMeW43enpEh62oMwvgjjNPFFFY+J4ZsdQwtjrF
C/GxD0YVl5AaJOLJVr/8+0fHxhuCJrsORjyakWbNuaPxrNhV2nYPAsMVIr4hmefMMJ83NjM9lqMh
US7sPo4LCp2tDmHIn3Y7RVceFCsTu2Lgi/j1xXxeKhlFU9lsIHyX7Bs/vsjEsgywHLTYrWB3ERNu
L5Oo/W1l8hCVDQ11G1LmmJ9ZJfXPX0pGZeHAcWY6rJZHo3opccgc+2LXIUxr0ScAXZdZEU9XMKCV
9ZTRxK5HMNQLJRegK6zJKWh7qdaWLF5/l9BH3vRsi6bRLO8cuF0rvyjYHMzbgjLXzQtkcfLR0Xvp
+k1tnvn1Jx+MDXKOZiCQ/uMHgyQhSOhsYL0FALKORifaKwN1zq8fzKl1jwy3uaQEqPXTljMVJZ8R
P0/cDHjiIs87V421B9tqzu1aTryw5hxhxCdIQuI6ehSmlRBxWGYsRENhIGTxgt0giZz9+mpOrUA4
TSnDgf2l2DHf0z+klVOkknfeKjHioRrJtTWnG5htswYv9dpF4u930ZwZkYnyyUA5rx6fUO0mlB2C
q5izo/drvndVKA9p5T1/fVWnXh6bt52QGuo3+vE0Huo4A2HDy5OEpn0bjxotNs/8RbMl31S+af/s
kyLaUS2sz3yqTq15KGIF+2rnxKGH0qlKglkXu76v3zSZ8jJF/qaInkAD3rNcnxnt1ITn2ANESczh
Psd3M+EaLVnUMRkaRbwl48Q69HqkrL6+me+ZWcefDm6ipfM5MpA5H62rDonILXHVsWu3vfqE2D4n
JAIRnRfhiKA3Z/WPaO5zgKxNd1OOWXxtAjjaBhjc19NYkNjuR8VKK8kISHobPUbbRudOt8cIawqi
FAosTti8mThtjzc+lVerEINTvjaDoE3QlC9a40C8Nex6F1r2cztQnbCKgCZGZoRPcd/VO3j7PwIU
HQQlNvuiT8WOKpKzkGQOL5yA6/j6Rp541+hpswUFNAxm+fiDmFj8hnBgu42JiIhSDYsUOITcIwwj
H1++HuvERMSHzIttzoVadt0f32tdG0mGIpXPnTztl0rBYZWa6ks9koNhOVm0nsPjz+wwTrx0mkbH
jh0NX6xPW+yuSuB7+DmXF5nfYDEpSx3VDn2Mag5ZHMvHsiJPHDVG5/79tZKA5cwVKTaIxyulUBzk
hnZN9gz60FISjiir5EA1Hspk7D9hRvX/ft/GgHMZQIeKxlJ2dHcl3cZalLmrqD7ARw3fWJYZzaEn
l9lNJQfpr6/wxDeH8dhDGXzY2CwevYG4aEE/5tzaofPpXIiqX6llXpLqaVr/m6Ec1TFsSGvU+Y8+
CIUlwiYFeONqTp7dmkmJE9tq5EXYatqZ5evUHDV4oWYfwlzpP5qjHZI4Yj9Kzipp+9AG+RsRow8J
sLRF6JcHopGbvz4csYBhutBNTad9cvwCagO9Nr2eMpfcBjR+Vn9XtdWqoA5wZqATCzMldZXAACrP
2Djm5/nHV7WYQLWr+MbdxDef/WHY2lP5cGZKGPyNo1X5wxhHc4I8izgSgjEQ9GsLGBLFviZ15E5v
pbfwEoiVIVSQhdkT5FrLyH/M+4rYZNJwt61dkY6ltaghs5BOryBMByqHBuZjTFyAjtV+EiI46HBh
oH503nevULNtWiPO4nQ74qP2PTzPNk0KdYDCqmEEXuBx1e4mJ0VslWl1vMnTGuxTV3oOB6jBv4kS
ld1hTl5KFofVTQDSbYs7bdwl4EKuOyNIrzql6lxigx7CHF4tdzjepNSKAGkgFHQRJ6aLvJ8KWFyB
iVg47i9zYYTL2eK7+fr2npqbfMUtjXli0Kc4mpuyrMtmlMxNZMIv5dC8EK9yIwxlgyeaaGxs9F+P
d+oNZ8/NZo/yPQ2ho/HMYMxKAzi525TBXHO6Bqy365vszOb1c8lPUCuFNEEtkzLdOyHij4kphjgw
qsHJXETkh6IIKzSD9s8yfqQJfYUghfg3/YdfZWeOTMbpcanSckc5XB9vyJwiLdOiN6mJ5OP0LRhI
s4HjoxwwukBrQzPDGQeHrrdu4q5cJRkiQeBzLOSl3u1MVP5m1Cs7Q22hbjWCGG2EoUy4Yku/kw62
E73CD+KgPiAFjK3JXzkE6FB7sSacyt496Drwx5MJf6GJRAxBq/DXEb8HZ2nxhudDu41s8GkFzuwN
ji7+/xRvflA30dpSLP2pJDfzzKM49cShgWjEPVBmMLT5lv3xKEK1NtMs7jJXbV5G2r2LsVe3sdZ0
Z2bWqbXoj3GON0Zd0aVJ7vSZa5sEEWbUG0CFB+uvp++prY00CCeAUoIzyD76aqglvsgSypJL08kG
UE9Ktao/5zE2zqAez5jOTg5GvZIzi4O77XjbKysWowxPKvo7mXISheQuig0KULTUTXjm9p1aCCRl
f74WWPY+bX6TcTSA+DWZW0XVQa8tudS88RnX6RupIQfQuWfu5HHIw7yR5fTAkX8uk9LhP7qVU10k
3F/2adGQBLi8dA3EUNXvCMQWq9xQAlcUZbMk49a4C1UvcEcfUwMW+ezK9u14Q/zE+GhhCcKe4fmQ
Bb5+0qemLc/ZoIxE/dY5Xhj7wasVKF+p25fFm+H4T4He3cMXP3ffT45j2ZwUOf7OlrmPr0fdKSM5
BTJ1OYkWVHOal2xU+lXeVmc+pKe2rRSnEG1wfiBy+Og9NEjVMj20l26DZwQc/drus0OVm/vI1m6S
vHxIE+dMoeLUBP5jyOMNazQJCLMmGY+kiW79Nn9zRIK4Xe6rvDtz5ngPbzneJnAipUnG9pGz8FEZ
oeltUUyDlbLM6OOPJiDwPXTksks0G8xD5C8VUn2WKSsyruvZa6BoszKzQvTndPUzBJng2StnXJyO
YwFXGz6joKnu/cnJV3aWYPn2anszWL39ZJusmgsJh2ABEwtsTzyXNnP9t9rr2FlyezUU6o8ob6+R
4hSkmuVvod31QPOMcN2mo35fILrmY0909Nez9tRb7MxOXUoczNvjBmySFHVNoj07vwISbzNp0H3F
s1mYF9RMn5tw7M8MeOoRz84shDIWxdbj215Emj+WbIbcsHQUdHFthYef0+/K8D0o8/WsSf/6Et+1
E0dPGsUMCWnv2TCfanc+Odx0SZPUJbrDWQZ9K+9FoJGzaozmRZAnyVOhp/YqEign3+0CdgA3NW2n
Zt0g6dsqfY9y/esfdeK+s9mYLdAOxsBPR15HjjagBSNxY8cX66CCwpQFbBtHwsafI7g1LrrI16/H
PM7WmldQVAlUfeZV2/p09vUHcyq8jje6njykrIYvNghSjQ1s9nrrWNJYMFNQTprJ2vGrYDnSk8F5
IbTV1z/EOLGGzb5w5BggtWm06R/XMLCSvkybMMW3HBm0RmZfQ2gk0wFtdWZecGesXROhRsZiVS/8
hCIyMCP6qHO41G1v9OpmJAbkWyDYeJOpqH5jW5xtA2KVZ8dUvEHUZ26R5L+NiLFZsru1kFGwRiss
VpWSNW4gSwvYaGtBi7jQ89i4j8k4v+G1xYQGDnB6DmxirhLV+q62Y3zmYH7q+umA4UG35g79ceGI
cluU1HMEjJXEw32ALM0d5BA+h1D9Nl/f61NDIbxGa4Abnc/G0VeTplNZpvNniZjUYFWU9uzmG4p4
7wSJ//z1WO/P7fhNm6u/BqdXPoPHx/9MkUnbpyGHg84kYKyhYYzZaxLa1ivybpVZiXah5ap32wwk
Q+q64h/0BvyUAAS6LTL1/7h9/8T6ncM3QDZgxfkPSuBT1Pou76mb/U9EIIXn+T/4h97gqP9iWlq8
m8KYpUX/ptrLf8Hhg5eg47SlmTp3Nv+NbjD+BcKPRYXeD7Xy92kGL2jOWieG3ZD0QUHrsf7MjL+/
YfVRv/14vKcAg1CBVcxgB6SziM3H/z+OB2PaNF1mhfZeLVMoVxF5un2sx3cDJ/hfadaRzvrOk7Vw
WaBlf8fMvgNn39mzyPeVW3icEGnBkHa3gCC8pxgAlbgoQ+C1QRNG/i4vDeiyHp4OZVm+o241D9D1
kFhPo9n0Bz5a+KtIuUqwRHFA+tV1QHO7srWfgiGPgPm+U3UbmiTjCsIfpiBY08GM3+1mEG8UzExe
+c7nzWZULxuV5C2D3uujySDRduj49pbiDgAxlN+2K7zfzYz+9ZXuKk5a6DRAsSPCPUEEC8/vnge/
JNFrrIPfimHAEXZ8sywX1WDdFrJz0tUwGvVtZPoD8ayV1qNtFuNvK1WUQ55FYNOsDvk4fTtvJ2lP
yoWP7pnIgNwQl3pAQYVq5aRhD+dL+MIZkQKO9Oq1SWrud6J1qIYYdmpva7QmFtE8MrkftSC4ac0W
3nCLjjvsE3/L1sjeI8DqtmpO72Y1pSluzsCfCG/NgsQCThcg7czxNsO7plXhrzKRO79GTR2gANgV
vhhAswDTnapZ6l5c7okmimYBuZzw+uQSL9bgXFSkZL8nHWQL1SnsazHmTrjxaOLcdVaK0GsMyKVS
1Po1UDy7WTohJ8GloNp9XyZ9sycJE66xPnBznAQbHoyp5IaIdQs4nT9FtE7HvF1CV+2+cUwnFR4T
h32hBTlWBrxD6Bo933L2dOy9ZuWT9LtO2GTd4BYgPHAIAQgbsihx2A0BuvQQO3kT0YdeQHT0b+2m
+F3zV1o2plMJMg439+/ejxOy7Hp2SoARpuZnVhlScT3PTp48que7zsjK9YQ90dgVANReCngtt1R8
QdVCx93gnqLGFRmlscE3SxDCQDzTzUROXvQEIsEbOryndpgTnTIBrN9aWhfe0bAMblMd4mPyi6er
92KJL5mkpsVAfDrCGHVCIxNeq9JKvWsf8/oq1XIdvWPTfe/NXmII1PRH32YM8t5WUTLdk9RJ8k1m
aMQ8axqHfC/Tio2SQ2akq8v2m9bifmwEn/A0Tnm9Mb+NuBoLP+4XEDWwRTuE09RqkS7LRvM2URDD
BbQafR0ODlsJ3yDVKdYu9MbRrnJCTTGHiztQMJguVPNyKoS3HNUK0riajS4hCdz3dgDwuOjE6K0y
u2IGiqxUrxWyGQAe1a2xBDrubMJoavY6CLB1SEVvZwzOf7F3pr1xI1mX/kU0uC/AYD6QuaeUklKS
ty+EbFdxX4JrMH79PHSV37HlantqPjca6HajSqaSSUbcuPec58w3o6WyzSyqYi+ccRzCplLi7PZi
PJn5WF0Xo7brMGtcZ+/m9XDVgv5BpbyYRZP/CWTz2dBYBkq/+OJ3jb3JXTcNmyzvn7TRLC/lDHMD
dBlOaekYj51dsGr5FeEAQQ/OXYd+EsWkYIY5uXYRcPIBVXRxb9n128DuyihRvNhaAwtrSK6uW6fb
ioNNREYgiORMn5xQArw7dMqtopVAyt1u5iemGOlGBy529BpbbSEgTHvyl8wr/ER406UqtgvpwUcP
BRzTksCRYWL3460Dp3MrZC5vloqICFiONl4ODKdpgaxSMmA6eePgPSFmGc/t7JYIm5OeNYXcCgjk
4J20zzrcunadTag7WA7cOZir92pibSyS1j80NF8PI1ONm9nQkH8nfSJ3sanGCCsVzvce+AcmQ3Gp
xgkoHImsIInNF1oKCxq7bCKtu1IhHBcM3P0EGcTipgDySIttrIhZiNyk5G6bVs6L6mtB8DnLFjYR
35rotGUoliPwA/VNBtX/Lu/9+cuk45wndk7tV2zaVsd3yTnCG3dd71fvyXDw79MhIbo+4et/n/vO
znRG7eIUsr4zpjEDv57oT2Zgln/2iz188IzEfvSErB+ESJPtYgh9V7bwmic1+Mdct3sIL4VWbBFH
wElAuzI+ZrbVnPy0t16snkeagm++gStP18No+4OEcHHX904RYT0ceavm5TExKtfnJGpkF8xnww2E
zemmd8r4oKck3015X2wAJ7BklskdGdn5IYu17F4rRg9G5eR7MO+tZGPlg0l40ZAquDxtuiMKq7qA
zIifU3zTKflwTv8RdmQGS1CbshtzKvpDb8aA4ZQhP1UDnC9lteoJZy4Q7zj3OgwMCFZDYqyfRTKb
NwpQ9A0gb3yVpauv0zmRXh13NB4B1JlEWzE/XcA9LJFLQve7VrT9vaWw76d9g8uLhUkc2NHlS1qI
8slKbY/0PdeQ23m2CAUzbRXlPJUnpxsehq+J90lnGcPwXhfumtiyoIcr9Pfkz9J3ajCrZu8wgMQM
YIbGHdmJCh10lGpSqKC1NVbb0XDFZrEmBgetLtUXf4Chhju/jrouYwlmCL7yc7s5DpN0GfezXj3N
Uoo9MIRky0MaYw3uy81II+/BAhyxgYBzGhOt3Qi3+1t18F+u9e/qYxcm+K/q4/NL3b/0P1TIf/3I
twrZfoMKmaWKiQStE3NtUn9L0daBU9OgpNxF2U6vkgL1W5VMj+nvqtgCkMaxDPWKyYhvFUb8m6rY
sF+1VaiK1/k+Y1Ba5kgSXs8RRDz4ZZ5I91yZrW9EiBYMDL0GSQgiGnutxaTrgZIf57CorCa+ILJn
C+5wwJEOoyAcGo+09HStOvW9yyRkqynZ2fHBBzHlRqM1cQ73iC1sL0VK49nbESFY2fNl0OH3yHAx
PaoDm/znIdkNID/cm8kW/ecimR8Gm7TpCIMUCbuYTHclxi2ChgSWQVMtj5qv4HyoARJiJAKDcMSQ
9TBXe2gJvX5TS6NEB9zruLm9rsdjVQp/FPe5FhePiK6DD32prDTq2HQNXrIpb89u3ZGDSbLSe80C
f88lFldtJfIscKkeCBYYBbAtoIv6d4Wo3Q/C82bYvM38MZtsdhxQU7tmXBwwsmk3hDB/JXu7lWqc
aRut3ReqKo/5WKYfXSyk783eMpvQaCAEQyL6XMrl4uvwxIGtVsuR/4pvp9G17jIn0w+4OYwtfv4g
kiDN+HesQDyMeU1cn74s+maYQW+GFOEBM72xYUm0YxdJrOFMh5og5fuRQIe3Mq3IBeiWGTe/tzwE
vbmc2BhFR+grhWsYs2Af0jLPvvA8OA95MU3WdmpM7Q60B6FVjtsd+kYaNxyW6qdUeZTg/oigWBHF
MckE8QcqCfPWdibzndaU/WrzMq27xiZKNGgplyscascpM9S5HBwiEbIRK7ph1uBH1tVw1mK5s2Y4
KyWtUvQmsVAfNdoxOx9iyR5AlTraqak+6xXNnrQ32keFu/MyaqK5abRkhFOmtOVOjjhJDYOERHsw
XUrPv/+XPB97Sm+BVbd4aTOdyAURiimw6+6Uo8Cd6xP917mEsU6ecR7szE67gp32Zz2cZobpaqun
xMF8/rpM/HdF/c2KiutpdT3+547DbfYZactL/f2a+vcP/b2m+uYbOoEB8kH8xWufgK7gt86D/gYR
E3xwqJF0L8l5+r9rqv8G6QfNJpc2NkLeVQLyrfNgvIFdhSB1HRwhd6OV8b//1w/C+P7V//9eKP9a
SAWREn8nDRHaG4gX/mIYftd4EFKjgip741y39kSE6ZRUmTx0DqVmnOo1E7cmXSAb5CuI/DmTyF9l
y6ymY2DQOi8AxGpytAHCUR1wOnUVynMU1XZ+TkwB2TqIa9JbBQnzvxPfvdocTBRg+PzW9r5PG5AN
58eWid+PMzxv1Z1xUMkruVZa5Mx5cLNMnn6BQxGXv+lus+X82KXhkojgGdfh9iXOkHv24yW1rATD
xMH/7LrBTTN48F1KXmN3jzQjETrcRE0cjE5vPwRog4SMRnvy7ENAURXvnAQixjH2shUVNSHdBwsW
j+wIA5UdWZ+E+Db1SJHHtvVUmlid9nZcN2f6AFgKkqwmosEo4s4NRSeANTvY5YodSwL3WnMneS2V
8DemoZwXyFVNH+bC51JBGhPa2nkx+bszKVnfwnxdvhGCYIZ+HMkt15bbxc3Mp86weAhmq3ReOqvK
9gtyK/wMQ2tcSK8qAEUlHB62DJXWoIP1NychvcQulCbmk2GAUfw7jBkehPigraG9CWDwDARf5ktA
g2b7wZxmAAZuY4r0jhWf3+hrxMKijFQ+d2IFeMC5No0nk3y5nj42uqwL6g+PXG1vcdv3pjWSjDx0
Pc9fwkYZaSZe/KvqavMJm5Mp31EtSO2jZQ7cuazH5RMuQ0PGcNf6hBhMeMgUzAiNS5ftxD8FN85v
Bz2NBHmphM4JE55Aeh/DlXfDBmZUSmPD4vNjznJeOJrGb8fFDd5OY8ePB7MB+kUgbmXezl+t94Kb
lC0234JrD0P/nvzjqT3YxEVUW+4jicFOZnFbMq0keFU6g1CPi+KgzYkXW8SZplKZntT6lXhr/kQA
6YPvD1DGORDaYgDYHyg9wF3Mt2kCtAgwPhULRjh5YAICz0QASkTY2y28hGVg8Ft26Ni8TTOZsPFj
L9mUjjCACM1yeXIHkyxCJ+BoXuWgm8C+jc1Lkg/O7UJ68Vtt8ohWnlriGq0ieaFpAt9aK20/ysAz
v9RJMb1rLZ38aMKuG4K+CbeY5on45zRHphnRUgTjRUakI7e484O3GpKb4cHMlOZuHHJ3FWh9j9s7
Z5Xb3emDdBjgOInG8bUaYQuRl2f7gFA3OU+k+XmuJN9dZrX2/OeSL2P7gT9W+Z8oOuQ1q3RyS1wO
XRExTs5Lb9YEJqZNYDwt5vrNc9YUbqjBcnbJXFNk7SrYnR+4M7xcHjBJtS/ahgj2Xtfa/n1PtMeV
upkXQaOkkIfMZFS9L4CHnB2TQI6QjInukEx5U+zy2JT0Xx0BE5Km2Y0FmpKjXzNyFRcbmEKa3JMd
LAn7I18SglcMkgXSap0WZvdE0r2mvYV+qsTNwObekaYW8JuUi8XyqzjnBs+ZrVfFNZ7y7iArrRNg
pS3rqCbGRqFaKu5lB3cti6Q+k6ASBAk3otWr7kCwL1niNqsKUCeBbij6+iAXUuOLA4rHe+xO60sx
dDZ/i5wt1lB6leZTNhJtEVH4p+57WfqjeZcT+SUiPzGK5rNnzcYldf2cpkJZcU0CkXMJeS3piHg2
ujkhI2pMhi8WfcniXUdcuwFDNVZOR4hfXXNsl4lGL9or4bRtzYJBNZEmen7qhcd3PpSdccnJwZPv
/DEWxR+OV5sg2e0FGvm20ifTvKvYfxRF9giV6RjXpg+7kNYpWcOpaZE0gbMJiKmGSO5jJhVquSzx
LzWzrPfONMYr4O3RQ205R0bVjM9revsWcmG64cHoI2tM0qNVBvEGRj8H/ypjjI1oYgHESzfoAMjT
XcVpudCyd0lqj/3Obh2XyLOmXWKg6y0xhK2vv+2d1oysSv+okVsfDjU+RE7RINHSmVRAaEjJp7KP
vT8kERkhfcH6DvrHzTh3YtkWZScf8NMnHx1rqrcVm9SmAUJ29Ql8+GjYabUzaz2JsWlUkC8Gr7sP
EhB0HkG4VgjCtbzN2qR8NnOw5YHeDzuaopjVJ4nqD2YbFKu5vZtKVd04No7QcfbKB5b19mMejOnj
ZJf3s6dLqPICNo9YQKjoeVPvJ+JLH5PeLZ+RVPfJrhvq+oZTiUHHUqhTqQXFzrdszgT40+C3eaT2
ZpPVPLHptO9rp2rTTa76mhJab96lrrveWhAqgKUdMhhcdNSX1pVWSK+rgiDm9X/Sc+g25UjfzFwV
90BrzQs4M4+UWd2pgUDRp683fWdOZ9FXzd4vxYKvtrSa48pZ2yWO8ZDHTbtf8wY3IGHa93nRtcRi
m5N7rJfYmLZL5Y0XMdjxY9Cm7l7rVbFzNLQUGDyVz6TWdS9aOogzC/ZyQKK0HGfNCJAbFPN26Tvw
Zib5SmJc8kNa9+7TlE3qi66X+Zl4ZXXu6i74HZHk1fyd+gStOf9hkIXMFkHCj/WJaCrLB/8Lf3Jo
u0NRx+ixZ4tNyNY6pAA6RH4i2LvfzH3Xque7+ejXq65zWBwlMEroG/x4VTtWqZfOTnASJatohqJY
RO1g9n70XWl9/9ff+H2t+mro+/U62BLwrVDtmQjaf7zOlNKc6oMkPtlFv66peseaXcv2gyNjFox/
fzFP1w1uJxrzn4a+Bu+wllAEnvxyDrZNQ3JJj4+NcIgx2P76Uj8XssRqIn2iFtcZNr62Vook8FrY
oECR3MW41GuX10GmFIE3as79qqP519db08oMHhNYK4wwf7yPeDd4bcvKgXaYxm//2oJq8CfATOue
aqTPQD385na+kl3x3fHhVskVE06+vNfF+lIlJAl2g33qIOcymNN0ih8WVHbgWkLgJQWXn4q0auLP
OsFI8l8/pL4DpwPZF+IyE9/gjx+6qW3Y2GXhnsYxWwETGplexvw7R93PrwJXQf0QYOFyTE4mP16l
jM2ZNJDePSVDCjGDQLW95/9WbfRPV+FA6ePCDbDivn7N3cEiOEXjswSi9zduRhAHrrH/j8eEhAML
GQ+nHY6br+5YQbRvBvDROZlxl4F7ZYABVH2GpbTEg3EZWjmp/a+fzJ/XL9Z01jA+FsNwLvvj7auz
KV7m0rVPjM7c98YIYVzpE6XIiKaVlOeF0BO3Vzwiv77uzysLUpLAgtihY9X56Y3AoZjpqoX/WYy8
3XHDOjm4k79Ruev/Rhv9Dx+RhwN1DDU47sfXi6UH3oRLVeZJdkSn4TRuzqof2g+lzQNTrCc4AoGz
39zXf/p8fzVudVxuP7mcJz2rrZTMiFPpChhSlW0dS91P9xx0fvumf3Wn/LgdBHQnaCDbXuCtrKMf
v8Qm9TtfZz05qa4P/DA3KrLSkM2V13ZS3aXJSwb9MbSjezlT183UWv1lEpOMdzZBfxwuGucFIilR
b4x/qDoVMeb3fuG2vzPU/bzwoie2kLWyIrk0aF5tKHXmzOTUxTzh5ANaURZn7Qeyydkv8UKu+ToB
Zf2vnzTj53d3NUNSVwK4gc7y2rWclPRLYva4k+Zr1LrStzg/AA0aGJYabJlpG6/Pe54ZFzGW4sM0
wfbdWFkgr6I3RQlQkNjEHVVSth+YYaebX/+C/3RPWMO+4mv47l4rGXXBlH7yeesr5VN0605OmCBZ
fvjha6QTQv9dG+enZ9MlrYS3gVYOjygThh8fF5H1a9EPaHWyY9igep7k4SJqHlPZchr/9af7p4vR
N0KjgMf6Z2yTr4DHJQJOs8Smc5/X0I/13ueU4+gtp6RfX+ynr5pPhh6OhFBEiSxnr+qiqiD4tY/1
Bcy2w8EyyQaeLF5ETom/vtA65fmxAsME7a7Fg8OHw8j16kEGJJ5J4sBnKogu7e91znBjROjzgNMD
wXx/bvOJToid2P5NOqcVSLUWBHlIfDjbYCPkNc0K+gTazGEp6g3VflBe1x10zaWVRdfL2unwEDie
i4LD8Vf6/1A3AcFQv/4kP38/q1sYvxb7GpOf16VQBta49aq+PzFD8TczEJdzNafZPtFJtPn1pX56
0DEm8wwQj0rDFtTPq+duSHRzmGTanTqwV0e0AHx+THbBFit+c16R9L/rH66713cLo822BouEVx8b
uaP/9C3VqrIM0Tn2ycW0+gfG0enEMCp4+7Uh4no9XR2hSue5kdL8zQZgvn5EbK6MIpMcWMATGGbX
+d33AjO7jIfMxjl1Mgw6SWqj576LN4wR0siYGp2//8k1isLeEFFo9JcgaXgDrS7JDuaw1HEIyXK5
6mNFF1EVa79GQC3iYDF2/Fl5PEdd5fbEg/P333vkENX8TQRyHAIgyzmNSwQ/D07eq7fIgNnuNDaD
/TJ0EL+njpyG0HR7rGWzpDXWxwV9v4LGURxmYkpWOSsGqVvmekW30QlNf5jpNlw6d9D2kjiIe1gT
mtrDBC5Cuti1wu0nTB2Abq6DwkWbQUCK3bU3Q2ETxbomi+MtQLHNAVplJ9itRmRPpUNcx2ikAgLo
KCCF0fvWp7l5sVSO3C0kWYTm0dgapfFl7ghCuMm1nPclkO3aDF2SIr2fyG5OMBEJ1RxJUFsVyB0w
8AM+eE5FtVD8UyW8v4vPqYjpvATlWteIlnctrUtn+ZNueTZHhQHQDiRyJwNCrX1NXsmnr9J7LGkl
UN5ETMNDb/V8IWYLsWnbGFVbEImps19042CIHc4seS2ArdwkrtsUV681+i+EGPApZit31B8oRUb7
thPG2oqaYcuGUs/4QT668+LM/LqPSK7sYFuYuX0zcTcnOhqEdkJiIYpm57YLl6cPQudqUCmNcL9a
XEZyVszfSNhnbHxS85ptLfNRe5REUahIFIpdK9BrmxZOWlq9eVfPkzNcjQyQ9abgcUnvOa+ijzIW
b24jTcvs4zR1PbD5cZi0SLV1yxzYXL2IKuEJquuJgwTT2sy7safYQJVIYE/Mvori69J0JT0tH6EP
yZ/ovk2SjgO6jMmoy+7JqIlv35NMwwOGWB0orpZ17A1f6wB69jx9KoEziri6oW9muJ61nBHNSUh7
ILjln8Gg4ntfTRJNz9qCc8qRX8ZKpfFk56bzksUpc9ueeJ328Ndr5ZqsLQQeWMfZs3L/pcY4DQDc
AZhiAOPODnR76c2bg80y3rkOT5HwXU5maelwX81+7ZlbeT9+WrJmRgCU0Yf/azQDYuwldqy1kEhs
aju/8eyXysjXTmxHe57Ue44/krgPNCLr9ue5I03GlN6Vd0OwOhLFgsjVfAchXu/PVZDwmlatxqSh
XGxurB1PtrXLAzPJHlBx8YsYOr0T0nnMHuCwIeTHUXqWNtHocYri6jdQEm4dWRpPbp7X9hrdky1/
+BqTjG3uC9N+WIyWLnC6UBtDDTNmr2I/ZgyAjDClXcGzYjPNKXiDB8t7R2FeIKZB29K0VlhmU6vl
DIZVRW9eK538VHY93XpwqfMah1grn5ZEbsenStclrTY65INPg0yNUz7/teP/d076mznpGovObvef
56SPXxPVNy9FM/yg0P77B7/pT9w3NoWniwjFonuJsvp/ZqWQFN5Q2dAn5Ez6SqXtvOG0aFJNU25R
zlNTfBuVMnvFW7uetnApElj3r0Ta7NQ/buCQrzjU0xMyXNwAOh3jH/dQeqb1EMdCO9u2MT1wbGZw
sIoGq1U+6K1CQl1N5hXQHuLCVWZorILDtWu+SQpEiMsqR2S9qyJDDP6h+KpWjHkrAMwhYfRWMSPP
9jVprYNdYA2NV8GjjfJxRgE5m0gh0VP5kVYgj4RkhlBylUxCuCsJ0lx1lMIuzcdhFVe2rcl4yEqq
iw374qm2AI333mBvlrErv+goNBeUmjmKTeurjCYeH5ZgIb15lXWK2UHhiWCwuqIPHU9N64szutmJ
12eVhU6rQDQva1SRs+sdKwDE23wVkhK5FaCUQVyaE/7lbhJuJ9s0JVVInka8odeMJtX7qk9dVqmq
WkWr+ipfbXnlb/TOP5SleW1Xiau1il0rVK91LKtNvgphE9Qb22IVxwrhx7thFczywDRbfxXRilVO
m6ENSkiSQGM6VGe1im49R/NO1SrEjVdJ7mh77U6aiawJM1g1u84q32Uw9CgcInXnJX2LOtikne24
R/Ai04d6FQCnqxRYX1adUdst6CLLJs0I4BFaauhn8m0s9YiAuSjGbTY3vva5KCVDh7ApR03tRooj
8q7rpmc86EDGI3pkEEM4ONRVwqp9Sq5A1/DkC1ig3TKJeV+ZnD8Zbcq9x5QE4ahhe3eyWiW33qAT
z5ppVTqEvuqtKRySzLnxik4nEZWMYzJuFPHwKCFZTfPRLi7awryMUJxKyoRaqWV03t1yGmfXJUAE
UafnhPxFvRdE7SRrVZ88JIFu96ExY+faKeLVCjS6TQaKgAlT0+XzQzwU1b5GEeold5a3TiN3VDs6
ZwRbtd1wDfrFXNznWR97/VGbFtdPtgh6yiqIzDUr0NzBxfRlxi/gYpGUtzNHgFbsiDqrx8godeNd
47fyYZZC4WDKa2HuzMzIiSHRoCZiH4SkqI19HzBtnbS3JHSsVH3lkQQxuJW8LQxd98M6EETkJGu9
J8z4Sj9BayNWEtGGedGmbwnkK6qLli+mEVXtot+paXanXal5M1lzIm3q0GCqcVpyIz3QO8WPpTwr
iWZ/XB67OPWS0NI6+a7IygCNvnCtjyK1zU2ZVMmdSBdx54rMJ1O6JREwNep5zy+g3ypM4dsK4cBW
1qU6QGxr7xnLI3SWAraeJ4w1KXzJ+5IYCqM7mnkOh8F3UVO2nkZTpceLFCYMSzeGhl4g1I3a4yvH
iBnmDmGgoTGl5jZl1nMdJ6++h4GYkN1jk80xOXdBTrxZXLby3JLW7oRCS9SHr6v8fzfE322INobE
X22Iz8NL+r1oyPrrB/7eCA09QG2przjJtY9srf62b0JMY90IUQY5bIkrX5hN6JsQE4kmR9l1hPA/
W6DlvQGDSsOD3cpZ8WX/Si301dj/3REWfytGJR2kMB0bxEmv2/gNmcZps/jLbVArTRWRP7fLsqvc
OXhbrV3FQpJCiIYoac+9Y9PBW5Zs/7U8/drS6QQdd9gBlNdro5WceToPy+LcV5xMdIulUmYx0URY
IUfynjDS2PHMYrfIGsFnMDGneU5jGVTtYazMPHSTeWKvI01SuwsqmzgGViW6jhFH/sZnZ/OWbDwQ
46nL6Zh4o4EQOfYYd584o4vpsZ24yY9a3Xjmlqww094m+dypM/fStu58HCSRzmXTMCElJUwqMwHx
byu2ya6yOeDMZXbhpEMjFRmqFc0IegiQMAkVHDAo8KGaTalG7RMtl+zJz21m9W2V5g+kcF0G2Ymj
Ilx6lzbx+ELv8Q+BIpegmwJFNLJwDpYNOGyP86UiwfpElCykkCRECSNNpN6wVs4ms17gGTkhgZcU
EYZ2lHMzL5uC5RERKiQ0pW90TlTJLmYibXp7M1tzsadYbwakSoyLDRbfqiCiSF7dUs+621b2Tc2X
UOFzrqbjfxeE/5foaZMKmf7ff66Qb7O6/qN/VR7//VPfpIQB5SxYW0pjZhW0+VhhvkkJvTcQxhjn
+V/Vgl9Vht9WheANXCcLkjULCcMNj6L6W31svVnjJByYNyi+yZX4V4sD/K21ifT98hDgIcO+yJSP
XxDA6auempUWQQWvRT/Xutakgh3cdrWNNOoYYrch222BM7EJcRKQLSthEJFi0g4W4SolFoZKZTVK
rKW/lUtsB01Iuo16JxWem7dGQP9xM/fGp8Q3k+dKjl6UJa7zbrLt4VboyXCv8EnHu6zBD4hmUfNu
WRyIuJ9cGbR7DUfVoRvy+uzlkpVFEkTbDdYnbbbj5YxeS/qMIM3hZsoR2z5bRTx6Nz15ezrpvO48
VqFdWWss7ypvNHsqb7fRwyDH5r/0UGqLftlYnW5FqWeNH0CizaixxqnSbgsy3tduGUijXcF3+wgR
oHIji0z6Ald6nD0bFAj4JsDERV2WI0CwXaf/ApNBPLr2aB4p29O9KXMSYINlS2YrufK6yOA3InzZ
52bGwcIq7t0cjd+Bf8W6Xbw8rjaDtDJCLC2ASh2C/u1gaC+ysGXo63k1H+mn0EqpA2srGI7JaPJJ
W2KULxxONVp/NfTSuZ0CFFvGMHrGcQwCwVxMBfFbVfneY+s58VM3LKZ/7OLB0jZ53zrlGVE1vQsC
0PL309ylkKY4iBSQgrgH7RQKEoFObtCU56HFGUPcDCkY9P5i1JPLMp+HcVhPOEmbbr3MVVdRJ3am
72NiRg+FgVR6QB4emsMMVGBW9Ybx6pSSqiPynb/E8cFuKvN9q6ylIhlQU09B6eExHJLZyw62puMs
BB431vj3UHrr25EulKTqHsqg7/eohxa9P6aJU0M3z0snM16SXnUJ3xwJeg7kIjxWdmSK1r6Qmznj
t4tJoQtq44i6g/yr2N0GCCKjgvNeHmVOl4R2g4mVdKcBIsDQ++GKJycryjHnbUl2FHBwH6qq5j0V
1HEsusdk7G6dNd9PzSokqvxiC8X25xBDJ0kL94p6V9O7fda09EGCfgo7LrNLFGr+alo+GPpMzKyX
xXhDl0f0Jj3BxCCAlCvyG1Fp+rF1OBShHzdPAdSAsKDhu+014D2VLTOiH8tmN/tNdtbKRR11watp
uqX5TGjqx3rw7UhgNQ7J+NUim0CmXVN7A2Yjy8qP9C0/dfTbTh1B12dCAcaNUhVk+3bZIzCLersd
dxwNuD+a2GSVVkeJ0AItbI08JQQy/cNR4r0n0SUG6HNQ5+sqxPZX+BF8w3kTjEtyQzYVwKEMHJSA
szlkGlGrTWaECHHiyO5y457fPj/nzqJ1SPOG9ogEevyDInfZ+MS97TxetgNhkZvCo4VUJ2o4NEIc
69l5FFZ5Jab6RhkxnduRw5SpnjKXjDe9D05eMl/7IDvSyjc3vr5QLnD3Ewjx/mQ/90Ls/UXe5gRO
hYEzyl3XlkTmxgraQ2y/dTk1r2Ff/caoyj9KW+9IcJwJHCZc8DHTsLYJw4iCgbAvgfBSLpl/a7fk
XOYc2cioDYwQSJL9QLgt8i/Z1cgHp5lnq4Uvwvfhwuav+khLg/Hgd+VnLBQIaYmEORFSid2qQ1MG
5T2/pMGQH0YmjxveCuMhScUD7rit5vOhVFNfpG/nL+W6mhVj7LWhn/famYaCfc1M4dINGNKIL4ym
H1iiD55I35MAT8PPlH+mQ2UcEq+niZ+JMsRcDz4Oad9p5PS57VnWHzCNt2Gi3OBY5N41drsHhKL6
jmXCPze5NuMOLdzhHevKuDEnL57C1hryS26SpiuGYtjrfFE7vREjmi8nvVpSBred1NH/agPJvYQ5
JiZh88F4t8hqR9YXUcp56wG+7q892T7coTSMRz3f5VZh8es19ktqZ5fCStkdsMjLwoDkng9PZV24
O7NS8eNczLetJrpIkqD4jPD72UkCFCza9NKr4L2bmEdzdFye47EFYocNNDXnXT93x8bN9zh/Yu6i
sC+mkYj97Hefa2dxtk6n+gOknqcWjjUPMKfwTYUX/OyIWb+khnUdg/am7NO3bmHiBS+xd8B7Cllp
t64WfLSDGXGi7UTFupa2mn/v99a+xxp4lXx1RBRPACtZRv2PRZwY70uybDad5fGqaTYzHW+69ZZp
S/F3Yn407JxJmOfOzX08Jy0x1xBT06hYSn9f4lg5ps1wGFqyBLO42A8Ui1ESaC1iPm3HZlZGKg68
0J/t1eNjj/ZnslAHFmyo4JdF6fZDWtkas6JO3JZjpkXLPJGSnTvpp1a6djSb4w02cvaEuXw2bHxB
BPcGk2JjzYNga3bD44RSQGRe9Zn+BKECy/vcK8rtxOdBWtsUEXSe7Dwt1tHoKmNnpzHZCwlJ0hfp
wGAi3lu0m5E5xdnJnGS3aNYS9mNifYibsb0yXyUNVEO+2G79gpVpqqz6HjYB7tSmS91oYF9rM9Bq
S4MBGIJnu6vHdrwxkzpGB23S3h/1LIwt7TnV5nV7npNN4wah5juXWYcrh5y5vtMT2isbeyntJAPK
ko/XOtf8Y9AX6iQn69mWevsJMiLhqXGFenhHAjdcBqs0QGXadrNMB/ZZczsNwedKm+6N1MuiwZ6H
a+/U93OtQXcoyPxbiPErwK/0ndXtSJVrTkK57/we+BT9oZNJx2DLaH/amHUpPrK82ofZWOIXkAjd
FqcAmdNgybd5M6V7t3SJ+CUTNaoKenVZP30IEghste5rt2QNFm/bYIC/MPX+ny704M2I0DV0Uqt8
oTe0PHqzhtR69D9YhdNGlV95bz1yYjda7OqR6aX5U53UOopj5AWBBxLHsmSzkRzJ5h1fWB5a0ip2
AoUo7zW/XkKPf1vlX9qu+LTomncNgnp6Z/UTmaBjein1wtksQK9Qc7dGFfkZRFXGRp0dtnpXnnul
mgNHUJsaoU5uDbM8DEVcRJrjtVtOps0V+bAgT9FPxwdCFv2D8lzxTlPBgQwv+TT1QIZIFid0O1BF
dlMPwxdR+J9ZncudwNSzYcoxPme5gWvPCvb/h70z261bybbsr9QPMBHsSaBQD2x2p71l9bb8QliS
xZ4MNsHu6+/Y9rlZ52ThJjKB+3KBekkcpy1tiQwGV6w155jS79fIxgYRJyhZLwXjpwhO0hRm9Jub
UGsLAy0yaEug6d250IctqMZhPeNF9A9zqy+Rm3XvdJP0UC1Vrt9JTq6PbJADlgplku/ujHNW7a0m
RXlcWyUvr0FrcAD65k3qrPauohZ8EXNvrmHrVR6yX2s1oVSY+hsjR+eNzFfSxrdrRHqSdYGGsISE
aK65ARMeN4BHeVxPeN03LciViBrT+JJwUDF5bpteAQxBzFpTeYSZl09pBiZMZ3J/06Mi3pX1lD4C
a2Dae6HQCuGZvPT+dnSM+QOhl7MfdAJxLZ98ZVRlsYKjhISbluu22D5OQbHnzp3sgv63z7wnqtq2
gNagvk+jBTFjk4qU4MQkjLVNgh4nNh3y9pBZjQzWRI4BbpDqYCLHDbK+mE6NmAm0Nm+LrDAR05MB
VUnHu8mzGrPNiCqrdH3MGNmumggYhc1k7YX+hi+SognVMDE4yTOz2TqoOiNKNMuMnExCXbX7wCMf
C4nj2sTYSg9bw9qr+2UIkJ/pYas1MsytKUKF37Gl5HaAzWgKho7cxa3Mvs+41h2K/J3wuMy1L5+X
tmljIjnQz+f1zezkawR7G6vJQnmIA8SqSJCTvBer9thChPCRYO+d1HyvGvWM9tz+ojnb/VhzVjHw
M+4W3EJhL8dIWiuBpNLuL/Qtp12/acYL0jRiRqu6fl5GMlWZ+PO6W4ktK3RsqmaLgjpDdhgYRcv8
ud6e607iG8DNEOZtkn+UvR7pi0vgOxaneKmcYBUgXJ3FS55dvTp3mbJue8sfaak2nxTAQ1BmQ6wX
WxtmzDS4pROGoCEDnabq594qyPq0VLrrrMaPLXiTFN4eQXVaUV1AJ1wZmmW984Xd3Tpe8iaGHhIo
ST77bC6X+27FMOQPjh7SRKHy0aX/RcjitllWdWsIvJ4tscjb0F8ni2K9NQr/hJNSwAdvzdCdJmSq
vjuf0UZ+tJw5Kl17NbztRyodSCKDOnPUXbkYJfrz7UjbaorxbuwrYDUeHBzdweerD4U8dGV/R1TQ
TbNkbJFZ54VIfMVOSo64WE7MvTlOe6O1dSYuxQ25drxEC3ESpfdsuxn4snz7sbjqPVHpW9uWrJ/W
vFfjxW2T5xaEAqSPJv2uaQY5EVZ1HPNtC1PTPcOl+ebJNup9v92XvCADI/XkbZLQOdMaoZ8tS94X
MxWaNhQiHBVR6kHppeK2TNqZEk27U043AUeol43XQpHw6/I26BDoAkaAYjoce1bw97XPfprlzBpJ
5hUYAGMLxj0VA6zMrl+rtgCim+d6DSgeNgHoEpOu1tD2bmRkfXM/j8ZIusbSgeNxyn2RayloFKMX
WdiWI36xWcfMgkSAg47snmflVcgBsulIZV0efQLp95bfWDu5bukNnUNnR0jm09oDfe5a/4vvqeKu
yTX9084HdbNluXOSpsdkpVrLk2qTdWfPVv9kNSuIQ8ganOOLS9lYHPJTRgFbOoXT0KZnk7l2qGix
XhBWWHG3QXo22wVhPaHJu8m1tN1IXzHq85QioMEZ0ZhWlNJuDGpigAk6H6+BsquGCIz0N4uQD0cW
ZmxkVfLFwUwHOG1982rEKrXhYm2ruGIUtpdGwWkg7vMIORlzzzzdYlKhtBgy7Fql/90XIo86z8Ud
VWcMlqTdUAr1Gwgpvv3gzwzdOWgRFMxyrecdoDaQt+TNozQqaD+K6kjteGTIhJ+xqqfdFbwWs6MT
el3bTVyV+b4AiMyByntQhWbtOQ7TdTGX4nUqfSaLiSXKC69r3kQzJ4bbdfBv4EJ6gYRaHRkJoyWC
ikINYcgVhNTduOsgaN9W+WEoSfzue1kA6x3EzVh242lozc9uUxeyR3rGINk3Y8tvdXb3GGxVfVf0
3Mb2GkINzSLWq2oONbwXgdPmY1TieryZ8bvnBhagsq0vqeO+tJ4/7KmxO0iqLP9hWXaNLvZElk0R
Tm/OMzCZd6pEd6Nhb8IeNP7cWonfZrysqFyYyCXoQEycc4R1o/ppwlqrm2AeM369ipaNOYQ48NiV
bZEc4C/imiylTeGynmae1FBdQZBCjeyRALRJSpneJrd4y12bGILubsGfeMwZl0UcI2/Yol+AGjY7
Sy0xxy1WMlqYcJyGOeBpELdkIxl7b5lppWy8eFFG4G3UH9ZCO3qFiqHLlGHX6Y3PYWdrvnaWRutk
nmdvZ6DEYO98MNZ05Teaxrh0Zk5f3hymPUfCURPA7WSg6ApEepLPp4yxApnazVsztv59kWrcSO86
JO6yyFnM7RlgxJ27+SO8T92IzEEwAoZUb5FcDpCxtbXIqdw14JBTPNVJ9tPTu9thM25Kz/lh6gba
kR+jXu/V6H3200rOvJevMZEeRTjUftQxH9cLWURbN33KEZZ5pZXfM8aucXcVyAxSC0uDrPlq8+iX
bIUPYKuhH5DpG6VLkYAgLe76jA06HFTvLJjhmKNC0zFOGnW9xHxGxM08cTCfupXBseJNji20xiUl
u7gZlqaPstEN5s65kbV+0ws7ZPrOAGABW7ajk4NOvVKEsG+6CxFKXzt1RndJuORgVLCAHKs/5lWH
TIhdDebCoPd2TXncZTjfqMrHJ81y6mFXe3iidr1Wzn1oIkRrbxzOCSvbh6HyXWH5emcEDdfITiR9
B6Wt4qwwir8N5eKW4zkBa0PX4rco8797iLf/2d7+qH8O//v6jd8pLtjnsvH//PWPeNP/+Nwrve8v
f4h/9dHv1c9+ffg5qIov/W1rv/7Lf/Uv/zWSoEFn+Z92429/zv/r8nPJ39s/D+n++LK/D+lMZmv0
Yq+QEucv7fjf8zuc+zT9f7v+/z6k+zWQo4nvexhwcGtdR3t/tONN/W/IWMBpQwd3r4lk3r/j7Lf/
QX4srrBs4qQI+wMfAGTgH5rxXWFV25w2xbln8aw/SCSEdtJYaEBgRND48xmz9XOxkgDQDrV2bI2M
ejD0MVceUG4SXqsN60dvpornXUg7XIp12m6WxnF/dn3lRjnCm37rDs2Y0o7kfFfNK9M0BOSewiqi
OBEPH5XbAMoSK/1WO8bdWmRUYbk2uvdTqyYGANIZ6Q4+mg1N5NC5toJekW5VOVnqOH3Rv/F+aupT
7mlzuHiuFhgT8ex4OdMN4FR2dqamk95jxijs2nIV+JB4J7AjYvosGlkPT4MH8j9m/GZW4mveueOm
9o2cPHQ4gyAd8iZHEsueKbp3+G/9zu3kemcbVYOAZp0LvpSImO27hGSYX/7/OOxfGYe5rP9/Ng0L
ySz8+T7m72r88wP4+8v+eP5c/W8kv8ELx1Pm8H66ztf+GIe55t9cJl3Mvf+gZPyJrMGQHGORgfL7
+hDyH39//mB64rxEfYb4zNWhzf9b9CL8Ln+dhpF5jSLNEAaSNpBK/4+Vwkb5Qv51PqEYSXVK3byK
eRf7oQ2Ja3XKN09MRSBbgMxgH/ywBOUZLAs1qaeXMhSj9+RNXnnSSHu/LKo6Tx7GfFdzbo2uR/ko
tIb2xuSHq7rOdFSz7SysxVGX0tTOPI6R0of1DXzCp1Fs3FNPMAvOsCMXllfGeufCuOOUEmipmBAN
cTgVohNRUQ7fpsp/UnbOCE62RujYxZuDYCVicMWZTQdP3E5uf5RT/w1xmww3ezKDYoMaVyfuizaL
h4LGwtTz8Y4tv1Vt/tmmo0nlT6vKdYx7PSNazmj4fRxJQCw5s98cvfAZ7rjUVBq/Hp0MI0TrJKJJ
c4997x1TuixxMnBpJj+J07E2ebmXn0ZJt91xuJSt16PA6/im1cQlQP76zK/AZRDesc6HIUrgKF2Z
5nk4SUuLs4QTqMoMWkFow3dtlVaR0zn8bWndI+0Z4+tXIh31gtxXjGMM4H3pyiWQlTnG9qhv9yTD
3fuED8LC5CMr9qQb20K13cymEauOH8iUTokuMH0uBx+Epqu8iKidTwJA2kNn9kZoJyuTzXI14EhU
6XtSUcmOvf9EVT/G8Psku1RRAKksuMEjjRhE6UTKYk56SrykPNNvQj2nVdtOov0+0FzmyDjwobPt
Ij7Unn4tEvicXrRCr4qkyzrQV/O+nrw87IX/NHtww3HdT2Et7Psp54dKi9I6omnyd3qBrrFN6+Xk
+ojvJnldRSP/Fp/DbT7oZdS1gxG7U1aETuIsXCYWFrgD+ny2fct6/kTAjgHd4Eev5vyNmCXu/caf
CsAKwaRjFZhHb+DI3fI1NVcJbhIkE1duF/xIftgP/bdf97tOPcKYK5bVyJl7l2YsGbAM3Pprk1+B
Qz8JPf3kIWdVO/xbL2N1ei5Lpb0+CylMvecq44/YB94YnXH/FzxqkyzzW8Xlci33ad248zOe+gB+
VoI5oN4umcvT4bvDN7fkGzoud9hDPxx4PI2/LkYjeShmjX8qy/qtbmcjToTbnVBF25wZWLRVOSSn
tfH1h5qmQGhIOsQzOr/QHCVT5Now4r5sBdHKFpdUUJfPaTbcUBESGoCb9wy8N2cAsiGAdHko19k8
53PRMEJtWWXYTjkjN+XFM3hQYXCJyJuyKi7XtIpRaH+Kasrvp4xO9PXxYrK+HQSHiHixKi8ixgNC
rSIGWNTcbivzy1OaEQK0CLOMJ/hl0VSS+fbr3mo1v76WNLx6k+sWwhIgutAPzZlr82uVb2657VAY
+nsapZA1yVTYOWZWRbPGcv61AK4rnEf8Hu5rszdXtjF/4vm2Np/p/PU2jwo1+NizjJaS7Omp0JMf
Mre1g53xq24an9UoHVqsTx+1sPO3HFlBCNjwM73yDqjZ2Fc0nuYaHWloNHpyEr1qzm4ullt7AaQ+
F28aNJsAlV9zBjlaxpXLE4FkRjukNs9pu9n6Gdmrv6PQKQKYxs1ZY/7H1Jztyy1qeHtsDiBPgnyx
9rDHB1ojC99Mnye4caYTotM0o76n8uqMoT/ODoZdt8FaukApOYiWsbxWpVesDt34ZObWaW7p7xNl
3GfInfeb3qx7JBJXfdI0hYAiJbgPfoRZ6TxFrmwPMGz5H/Ijf+9NjPKpf64P7ZQDoNdS7Ynvnd3Z
PUsC99G9ATBl7yRQ32zOc7x2ZhZTt8jd4ACrK9tKRFknmjMzmeVWueWnb9lcGsSJzIO4xNSaZVTW
fEulc18tZtGxRccQpq/NFmgRu+NWWnIHiaiOnBbLopd0n53L/10rsMaJzfgvZz+xtCrf6X3/7gnN
jhtNT8O2c1/qFj1vqeEBmdWt2440/2eMwGtO2k+gVUOlR45aBZiQmbZms2gOQ+Zq+17atC6AY3oW
M3hPHxg1bX3xRrdyiXQSD+DeCePJhjkcATmVxWVNB3XKZ8EtNEWSEqOVYvuPC9EBk6eVcIeFwrny
NvUqdXf9sEwFeVgjas3V7wdEEpnUQ6frtJNEwKWNbftBiMY7coUWpbK5lJ9oebXNYZfYtiFk+5+R
Y/Ttzq9LNClBz2QhlEXPM19YkxalvIrgN3nJxZ/bTdvhuJyHW7TenntsfGsgswSGv/ZtTS0mB2Qk
V+ck8010BRhcnLBbyy6/tSfHYC5tNIn20CjKh8x1nv5Uit391vP8mcNAhfRnlc+1rqGdQdFMdJWD
VJ+6689WssrXjM1qe3VwCdfe91v2mZe8XNAwP6m+NVlWPHVWzkr/55/7D46935+L0UBgFBUu8e5/
/VyfgIHVH6U66POvzY5n0MzLj2amJ73I8vOff9o/WBF/f5p75cJbcBJQWv710zg6aUBwGnWoVhbI
tRLw4ZbHqTaI37/Xf/f5GtZc3w7t5/jXE/WvU/L/PW7/DzqFm7g/uOr/tSbu6efyY/hz/f/HV/xx
APBN8Px4t8lmcP7zKP2fKlnh/I0zwZXAgJf0d5X/hx4ORuk1FcbARALNzYIf9/cDgGH/7Vr7M+kU
kCqucrp/5wCuY0L565OCQs62OEeQ6kRH+KqY/esaEqOmTV3biuPcGf3XSbPcYKjWd2+Bg73pWhdn
Grv4Ul+9ebN3GQY5faOS7QiP1R470Q/IJoBn09rdLlartOOamE6yn1occqrptB/KdduAQ4boDpaX
AGoHlJcOd41rU99ZVl4aJGY1le4eGep6xq0Pgax9HhhcUc/iEGjNvaTFLi+e7IXL6Xma6WoHJe/i
2sJVRfd2RwNcuIgw5r7vniuvGSna3KaudGZ+i4Nx0QAFFbuZsIZdVlmGPI1Mtumo4S8jFBimzop5
N6d81U9uuxovFhsvcVUk9rbw0q1k8faeAeXsqKBNiAQdWE6jMFk1TUG8c9GmRllrtz+KJvE+UrIN
ceQZwzJ08bU3MDmhN/BSf1zY7WU08iMMTDta48YTJtuucvzsJimuh5Z5dO1hh42xYFTTFuxZ6ISo
NqDWLA05mAFZseOh0BYvnhFMvq6TbYHJTrNDPoA4usYKBYsqLh3avUNhzC9Fm5v7YqSS03HKHTDn
ZEj96jT7ChAfp+c65UfXWy6t1cNEU+rrkNYNgsLhzqwXmrrNxGtgSp33cUlm5GHz61bYA1MuXsuL
eUyX8mXBzhqsvl6ccJq/pXnbx2ZSqkd6LHRzNo22KZdUM8mtZ3g97wc3c3ee0eyxWD9MW/6Ccuuz
hT99sw0MdfwyvYXVztxAja9ENp7qqW0O5ZjLyM3NCIOpEQyE+N5IKfRd3228BOs2oDh6kSBbmGtr
vJzr6aeTN86ldrA+zn7rBIMAz+orRdaRmUTlqhCrTZYeLNv0xShMJ2KctoSE8+FnmqfsnKiqv3gj
ZTJSawGUPc93zUKclNIYHm9D573lypj29URl52Xdclr6dY0l3BPsUasFVz/9mZhJ+8XWxkd7zJfH
pl6rPYYgAifhlhyQ7jiBytFtm+1qM3Ox1W6kW3ZkX8h2fW/4u7S2rdDONH8/OfPP1i7r45iNbZSw
dwRlqgjLTJb8jbiINpyQBMZpip7PFzSK29asAxxGqJtA2IEPIP9C15ifecbypNtoGfqqfMGDety2
hsirQRJqOGpfbQJ+ArNcilPW2TTnpZV/mvSbv6vN5QwOlbecSSwcps6xAqqc8lxPJdEQzrXcUr1H
CCwA2c92RFcQTB5G86BFk5tGDLa3FZ7Ioh2MUigg/dPsPlZWiaVEGEwquqTPbyUu8d2VEBwnBD8M
OGxU8TSQWhSOQt9SRE+tcWoUw22ClEY+jYVVbkEyj+/AKMxQJNN0V8ylHk4TyyL1rxoLj6bFB4pI
IeLUtdaTGsnKQaG5zv4evVa+hNpKlHnY8dMipRnm8VPvOmSf6ZzIHdo0lQHxG3yetdkngNYSnSRH
x7OHV0wEM9jdzMq2nT7V4iZr/Ho/554MGQAYe2FgzenK+eiuBVPZrGWXWKhnW5FqMZg0xYybMSBt
fDNOmJRAz0iQm3rbtwUOwYuby+W2KrQfPFJfmTFRTlZlG9eMoEYNtRZx6WXUV0Zx02j5B8FnfZQb
Mn+p+6JqaV3Y+QVa8aQHxGoR/KHX+l2HOKCrjNILroSus7Sq9qT74w7O1HSGjS8fLNPXHkmodH8Y
tZ3jDPS7cKuvp1goczzGqPs5PAK22tH6FxcnWdt4TKiv03EcbxGDtTHfpwHYJ6i+rk8tkhznvt4m
c5d0yHW1rsr2bjXdVaja8EUN6HpEdmXaMw8hKslDFeEwdjXXV86O9gHfhP/eG8O9ywRvDobSnA6m
N35zMHcHucCUhlTlaBEhF5UKKWUw6nL8TFrLigtt1G5WZWc7b1J61IjNj7F3oGtKvavlQGc/8Nbb
fPbKL5smpsua+xykVhKqcrhPwTJg5ZpcQ8V4ndM9WTIIHWfDC/2iUIHU+z2QemQV5njxFbsWut41
uKJ8aI8tzRE7PwF0c29zCp0fFHgP5tfIqlurLq/nYv/QMaPV1s4/9mKC8qcvgmmMX7+vJDdxPDTR
IuiaFpGqztwGY30S0Lgfnvy88CPTK9cIR6UfDWN39DUfhKYmP5fOfa5zt403f1Y7MUgOY6sPhBRt
Vpwx5N8pxelGK7uPqdwu1ZioG32pKuS8dhdWhtt8MahMzgbZ4Aio1mI356PACmI7BwRIPj03MAYT
IyzwiiVQDo/fWZVFFRh1yX7XOd83oNJBQz56nJXjd4K+yhtbJkmgrzhBE5MhPCNL/cwaGFADIn2a
y/JTOZzWFrl9Jz0ev93ms5cVTJIuSasnBsib67jUT9+wrQDtrsb+jjNxEmYgUG9ny5t4uRsockX6
2ur2p/S7n9aYV7vKpmCYFutr3StkP+XQvVSop4Ktt5iiqWX87JWFHHMoysi66qrdYc7uWrsq7n2j
lUfhGdsZSzeXwS2/qzqhvcQ8nV07n756K6oThpuP5J8hyEtxxRWLx77u5NWb0YxGWBtre1RW7eyK
yV3DhsHGbihgGBo6AmsOTDgAzPVtyBAvTFiFg9nnZ5izsoyF33kvgzC2u9IcWi7oBqc5yFzkFFww
yY8/jWXxymNfjpdx5njTuYztZlNg+lNkClXgIrXKT+/VUM139pgUr27hPIJgmkO6ibeW0Q4HE4qV
GS5ZIWN7QHsRZHlmPXOGZpxhO5DNR4+uR+IYYTe4KXd6wr+zdRgYOb77epi2xofdLA2CNu5zYGAq
+jLpSJaJFXEP7mJ73+dyEK/ADN4LmYxfNmFqRXwVSBwKOgdf7NqZCMAploadVSLKYNId+sZ0Hdvb
NitC1A+d59sk44hBhOyaGiWGAagSBxcJHj32kuuDmnJPablj33B7Zy+lbvPINA6h8ziuSCtRtOmj
NTVJdVzVtfFxxt5WfBscX7w1Ka2wOUu2qGizNOxS86NyBvuxAXD7rqcFI+XNIpsCQKdajnJue5JJ
iJNVoHHX5V0ALo1kq4bHbcY1BaDWvUyZVu39xrnbnOYmad3RjSZeB8sBEkjBcnYm94PAIuTRxuB+
8Uc7/2ojI7voKrejvp7JIcYPG8pWMkDvO7eO29FsH3rTwn4Fsn64pe/kYS5LWjtwOXam0dZ7Y42H
mYjbBt77PtX7Ype487jDlUeHhp9rP/aOti9s/BeYwqr8K7tZ+ZVXnPpG8I14LIuRPJLCzY/Cnql4
E/TUXTMhEUHGDuOAaI7qJTXI4rmZ4MoH/gahhgM3D0QmZgwjOExP9P9pAIDA/ZVZJCNnSgXjq6G/
HzEBfEU9pj5sOZOtPbQ+mupi/GKlWf/cmjZiJ3doizEyO4cmjg18iupqe4HNVyOqs+1hpl3EDhty
TlKEKPjSdAIL6fxEQBDPA/BK68owTipsvYm3Od/SEupzNHkLb1ZPWT4PYo8VYWXSnsZWaTm3jllm
r5M7OxrFinqsNmIaogFg9wULef6aoDHZ9YlXW1G9LdVRKdqNBTRZNIdWSZ+KeJf6q0iW5J7RH6bt
mu21r/3HuaY2BkKh3pq6aSMtc4udMyIC6htK0qqZrv5qiIJPOtAjejyusaebW56Lduh2RK5l9LW7
it75RuPO7qW9m/Hm3tPC6vvI3tBPFxNOalqPiL2aTQVX4cxBueRZGdJM1gfPLfr2C7kCODcITxcd
qguQXwbFAlRTf8XtoX6PQSk38+tUtHS72Xps/5iYqhV1bD8cCj+r/YBZLPPVarG0ELO4jjtEIjww
h4x9dEEzSOnkmIcxw/VkeHlN12tOpXvoS57FN0jxSQQ4MUnP+XQN9mEJ90VsQM6JHKTzdPboc7L7
jH17nkYNB+VAL3rpRs4CeqftN9vJoglwz6mbe3lEf1xAWzHzMwrtPEwM5X7WfWu9i6ZEw9XnmKn2
Sy2fhtJP8ledzllYo0e/jDyPgYfC1o5odno/8W+nB0fVlOC0IdEmA2992YpZxLnD7hz7Q0UsljFs
PwSF9c28IpqpOB+3rhT7lm972oxuvKaXS5LErfphnnXQlQixQ6O2ZGQjk5eBTlM/TssBcYVIqA46
2EZLOV2VRQUGGqu7Ymp063mgiozBrfn0cPUiTnnXUZxD113Ql8eqco/EohEvxsH9AUe9v+vh5/yw
rcU61GUP6blkZwJz6l2NOdk+T80p6lvbO5uAq7m9Qza/0SCb9ijdvphL5n8IMtImfpKgHwV5QIax
Hjq96iilVHoG0UrjHcTOHLNuOiZ2ix3TyON8w6IUgV7kWTwndRb7AAI5jaB8gfQgGWeQ8avliF41
rAkhNhLEVh6iYUb12hpaBciuNkF92fiu9oWUvfVBztnhKli5YA1oQjuF7kQFrlW0dvHdSOlYF+DG
ORtth/K81Xh2BzZ+Jel6Vhnq/h6EdQ+WgpfOvN5no/BvydQo46LJnUPp5DaxWoINc2jbUy70O8+j
HzsMAzkZSqY/BmJRiQ1csQRIvfNucQChL60Fo8gqQWRa+eZrisOQdu8A+K1Gj/sKfvu1MzG5Z5O3
t+xFF/CHpg+x8GJFDL4d1xp1gc7BE7ywPaoAJWRFk9ak++CmTuRs1Q+Mj1kMpJgIrGb5Jj0OESmj
sK37aIrq21CgK6wMJdpYjQ0aycXElEgPErSMn5yKHIB4OaCcq1PhgE1adRFqzVJUMbKKUKXW0p2x
eDSslsHdw9VxQwN69rlK05LQpkGISFmL8hiciel2GKm3oSgZUXdt/yzeIEG7d1W8zfid08ITP+eG
I1qBr+qAhkExMemM+2IEylDK/n3MlvHk1nj/hFe66ORUlGWrhAfg4BAzNGT9bk3qXZlhCMu7N85r
lGKkKq6RtRX1Eb/CVIbpNKxfpzFhWjHNFxME+Qul1FOudVfj3ujeZI45h0REUji22TGZt24IMqX1
UTOp74iQLhgFmDEXxgvhqGVYTBbqS6f3wpkcn6+QjxDwd30D5MljsKgS+wm5nh3YW2ncNGt2xuz0
Okp3OKxD9tg7+qfJTrqbV6qjJpXNY9Yar2amV0dA19YHGV5QvxCnRVKrXxbygj6lrGFqpI3njAFd
D4rvRZJmvDn1g7eOgFDatNCjUXrJ90mocgqWiWk0OQPzQ6frG1oxj5TBPQ2IeWcP1grNpK51zjjM
hUpl+rTOaxvhuGmTvgg7z1WB12cY3tYrxl2U/QnsfTBveUpKUJpcBXjSvZSFDUAbsVcK70xDbos3
AFWisVVNPHkVLjslMokHyPGO/Ad/VTbep5EaD1bRsnl4eXbypShPq83LVTfndwaHqtsTjZbGC3mM
TCThbdnVctpyF7uC0F96XklhpY8I9oxrL1A2abj6yg1cHWk5zwRVHpiMvWFTCTNw+yXI7qf5ULQ0
8Kfue+phO2HBh1UuxbFMtUviD9Q6pAPEReeepD6NO6IP3Ngtneokbdp/nS+GsKHUhxiMjDSxunOf
Tvd+MXyIOmfFJ5ib/KW57yyi42jMMMCwEHi7Gk5Wzi40ELda+wLRhnBga7gZE5LA5p6xQcrQY58J
SXpCi5NsKTic9bYajoiM8Ii1uIfxdnzIOfHvlSZowyVzDtt//V6mOp2zcTV3QFDyoMDcm9i4JGaP
cZWzrEjqCtXOP+3BnR7Z+yDJOsidXEGsYd/RjBIgeHTk/Jeq9zAnmnnORFaUJfEdzcUaqyFMNtPC
k5bPvooZ2NWYIEVWnjrej7q/tbsST+KPQW/bVziNJDaWzH3emd+AEdDXUvvROnX/BRCqdih44fWB
6brLwSuLHm4LRyTkKkXGYDA99ZqVxma9ogZOKh6tVNY/MJN4X1qQ/JdtzNS7ljufaa+jlvQRLZ06
2tD324I3x84ZZ+JTEvOzt9jqzjDIk77FZIqdcnaBodMFrbPAH02JN9N3iM7MdTdyynyJpJE3hHlu
q9zlEsaQJRLtVs97m8kjLwMC86anNbWfqRDsxy5J213areOB52CNnX7QOVx5LzNgwUBmjfGYiqt4
IYOkoA/Jj3ohoQXvhBfqEJqv0n4ImTezQVFzrhpaq904ZTfUEONCgHffInHIHXWyGvYf/C1I9/dp
MqN0gY2dMTr3Omqa2tHh5KMq463RolFznbZ/6aXV3QAI8hCgEzYhAiXo8a2yICSTfeHVaRffvAVO
KJ4mvoETodffvqpyrAIe44SmEQ1qoA8NVnTz6vByWT2o0+U87ueuwR0qpQRAT4OHCbVKqZjWeQx0
Y6wZxo3XSohd5rXG9fzd6jOPR1sV40F6EM06dO4UrZ7FiDvVKsbEnrk82kqONJ9EKZ2AY5jHndD8
F8QD6YedpQWC1jSBd0NPbX1Yy2kpQyb8ebx1mEQp6Dl4L6jIQ0rQWkaTKT9nymvMzd39irkIl5Mj
ThJXZWRLNe/J4+vul3QyvhZXiFNkW2zY23+wd2bbcSNXFv0i1AIQgemxc2YmZ1EUqRcsihQxj4Ep
8PW9QVW5JJYstfvZa9llq0glElMM956zT+tY16qpCMjNEf3fYmdhPmUsq65xLA+f6Ib1RxE31GUK
nAUXBIt0n7LaMC9NUin2NiabgM2rEjeKyO5bvPhsX1oShk/4lO0vOk+yY6f84YNtC4qhk93zlgKa
aIlUdPwSQJ+K403iKFwnxK4xY/UjVcGVaIMovaTC3zGfBK3IT6ll42jq3NHhThfpNuzaKN1Mmbqe
IyWhguja3grKUHfm7EVHkiuzNcgf/Zoj3n0MSXQBouF2WC0pMGGGDdDrR2nSfOpdB+ezwawbERTJ
ZD9WGzY7ydaMIFvWxuibK0qjpzacCAkbERjU6GzOa6sk1yDzLPO8QoP4EcpAhySJDv8GH6Bcu1A+
GU4644YkhvrS0aN/KGIr2qphrvejMuVa1Pgu8B6O3QUJGuKB6q3BJDbWdybru3NQAPjgOlb/lDM9
qjRGfKvjdFj78Pko2lfpOqpVcdFjCTQGy9oyOIUHN3a6jUGsDi5KXg2R2vE2acRZFVv+dTm509mo
neHoGt48rtww3+DmtnhoAm9Nvbk9KozE2IO87BwO/hcQIxZeZm3uUl8/RbqI17YECRv6KWVFKyyo
lbX63khEuPNaK96Sg4e4gQd9Hw+1Wg8ws84yCBhUZ7NSE/rjz5tYTHTzLRNqkVOxljXn9jHJpV6z
VZgPoC9JQF68Nte+RzoLC70835SOPeS3kxOTMxoz2aQO1k/qWUN2bqC+Hh3aN9RYwYbpKt4BHsVB
Xs2kk878ezOEmTnpq7GDZkx0532g7AexxOs6RrlNpJiBfk9PQdm6BLnS8BjHONooA1FE6RnVzrYy
bJKSGLcovZ19POTIap01xs95FRHwCokXDUTafKpVk167UX8IDfvAwqrbD7McPhsTbRBbGA+4Tc2d
ObNCnggN2dcDE/Xk908FcXc3Y094XoU/ZWVWPlO7tWwE49y48kWg16Fpx2dNadqwLo0XaXj9RWWX
QB4Y/xGiEIO0Ik74oRsdZAjFdD7U9XTW5s2nt17sf9vWv2M7ue7CRfr3betPiXomeCX5IRUOtcTy
t/5sXfvuH6CdbMdyoM1/6zT/pV0N7D9o27i05ySFNc9dGMh/oVy8P5AvL3pSfmJ7yDD+1bqWoA4B
uJhUKKUNCoBj/SWf/1PR8atUuB+VFtKHvkymOcpVgiRZjb7HPNm0CzKK+u7pjVeKl3q6diyQ3LPW
4J3egre+u0A/kZT87IA01cwAxbrpuxYn9r2kBDgw9ca6cE7Csf0NrSuCGwOy0EiRXoLNlXX56+P9
KO74doKeRL8S0IVBHvBO3BGQU6fI5JYnr4rdJ6SU1iXeO+tOOYRv/PpQP6pl3g7FreZeU783PfNN
JfxdwF5L6SnqM0uesmIEBkvF6OB0c0Il3Y5IUWAJdu9lqXXZIoa8/fWhf3KW32iaFFqxFLyR+r87
NLDuAXN0K0/KTuVZ6df4eAynZOIbot+i1a0fIeRvJ8oTSG3QgeoAu/PdPZyI0yy8KZGnsSJ1lm0Z
LRdqWiZc9aHzCGgpRVrHR1gW0GmxDA7qQVoVeFcczcbatMvgN1EL/zx94p1810UD4rlgvpc7893p
w+qjywx44wSSgNMNyLPYQ5DmH/+/Y8Fec7Bu4Pnw5LsHKkqFyQpDy5NQZGH18HNevK6YcMvZ9Tem
3jevy0/eleU6/g1ZWq4zKFM0KojUgSOa77HyCdE+hlv18jSE8Sv7iGDb24XxjWT7bw/ys2vHIGS9
HYxR6t3NRJmOUcTO5QmyEa5opKQUil2cVtZMuXf16+fUWq7O+1OC72GBKAdEZL0PNPFDYQ0zCWMn
YEbE3Anslie2YnhKgPnWj36TOU9yCcd5y0HQMW63aAjFNzbZvz3nnzzBOHYY9szlVZUIkn98YEJa
RmHoZvI0gRk9iqy0DNrmgX9eG4ontAkofGeZzdIAjTAl7LeX16kV7sjfJ0X87A5I1ilM1dxpGis/
fpksD9ypoAt1Uqhsb03TxPlHS/MkkdVuf339f3Yo0PA+jECmFvIFfzwU0TEtZtxGnBISAG+/BcYZ
+ULy813uxK8P9uNQz/BNb5MIjEAys6BMeH+wGoFF3jS1cWQpSRoeIRj1YylyEgdGf7oe2HP9Ljdq
QRF/93gth6Qm5JlMwbw6oNCWr/TdQFBns7RdwlSPJhqIPTsvUP+qVQDvRqjqiQLhRzLlTPSmn1IG
i3ilCvyYJw/D/rjxE7c5zA3T39sI0lF+VTwAZBeCSjCArSfs+H9zkZy3KfbvV8Jh4ofNAA6M7pgQ
wCTf3X5W2ym0JyEJ3jALFooIIKrENXZUObKeInehpwizLv0H2tpprd2txYfdtK1BhUoTAqZWYREy
9oYOwXuzKLqXyc6WVW3MbnBlk80ab+gQWPQDrRFSuBUF8glDIjmiLiEx5HB0L2/RCB6hie1G4Xk9
G21CPbvBq05+JMUReyemb52l+hrBF2kmSPKCe1QG5KLGQdhYB0s5fDSapHbcFEFMrTBvKVqv0NYI
d5+XDcfwudKuivU1O3bkYsiGqDwglLAukTrwhNTSqh81Db55b4QULI7jkoKJl7poN7q1YLJnedy9
0CBvHr26RH9WWIm+tYgAvTbsziAUsc6i5LOlA24ZeYIubdTRH8P7t7yyssvcpyyxedrfcO0aD+UL
BoRlhiZ85anQmf1cz6F9GNAw37ZuV+yd0aNSmqDDXTH+UkAeAzrbFHks684Q2Dbl5PvnyP6NtZgk
VzRMwnvkq2TqCqFeWsXm06hs6w41P9eHgEfvVqlovrcHyG91ILlPb1BNa2rVS1bAM1q5yNi3swqX
HEbdBvc9BswlxBLazbeM3SKFH/+W1Cp7gHbfZlQqpP6OXSrqcHZsbXqgYE2ZQ3tUTZH5Yy9dFaWe
PWTCLEyM1COvtSlIRUltogMq7U5bjEZLSCcqQtg7SEs2GbTRJ4+CEaGcKS3m9VD5mu68GXouUmjG
S+JCG5QHckD8bU82X0Y4Xkb3oGNedIHz5TzBERGpxeyTHGkUFHi1U3Q+gGYfzr2n0VavQLLAybdK
wbM8pNRDlAnbg6It0nzggdN1bS0Btx0Q3EUrw7y86tgcoqkW0Xwxe/kcra2EJIOhapwnN+4DtG1v
qXuQ9tsPkZjtw0wPDQwBgP/P5TCUdz6lrAvqH/mmoW9hrUDKW/4Ox3V7TPIKiGgOGRoRJ5mJ8Poo
v5sqdO/yfE7GFWJphBseQGeC0mkzFDKm5oZBHz6Go9AAOIZc63LWdxnMim1fQQ05ZiYVnJJnkuo1
fPGbrlZUhtKwLxCktd2rL0mScGyvv8S5Rt9GTynlxD5jZFrPsDq2o1lTSOmWLEU3z1q1U452n0GG
0mJdkhgrQuajHSlfHuq/vk420JNBExDCfgkAGKlHOav4cyQMutxVVxMDHLv7hgzEk6U7D6IZ2ZaP
dVJ0OxwA82eQq9VRyAKlwjTK+TPsoGyL6nRe01rjNvoUXaG7jeVnLNteR8dgyXQwW2+/LEZxTUyN
sjdtWxhbqHRUqFm84Hu2QbvEM5mXtO9u+0wZZyW1krOUOJuddnr9lWLjiFw2McCUV8VDkg1yjSeB
Gn0JljptkN5R933C3cr7QazsJrSpUPRDa+0K0jdTarqXcopNhn9Ugyga8bpTesA2UXXrrAk8AV4C
80BULXe+Hs9Z6foHHMFkfJbJMK7kW/InaqBwA5MkPqOeqtY03OLNvISF2ktsKCU2ipJDqXbQ+hCj
xOYzYMvqIcgTkAKBNe2UQcsOlIy5D8KuuGFWwsmKbQsfq2zGVR2Z3FEvstNzCpfltdn19XWuYAWt
DaJsuqe36DXDTnkl1JJLuwXGhjwNtAMLbFuQ5U3cCaNh1GKaJdV0ybwlEMRemd0Q3LdoW6Kt30+O
uc2SGEVIVzXmsCq8kGAOGxIa5TE5XcOnMdaezttDpwLmY793aO7T0qxO38I0TGCeqGwT1A40SSoW
ZpTbro2JfZRC6IPvY5itO1x2vPp9TBiunCSRfg7Gxse65rFdV7i9KJrlZf5oV03Eei7ul+DPyq54
52NVF5+dNPbrV10PEj0keffYczqQU6kcvxb+2ETUpA3nE+431F1xoA55paMYQ0iU9MBa0viLGrqn
tMZi48gkitahZvh4oJhJFEky1xB6fTv2LwfqzGuX8uQ2HscG+a87wzYp649zEFHiDzw5fhxwz9y6
Uf0Kgu1hQu59lS3QEsbVJXsvaPut7Gv7hdS/6GVOkvFD1HvcOd74dNuQsRasZORRxh5irBLELinv
6EIjAXE1UpRcK5dxHNieinCIBJN5kk2lLxrViVt3nhJj1RYo71YudyFds9gJIImBQNsCo6Od27by
ak7m/ApeeH9bJH6zbitLPVMdyhG1zOJLFbjDqXNr9HFOaCfIdX1gU1lM7XXs5xHeSIOrRgWhQx/M
l0fIbF9C6p0fxi7Kbqy+Ny8w+zufs9HNonWbxwFzZUmluNEiQlSuEwB8jjgawRigoBoi9USXpD4V
niC2L3EQwLmmQcgjXKGWJqlOdgaLWUqXlm2T8UMc9YS8rBR3LmKGA9yUGRVRHJ6bugdfFCM6CoZo
fAQa0PRbUymZHMnxmJy1X+HxWvkhAsNLdzLHGhdWr9DRlcZ5iiP8I0RjxCxG1iOBtQ3PzCBH++Pl
yAz/ag2Nuuhhae3xOulTmaqC7jeB6QpICdsL0nhovkkQyeualYVB49QbbiJ7wJlWvvmYFEPeYzZh
bW117oCvsxlG0YfBOIIvWY4bG1VcuM6BWV10nkbfrIPG8rd+7gFRYfT9WtluH+4CAoN2UR3JM6QK
FK9zdz6o3ktuFdqMj72l1b2fa7kl4zhbU6CE0wNUgv5MHC8a69TDZgrLkf7VHNOCo5G96ky8haEx
0NCXXKrrAbrPHsy8164daE1XtulNH812NC6cpBMRYdqN2PmGaD1gWqUDgt9zkLHZCeCUnmf3Nczj
iWB10T0Dh/NeRhebz86syWRd48lyoENVORTCkKCn17mbm2TTkoBNk7GrX50YzYxKC8EsBwbnKMaJ
XkhVEbcQw/zTK+kRmJsxO18Z+YhsxXTDDkkNa/aIFG1EoTRycDf0GGBPWY/6ES/F8BC7ukJqFs3p
lYme2VyFdZlflVSJOyi9k3ETG4K7llNAQr9Rj1AM7yfE5MgN3jY1/62F/q4Wym6Z3eS/r4XefV2w
1urr1x9tPG9/669aqPWHywZ3KWmw4fmXhz8w/yB7Q6CWonwj8OlTb/rbwuP6OGoogoK4eMt1+RdD
Q+LhF+SH0izFyP8f1kGl945oDSiACgg1HdOC5kFi47uSgKdbYZBtXJ4ZA5jceg+PNMI9EhojWqqu
oPS0WgAFI2HtWq8XJdHGUpPYe1HoHZqC1OvQCWEVQitgamykezdlKF7cxCw3UYQEcj22ggwId3qg
MNY0Gy0c8RREAIXt2szXfcBL2GBE3PJ8v/Rl3Z0NQkV7JymjjetnDa98hmFi7vq9Htg+sauU1WoO
JrWDL1Mw9PiofVNdPci6IWqqVcUZi4B5Zyburleeh5l7MNdDmkRXFiK8Q6mT/M6OBfnkg5IkLZGd
WT3EFjoEezDmI0NeQJ6N7bpfQt+r6VoUdQ65r42ii6rV3Uckjv75lM7mLbnl9qbMvRu04cEFRPtm
4xdR9DmPFQ1okQ1gFZkEsqTBe5ma7b4lceQwJnLN6kzfVHWF87+0y51rMGsS2GRdlcuIUGYbp5qy
a8MPjZUX2hnC59Hf5pGqEEo3zgfQtSUWbmmuzVnK8yCd1BnpX5iF2a8THx0bx1yB+czsBmChkc5s
b83qonEJst7Cj0KOOY79nZXUcmtbjnceoVHcS1CSO7sRDp+q5pt6sNWFlzCtZb19R7FmetZZ727V
SDcanqtChhPyQdrNd26PCdWoJ30rk9T70rOEr0v9mR6u2lu1gMY7RPae3XN4jym/2hH04b5QeMj0
Bfae9CJyELTnJKHQ6J065JdFPmyS2PdZgrTtrnHpp2sTDSqZwfaSkpMzIbXBF78tx9cIefpuNsvJ
XzcQRbe8N/JG6lHl5zqtP8a9lSIVqPSTQSeOmW12zAsDztzJN5BBVYXJTU6CuN7WEZZLwsv8TTxn
/jE03fKKyl11kY/WRxLXQC0aQjYHv68yMg4wxvqlGK6YAwNWNISUAU6QtHcTyyi8Q2+ApcFWS+eO
jYnMmNj6BWiVzLu0RJ68mqdW7GJZ+8Q5NKzsmsouDrr3U7YsAZB3m30u2he7p2I4Ery0SRv2csrC
ATTZc3FtGKQPOjjNYhrhF61rP1F58sJzGM9TfCLG75OLFvG2qJw9bmjLgF7dy9De551IM281BGMZ
PM9SN8k2CvVMKMykrlVv+8VzUIpwPpcl4Em2ox+dehLXrd/HLATzzLuToUq3rAppxOZlcBzJl0DK
G+L925AlX9/Wk1EQPkZkTXSoaU+3H+0c2w+deDMrkaWC2Km8Y0kjXRkgwVPbJF3H5boXQz3vQuRm
Lnl/UWg+4uUaO5QJRnQJ77DwPlEyRh68ZRNo3ZRT0IcvKateVCFzgHafGERLGgCA+gridIgdxw8K
1t1BK61sPQ1ogNgpBOkXjwWpcfDLwWT3WeWUeSq/77PN0LcULEIyJOTFGBXBfaFrBHKL/pktvbai
Mwth4LAqm3G6LjtPvmiQ/9neDqehPni68ciFNBKU3p0VhiwOnYxDznnERqKYTOuOrXsFgZNQWDRu
Y53sGfs44rdagB0s0W5FlKSYn5KgrK48X9tItDQhPaI7QSByTLxZgwEWc/IiQEelezUN7rTDSMQf
gSCAcnO4xmvXCvVdPvoL8BjqD6S4toH9WATjPqUvdoHjujnLkoD3fnLCjZPlC2u0F94eBGC8Lz0U
iVXcZtelnZ/P0SJcbC2nOp9iB79hXXu7auxkjCEePzVOv6RuNj3EglWXuvYR2e+ejnO6vKvEKVmR
m2yRWghjB57E/ODldbp1EcVaUBVQzrpGWV56cQ+YdvDcy85thkc05jZARhGcNGZtRBvgN7NJRkjQ
u1lhfu8RkBZq1s+Nbr4wR7UIsaWLzSI01gkESn9lm435IYJ1vpvIA/3oyEjdSEmKAoHR+Rmud3VV
dT5OdEBjx6E0w2cYKM61DtkseG50xtAZHgo+6gH1Q7KB1uY/DkQAVqsOA8EhdZrp5M2LeZUi7Spq
pmxTI+r4HLOvPjpNNVzKaNp1RonOtDPhvXVsyslkGgTWIh3O1y4+IDwucCRQCH2cKVCcaXfo9xa5
fnsHNXgDnHRcKJ4G9k4Cua484mXTTTvZAF0FQ3xAGuqmbgVYGY7/YaLavrKtBHWPHcbXtY7G9TDH
EAzAxu1dToBqWTawBR1lzNA4yweBlHFRlwb1E8yo7oItu/WVskW1o48ntpkVWgdXNeIT5Id6aweQ
GUmziXZpUtfbtuzyy8wcm/ue9/Cib7HVOATTnmPeKddzDJ4rYwW8b0Q8XGaVM68BT7mHfB4+Nz4y
Ugph8Sfw1CbYTouiX6pcVgLFTFApW591VQjzUk0xBr6EN//aoYAHbdxtn3yvxFACBUZMc3fTKmda
Iix896wAEXeTuTEpN2S0fRlV1CAvh9GfaYzKsRl9CtvSXVtlgSSw9Dwq9FpsqY+2/sq0jIepDM3t
GFfNxVQG+iQwPRIg00bNUpOrN9KKkeCwMf0IvIsyJ3taRUwsqfGBMVZs5CeXyDTHxMsFwJvSV2Sz
V6IA5Lko+1yLQjLvvT8LeoR9O3Qb9irOk73UU3GnUQ72zJSqYNsSNcJb5erY+yDa1I+Y8qICIh12
Rl0nN/9d3/9fOF2ko7Ei/vfL+//Jn748FT9EOn77K3+t7eUfixbBkq5Fvf0HRp7v/0HWrk3HGM8p
88OytP5rfe8A1vOwuvlETUGZ+M6iL8w/bGQJCBRc5JkmMp7/ROfwYyuVGB0H2N7yLUwS4CmBvlvd
p1ZtQ2mRBiHFBk8trpv50EPauPvumvykY/tjf+3bYZZuDh4MYfr/6CvOlsIkOg/GQc3SugNJCtK+
N/2rYhyM3yVov2uvLacUWJgwJQM/JYD3Oc/cC5y0YFYP2oJ9a7rtcEEQtjhi/Kdg7qKq/03zlk3Z
j+01DkkZh5yypSsNnNhchAHftdcQ3jmNReALAXYtuJSwqbpz8CARG3yDxRUiNeLBaNQL0v6gliyc
7nxB0ABJKveNE/VrZxjkuGCMEUIt+bRBNVHYh7KCc2xKWhBXKtijNw3240wHr3C1vSYUkkC+1ipu
cnqle9pP3UcYuuUxGIB5GWFBNJfuEmaY1Ck3IirjvW7M4oz2nt42FKJubEPOX4M0mYkNlO29V0cX
JjEV1F9zTPp1bh5mW2QXNDJd0nNT0d/Yqi9eZzFXV7MY04+2iRCfWTHfweUBUpoUEJircoTrE1JG
nhsQrSygVm2jx60VTzXIbqFOntVVl23tj8C2M/Fk5pFxIGOowV9mjIcGWjWhMVMQAjYw7OpZ+UVx
7s7FdIOMLe5XZjOiFWx9iffURi6XUXXLNlPcegrEjh6jUT0G6I60Oo/LOt157JkwNIY85xBqK5MV
nijKL33r1Y9pH/mfForubRCZAXJ/UwUvKa4EiAZBC4ttsVfiyksTwkwGfOb4DkT8JQP0C06nlPkV
KyrM2K6MqnOvH3vMwOV47+uZCJwwaTe2nfPspQgzV+x8nKtEWLfMdyZWllTfxrDLtsoy28cCfd+u
mswOI7FLDW1CK/3SLtFqcRk/64XsENHAPkXQnNHDzU5cbBUXJy7D/KLJi/mTFLZxI8pkPjfnkH2K
wh535rKANdhgprjuDZgaEpcK9kFTHoaxVFuhk4xWV9S/RMrtvmQWjdPtTDZJuTW6JDhyCdSGTJ/n
psvXo8UKqsxZ3E4eCapiQjSJViA0EHtmsOYg7jOPh3W+N1D6rkAzTGsFkosaGhtRTFIumpjulCLI
gYTXRXqNciV9QuIR8sveZxH2AtCFixcJK9BtOOb2uRura2fC8UT4gid5tHl7JvSPFwLB+Jbm7dep
gHLukHxykdnl/KVjH7fmzjpf6inLrlgj25ts7rrbBvrAmvSe26YJkm3vzA9G34pLeyYg0tazukQF
Om8p344fyjLoQTUEAx45eVPivfNomdiHJPNHavEdpXr9jHMTQX849H0FjgmgAU1Ff0ErzzhqNllU
ZA4L2F5nWCYadz73x1xPZ3lA2w9LJpmXFOsMAifvMzXKIWLH1qsRXa5RsUzWg0rvSPJ5m9UtHL/D
eOfpDheUhUd242jW3WsjzCDoOw2Eh6DzwW1joXG9hwntvL/z6NoSzOujrt3Qmtb+TqUk0kjWCJ27
Iyd2jm6HzOE3RU1ewSUtb/wjVcF++TpyjYgFNZYaFZ8CSqgVcU3h6Dzaddxj0zdhK+HKIpfdvk/7
0aBWOjFGvnjw3aEOg5Awjpmuo779kBVhWTR7WsrZo+HU2YdgKJI9vRmG4arwnMNgdvm9x16rXYfC
xqM89q44OtMA2oo97divHPJ89k4nxHG0w+bcoup9sElx8lYToBSNZZIejx1jeCFIYPnXXuiGH7Tu
x2cXChThp5AddzITCH/zieP2gM5xn+XyrFZmeUymMdh2AAwgWjcQX/Cbj9WpkUvrxhs8MrTRgGxo
21M4IORjXSoTy5qhyUkw2MF9nlr+X8Ma/gNmJ+odVN57NOgEE91MQtZfpSv9c74IQYfZ0kCqdVDM
mx72d7wlyqs68808uCJqy33KUWgh5M8Haxcqr7hB+ox0OwPAR0aGS0OAi9EVrzbhRvcCAMB1DjNz
JrOoqD5ERcxGUuGIoiAOGxxjFIrm/64C/2+rwEXP9stVoMreLQKXv/HnItCygz9gICESZ6cLMHlZ
Zn3jNGH0IPEbpTOiQRtTsfs3pxW6q6AVa0qPCG+BUJaFzp+cZIcfAX7ip0KgtCMe9T9ZA4plefK3
0mb5OhY1PEmot29Kpq936iDfG3RR9Kb8Gptznb4yl4TCRPdtG0236brU1vcpiL5up7TI6dUp7TjP
E7m55TkAIwKFd7UhC6qAFA6ZK8sgNMMYLyb7uo+tWZAqvG5l7c7uKgkxXRjwCIYGgpvIew01JEl7
ZV/Biq5pnkRUcsaPcdeH7TZncmYDJZGt2A3VT/Z3e0q/ScPsyFQatGsc5ZRAdyXhXUAo8NKF9Ki+
u5E/Wbq+l+YhPwLwhiGN/5LmgoX/x8UdlmOr6tTsfK3VOATs9CIvzsl/loKlURA5AYecrKQsXhu3
TfQd4e24NNY2IyXnU1pjNH389VeyF+nT9zcs8LyAoquEbY1oLXgva/WQphQVWR8v5EM72QUInSg7
zrJHA0CuspuMZJd6SUyGHLBOv19lKXS4xatVV9lThXu/YZ3U05o9Mpkrk6CbMJoXhuDErdh26JdY
EbYQEqetO2eNeznPxEjH24KdAQUHzCA9lI5fn9SPOxGJOG15BmkwmGz+EX+/k+CFMUlNBt3wr+YI
LOeDQ15FdVvkYTVf//pAC3Lsu4vHgYRwJAQ0x/K5eP5ycb9brONfbIIZucCL4G4v+O08zCTpMCZv
+CS8VF6NCiplDInAyY2OnLfIG26Zacv09dff5Mdtw3LKglokPgfqzTBX3OWSfPdNLBFpM5hS92WA
q+NeOiBLOuxThQEq58h6DEP6f3qRkdkhcqSphKOEq/Du3AFMGh49StJx+qat8KvomrbOavDnkHyX
X5/d8l78eJ0ZuCAHsr206UN5724oRro8A1dqv0xWBILlq82yPsZLW/c8dxGCJC5xrt2eGORfH/gf
T9KiCXaX/0BIYtB9t6cVba7aAIbz80QUFt6X1Mv94TaEScDV/fWh3u38lltIdCx2AxeBMIP3e40q
OUBWNg528TKOtE7MAyRj7zW3O8aodUcLLKqvpmAOzeK8SigqmVtniLP5PlVeXYtVkTMgkokBK4NY
idTF7wBtZimnZkPU+vrQj1IW7eHXX/ofN8YBMxUgkuDumP/0NlhBBqKL1K3nUgOep3FvBFn6Olja
cB6qqnCxIYVA0brwdxfrnzcGVRdKTrT4NtrX98NWaFjmVLeO8QVOtoVeKvCchN6559dxa64tgdsv
x2sqM+9Jx3lE/lnTtm0AEtmY7OEuKeYRZw8Czbn7Qn8wDXaidG19cgotf8/a9N+/nnxBjzIcrwnE
I7qt714WJxrrtoDn+SX2EyT/K1xf3Xyt3KnloZo16/iBkDGkhZeGCBPeJlVKyWRQupAnWKlnMtLP
PIBF+urigucTklBm8wjwWVbp67cBWIY1o4sz9ZH7oKIATRSpe17GkzogreLulC21blRktJm4I3ER
LkO0gVOQA9p6yv2bMK676XHWyxJihWcdXM/GTuk1NitzRrqb7mzZ4LlbNfGYLCUQmRZf3ZEscGsl
8MDP17z+gfNQJpDO7lu8dHzHhRdLc8eiXv+AAL5OMVO6Uz7fz53whruhbdzhVqX8m3FFDZcRZBXH
2Erht8bTyKFROqD0WaeiNnjR2Y9WnEwFeRBjvqYpUTor+oQ2v+kSSs6vEKagCpea9hR3Nx1GXSYz
3eB/7taKJKxIb9Mo4NAG7mN+nfrDcjRSvmv3UgS0UB9Jx3OGQ4joMrnIZenr/UgrujwBStP9sZ8g
XcNS9sNl5KP8b+mTP4CryCDcdMuc2fhI5tpD7VMcwaNHehre5z9PwEnx442rEkONm25MbMFcUMcs
efzUFC2DWF54plFsG+SQ/E/i1bogvoX4n/avz2jqBomwSEInIS/V9iu8vCKeHa5BLxJADoeppqFw
1KLinAiuWK4qbUHkvivHr3t+YSRuJzuWedsb+dqKg+WIwvBYtek6BDAN9spDObVZYg15XKqgY9YS
WVXy0NBRTYtb6JWV5xH8SZkL6RqtNd6poQxQudHThtmn12LCavyKXtIKvV0XdZiTjoacEvooxTRw
DStAwBzfYWC0wg9+jvuHcBrA7vl4BlhtwBQZzeWydkutSfAzjblyOYk0WNL/GkGwT7StjHa57549
MAps2xnsEggiDAh8k1YQ2ANu0EeTMxwDNUg+pdKV5FXoU+HzJyPqPOau1q46vhJAt+VAY58u30UG
MXVVMOXwpJ417gmeFDG7LlUPKpR8vRSR2LJuIxEA8LnCc+I80PvkD+tAaI+vRdbMco2bgUyoV9qy
PZdzxoTJJ+UsAeUh7TCbe7vIdJdHdFlaD3e1X/JP9E05L7CXdowNLB1nVhlyTHjPdauXiB7aLSzE
UuD3yytN0Dcf2iL04E44inUjqsTaEsOdR4WBq4Dyp1b6MEymSouLAZ0vH9i0CqX7mrpSvzzVmPVb
Qu2yYLacA6wcZ2o3qXkXxE4SDBsLg8AyMsU5DYQdSrSdA+isFrsOOro0YYbOyJqjwazna0fricff
V1StgdPAidIlCwU8TZeu4wxZC4epy+kUumEqkqvKihPkYqzVlzuMUJQu/A7MmBoM0pzwPiGTbZuu
UuspV8oYTxk7W74j5hbuTSNp9jtQxC0sCVQ0Ux1VH3AZhLK8BAUc0LF3zUTCqmIgZrjZItRKdYPZ
F7YdbmvW7dOwCm3okAeCfQnejFZ+xjDrPgObM+g+MthqzhkFRDazf27jKY7BzlQ0/b3LbqKuysMD
7G55EnGXN2SUk6LNn8x+UjxDoUiaLDrha575WWPT/7VIvhYMlaqBgk5LOuN+lKvJNKy+uUQsbDPk
pkCZuEulhYIn3la6GPmsoDGXURBpbMCTaybAyoad2dWQLmAsqYafdW24jEuZOSzlzg5yVccT0kcM
T7WcXK5fFxuMDgNXkXcBx73igRrIw4ACx91vtHPyNWrug5+rmS+OKqHn0NJC0kpVmOITc72uPWb5
IsQMr7a+zJdJtuv6hsdxQpZZoX31W834oP3YkFeTqdsagZwuHHmom67klPwKy8wKWuqyxFo82vq5
8Bt2I3/uQxj1l4szVo2ogn1GtbcJtuQVjMI462Hvt9ipIMtumnAsQ2zJgMA+hM3EyQOqyRntB43H
oN55KX50KqNF7PFip7DpeXj8pF+u4J+PdZGMy8+0rAQP7owBmG/uVsYy3CvDZ9KyaN9yjYXXBi3Z
6f/L3pksx41k2/Zf3hxp6BzN4E2ij2AvNiI5gVEdesABONqvf8sp6VaSWY+6NS+zsirLSlGMQON+
/Jy9156LmBAqH/Y9by7YYKRJAPEsHzJJyrKLDjRHqI9Twpq9Z4M03vbWLKfiLrTtEGlL22IDOHkk
6OQ7rx56+VWW7DFnbVwCz4BV5DvEuxAf/EzbFS1t7ld18c3NiqVFawEC42VcrGK8WkJc1SsARPg/
AK2MEmxUVoXkwzau43b9bhxFMFy2DfwMYJulWVrnTsG2uo0CBdmp4R61LPJT0CwA26uhJbEPZO6g
S/qlHeeCseNc2OEKw9ysnojg7N1br1CzG6+zBrkFQJjCnqN6JUO+f8RzGsUKBCw7WbH2l2Jclk2Y
FovZ7iJ7oStGxw06hKfyi9E0LbkbQj9mnEGBttzF2OuJOfQ9BZeH9luwclxlEz4JaBS4oBerLtSm
D01Z9n27JZi4iA++7SgCNMxxOYvCyjT31mgl9i6Sk4W2XeFhgG4SOcK4lsyN3Pu+awBa7U3pz0ST
hbU5TXeTmuBjGqj9jU+IO7rlQVU81RDNPK9laI7ZE+CN8vxWEhknCIqH++NLbxNOS5Hvo1Rl026B
eADRNcxrx07WfvuK4LXKLKi+JTawzGkDPmJumJcIpwd8RPKAj/igE8rcq6hqBKPe3BSFt49KI/cu
0UMYeQ5YV1LWJt8TlEAKmmEdIJaqN5aAzOht8bQ4KFdamy+TXf+qvs25iDzrE+qSGoX4CAaSbUmW
TinFPcACKd2NjMaWXPDaNGNqlHnwBdVYxJRd7tpp1rVmZbT0e/etMw16WwlZSHi5m0CXjy0bOK9D
4np6hSuFqSvM1EDVEO2yuRhjSJtOJ8fgbGlig5IUIR10zAtmDhm7DB6T2F72WGj4OxH617pO8cgs
Z03x4UzzaWeQqsyk+qZMvUdBECIfxZKvyQ6xoeg1yL4RLJOi66jsg5zmpr13bUEVPJrUbsYaUhHp
rRgvU71pIDeMYFE4ZYdwnzQOb3EOoWsXlEQVc03WlLIvTb4odUlAv0mIstULYlkQvbgbmYFSmqAC
U1wgWfl658RmM/FJ2zjx+d09Ko16uR0Ib+Df1VE48ZeZWR3xLnWibvn8XZjpdTJ3CXdA855ZhBRs
qkiSZfcStqGuV8NoYLWxVd96X8axqeqdZ2d+dR7X2cC2qCSUC+dUSV+XLITQ62uk6spT1o/e6OY8
3IyFNfSY8zD9mBbjEtjg0BvMVnD5WcNnXSK9tnu8rtS71K8dDB8x15H0FN2x8MJRf3rLiQwuJJrq
jPjTOQVv+KPoDS4sy0ymP0HfGWBAD7+vxNLwCq166SxUpH6V8DfWDAugEuaEcAQoLsC1cMkQWvC4
iXKKxGPRWvSeft5GNkzLeuD416u7oIkQM+0cRPLcox77AqSRKs4H0KcLnugoJDgTp1B+SKQXl+MR
X7w33C145PlW1iJ186lt+yFNjtKsdFFhKiaVeEDtWR/kA6/hYSnp11nTmgyLFqsNhCWqFHQtupof
iF9pxQGSUjcE1yCD7Do999BI83nA7un3wCHolK86EJcy3BVoPXlFmrLRDa8qa/gD0eDqQs0qOBqn
DWO6ioTXPmWs2dg+bgudbap312QYYjZN6EoUqmvHkVSBntPqelMRtAOxosgyKmuTK5D9iBa/4h/4
//Wfpippl+uxCHy2SwviJ3tYkkAho6HqMUOmmHek/rQ/X49cMf26K/qx5qa2HQtfee5MzhA/D8EY
MzrG44o0nlEGz0KBwo6aINu5rauf3aKyw+qiHK0YXUlcdIEF0UaVpUNRO9Yz97Y3BvJvttXS8hVM
OTAbzjqkwdkmHGqOfAjS0/ZlaLEvgv/OofawuMyj65y7o6WIj4+EzXNWmrY+BOI94cSGV0bfkM4N
KS85eHKf1SwWpDMjMMAz5A/zhAPBdpr8ZUisiYsS/ax8utgcqDU6gq34tikxShQGv07EAUliFAZT
HJucvuCrEiK8izmztFvA+cb0Ffg19HbTQBS8dhJst8FmSNq4Q9XnSae/A43n9AbBqRbXnxmTPnT7
HlAlWiITYQEobcJWF/IxTpnhLuqimLumShq62FaINMHV1kJFp0YJRc0cjyKENWCxGs68xwa/xNjp
8wOPkyf49bT2okUvlZI12TtIX0wM9CqY01Q0iEeYKc45xOWvP1+9aih0aVUYZQivd26gCzQbNQyd
fjCqUfePsFLN+pEkBGKsrkx3mqqGC7LoE7cIDcWFHC1fv+KclmN54TGupXgl0i/eR4Ca+xuPtOru
iB/KKmCl2pwp2NjgOMccAhXUtx2Oupq/JnRVy1qVNZWuRO3KZhVfow7Vp8Ypj7FSHRu8dCxSFPy9
R4LoyOq8Bc6jT4E/DxZFtOgPXS/AEyHgNt7MvEoR9J2d3CHIeNA5JDHRX49JVXFLU6vXH72vJnbC
LYLLiHgkJGZufuFLmiP8QThdyzXuXL1gKW6jgTo479K0Qi+YdguTgcSp8henhj8bbuefKwfKcF3o
lhZZt/kfelz/pmeEZAekBgMdX1jvG6yIiLHVhsX4ZYqUPmdqRm8iNmTNN8SgEr7K9/3Dr3zfVaNN
FXA8dXU7zw4onN52kWdZVYGpGN4Lb9TTm5+PRoGGm63r487hP3+V1ioBF9cDI63kefur7CSWy0B3
4gt+Jb0+1Z7rDBSFLNY8Bx//rtdu4N/7xxatY99ycHYiNv3nVKozLZjSyEO+TE7Zc5Dpk9LmSRRI
SnkNE5gs7IUklbNo9JUrkH70Q9EE0GwVRLVLuhB6skEkle7wkPyg19pfs4+qjfURgZCQjj0BrcHI
P3388f9xqRzawhS26MU5juPSeHuppjYqVTz64kWlINcZlputPhayuXKE+vhX/eOZc2gMY/YgiYi+
avC+300ZldpQKOVLmAROP9ODDrLxwVp8/YoQ34SW8A9f7v0IBY2ThS0FogvTBPsfcq626Zwgpn//
It1Er1Fq4mW77lNW9k+xDTJn3kQh9T7FxMw/fwf5brZXrHal+AOx4v1lZmqKWJQmLWNSYVnvn8gR
ztgwhrHzTE+CoyMcV7pUAXofVsD/7Crb4ID4tjCS+W00x96NAeHsN8TWZtZzX9V+fqFkoY/mKUpp
NvnE1lXjx7+QFJ438xNbMAYLUJQ5ggkf7aO3T5DKgoXFZG6f24o5EVIBBPcscyyKM/c1aptiQmuR
xjNeRD8Hkjf/aY7yj4vr8RBDX8CbBKJJOPbbT8ApMSks6VfPTWLOcbVllrXkW7oeSZjtf5YtQ5vo
0thz4XcCbf/ZFDeQBXO8KD0QY8lx/HlxSkRoXCNa/7N+EWE5cVpYSNNhS+gIMgu6TeAopBer1MoV
q7U/Cr1ZDnNfDzVaBlNryUk80v1X5fc0jywUKIRokFNdZduAYt5Wx5TRMli1Ojf0+94ho2GxMFrb
5xSD/EVv5+goqG38ztFbPBhDycfyfzboO0p7Vk0QJ7poygL1WvHZli6WowzHAl0bLKpc/yDOWjqT
9jBhbiWUI6ct+/H9f/9as+4hi8IYRtY8ZOb3j3bPySIBBzc/1UnjULPGUukjULgoXQH8all//Cv1
+v33JVcvtYQmM6OBQBX47zEhDMpm1RAN9xTGyFmdbZ+GXn4Bv4uI0UuzM/kEkNDDnkPUhD2UGwFr
Q3+ajz/G+2/uOOhkWTm1jpN37nX8/be5aOU11ci9TJ7ymvbnKS1bVd4Tdme353an/gDCev+QI0pF
vUmnyAMpBlPo3UOO4SdOE9l1z0Mjs+UB/bh+LKA66Mrq4+9lv3ul+dthWLvAsHwmb45jvpsoxeNk
FkDZ7fuqUyAuI9qXCkwxbVROumk2sjusGHiX/I9Pw4bnchJO+MBhTaA91wh0WjAcefT8Xo6YeOgj
YO+iwk5jTih4t3grQIYkuq01GboNECgCeJPjEHi6TYwaiz89ABriyxm5YC+KY3gdLCtDqddrDgT5
1BwBVqZzsYNFELs/A5//v4yhd9eba4D63jF5T/Ea/nNiKoCxhKXXT/d9memdOaoZVaC5GmtOzh9f
b+fd86zvKYsX7kN0x/T13z/P8FDpqVpudBe49evv6gWt03xodKnfs9SzBP2cvReIdLgKpEzoLumv
f2oHaOEpBwTSGR+F6+t+JmdByUpnl11ER8HIs95YzjteVVLKUlnm4352eg5MW8DmHI/ThUVt2P0a
/DEt0kMko8hs3p0lMBf+3VCX+oYvIuO3GK/Tcf9nawJ3tO7xGiLRdzKzqFrGFcRifd9Vm+rG8q8R
Gm8kz27GzIN9L4rockA7saCS1n/Yb4O3t8/3cY/4iMURLAn2QmG+e4QbvgEqWBl9LQbHf8xacCM7
m/HowcsD6dLjT9QOwkp4NpMPEW2ki5+xtPPiYYhT7YoK+oqhaUw8KZJEvHSJau4jzq8dyIVuSNZJ
MKCzDLObklHbV81PgELTGgR2MMvxrgYR1WeJmXYX7EiJjhpLhnxjdJnzeWGOPJwiAt0FLrvQdDd0
DfMHYzEUhwMMb+O6C9trl10p37mF4VzgbR02Ss7Nlpl48ZB0hXsqCpspQSYV7bw6HxnhKat4RjUh
zuANocnul8a0MJu3/p3N/vwiE8JgVlHrJbQwcHrswVFXd6Pv9A+p4yTooEzDraCQCvmU95B1CkO2
t56LZZjeVH/Ipj7bMSaYSXNlXjSRYRvCO+jdcjjhmt+qMYS9ESRZ9rkH9UbXPMKFpsa2vlvAOW8o
Pw2YD8j316Zn3rhqNr/Ys+qecem4+HdEv04mrzzL/S7dApVN/wRqerNn8EAwVmYxE5QKmsj4Xk5T
0/7xkbBX37hf03VoRxXm3kKHlnqt6d1//Ea/faF//jIfoZze5qnh3lck0eJS2rVh9Q3QYIlGaDLv
0Hba3aos84vBdTQGOK7LG0aE6CY//t3/ePJfvyZaHUY2LOLvdWC96MIalXz5rSGYSCLSlEB3SgfO
7B+2ide/6V/b8Ou3dG0b4UEYWpp/9u4dm0g5sge0Mt8s8l0Hah62i1XNgSdF5F74nyq7jDS0y0DI
XohQbpyBVJT9kAoPlKBC9oVYz7tqvTY8VQZhTey30GHoK6qHsqR4sVVVypWtLPcGzl31o+yd4Lyi
PXsz2LP9Ocw4p66s2jLlOs7jKwdwVUJIcOnRvcmZxVnQng5mG87foLYrRgl9u7NiYb6YgCCISA6d
P9RC70R4XBJdBlAGcV0A5NnvSwLL8LvJRVT/ze31xU9SJ9k7dVYcpmV6qaDiPjlGOG16O2bo0YAH
PKDxxfXw8SMg9JV/c2d8LdbUehDYN2zj7w4BVh6VjA8S/1vcMzignUaazBTg49ngAVvUZnDL6eCX
aupJs5El0566PNT0rS4G6Q1qhbHBuFqs2D2QR0HjrEU+XMJ1Fus2Ny7SufLPZ2feV07p3NEDLa5q
g5sGmhjM9XpRE2OXrO6itS9DANM2h+8doOgfs5ell46PVxTOkDik5DleQe8vtHes6yFPJ/09HLr8
xqgwLwBmtsadQz4dnG+oJncjfnZ4ZY3JFyC6ICT1KWYE4GdNxiCEPfHWFUZwniaz+9miqx2tGDoA
wf/44r6VJXGLubbQBqhBPU6z/nvgYk9LmPvuR9+a1BWXRuNkDzIl7WyTQ/q9tEatGP/4N1pvha+v
v5LagCMOLiwkeK5ebv5WaFqmXbQlW+d3SE3uibYZZqSon40zGpWkMRABxkov4vabBG75QNSBOk/T
0LwxhtDZffxZXnF2bx8tSk2WTxujH0rc92LAdixFF8SwJOKJAQPn9jp6rokWHjYkYYlVQxAfHY6y
xvqnBL3CTZZ44pAgh93QJwnDNQNPrMFtjQMgVcWgW7+00CujSy6IJukOjeNMl16fQBoSfuyuwCvZ
ZN1B88IKKkk9x71LwDlacyH3JJzLXZYr4wLf08AfGH3j/JVRNwO9qkBOp3IXj+ze69rCQlIy5qWi
dOCq4sMtKiQlhPlsB4aeD2LgaEot0t0qm8i6pCwcUM1YtU2eRMZFa1gQ3bUTphUjVxR1xPxMzJWU
VxTxukP7cDHKEAtlnZKwseb61dZRw7zavenF9mfifNJHPDfqh5sCz8RgmaHh//ju/HP9Ifc+RDSH
dM3j/rxfkh2bSWg+jfn3wKM/AK8Ohzgqj5mpIbeMM5X/bel0IlplfJmHbCSx1Bvkn6xt/+6BBQRM
2eygXMVU+O6BRSnV4Wf2i+8RDrB+83pDvKVPivO08BSQxCG8a9qq38Ewi7YyjKanJGjxnScYqe/+
cE3+zQurgSWA3ISN1vK9YnfBNj8Aoci+x77p3Tae1X2yC9IqfBq7Z+yL/SWJmeokQc8ei8mxLlTl
s5H5Bb6F1E8CBMnVOBCF0js/UM43YhU0aX77h0/5j5LBx5jnYM2z0UxzqHx3yYYSCn/YuP13ut5N
fE9lIToy88D+9R15NLY35MyUusUjC7cV9Y9kMX2AZLi3x73j192DCIv43PTH/N5u3Z4JCbvArs3a
gssdZ/6aZCXit18/9X9pOnez/P5//8/LtzKtNmCO2vSr+jsXB84MzYAPfBZtygv11mjx+iO/jRZm
+BcWBuFwSqFYeDV//jRaGJaFExcbromYgygQ2OP/cttCFdc/hd6EZoumkv+P08LBaWEDj+av06JZ
wKr/AVScIvVN/SAIUde9Bh3HbfJ56Gu/3XDKxu+6KffGc8Aq6HE4no/MgJF9CK82zwh2CuyScgrS
Z7/P7bIozc+KStTiNCnL7o64L7W0K92at7cFz6AcMyxKVSODW+IhkaKS5kkYldWv5Ti51c51RiB4
2NlmqG7jyHiE85pdDse2p3EzwEhQfQXysCrmDCzFkHIkCwNZnYsom05sKIN5JINkvpiB/90hKZUU
lN6j0dXDfqwHP16bU7iBNyDPMz3/LjnNWCshcvsuAWNSrVOYdohMSs1XZSEKtyPNhhEz1YI51iu8
6dOSgxg1pc2azflnuEjNhAmenejqhAM4iM3Qic1iX8Hm2KNlKIKNCOv06JVx41+GjABRWc4mxkPD
gGroyVntVZsPPcdsGihJ6eYHyalwly2tz0gPOQ/MElczJMshgs0iIqKYxhm9hYeEZs/JRW2SrmMj
i+Vs42CM54UOJazVTDTDo2rd+SFaakasWP7JFWDkM9HGaAVf1I3M3n5k2Nucj8Iq9p0NpgSwyLAF
nddYjPXb8xHNOFnTrj9uTY7rkphHchA99FwPYTZP59RlAMdoLDdql3StWawGHvWNQWvfvCFfb2tj
NSv3jioi9nwx0SLNlL9Kuywz8BGXg89s3G3rjdlDeqDsLA9NHQEZj4c+2NnjOG5HRegsTNUBKa6t
TC50LMnH0AOXH36Umi+LsDCrCd7GnTaxbs3KnV9KWNn2LmwBAQHzkbfw8JMzNDHFI7JebxWZ9CuI
EozVoRiS2NzYrX9VlnNLVc5mRFI5yFhJR5mHxpqsgSzpghBCIk23TLvDq0k0Evdoi7SmcWOi1ckY
WREynaNYcoQktLPHdJoZ9ZGYUfuoSh/IovCjZ96Gls4Ceowv6NZh8s2dGvJ9rBr7Dv5vfxzb0t/Z
BUeqVVhF3W3gDl9N1IGbYaZVHKGiAqRQzOmRWsMh9zlG5LqOAXCdlx4tgTwRwZM2b+9RC3vRSrCX
Whsx2HB98SE6my5q7gQiusuGjs6XQpXRpm/i+QGEb3mIFgyQa8Mwif0lZxGhHyztq7meqstGZBkW
aOIpdRJHSnJRl2sJQFTfezHJjaMRVseKcJbPCoMvuT8qKj7lLrmkKPsgccHhVXXAc+hHLjZJNzdv
EOr06xk5VLirK5f6LhCIesgyDwhXFkpetWUU7jrPLL5XVj4f8ZXXRLM22WqY5nBVReprht5y48ww
RUSQInMtqC1r135havuZHDKxrqA5TsgBbL/NN8CguI9wO5tE9t71CN4z5tfmwuvn9r+74vf/lfsw
FJxcPtoVcxSyL93bnVT/zG8IRfgXIASPhnro0ttni/vtPzRC9y8OG6Hn2QzQ8JOFtD1+Qyi8v1B+
6RCIUFsMX9F0vwyIjvMXGxh/OtBQB7az/2hfxPT0dl+kzc9/aCf6FoxuPikf4u8HMeSUNo917x5F
EQRrnGmoHis17JcomU5F3IgDtmhkNPU4zt9E3fnnIncbthTLGj/VdU/AVSeNF1ik5kWOnwP9TuTc
ebxYMTuCB2muc/3LhDToTzOJpnfIyApi7ob0CHjOeq5lBDwt87MTmmcik7vmC4Oj7IC5EPANjfmp
ZXYvl6+mBGidRjFZxRHhuLfMvvJTWBXk7/pOse8d0pomVV3UwkZIXkTlxsjK5GQN3Xis0hLqa2l4
zsY2Yv9UNr0kq7qYrgjTLPayCMLzuYvBM/neZN8gLAovEYCbF9acmhe0BeB4D7XT7DifFHv0XvGj
FabhpWXk19bk9RfQ+++IlmMm4KHRrBo3NEAlSOcHh2gwp+UMTsHCXbRuGahch8gySdf0UcW6YupW
LSvlXhSmxMrEL3FaB0NE2rLxwjK7b9zMI7IKeNlellN2CDulNqM7lhvTny16pHb/uQ7S6Er1yXij
6nT5is5sfqza3rmJc6xMzpy14Jey6YbxU7pmQJDumggwqjl5zZfS6acNpgB/J4di2PtWzteIwV66
eVUc4IjahNy7/TcjdFakseFRCOWZXcVHV+vE+hQdbW7W1aYjzZvMgPJoBMYREFm+iZsaNAJ+lX3T
DOJHHGYweDKVninPHfcAwaIjnOTymnn5wu5mZPmJAWtEAjTt1TOJePwhntPwyW+8ckstJE+R9MZb
OYzNXRi56cVC2/Vi7Ex06PAE0s+RcrvzrDeLW7d25b7UhMXViML1IKbCx5JZOM7NMvvpRRy7gHZ9
n2R0gAn09UC+s5GpJqB2doZzDznMNSHl/okumxets8UtvvbTJC8jzysO89Q7Zx6D6H0pvfSpD/z0
sZGJhcxOipsS3fNhSubpEgWUc2aPgpjqvo6vlFt3d9nihESPdsWxNPqjJGGO3PdKBJd2I+2nioH0
RQN27Jgy7jiQkUZoIsHmBd2mRFwVcjyzk9HlcYSTb5ACRldBvSAFAEs6T7m1tWXkvzQOWYPNVB5j
CMarEvH4sUbYv6NPT/qoX9kPjpt/nUdHxmsjdu0nP6ju6sFBWN/JmZTEyrwhnIYw3SmJjJMw0HNQ
DAbmZTLQk16Phte8dFGbXftx3qB1dpzwaxoFoMkGfihe0uKeiNQSuzG2G5Mx8VkWcxNHx6F87AtS
79yivPWdTn3huD20MNasO+SYR3Yw71SPzR5pDQI9zwedmxZZfsOctvgkouLgzaM6edFSHd28rDed
7PNVz2L5pOowPfqijHYzPNkNB95pFZGW+kl2GKyXqanXTk5bbUlmoN1S5I9orad7n+7rjQShveaG
0hhpk5yEVM+S10Y77cbCI86vRSS1DkOgW1m5j7rRvEAXVOyb4maIouHR0NPh3HOsm8yMnUOFIwU8
98gZtzKH9qujCJ0E/LEZzcknVnictkNh9QbFlxM8KsB0ciXNpUjJSJxrBIBzfLV0db43JsJ6CFMW
/rp9ZVcFGmMFD5CgtIW2DAx4cPRhONwDqoUhVOR0pAuNw7INTcYq+nI5Q4zfXMwanGVB0MpeWVqk
hYHVKkI4Dh52klBDtwoj/QxkwzwWjJu31JXNytaQrkLjuqI6CW+ERnh1naZ5LYjQbkiVyzc+rC+E
eN2Lp/FfGUe9a7PzSsy7Gg82aFBY8MoMs4PC2yJ3DB9Cdo3LRcPFAMmk5yW8MUbr3oEdcVkTuzdc
drELL5g+1nmXedWaYOjwvOzd9lppkFmmkWZGlBaXnA3kFtx0vLM0+myxAUWKDhwa4yP7QBy3swUr
Wu+SKbO/k8fXX4w07V9cR1PVUg1YoyWW3iOVh7oGVARbo0ax9RrKBtB7XBsWoDZLI9tGDsOrQWPc
zJ5LXyVi2cyzkttO494CQEXEAGoIHD7mkQeNgjw0UK5wZ3sE27HT76t0UtooIu+LPtqn+PzgngGa
yzVyTg5YgFbkx0Ki6zWUTkCn8zSmzgLPeQoZ9jyPjZ1vRlyeWGvYblNe8bNOw+7QjmFTyJs2fMo9
L92U1Wg+FhFYJFYmjL/K3swanrf0mfFV4q09SY3Ww0zVXeGfL45Cg/cA6XQ3BTTTe4RL0c7SgL7k
ldUHeZb42dnwdg4Hhst2br5UGu5nvnL+GFnA/CM7PN5PzmhtFjq+K7szzgQ5cbTeqzadaKDWI2YF
bWs0U1a01LzRpwf2/iyL73pBIbLK+qaAXO+E6qYhHP1QJ7zSq0n6hGYsXUtrz4+C5kfYyvw4FIm9
cqfROE9tQkeCqrwmQyE/KNE/iRZCJ2stOZoBXKAvufKeMP69mFH/A1fDU1BPnwju5GywjMz+nKY8
tpU/bzGX3NlNLE8y8f27Qeb2Q05D8SsEqukzCtKnYKjgNb54Kfbd/CQRX5r9STZdM6g9J+pm8S4o
tarYW5GtYQrIdbVyt1oGcD5B4d3049QH141qZiynXvQDCKkTcGYbuXFQTWxcQrC6CKIw9/1M1bMv
E1lfpJgX6yfJAkrtpS1lU5TvGuxj5SkwdDwKZs4NRV5+ZsVzdSLb0n8Ss2ieaenH2TXAzOLMT4TV
3vXJkkT7YskLGgRTNy6YHGIlsm9BMnXGvUA5LoBFDVG1qo00r5HSps6mMsx5jwq42g1e9xkIzohK
Ny42Jmd/iDzu58mwx4OXSn9NsD1hEXU17cLCp5wsklPauuekX4CNMo1arHKiLx4MHyAZtch9tSTF
NqHve2IHMW7JWIjPIRxZa0zG8yVn2eay5W6eFsVpLUnHFzcP51MbegaaZgMWYzXNKxSrlFskavSr
UDjtWZoe6ROiCZ43Qx0p7FiYuyFk4CMA64Zf0b0pF5IhssaIj4uL7aaPoujUlnZ6Ir/53LOKYm36
ljwHv6Q2c+w3z73j4VuYxLxPmyElI5ucHiM2OVwTzUFKuivpnSc49BSuhDWm4uDQ01ph+m0T2WJG
5g+3x2K3lhjzIajDkba+EdnhBZ87s6c5+7V3fZKm7qPG1XM95FJpWfz3EPe/OsT5+E8/OsSt66Ju
X77Vfz/E/fyZ/+lt2vQ2KUR4fDyLriTnu9+9Td325NQE0gKnKu8wTe7fiYkWJzUIn4xpGCa/7W16
fzFgtkNGFmg5IEKE/0lz83UE8q8BljCRCAY+aYI+MkCOWO9nEyarBK7oxTijTdHgzadbFMz9YzuE
btWeMhMiSUNwa4CUYU9ZBIfs3AmLctzGYEWEr1ainl0Zn9wwCnLnojJsBJlg7kmUMDNkDwCY4PDD
1p6iPUHhIk3PsegPLK8L/y9Kiqhh/OEy6KQ0X+je9WU/JecIm8RMxMgY+AbsAIPtFA9wVZ6YBzr9
OndGbVGF+zSYT2SIIhOsiX6V823W0OZxcEcy+7phaeqT8CpNFc2z0GUIB7DTKNcE0jD3Knqk5/PK
nyFy4Wqrm0D+9635X701tOQ/bH1svhcv40v7/e9vzc+f+fXW+JA0eRjRqruMVQFQ0pL/9dbwr9C1
egIs0+8343fnI/yLrjrvEfASAePDol/xu/MBtBNBN40RT4A1saGD/gcTASTtbzsftFYIi0R9aFqg
aGjMvNN65NmQMAINm8MMyPWR3nMlN7hT6FFPQL3Wk9+SOySb+bqoMWCui2RYQw4NsUqbDGiHFIAy
OEbrMUp7Ms2rKvfWTKjH75PyjA2hhRmFLyf5IlbXFZaAFY3/Z9dog41Dd3JXxbSaZ8eMt7DceNm4
iOkhKoW4zdRYnUNaXy6LTLDvBeT7Hsi0ilwthG1PDLPzTV9HgNB8wshV0jYrKpT2bMKeiVfV4Uw7
iWw/8uFsZAaePPpLGh0x/atPVRi7J3onz5nfGI9pURp3cVN5K7eZqj3bdAxoHQWbBMN4tUyo7sqp
uxkCosANUqIqHLYE5Ng3rj3nuzDME6KzHGOVxZXa44f8ITmGE0YVKux5SOy2QtLHthuFfXvhtyeD
fePBOFilvrog/gdDtm3fpFZwB8zvgrxuGCNoHlhErPMJSwUnmoqYs2DU/wXIZS7P3UA+IvDHbGyp
CdRd/EwIz1EXyit9us/n/LkRupNT17cQLJYnwEbmRiIH2yCT63e9jibBprLmEbybnGgb+XTQc4K0
+AgQMQR/ddjoFIXFh3yeG8aOljaMty4sHuq5dx/gKlR7pyJevokjZ4ecd6JzgNItMcsf3SKvTc9d
YGEYJ4X35KUGLnAnGZYgnYnIUnJksYX8TbTSiBU/WAIaxaq5mjFIPbp5cOd1ab2vJ1CjVjdTjES5
v10YsB7Cxgu2DGHui0UaDWfu8T52I1ZtgFQ+QSSaKhpG/VfDZA699hvTuVEQMC/LtCFtagQOElCi
NMu2SKpbx7CmLVLUNtnYtfOpKxS96SACVuokeMB4c1YZoA4d/DyARZmacN82JIUfY2lZiJzmGlWk
CFYqGLz60ram/gw5q8I43Rri3sdOdOaWnvns8sU3HSzUdZlmBAVAMajrnRW0UUu/bjbP8P0Ldaw5
ODK8ytT8w6jEYuxJhayjH3PojxeFTVzWKsZ8RAhTioDBQpxA9rr1c17938nvHya/Nl3fD1f6q/Z7
XL8JlP71I7/LI8v7y6XBDVGPYS3TGGqg3+WR7f4lkHcHAXUJRoq/QfZc7y8b2Bg/h2xDL/T/Gv26
FuURImXaHwSLMTj+j8ojMkHervQm8DhBpWULmukQqt5L2PKuX/KxD9PrLA854K8dy+RA2sa5dxVG
0nVvXK9pu31dmBVu+wgxA6mKQ+qBkR0gxVw2VIWSiDfiHDqV5sr5lARMOKfPMAKMHBxH3pYrIpfy
A+wVc7zWjI5vRFeMJqLhrkqDdWslAaCz3qrJkqgTOw8Yd4YuIYQMgE4lVt0fmhKMB75rgi+GjfZ5
8oL45NNrJ6ooXtYTfvxPAovbnpCCZUP9Zl7leVoPnF8hea0am5wuwgxkK9iWXOOe5taXYPKILIA2
R8pf6F96nOaP6bJk51Pu0isbRP88Zr0NA0KSnUUXKPnU+gGreldP8/XQAyfaSHssQefQKDfYihYV
bLumkJuQ+KezhoNoPKTxGsOV9yUdB3XfDV6SXQoCkBDmSf8qha4yruZ0StJ14c2azZUgacTlHQ6r
zlTpfOsLpaoNd2J+jOYaLZMZMkOepyi+pVCMMO8BR4Dlysc/pl6UnC3jND26aWoJ7C//j73z2K4b
ybbtr9S4feSACbjG7QA4lubQiUYdDEoU4W3Af/2bUGa+oiiVeKva1UkrEgc4QGDH3mvNNamHiKSP
DX4JWTLfTAtta3dWHHksFvXD3E7gDqImlT60xeKoyBIqsrJCffwiXJyTk402arxccEukSwJFFpaq
XBg5S9kGhKzNT10/N9YVZ6Krvp6xGgYueVQBm39jI9WW9AgljV/tNhebOEqyPcw1FsLIILmySXre
1bF93SxiIoY6ziLYUV0FBZ9XOVQd/CRFo10rpjtuyqGwjqGgmAV0YVoviK+0YKI8urR1NIlePFdF
nHnR7DratimV+lxQoM8XKj0Vuz7qmRjhIRMHKh1nw4UQ8LsGOMxXImvi6rAgTxBslBMcRdTjidWi
apPifAxJG06gWMBJh3WCMFZAduXqXQPQ57tatMG+Lcg6JBxzJXvc5y0Zm2wa4NtigWIu28J2LvCt
TiCLiRaX1RH7fuueW3UUvyC9QGGd5nijvdyZC+V8MAFh+yE9q0sgIcn5QCbGmRWW4zPzAHTWYHn7
De7KYj5MmKxMpGjsD1AVWGq8B5OsV3tE5jlxFsRE0o1eu5GIYhk1l1GSXCXTjLQNbkKcot0NC55s
0oJCz6ixrwcgLHqG5SENt/NlSfq1WUpuYxXzbQY1Q3wNr7jSYkRRKJaurBLJO3ObvrAvqAvHyxwO
wq7NbCCvERhB7jjBKzK16aznip1cIoXIsRYQH4oTGJNNGxS5Mz7qJO7tyNdreGGr8maZunS5hnP0
FTNzyTNFrPbkO+R3mpcdMJVl2zUx9WfUk5400RASHlu6+G5ZEOHtQJe15Y7/SPCiq1B87FmJ5lvR
uFN10E0LbWCCnN7a5Wqsjwc7JVAOslX7Oirik9lbzrmRMEu/HVA71/sxi7Xq0IbzFDi1ohEjLtWL
hUn/tShHnsdQuCkDmIjVzOzV0svmBhPaZDjHVHHmLHBGZZrOUbaSWmzIEgtY3WY7xwnlBskBncOE
76ra4mBNA30RxrVSz+qwRTKeB5ab6meVVbobw0kVeioM7uNAoIW9qxeRBCpoOr5ngG7pl7ax0+dU
7ZRPgAaHp3Xu0wLUEIJnTUwDAz/6vYVmKd2BQCgiOg0iKzYWQs32jD/AoF5TcJx5aOrqmemkszAg
FFIxUf7MzGhrlayqXJAM2Fuxj5MV5LhptTgmyqEe9gqkn2pDcuYYoQk36UdfgJqBteLAAb/TaPHe
DyMDL25h3ImIjfhuaIDuLYddLGgfLYi6cA46PW4OUNFtlU5/h5hIMcMIe+xITzKU4jKH68PMBpWm
doHVoLogz85Kd05TGY9NNz0ymiOfiE086c/g23LHp3PcSa8fUABdFHWx2sw1eVOkFXFHFe+v6Fqb
hrDVAWvl8zLvC8Pu4D/49Hyj8NhIVo1L4WTa9nsT5b/11If1FO2R3/WbTnHyQ69JJy+BH/hbMaD+
QS8JniWKa3is5roL/6uaclYd3Tqot9kjf985v202wWzUkaeu9mCLH3u7b+blzi5XUBnx4yCQ/519
M2XZGyE+XisKPQfrr62tXnR8ez8KBsJRgcFemuYBKFodgjtcsps4r8OjiR3ON2ZTPlBkLVuSgZct
s67wCJKtfnJ5XD+ZpVM/wZOTD4SkyYdoQkz35kpe/dn0+kfZF1dVgibtf//nR83p90+nMydavcmI
da21ffBWzgB1FIoXs5pDCj/k2YzFdNUQxHRemmuqQ5Pk886t1cGX8Hj/CmL8l/465MDvrg1U6NWk
YiH4sCldv7vi3qjaw1jPawtIyYEH6xGUmuEzfkjci8xFHE5zgTQ3wH0M24zZss8m4SaftLRNPk9L
ubzYPXOEoF5mCLTEyW1AkOS7Dt5gxmCisq7R7dazP/U2KQJj0Z1rtQFbXa2Ft5Dz6aVTAeNIDLI4
xfqMf8TW1leZ05BwCYqC4UO/FPQZ+pjNo9ERiDYQBvUUrbnR8N14zUuHBVyKhTU1729i0EFb+oJs
wJXOcCj0GpeUBjeksWEkQn1QyHvfOCSO9dPS5r5YgLUhoKjLy5ZSZ6PECtv2Fn7HHnRO6GcosCiw
qKW8xaZ5yByTVbYmYgFN8IReIXUK01Okq52bYxoGVjt3D9S7tvQSlWEqAUAxg36+AGsPSHDejjHA
Jzj42ASRW0mPDmxzwxs1vVbhUGhBGjXqU16pVlCx2JIOHU+IIHt8F9vBmJwZt7Nt3UyhEzGdhYmR
e8wkuzuNcm1DetjYH2gb5VFACGB3MyW9E/uaMUoiY+nAbGFYrHz7sMsMBHJWrSkbwVT1rJxa3pNR
lKxSrNjtvbRdeKXUqSL2CNd0xcsFhddomo92Ojub2LTKq6xk1EwYkk5FZuKtE22XMkZXJ9A7adpu
2240r8CJKbuFQcpLAx9om6nJls31EPCkugdGKMXNos8DHLuqT49L6qQBjQX7Oba7er8U6rJx87rb
z0lbUVzoXYQiM9VRpjQDsez+0JRrvHmqAXxypiMVZnhvpHq/d8Z4JDzENuNvgpH2CXPSZHpJaRff
0C9llYdh2/AaQiGJmdOihoH1AKTPs+wWpyXP3m0cKalx2WdJj5YQ4C4aDq0tEiJJGvBsjLuMkEDl
dApLoibqLnsp0zhM6C206U5Xq/Elo+bWMJvHVLNkbteDeiEbt02eCZhFJOGWg9BPVOvhcekXgwG2
kQ6P1pREyHpg4jwvitH1fuj2bAVsrVG6r2XYp3nQAqUijK0D67QBHFUqGwrF+WKYYS75UrU7bdMT
O5ncAt6YZ1hfjd4TPFDiO6vKtogCchuimh7H2OZeRuOi9FysT+w3xowAF3IDeRV05XkL/bUOaMhU
z5gqjIO2BvbSpCPfbs5kdqPZLJrRRAHuQUosT+nS25d6XzWEB+suR2vXc5vj0LxlCqmNm8aUgB/j
QciHLrFS4bXJwKefIntBcTot+6Qa6ycyuquncSC4jrkYFUwQjzzI7Fh66HO9OvVf1LTt1QtSb0z1
0g1HmvI1vLXnVuYuwWVKDrxxXcpdzjwmdZmdImwE1tEMLuAlgcPLfS4NJan8jGZjJndTqBPmHfAm
0OZns+9btT46TJD5G8pFV3AfEdOHUqHSlnF4LKMpTyQhX2b53M9dwa3TLpKY78W6bEg8HZjfDZWy
hQBK2A29U1Sqjp6f5jIeJjCDCfZDSUTHdZ9E+klUFQ8WKpT81Jo58aPMYSszcOZhQClsd+SQD3Aw
zgulRQs08gm4d4taHEq6xKTBNe20dnTNsA9K2dqfFbRPM10w0r78nI29FqD4nNG7xbMDibOxx6dK
U6rL2CJVIoCLWsHaVQUSlknfZJDMv0it+0RUi3UYXNB1O1gG43WPpDYPFJKdh50TOw1KMIfsHk+v
3NAX5OpttV7NLmJjCJs1/qw8j/OxvdOzfiLDBVPpV5MhNKJRQ4tJ+cs2qV4pi59r5nQu8rQ6C+Mh
Poep1kqvg8lyADxXmxtnains4R0esHotNkraULnLeM+ARDVc+D9uk1ee1hQ24BJ2vg7zep298NzZ
Ja640ZhZ/QYrbQPWcdLPI1NsGUOjwy0M+fDfwvH/IjaFZ/7buvFv28Y/qtd/MLPsiy/J89vpy58/
//f0hRGjSncNssLakfveXvt7+mL/oWnYLei6vS8jDYfOm2A8SB0J1ci2aKX9c/yCGQMqCVNL09bJ
2P23ysi1EHszs1wLXJOZqga9naEqRIYfCzWW2Awr3aTuAQQjiH8liOo0zeEhdZygHHGuJ+qRTJcN
He1HLWPEYMjg96Wi+64t+P0jrDUi0gKAhavD5IdasSLmrXacSN0THaxe9hg5UHUy0sT3rjfqGKQK
DgCRhxd1HTE41QW5vvqTGJg9EJOK3P5CXRQvqZxtR6ZoTchys4rUhTl4aHsCZaDXp9ZfBXopwKpe
X+LkzT6nUke+RcaBIEM9mT/JBbxawUKmbGbT3YuKdxIuT+u8UYeSWknlfe4prTSMQM1QmBvl/Uyb
puVu2NMj9Ary09lgnEX9iBWBpgJB9+vM1vESh3x1MwUGSvLXRmbnKCauWZ/JHo56T1eQ2Vjuk2Yo
GxnZzwjKlA1ddc+1DF9YNhg716PJt+mrPBimwqcQvZkUvCjN2G4ycqWHrv7MyEjdJXl/FUn7LNXK
LwuRaqSK+o015js4b443dsQjGmX5tZiEustguXuzOn4tRRREVi/PSzmaHupXv7YkB1u2SWacoiKN
/P8uK/+XZWXVd/P0/WsR+xb5Q/Lyw1Ly18/8c0vKr1DpVrGpWTUOb7ak9h8sL9bql1/JFN+V6n+P
ctE/qNjKWEoQmOs2UTl/ryXrVIDtGYoDFSf3ul39d9aS93s+bkg6/KD6ILLAN3m/51vZLotTV/1e
10mt8VFBovYWeuyei96g+LHNtjxnN4UxzgWh8cEy8m4/zEwBGbGDKgQZBvrpdfjxdsfZNNHiDrTz
dmOvDxt7LqyNlug5Mtuk2L/5Wn6xuf3loTCyMWbGrw2f58dDtZS1moa7fMdIMdnRGBs9QyJ5ZKPe
/AdnxaV0AZxp6052XTvf7GQXbcpqVihkbRMJsRNc0qDtuszvJrv/AGzyzpn3/QLiEsUGCHGO7du7
s5qGrs+Apnc7N6HXP8z6NdJ163UarCACS+6DilFWlUjm16qo/lwU/uWenXvw7Wvor4MTlLLexXRb
3p1nh745NOqu2ymwFhHlT+z9NNGc/7tfHEB+TV9zPyz87u/hBRKYvhyasEdFx+aPe3PFSphTYw+b
tC4wKf3+cD/CjkxOytR5fTPtwm/JtHk96TdfHl453Yi1rt9FM61IVGnfbEN/dcBzMDst6LQj6vn9
EX++jCuMDv0TKZyCpva7tzkRQimk36pfBcDYlOAw8mW51QfNnXcv7O/nRbOMCoSsB8qG9fl4c14o
6KgamqzfGbDuPUNRzqPV0KXpuj+pNA9+f06/uopvj/bu1rCEGjVwsntyNEcNWFLiRUPReXWa1aQ7
uDBFs+zL7w+ps5C+ux2RttA6Mpl8Amt6v5TNcUa3eOSx02JLsKMR+T2MVfQN1YKgsIoQfjQ3NuY5
v8mFfLFgWR1r09j3UVvtBsjsm36i8dCOdv11mmAzz5ZwPR0s0e3Szuzi48jXsmb5YGHSfvH9Gyq6
YQ1Njw2j5d0d50h8OVXHY5SMvcjYqo0Me0gLHDaKYiD3kBoGRFI3AtLtyalGK/xZXezpqtec+hLP
rUGsQOSesNf+9db/lw+4+cuPxvq8PuGMovV3Hy11cytbzLzbrchXcrfNICGJwG8cq2OSGclPU2KA
RR8tNw8AYZXHqUxbuFIFdKNiQrYxrCMPIVOvmUvVMzSaniHcTw8S60zVpbc42RflwIiZ1JxhNecw
SiCVsCUye0yU+25wQqItksZvhWJvQesAhDFah1pnOnYZ+zQ49BRNoeli8zHPYpF96kdHXmZihiXF
xnrbIhkKRqU7Ve66w09w084iJ8kzzMNzNZ7XZlwz7NISj1Rozq/ZbNx0Tpd5MOKRRFtxd+I3l9vf
360/PyAOa81q2xckMNnv8aeTjMzepLrbJTK+VDIIQImjHrRkumNwXG/6nqbNf3BEmrzIdNctyHvu
gdtOg+MuWbdrw/CgSbHOl766pTgnYx2Jr2s9/v54P79wV4KMQwMNySSlz7tljVQg2ip53+2YC7Ep
ICj4EFUjykS9nYPfH+rn29TBnGetzWu4j2CBflzboh7RElAH3oLOYGLaaLRDNfb2Bxfwl0chdpAy
BZIm1/DHoxTIRItu5AIqIKJa+m+usscw61z9/mTe0TLWNxBngwWQQQG8Ul5HPx4nS5RFs0CH7KZJ
qwIcGunWmmiYWZI4AIHhmpKCGx/eZ3RsnYdWj3aVyJKPlqV3/fjvH4MSZiVHMUf5iR3SNJVYksGW
O4H/azM2br4Nx7TbirFDlGGIRRxQkLubVq2+5dVo32RdOu4iUx0uimUhCzWrPkJMvZ8R/PmZVmkL
Gm+iBN9XHJGAkB3GhtyVUV8egAZtXLUfvQXz2WWIm8mP7b5+yk0e5bxR5lNfJ6T1JqoeuE5ZBXaZ
f8uZ511mzhQsy/gZS4fuN0lX385ln3h1l5h7QEnjsZzzSxxiHxUXvz6B7znflPQ8/+s77M1bONQA
7s/OyEWN55uotestxOnoU8wq5teMaINQaqpf2FbHG6st6Fsuz05i38nWcg99HYb+BI9gE6uVe12B
/gcRuHxbYAEcDSd2t2MdzcGYpQrvii7ftklTf1Aeaetj+6b38OdX8OYM3t2dY5fzgasZ/aWSRseQ
AfyxMyfQOgp5PMg8PKNHkZmmKkNz1IKyxoP3+wfE+OWdiSIKDSpEK/v9405TUpAn0ctdqsRd7fVk
Wn+hrLqyhUTU7KoviAimB2Qf8VfA4F0/0CCvdDSMRgzgJ5JbXSUZt0U+5Y2JNhZkOfXkGnDAHdpP
ZrtppH2b6WyyVNoY7bKNSaRCYCnuA4b0dq8NpnquAErYL1X1bA/qrTVzoEh8B1i40vzgmv9cujkW
u0Eav+twjN3SjzfNWvVkYcqC0KT5Qxnu7IH+u7JgK6wYFnxQJ/5i2YaKY7LzXAMQweT8eDCZZ1bZ
sujs6qh8dRMH6YeGJFRMy0eBh+tvencncSSE/66gJaK+L+yJhe9rOzS5k9roLiNW8oGomVWiPrOb
MOcMf6lqKc4xtLSPEFq/ePtaKjw8kMi8mCi8fzzJjjBWPUxVhPkolMLOuZrs5kYV4Wtud1/Y8lof
vKC+154/nauJaUGDImqiwf7xgO6gyCkhL2zHNry8YY52SX6NEazNeN8Ylm9qWNxVST4F0VxT3BAv
5Q9IL7ApfwTB/uXNhOmCNwtWAQblP36SpO8GMx54fken6gK1ttEvx+TeMomgNR1/FBb6i5cmBn6a
qLQISSV8v2IjUSFSvJ/4khGT7RDAhv7CNPCDPeIvry/QdVBs6+X9abCeSi2qNFHLHXvk1ncI48OW
jVrRCjFUjzCT/WgQPTjLBgFxGEGrwQW4mQblbFmsj9bInzflcIjZFbIph65qvn9ex5mU9lgy0jGG
TkXVZkdb2S4X80B+QAT/3a9lUe6YLepelfXqBw/wu3DP7/UD6yJTdNwxFuDad/caMe9IpUu13c2a
iL+QTqygyGyj7iQR/RXeaFUWJOueX0AauMtEarCa3AxwqxAMj+AszvAoz+PFEBtRCG6x67V1ZiFf
fr+M/2KhcQA4WKwxNnXOezJ5jHiNeZ/V7Ai1bbe9WIaNYDK5oZZPPrgkvzgUsDzUFxjPVMd53/tJ
Uk3WTWs3u24Ji1dBUt71UsYFqjhL/Q9Oa2WP41laW2o/rWpMWJeudkSzg6XQXoPIsBAC2OFZ2nZ0
Ef9/o/Hqz9XjrVzjF4sYR6ItQon4nUL445Osk36MHI8jJTghghALxi1wIX3D241os6mgRV7F8wcv
319eSvbXAvyGJvBn/XhQUkvKjnS+Zjfj+/ULcwJ8nhZ6gL5TfnCo77qb928IKg0VlTP2LMQ57+5k
JxNVHxFMglKVxJstAaVdC5tJjIxJi7AEN9hKPQDu2ZF4aAyjsmXn2E+bZbKNApQAirtNYtBjPIRy
zu91IA2gBsvMIcgpzy0MmGETP+OtVS4ywzHlFnJ8lHoSRSd+DU7J8G2rYqjiDuaobUdDNeYzk8yV
XTJDZdpUokUmGSEBvLN6HU0ZQljAwqlWTNYG1EOsP7qjlhBbmtIsibyaHUx8NsUw8YM2ydr4k8wr
bT7koEDNXZxohdgoaq0di2WalJ3ss0FemkXZOxcC7Ud4bUktL7f8uzJui7GV2eT1ws3KoMwGEV04
drkaZU0Qo9vebPLbQUFhemQ4X+21FrSzN0ctOgk3Tu4LaRnCm3oyXQ+4UqPad/qqyrak6cxIq+u5
bM/Tge1k4ltuzTxCytHNgmkwkTpWwxyqZ4VCdhd9h6LWg7ow1+IqAbrybEM3wFYWdpO/gLBub2sz
UTDvdzKdrxClDLdlgkqDvJsGHqhaFU606SEq9fAR42nbOJObbAUT6NoTdbQsvpSpuytbXlGbPFzb
fyqjfTgf0nQ+pXEDbzwvKsOXAsICdILa3BdOf02fd9sPZv0Q1nr+mCuOetOV1uiF4L72ClLYjdG4
px4aYtnI7RTb5U1IPvgg4miToffd6SIbg8zNCpSkw9EY5tHXMeunmYXDvNfBJaWTAUvXeBGGMm6Y
OEk+Q2vvLCgHG1ck1k64CxFuo0ARiyD2TGJ1/WJ3oMREPyMst4fnpYGHiaYGHhZ2XDPJ71WVgDUg
EVemi3hcU8vkCrvf4uP91s6cIo8vjJHvg91C4skkvJ+Yu++IJr5OIMKjc57CQ+iKzJ/SrKeowN+S
85YIpLSX6yyfDk0n0FgSvMtfslNGd2kaRXvMpkkPFjVrNhOhOR4yksGHRFKcjUYcYGdxrkJH3BRK
PG200Ym3y9JCHMC2EoTQd3ckk6g3YZTXn0mXVM/L2IaW0TWgfdWufbWUpvQRPtSBQ8N6h8HIPJDM
g4ymDKeDoSb6Qc42Fp2JcAJt2iZmrUHymh8LtW+I+A33tiluk35+NJG6EEvi0qjr0YlZStTyBBbO
YehtTNZKEwaENdzh2AyPkhTMwIoqZ6OmAvEQ3iiPVLEliNk33CStMlw1UevcyJ4x42jI824O0VlP
KzhCKb/JZqyRS3XJHn5lsS8LZ3gVskNen4wLHa5sSLplJj6rKReDrbmuthFhhInbEWnmIEXSuXke
Csx4U2A37CN4mbJIpEwbn/B2ZZcNdFjaIzjGUZAeVMIhNkrVkb6mLc4Z/1BtJh6IDdlU5izPnXmM
Rvk0x60tG2/WQzFmwSL19knRDLROETZxRecz72xFr74SkZTVeyPL9T4onNYevLlisn2uKBaU64yk
TJin82AqR9qzqqRJ2yT7tuVKIRkuczjvxXAX09W/0gG/34VFmSWHMYUMZ7pJA9lWd7Zk/I2LBx1k
OsaJVL9Yakg9SX+33tiLmp/VvGS/dgBirU1ORKqfjmZi4M+T1q0YsvDVpbnfg8CwkK/UWFmJ4nCm
T8yZite2bqGhzIXUPpfYCQO2aObJLfX6KXHLMZCxnHcdFcudA73jaZD8nhlbyabq9Oa4VOynEzKX
DrpAYkEXbjXayRjx1tBzJ8SG2zzGkdN8bWqRbUmUbB7tRk/2KU7a/AAMKdsmsyofzKqBsmYDcAqs
0CxI8V0kDwdqMtPPVAGnx7JMP6XgOvSkiAY2LWTUe53bbjP2TcW+qCv+fJdEwz2RodGycRAzO54b
jWHiI0JHplQwGoRlE+frPaiMR1g/McGdcQ7rtu31reRyKvclbtHet4nKjc+IMeSjWtlwP+hTP15E
YRidEgcAT0UU7kXVOc65iAW/1QCuLNTEuh063Vw8KhESQOs4PqWjrD/TutM3NM7MU9TyqG7Kqli2
C+kBW0KqRbGzgdefUIkNtl+bEHR4iBoeKr5dmvDNMcMBfcKRUn9pyX2/Fkur3cmE652QXrKDFD2j
0uGiKq2YzxRuzevabOsv5rrDJG58QaOUkQK048ome8go/Fqln660VjTHWkvd82WQ9ZdurttHAM86
Tj67+Qq5Hc8m8Fgua4Oa7BjRjdj1bidf3FGaJ6SUClnllRudJtzWNfUuNL+XJTUEXsNaH8lU9CBt
hPO5xmu5DmDiAvJBTYSqsozhSTp9j0AM8pF2V2uzeUrMKvxUY4ohD62vPluRBch+pUEgA1hCtHUQ
a17M3tA3Uec0x7lVwyBS+uFshSLsQX5OnxwlZV2MwmRv1Px0rSrRqceTSPq4Y1KBl/iAT5BV8kML
qzv0EDtlaQBhMTxiZOAPhIPrIIwcYWOnS42oYeE5p42FEBjEzfyKPUe+2JEw/TCcc0Ry3XqX98Dt
mLno5m1C4MA98oje9smsaY65qWY3TtfWzwZA5luFtL0cdeAYn2arQEonMb8/5s0yXTmW7O/Vespu
kvXr1mHCnJupFt40YuBAmTJvXdtWdVj+AFyE5Ko5aTxfqZEyv6pLlUDiEYj7aNqHN3qRisN3TbFl
jPzGCv0zJfv0CUuKfEHWhvFzwTAfb4BCz692TZvPD3vQgh79Ftl6IETG0reUyi5ZyZcCf4RihTfk
OXF314iA50Mx4KLi3LmTFmwHLL2W4E5jzYpPeZZWml9oS3WlGClN3IHMUlqp0sEeZRmVU/ogwl4r
LMcAa1RiFJpibF6BuGn3IqrHYBil9s0aUpJUefSaa1aL5bXS07r1Lb2cM79Nzf6bjteLcIUBV7JS
11wWize53KljprXeGh9zt4AcvnE7ldXMtoZvU+0016Sx0vhv9PqyG+b6aQLXc611TnQKrSbZdciz
ETk5xoF1zCUsEMn6oQRb+dDgyFWvW8WRrPFVtvKq5oqLBzb2gj1xuK37EI8dWgKbvmln4HcLDecz
kuXuMizqaDfk+bAXBGYeGl6b50YrMriMdpRcAeBfg0eF/NTWA1LKJX7toLRva1nXdRAOtfHFdCNz
K+p88WsBxE03JuzBg2HtNK6Xx0STGE6AukTmGcV8oxXtdEURQiQ9LNN7PV+tJkp1C5zgAlAOzj1V
TdjLtG0w9m562dD/Uft4OKZF3XJYXIfqiEsjtgvWDWNhvK4mygUJ0/UJcn54a4V6dXBRHEcsusUC
ModhY4Mx/mAm3XGY55zE2H64UKOxPQfcVh6jGKUQpT4loMv4jxbqswuP8kD88XSTAfZ6GaBpNomq
saQ5/MWQzabE1IitUJxNUyoeqLdVdDlT9cUd1zlTBQKVzvKhCSubaVlMQToQNPXgEAl4o5bxuLWn
em9VeRO4I9gWL2kqtMLLM/2/4ikrsE/zzuEi4a6KWOjZ4fj2PIvYT7NMHjJFNbwhVDAxYlPbyr43
z4oQEp0AmHLNP9g05ZEo9o1isdS50U0vOUhvhvZVr+ITpzGNjgj85jMkPuvekl2+TxL7fgJ3saNd
GlMHUsp5xWpVrpIxvkiQNINM1w8hxvgvsRqO28FRSBDGWxc4Ce6vceBhlORFemNGqzCaZ+uM4kI8
pMLc4SCotjxOLMBVyu40svBEuyA6XwdihR+mmnxHt3AXVAuFuKtBTpFx74qtydrFqcn8Hl+HfY1C
W27NQU7N1qYu9NqujTZ4eupvC6MmnczYLrlsUm4DuExRgkq4hFVY13AERYGJcapx9TBA8EBm6X5v
WxT0mKOe4ddmxwjhXAeQLfVMoWCXRxq7qHDaE6XY8ihuE8h6K/LYpCCz+8tCmOEnUiYpMwSCcpZA
QKlOl9w4arsEWWE4Z3LGKh8SdxObOelcRmueyEKuKj8eXY2hRb4c5rkaLixMpiU1GkREYCklbKQp
PeWpgaW1SZec544sNfz8SspjxAxtuHAJGn2EBm7tcMGUvHImYETNUtPS6BOFPJPQaM5nmtns6uwh
AfLWAgh0AfPdmDYMg9Se9uGAcN2R2Rp9WZ3JEgWcFFXOcHQEOzVKTBJDSv61TPfapLiPLjNT9jnP
bVXi/gTh5Te1tZr3yhim1tBpj9Ms2kOl21+0xfoWtlXzmYo1/5zLomLRgpFk56ayJd802nR2X1zP
FhVLPrcaQ2+3W8gAD2Ncl+q0H4A9J0fFqEYRDLYq7b2daQAZSmFVJ2Uk3cMrZ7s60b6psAY7KVjm
Ps9ZhEi1ST8XmIKv9cYprqFNZTkJ8CygxDZ1L7nUVfBbafzShOpS+zrWwVODCuBo4m28nQW8hMeW
iofvLWGTgx8t5y0B/fKQ1w5vFHeqn3hb0jtbcg1Fe0RD8lCFiX5HfczONCticYyySb4UWdW9SGJx
2ZjOffGaiTUKQi5d+FmVqfYlIwsSLbyYpyvZTOFn4HJswkWYKK5fL6F8UcyaYAd9Iax8s2RmeZs3
EwuDjKex2tpRR4qGcEc6GvBiuD1iIu3hKJV5dRtbfWZSY5LFQAwOP+PWU94Scu1mZiAwZdZ4mucu
CzC8ZNUmBRuCcBSVls0mZuKgaSJKeZYsZse+US0HLfbHekyiLcUrv3nB5VAdxEj7MYiFOys7ZV5L
gI4JaeixmXLP01glb8FqIWT6xILzLeEFAD6dT334eWgHrLER7h7cI5FZvOp9z1H7xpiBLQjD/fzn
xTQHJcJezHgy8RepokyztQVYG/uJame4JnGvDQHeeJHXpgC46fLWRD9W7vKEAIdVWZCwwcwmUNoa
XaCT3pi4QjpzIRWp7apbvDIZWTGCeas/hg3nR7Yz/ZC2VrP0TKJiGHbFjPDjwh264XWw6I1C3SAV
98JStPgumwcd0GhZPgCZtq8z221CH2ixejfGtZyRmAotPImek97rg8pnpCrnUycl3njaWVOpMP+r
zNznO+HZpfdPQgZ9Ga7ioBCYxyKhy5eE3Uvi8WFX0uogvyWpTPOd27cNAwwXNsROJURw8nOV58cj
SArmSUn/7zgSQg5htOqo6LBz1ekBSy1NlJbZCor7JjEJzIG3TBR1rvD+8gviTACak3ZV+PpCyvwp
HgzVb9YSMgd9SRQM2kB8V3jP0LyrR2bS7X4kiOe6iJzpHC1Tcr8s8fhp1DG0fe93/tcT+YEnUtPR
971pDQfP3fM//sQQXT4X5BLsvlVt9KOc/a+f+acGdUX1QIUgAo3hyOqt+9sWaf4BIoLWBFlF3/WK
/K+/Naj0fv/Wr6t/IHiAQAFr2UYRoP9bklMQFD9M/tjyIK7nl6m0kOleW2uT+c0U3NWr0gkrJ9+T
x/qEg3ryOsk6xJDwEU7/bQvgrlz7Pk6hPUL01ra9PW8lraFu7RFR1esHAzDwAavN4pUaHHp37Sqh
RIdQv3aausFtX+cQFST4AHbFa0dKWXtTjJTVG+V7v2rtXBk5fbXaSZItmfPTpo/sG+BEztW4JBBv
uuKMRMf/x96ZLceNZNn2V/oHkAbHjNeYI0gGyRBFinqBUSKFeXIMDuDr73JmdpWSWaa82c/10tbd
lmJEYHA/fs7eayv+GtH2tmpbnOYWNEjdLaOphfmrvCXUFFq97qhltNak7rFhD3E3ta/8tZjV8GCl
IXQt3ZVLdH/OoVGndMeu6+MnzylhqOtunq/7er3u8GW612fqrp/wOpotuhNIKb91aA0OtAgH3SuE
qUCTk/ZhPZCbNdL73kjdW0x1lzHX/UZbdx6boqVE0N1IqfuSSncolUOXBNzPa6+7l47uY6a6o0lR
82KN9Dhp053YKcod8BuE/LoTuvRVvOWurpTukpa0S/v3EBnjNtJ91MFop0Nj05Ob/FpcQt1v7XXn
FV3OrsS4s4i+vOSoXgh8CSS+PibaOQe74kY2dqy2VjCyylRt/mXgxHjPoN452h1xkLZNjPaqiUf5
qbWN6JPlCPfKyWf2NKN0SRftvZZVp0nP+C7VF7KYaAO4Xvg4lTap7jC2adzUdL2SMSy3nco546AX
uPcVGY5VYVNIFNboHvB2Nc9+mrFDZf5YPFZ55V65BZ1+0yrE2aned3xR0CCPzUZe0ywKNuQ8CS5e
CJqE8yb9g85qKgBRUYQXqjarU2ssVKktwb4tIN6cpAVRl+kZV0J9NTPw2FnKz776FvXFBmJHtWVm
FD1mFlt4YEeEh5dp/QmmtDjb3lRfOXoHoNzNvjZEVwNCFD5bVpovYldm8KR7Go13szum56HPwVQM
GPe3XUrAxQKG5GD3ium6i/xzI9vAecFTVzzOtLm+yQFjnWFj+V/HpJ8cEETy3+ATu+MCGmsa0zrP
AonCA70iRH49fxLNBFE+JiG/d1bMo+kO0Zwf3G7kx7dzPF+AmvMdy9rkFOUNVJh4RnLMu9wHeCj8
QRhUSUseSFpt57GcN1NfNs8J798+JYBTSyA58UZT2mnvVl88NqJKz3NLoyAFmbcXg928uRPnyWgg
OOz9m2Woc4PdOAj+fEFm1328JLQIoGBiG46S4N6ZdGvM6MsfhS7UcB0OD13mqHXtzUxF8XcCGdAH
VWa4/Wd/KvkPC53b4I4sIkT91vPWDDvkgsrJvr4/aXDG+LQFuRuMhJnzSkoUIvy9sL5VjU6gozij
x0mD5ZFyzXpSlZ5j9KXj34NadY51Hk0XQU23kZJTiRUPvnNoRm7qMDjVySi1JsKKFPmeOJdfQcCk
oJFr7zYQ3gxFRliXyMyCi2oJFk94IiHZhG70NbTok4GNTWgvRRN/aAz4RH8mRrKIE+NTvaB6hI5Q
f4IXGwLw6cPt+90qVVl/IqC5C9ZdHlX9WqDCXNeYi65n33GvRdtBXvECoG401/nzg2Kw7RfaAbjw
P5gBPQe0/NZWW6frLlvOXZWcR2Bwg9E9jC21+ujWX0H7rGLyoNZhcGP1A+f6+C4ZTaBvfXIoM/nD
VeFVaHMi6amIK8u/TJ3N6SHZ997yGMsOQow5BdceDX6axy62GmNlNTNZYFZVX3r2MYw6WlctUuFd
qH4+43cUZw8j8SYXQbzx/MZeCx/1Y1rOZ+LuNmrKiMWoT3blR3eiN6ZbMVnZLqhjpjUq8JK9V+fZ
Cuq2s52bnKYKc+XDOMIz6wM4MRtDilecmTiCrbe2ImS+TdLmCk9qtyX+kAAwy/0uRX+oAveebbJY
5+NgU5fG0bMRW18gunwnOBpGdNWVO9LQetQwFULg0iY5rSO8b2VJa1w3nld/GmzHWcNpWV7L0aVc
Y/6mdQe7pp8+VdnQnEI/36MDS9auu3CDsV7vpla73dWc4+kQn3FkWiuK1mM+zeXRhJB5UCzCGzMY
mu1U5fB1Qhi98QJbt66fW3NgYki67vWcm/5J8uAzvfDMjTtGz6Yo2zX5a6tBzD/subk0aeC/pRY9
MEe15lefpt1G5PlDj6DxBR6yveVdx59ut8EajCsDCBrdJzCaUJvGZWE9sMfiEMMloXjFG7pe6C6F
0ae27F6TuY9IdwnmM8NUhYkDkFJPEKkFyb3C0b9dRqu6roUHcUbl9zxWkNS9SNyRX+hslUUYOrWu
kR3yKm82YEzAKQmreetIG9wupXWcyzqHedO8DAAMN23QhUTojl/MCMKwWbPbh5wlEIIO37FmPLeJ
vTfnNvqsRIO23s7HlUt/k/wRJsvSgUyL+nnt8RpysqriL0HGPlx19qZHrnCtAg7EFAnBKxyV8eJz
xvoMJkbXEJAemSh680kRok1H0oL7g5Il+5z5kNudzinfOhh8b/TLihMRN/6qiruI8axBS8Jz1C7v
+LdxaW/npTfPfpTV90RmIDNKWiorWytDGhmcm7FRXytzLr4qS9hnD9j+2qXCWklQKZuCt4iVvE/p
HkOvaNcR87ZwRQpefD0yKhGnzorEtIL85J2tsB12QdyWJq9E/Agrwbj1hAxAltIw5SYCNY9kbGxH
Qoiv0Vo5PDFVFK/q1m2gUi+KbXAa6nMNzuPkMOffRq1bbqOujR5DtJoX+ktptl0IdK9olFfGuY8D
90ilkO+FWbfbdCJiCEBgDVFKTj+q0rJuBTHRn5VM1QE8dfvktT1jWdbCDcdCzra+6jaG05Dv4C/H
vKQKo4tsnMyaBawRVnuo0amtG8gCzHrmiLmXCPhaBTIIp/jmdzj1cJmr29wzzBsZQUIr7FruWwt5
16DyaE3NcDMxlUfAuo+tmHNwsDxnUtbNJqsIPZxUK6Ey5mKVkue7Kx0ToKvMnT28spuJCMu9ZKS1
sgagiW7RjXdLTo2Xj3XHzjUGt7Ni2g+nSzGvzI1nuw/PJMx2b0rTa1tv7ndh48W7oYga4g6JIJEy
TTfwX3nFEdXrGcaFHbS+rXxCQJsQ0ERnKvfRbqY9dJ1409nLp9mzfe1chykUBNkeheSerAdo/UJu
67GO34j7JOCJLW9s62I7ptmwncxpOqWj6NbwhKKjaqPrNG4vTuS6G4Dk2XFevOkqylCvMtowElIY
aOtewpzVVVz5g+Gl2udD/lKzz0uVxffkt7cQGYdOxYz0lEPiVWgYMVtC3JqcdkMznmkUqGKejhP1
73LtUqrk6ywuc3c7dxmMoqDBnu2SGZ4VK/Zt8ohLL0X9RI5JQhQ5KP/RWXl2VFsHdsMnztL3BmC1
XVmFuuUzqE+RvyxbMS/dOc7cGqSp69zQWPjSLna6XRrvkoa1QfRFD7iTqeUGKEB22/qN+62b6nmd
WdXyTXSiv1Glb+xSMb7JeGYY51rjTTCO9gYGrHOC0a700b27o9FjXdNwaS8xpcqWCGbUg4b/Fatb
tGrLIXtRPUCtlFkbyCWI3KWReqs4M03o3bDdCEmb1hH9BbZKojdoXad7MwgfQoOkB1JprhbM9iva
Aq++BXrEaUtiTwRZsbXzPSmsjp58Gp7mePGqbSZ00R/TQvkGn65/9XM3u1aq6qjjOzJiYSQfZRZ+
MjHVmKuWWsZgVt7nx2WJSGpbFme+dpi+3zdFuTwVZIXddEn5nQNoXG5ri4AZfK+6R1NF9Satku9t
WbLrG2356o+eXrOivt+RqDvupDDlM+WLt7WYPFz6iBQEaqCLnWbuLfiFuFsJOJ4nE4/+xp8X3jQy
Nx+9QQ1XbWNX10sxgn1r5764zavWd1Gs2Mk3BCHwq6IsJSpZJGwFZiiZOHE0rKkDijB4xfrMwjHG
rrgwawieerTcz4tdYuJNGMLSnrcdgyUfWNV6MFX1UOlxvqsH+5Ee8XcsjNtALMdUj/8bLQQgfSY/
p1ocILRMwHtXDLgV7D9J4Ba8BT78to0pSrJ3dUGlhQY07bToAB7suwaB6llLEqbfBQq2FivQJRp/
JFrA4Gspg9Sihgl1Q65lDp0WPNBVv87lAIYxRgzhleZ4F2uBBLhHOtlaNLFo+YSrhRRSSyoyLa7g
i33m4Bdt/DCpdwQGBcfiXY3x367P/4/z2EZpj97tX4LAv3R9Ht9kWVf9zxCDP/7N/1IMxG8OAuff
bb10W36CYfn2b5h+EV7SgERRjvX2X10fB/I0YIH3PF/dKvL/3QVyrN+glJID6dAGEsim/X/SBvqg
DLboJWEM8rUEGyGyo1tcPzeBAgEiE/+/ewgCGp1lwhQB6pD9NyLCDyJzAA4Cd7MHQBUxpmd/lLNH
A5W4XcfRgYBJuqAjWZerACbg16rneFuiED8WwJfkpka2+fzT/fgPAk19v37WL75/OA0l0A9cNhps
H34iswMCZPMgPMScBvOdLzsmyJPgc/X4PRPgdeKwbIB0VkRFEAqSvk1GX1VbTxK3VUhBo2dAIMH5
q6DVjfhiyJkmd0FWsbcUEUDQWZKiQiTNzdD50YXgP7X5P/wIXyMeXKDfyNc/aOVN+kp22S/hATWA
tZ0cIAOlwaw49dX8ubXhgUUiJ4/LKLF7MMtvnpUeVbucmfh+tPjBQFp0ErogACLDxBYS1sL0MAev
Eo75TjtEH0p06bsZpl9GX4e18Ne/4YNo9f0+YBxGgv7O5fioee8cexhmX4UHoKY0yogLWoE/nJGh
/Z3c/YO6/vdPCrT+Fw8XOXMfLpZLoVM2MNRQ9MHGQP/GzfPQW8jebu9NF+H5r3/Zh5fo/fPohaAB
5hEnoF4/gT91Ui3RVVVpFHxejNqYFYXtdQDd9OtP+Q/Xj/YxIGA0AxwC3zMUfvqUULJcFMoIDtJS
6Z5t6AfNvvSQd8HDrz/o3fD/k09C/x7s13j0360Zf1kUMN5Y9Ei84GAtojguPryPJOSZmWdu3Fza
iH5w9xKqXff5BfFacN1gUd04WpCSDNVyBQS+vZezR+vJG91u1YjUxIYq7OVA/zc61QWqJKwO8+eR
4T+BbIvJ1hZnioDad4UHs2hrizcvPXQWiS3KQ2r16x9JtNfHdQErkcCu4ONqx7LoamX3T9dTg57Q
D8npoDIOtyUjXSS4UXdErpLv6ryzqD3rH4zsjI2bM3/k4c0ORZkNu1E0/S5vpDw3eaoQMFf2pgWz
+iTAHp/dcHa++qosn1zUXBKJ3icRlih7pCIWRnqgNi2ToKYEUNamR1P1OYmpTQG/zvucHKhsjL+y
nOWkP7lowph0HcaUXqXlhbRkmsjioO2haSGYd127Ke0m+rH7Dt3Mg4zc7JhRBWwq0SICoKPxPWHj
WZddTtxds4y3TSGUPtr7znUZtMV+jDx324yWs0agM6y9AUHEusfIcchlnT/2VK1FWxUrULbGrRs2
8+s8zx10lqTfxoCk927kZN0q8xKgMnnjbQx/cYgStc0HlEDlkx8nQPUp36ZVboYzjSaZIIFWNeqJ
ukqmLwS3odgrLXkA0VEcM0b+1wu15K1XEGjaBzTTV3aZqtuhrwhtygoSf9tuC8Y3WydR/mbkRnBj
VIWxceIUaJ8vT2VJ5FbhiXabW+ERf0l1rqMGF8VE0vsqhvpH8EC1N5vsWl9PTNOM6O0wIJKnBsMn
SvvZTdAoO1MCmjkvYfaDdv5sFDlmEQGI7kz2Gf1AiPcWHQ2ydrJS2XsAWMFxAA/7IiOvu8u4TtWx
N4dw3fqd/ZA7uyppeCJGGkhMWe0XEvDqXZ5YGAWbKShXmhH8menAsK7Ji+fW0MfjoBIfMLPsksS+
t6Jy2LK2jce+qBGPEK8WEPdmvdqSey490dzPsrhJIzdZwy5ktBwX0JsjUn1QsA1raZKbZYHcNWPY
PVk4xfSo4hsyKb8moOwPSd8jHxbLvM2k98RsGpxxVW2U7LK1kdHQ790o2NlSimtOqBg0SXNa1bBD
0AsA8RnII1r1I2chXLkJSxSYYlFW2stXT1dGEIf7vEOZNBsBnbYmmfkyU7QDJu6sk9wmgRmDAd0o
NiN/wzaE/DMOCODMlD4mx561l50O5aJ9cd0btDAkcUYviChN+GmdD8xwZmqGjCgj+qE2uUMc7tqr
GQvOMamm4iDs1Dz45BnsPWOu6XKGrbXkw9YiW2CV+AmSxj7B3Wlm1XeJlv9LFonh1fO7+Ys9SnUq
g2A85iNipjFu8GybBjy3ns6CS4DxcRC8X8YMXAE5OzDdlZn5nSC7E8t7uxE6A7I043I1Gcv02cGU
vwM6kxzNPG62Dke8dTbTFwxxyu+F11bXqdaTVCbEBgSw1XVWDbTJUkK6TgBAcyYqw0zzi7Mc56R8
F2Xj/GPsparP5ky2VaQhocsI7k3WhK6RD4hyLWbnEJz/VpZJc9EcFXpO4jdOWF059kpQyFZizle0
qbqnJVQoDXlRz2SItsMmj7Dhg4OqxzeQnwqCOBPuGbjj98Sf4h0wO//xHRaI/UE8GCb1RVE3CYx3
RXWipZOgfM2Vh7KWb0eCue5SMsKeTC+/IEFrv2SZjZ7bXNQmNagLkV7M+wJP4lE5bb4DrzA8Yl8o
jozM0SkaiXkoMoe1h5EjB1zKL6+oISiGhFfMs92c7WSJTn4HaYYumy/WuNbyTQbyeBvKkV+ep8lt
aJZq864bbfsFjrzrEF3oN+gR6e3wb6ywgGyo9cUEdPJNck7Te4Q2/CTDE+jbbB+aXJ9nLl4T1LmC
hWFN4zjdN721HAi3LtahP0QnahUXaLeHt4E4ohMyhmAlbPSV1MDjYzpK1nWO3adspuOM3MKxaKSV
7T6qDPeqp/F0mfkAmtsFO+8S+UwFXcjiX1XkoiGHRNpfTKSaK5B2w0WaFrgbPxFfzMC96nIB/Yt2
0L7LCIJZUS/aV+6EcKxlURBysM+j3Tq7JmmnY5lb3nosMth8DGu26IweRIRBW/U98odcuVs/Ne9o
r0G/z5N43CNKnJM9l9/Pv0snaJNr2ZUtmqTZ7Vf9VNHF6ktpbqSNbPU6jEoYms5EWi0SB8tJzpOy
pnI5vm/v/5Up/J1MwUad+FMl9JcD64HIozT9+bwqfv8nf5xXhQuiWcdZ+Ch60CXpQ+kfKgUOqb+h
ZnPg43D41IkX/zqvWtZvoHo4l+Iuxf2J0fRfqgUBkM8MmQ2AiPaFtqD+k/Oq++ejpD5B6iAOvhYl
UABD6oNqAfhEsWRubH3qukbrqpeym6ksUVOslwLJU+Mggk/SQn4ndNF6SJLcuNANhwDpGED8izRw
10U34Wpgf1Ab3uF1HxqEbk4jvFHT5O/QP8EmZox1epfJqckJ2HWRlyUo8gfHsrbvqnjLMKc7moqs
VVpnXxMndEHevhzC2AdsKozhrVoM6lmMcs6tQff4dqoKIk2TrlcvYdzMLz5vf8oQgMu25kWiWJa5
XHaMbNuTOxvNt8FKsheCKeY7I0eThcJufoYvKtchwY0+U9ylfxtlLBi4FZraaYr7OPGQKxtpuqpR
2X3WMoX8b86i78eZfx8P3m+BNoxyV00O6kKz1H4unMvFcTIjwj2ySDs8uvZAAWlNhEiE9WQwsLHa
Ho6fVYZ3td9Y1+Qv89MaL6jdNZHUjDuTbN76votEeBlGOP1uAivWqV9FmhtPVet2l4TSZuumWXbD
BBjjeaBHz8yAg32cSHANVLu3QSA/94UNK6JR15jnrAcrsfZ+Er5mLanQP70k/6GLEP7Z58mPdkxf
P8BAqUyHXeDDmbLBzxpHZlMRzFxGz0Lf/biuxRdhOexUvimPQ2bLY5mpfuskjDuI1OiXXUf782Ya
JvNbkwsuQ+iq6TYmCeikatv9FM38by2AmjeoteIqJobyNhk8cW2T03rnBtEj6gELrhiz/bxiH/Xy
wjyk4CX3iSGNfY7GezPX2PgWk6IXTqI5XpmL/Vp5w7WSljj0Q+QewL1q2Rted5Il8u3ksu8TmJKg
JHwumjA7OU6tvqdJbTP3tdX3hgbj0Z8LeZA9qdJRwgSlGYddn8L456XMz8Rf8jJ1AE9y+9VE/Yak
PpJet8kzesbk3pVEnQfTsElTbFI1ose9uUgG6yldCb9C1D1V3CWOTml2UyZaKBsUFiVn1bwFoG8x
GVB1QiBwiTdDcCmonbvugPAzvSqoUm8iLHZ3QSXGG5fWes+MeSjKbZss2WHGDxquicW0LkbaT7dd
L7igllZpLMFyUK5+N418uS8xEjw5CYntIWLWa8eR4dpE2nH+9bPzYc0CDEdKtwdC0BY2zQEaBH9+
YSy84FE8+sYlIRz3Hg9BtTdEh+xjUgG7NAcEQBA8O3Ctv2PowmoJAHNew9dIXrOmns6NZxFz0Jvt
k986BCQnhbkHivtlwmG4aQev/EwgfMgYG2zwKhtJ9yq499d1hMrahJO97cji3TJOtS6TyUCLtEF+
6jwY8w3YgXTNcjXvRkzsekGtc4bKDeRotzesbYoEjL85jdNZ5vVy//7YNhmOqTT15hvZugKOO0lX
dRGYXwKjBJ6P0/upMpb2jOqFQLcSA1pCLFeVfqvMfN/W0ijXwxQOCZiSAXvmvJAQlsMSvg3MFm3H
ry//e2Pp3+uVvvyaIueDfiSWD+nch4O+akXHZEpifJENwXY9Nngwza3xKVtCfoHICMXx2s54yOYU
PLc7NWFzM0kOp/uA6BRmybyDqBiKliSAfGxe8hG0O2cHXAoMJmX0jM6CH6NFStSmg7H75z/A0dur
8HApwiL68PxUgKmJX0IWV3gk0k2ZINCpieNdSy9B0rZknYlaxXph6Y4Lwc7GlpTKhrRg070Siphe
3j2bhXmuX+zJF4TDI7VPLCwpu7YIoofCbxG7JlXMCPXX3/19P/5w8QnA8tGFW35ogbz787OP5CkF
H6/cSz24GJBU10U/eJoj2lh4+B7Fki432dRNt4U/Vvse/T1avKryjkGTjidcyelaIaI5Fq5C1k7k
30PvldgWlEMim2yH6nYJuvSaedl0p8qwQP/cqe4HWXSIAMLU+dZFajiapM5gpKV5ejdg2Kyohn25
bjL8SpOFQqfHbfZk4bM8GAFmlw4yyZbEHW8HHTzeNWQlPWOEXPZSjRHDokRul8qvgnVvWdObILhO
AuJ2SNHpGktsF7shh7vOv2G0OXSJXbUrO2+aY+Eg0ah8XnVqgunu/dWLQiN+lZGRjFsv5/85IPg4
LZO0Lsz70HaVmT2u0Tkkr2ZDpk5mJtEzT974Rvy8XkH0pcn86AQbdLlxwPmmuCxY+RpNAZqtMn8w
G4tEU6f10i9+mX23a4wAgN2nY64scoG0ksXAs3KNor0DxV9MZ0Il2Ut+/SBQJHKn//QkALOhZoBA
4r6Xgx/KBtbqcujysSVrQ/QELWPBmVbva3OhJmb4UADWfqIldbj64h2lWPPi4dVFt8iaRNJrdyT4
wSfQLytwAqEpwZhqpvl6xJJR4surSBxCaoEE3Te/zcosPrP8998sptNvQ+o7xib03NLHtRpgiKso
x27IbXK3pW/OPAdORe4kaPOo2BWCvCL8KSXhAYz6NvPS+Ee8mJ8RiAlwBNheC8D2dNFbz7hndD/j
hR3M4RX3KUtkXgE4qHETTWIBMsVbe/CLVJec+r4i4e+fCNc5EEiJCnCyUoIN7PlJNA3hhTXJ43yf
pFwxI6/2hF3ysGZWR3+OCN3vDHFo9IxjfqrRfx+WsCBqi1l9u1/QOdQ39FMcnAtDnjyyD6SPnZFB
8FkaZXP8TsvsqUMThywvb734kFC30LqxWQ0wNDTJqxH64mKMShc4uFlOZkCmptGV3kZitY5XdjL0
WwSDpcnPBZe3Kmpt/egUMQKrqB+0ej4BibEOvM5xNsUiqoc47rtjhEuXlA+R2d8SOwIHFgNXy68M
gKyUP+F8j2eoNrYL4oFvJV0DTtQt/QotzzTXRkWYZuyq/DTzIKBXU3RDDWdOkMeAxv4i6gUW2kxK
/T3+/ggBoJ9NF0lteeh1Ataq65blh+XlwRFLoLGFS557qwAlEo0wuaitM47hOui8lCgFYFMrEiB5
CtOWKnM1wf/pQ1hmK7eJzA3+o+KH76sLs94iXbuUrTQzcamhdcnLs++XyZ1V+mrNZhByZcJ5uX9/
kf57sv2bky0b4K9DHs9v6n+ekeP8fLb94x/9exYbMDwLmNQIxO+Bnqr+L1E+/M33TE63lu+xQP0p
5vF9FquZxZCEoZr6nIj/UOQ75m+g5gnIFsw03VCPaf9BMNFfBjzAPRGXQTU0GVp5HxG0hBO0o2nG
9RFTH/GJeRWjnkBYd14K6sRfL8d/GZHxWRzFIT4HoQPl8MNxZuxM6rNAVEcfF/aZNqE4Z4MdPs5c
geu2/aeYMc7p0GY5HDPtZor5+zDmp2GLNGyLfDmTzyN2Jl4ps6HgyKZFnPtJW2j7yLO39hSIB+Vh
4/r1j/3z2U1PAcFtMvhlEkhXDe/Fn2uQ1jDponeyOi6y71/LAurKqhAjSlqxcBABn/cYWebfkdX+
wyVm+Qlsx2P6T9XJY/PzMRnjEF3SwC+PsmTYnDMweR2rEpVymCKXjs35H38gYzsOpzxEKLPtv3AZ
M9OYGquTIet6RA5SQJ7fDARhWwa28dXGh/E3k3Xxl+vqu6btQcjUaNHQ+hikNXfCXOJoGqEkTiSL
Dl7UWbfL0jLrC5SDe2keUnEOCggQ/pyLSzu61WPVNCyPCUhb8oH8zr/0s0V1LUd3GHGJJt21mMLp
y2z93VgTL+qfKxCHF546lHff4W7ysjt/viNVGQZxxhzk4ELtdB6M0nKjqy6m37KLyV3flG0s1EnA
ayrYNHpXPPAOzhcj5CBsmYnnnd6t3+XcuC+x3dHxQFzAs9Rhd74ql0Cgy+OocxpZ/MttJUdxhjvC
dWhzFy3RYHU4BA2ZWis1W0uwazDCnclyMeR28M36qjFmROhoku6iNGR6sUjUgN+CkdhHTHzLNBJW
1VrZlbRd5vmsEt4mDcY8PGTmaMDtS0KAANKSPHJR1pItz+DCQJeNKlmIN55SAoVWIk2z6aZ3UE/f
T9WsriszYSfz3AxgA5BAQvb0QiDnkvd0Gju6G6rHzJq3yEenqG2eh8xCZSVN++iNOUGN00jrLCjt
8c7sOlI0w5bOuh6ihIjUpPsSSNwHADiwjpZj1DzbST9djNYQD26v7fRL6r5QMlrVsZrD6dkDHsIg
0hFMPzDxTJfBkfzShmzQVVl0fGAIiubRwoUtN0Og3Jdi4DoGCyODSDriYQi5aUvQho+optwXz/Cm
C3Gd4ba1lWvv5jrtg3U4GfiAMEpMl9+f1SSLcUkmpH8PN6m2jmLO08W0y4+15hGqXadGvK0GU5IE
VXeUlsccNQjjGQ/k4LDtMeU9JaMKHwM64mLT54M/beEo8pwQeOO8IL7AWhE3vPwtncqQM/gj4jvG
cZhSeTIA1htrJ8ZjIs2Z229z9L9DM6GJB54O1OXthkgwZVgw4zpfWjwWkpsUJoxIhkT7klWjf6ty
wgJ7Zi0P79efcCx3bQ8BSlwc0hvmnEmHzyc0z+//TR9F1bqczYx1Y0lgMo3NPVi8caMIPNoN6BbL
daJfD6/PUa2BgYqiK9GN5F2MxJxCD5mC8KJ7Z5wx+8A2h1VPLyA7963XNe4qYKIwfWqYj+s5RT1F
467IkIhHtsE/oCcqzKPiREAgUlwaVXLqiCg29tRzmdqgtJujC5UxjY2kdhkdVNSg0bXF0f0ZALl6
HQFYjWuFLj+9UzMNtKfufSCBJmPcd1ZSQaY1CfkygtFYM/PDkO6i1Hfi7qHRA46J49wqYphOUhQA
Mz0CUe/DkIDIL5cZJqpNdYjCebqCujA9eOWAd7yJkDZYxnx2AKmsOz1p6fTMhaGmt+rnSdwaeiKj
kpY5Rx+N7tfeyUPGnHanQIWH6XRFQwjgA64GPLemVcPZrJczvizS0WAEnr0y9U+Ylb1zY1LVrhgs
z9eiUiU3fDK6GjlgzCkG0N1rmCZMgzpjiNMND3d4cqB+ERXhjF1IMeyTg4Y1t9oIslP7JMaLI9uX
iir5nBUIzA4tTDUSX3ybh06autCfcyZsieD/wCUyTBe2OZ5lK0JuePCMiF0aQMh+7lBruaIPH8s5
GYgdjoOSEPRxnC4LsQSPU0JtAVWgeZ6BpBXkn6mXqUaPnrkeCyZjyQeAtdlTJhdeLILHbA4KTM5S
5Gqc/wlohmJEojvbaP3A0W2L5LzadPwMZBI2ZLmTWyxm+LR0jfhaUrQvxyVxhuBol3KxmT033cS0
GujaybNsm2SX0WX+XuWnImyia2U08R2j7eQYo8EFodM+Fr18mUtijnkExWNXhsMmG7hOiA10MxId
yymsG+sr439m20WizJsmVP4nxDK5D59L6Xa4MW7wKYo176V/5US1DHYhEXy30wAnaLc41mNJEOKm
njrU42OZwCGbrRYvXeG45KbaUXWufMP5Vgib/75hx5Kf3SS0om9hoFKY120T1buFQyxa9Dgf4IZ3
uXFdFunApSsRly+9G3/BpVkfsJAH0IFsE+MKRhFfEGy7hlrVPddTQC3S9Kh3bJUa65ywxQdFQqLc
crZ2WCycIpZnGXTzcbaz4GxMM9tCWaM00DPIV7PACOcyffRWubfw0LTQXi5dbAabmJQdHqUBlA/z
De2cszTisgWxz7g25O+MFt/G60k46RS3Zl0UAIBWKKj5Tn4wwzNsdDRwklc8gpONmMormrTcxFbO
ei9HeZiTkXVwdOOu2zMvCq7DpkCPF9R8csZmQpqzDyugsfl4z0WZv39vaNMrT/d2tDgvy5yx4L8v
gaSSRXLrGxppoBsHyV2vqgDvXqMIlx4Gcw80YSELsje618rO2TkE9G+PnbV1X/yC/bEDlqY2Jeg4
uZkR3iebond9KoaZc83+968lKleCjEtgiZwiw2D78jllX7WFxL40g8rpR2rfMsC5JhYkUid0CR6e
nGEunelGeDEUA1OGROJZLYN1C8cPN6skZnqtxoWPrGQ6+xenbYqO3cLDQFKuiiRuoS+owBx9H7qD
46Ff7DLylVt3/hQZtfvsoRFqaIkaCMgbOZGOV+ATYMsQ8YPyF5TytVl4185iBxib8CZ/KmoDJQlB
nD96iW0tGRQQAb4zVQ6QwfDRmhSPBXNudvI27MWDLVuNzZD4mXaS0EXNmUj1FcWdRjvCRaS3Hpr/
x955bEmKpV32XXrc5EJfGPQETAvXesLyUGh5gQs8fW+iMmtlRv9V1TmvSUwiPMzcDC6fOGcfD6wH
jJ6+eozWbxQ9AF/TUHLFFZKvUSPdDSyTueiskx3ZaOkW6nSkvzC+ZmXD50Rp+ehasGUeR3cqYMqC
TYkT7wEpke/yqGp8ZnM8Gts5XRmLWmw8EwcY1TH+it4JcKtND4VeO4y9beJaoqJMN70C/qFc6Hql
5lODCCQSpxzo5A2KzBGxfwIwLpnbzQSp81RAhrry9bcPNQQmxCKJ9ga4A45GD8d1lGSB27NXHmLT
ZQo9YTsoBnbqhQekrwIdEOjCP9uzjMK2tO6hyaUbq4uHnaHHBlMYowy6aWqP9djHQdwXxkNlc8Rg
Pug7Jv9dGhg5FQkz0vyHltoOws46OuBCLpGptSPmrVoq4qyrH1UHUqmYb/2JTACuawqDodVvwZzp
tw4q0g3kpdCVc3mYBqfdUhtHj5M7zLuMh+gmaxOFDBVelt7bV8bj1T3fNs9lZDYnnnzl3i6ZmQhy
K0OPQKHYL64DGRSBxUd1q89N/Nxg3HpHm2Ld1CNRzyFaTQpIJoGFXwCtGO+s0nig8qu2pqb0Hw6A
spNljTa7zdL0MzItKqFsBsmkZn9HascXYg/cwjsH21eygaJAHiAVwdhgpo6QFc3DuJ4gcHOQbiWo
bERP2uDQmhrUqbltrjIvuEjLhNMmdTuuyGUkniKIpiKRd3OuMnjQlN3/oRVfu44/zUVt5LCChsNh
sMCGnb32X7sSTHKZzxOvOTTOz6KfVGIzQMk3PfzNLpgXQu+Irpy236Zx++vrEHvbD1ndN4cCfhd+
UYFKp5UdhiabiIOza6+ty8/j8N+/7l839nTf6y+4YuJdOlNiNn7pumjJCwv9F36HrHA/e42ZeCmn
Ytoppr14lspqfnDdhLO4Hdcq99+/OsKDXz9d4OZ0xdzgvIlfAcc4jZieGG7N2g+TbrB4nfnkracu
2ixO+z5u+BNjGG3JWnkTlcXh/vMt/Hdi958nduvI4F+bJ9aJ3el7J7/Pv8zs1h/7Y2ZnIR8xXUHn
yWDs54jtnzM75zdWCYRRmatexTCZpyHz6JP/879s4zcyM4RYRxNQmbns/jmyW/Mh+e+4FNarwtC5
IP7GyM6yfp0pIMeH8e3hx/AICzZ+qoz/NNgy266CrgMEAbp8aoVVZ4HUpfXKz6BbnTPr1nZ8jKFR
nGo9TYbjmFb9fdJoY0mQoLGy6tCDlhQ6fhoK/GRBBCUKQccEpTyO7PTeZ1a3F3llBbHfZuEyaeom
JnnS2hhzFD1NZuW8udX4WRhM1fmvnojpch77dVfLLOiJWXoWFhXdc1C7K2bPMdCnEMSGWUGtSEAv
84wH6bL675tef/PRirnEtqbmQ1Uxcpfd2HOPsoZzG35QuYKYaEdMNyUjNToKw3iIFpPcRan5P6TZ
sQ5o6tXFNpZLd8Qly07AprP9tEYDlYKS62aeKKKfHxQ97LoAT77w/ROCTVejB8oYu6ODEMbbe4bp
gysth+OSZ3YorIEflI4CN21WDWZwNoGl/zpmBBWH1bp/Fngkrm7DOJ8YgOVQ6iQJ90p2x1Fjc7EY
RFMFVcayW9ImhSqt4fAxIuscgixTM2c9iYKny7yh3JhNrL0PAyINMqXLMnAHy7hQDSP/U6ROvIC0
AmoCL9l4635uLfNJ53+DaDDdepSiPwDw+OFksTSGrcJuBdXRTQN9Y//z/bGk7I5c2SyS2T93R5Ny
kSdaibUZWX6ldnqHTIDufwxrryFSsuZDlt7cb6tlZNsi+tS8xJ4xoMkENJGrC1vVJDlEhZEvB2By
nbVLHJFT7ILFrUmtXrSVDpmfFpsJc2cjZe6zn5oOLO+NxvZ8h2/a0/dcKsth6EuuBa/JT9kg5YZX
T4EySqDwTLCdRxClxQtD3eIxabr5jWoUMm5l+U/ZMnq7BKWfu2nL1kIhPMTnqLWT12xuUJfQ5J21
hi+btGGWMHnv8ExdI0qQjWhbZzFltXdA5QS50/YqcP3eDaasWd4Xooz3ni39fYET+ocCXdlgYS5L
Mn8tuk06gyzNd9QFfXKTF7j8Fn8oGmSpLlV0aP+jcBg7pCjbPs7lQ1Sy/E8XDOJsatMNktfoWtJ0
gw2IlbenqzV2XZFYL8Xg5fvSm7SaPichY2uCaejtc0OXjwRvvzl9MVzwEr1W3jRnIUnTKmGGhvgL
d3VxLeNo6UNpuO4u9ViNEfjRhIOewzwE5WwGCGI6hqZFfSfdpbyXmuXu1DyXd05qGydaKFp40ARs
KV37sCDU3RLlsZwSJLFEdkNSDVXhWM8TtUVA3QZ9bNXhBGpSQ2DziAPagEcTK26U71a71ZaYM+Cr
epQBs1ZS2+PAlFdGftnthG35XGkktdM/mtsxGck91YVkohOXADgCjwL4UuD/HjZq0sUbntL0GhlE
WM24I6El1cdu5qtfGiDlFagjFWSMUwlhziwk+To/A2rb56bXUNZVB/L82sfWR4gPANdItjAmLeYz
ebU8o+zWtwtlJtLUpjstelO/aK4z7+mUEQ1bM4zmAFabrm2reTHweha9jXoZ/6s1VI7BrewoAyW2
0pmewehQUVPfJ9OCPoXf3zraEZiMY1PWQm7cJe5OQ5Shmp/dAUu38nLccBXdXID0eSAuF6ROKCoI
o11hJk+uiPUF4DnNNOPW7DwSGDuHlN/U75kJ095yG3br/jjtEz2uQjWXn/Wit1saNBNSXStuauQ3
TzkMMMY/JlppH+wFq+Wq6Bvsr0t313l5fhIV9WatOMxNd+RUku4Qvf88Wdq8B908lQwzau5QEJCs
Sn/eRQ0650dWK9yhiiUqbniO1dGs0baImSdMV7vVfkIRA++4MG1uB2U+GM76QmjBpw20M95JMebL
VelqhGauNL+6IZ5qvpGIgOZNjU9vK3H6XDsPFNB/y6X/H68p/si1evjX5dKZG2j4mv+lWPr9h34v
ljzjN/hPVEK+QAa8FkR/AMb83xDdU30jwhHsQFeN8O+1kuX/ZqzGQl2nJXCxfVFB/wEcc1lvEqRN
PgbuTRqHv1Ur/RqxSMgs1Raxar7FqgE90C+NjuVaSccJGJ9GI4KHglxO3CuQgDtLVUTwtcJnc/Il
09R0bFqbThuHtQ8QYewPnSjHvdUa7V7vU9z0f/oY/wdxJ8/+X7sEk1/OwSNquuyHyEP6a280SWd2
ctNzjwJgVn3r+7l+6y0Y1AOUrk4eGAMwHsPW7G3aMYGILR9R8CjDEhVb9M3D1HovIba13baZRSle
F7K1b2amsn2IvtB4x1jbw2wvRp7kC+55iJtQVfXbkvAEiXPJ7fH1gahYNjZPhj7ZGMQV5NOmtkXe
PSfEMhzQ1iIuDX2naB88YKwk3uMqKtfT0j8xNja2aJCz7UTN13pDAn7FV551B1VxeGZmyQSoa8sx
QCHFcmtQWfulRD4DAwJubjDaXZMR6lEzl/dyBz4j8TVJceoh/+DCAdDMUA3UzT2efMzosdpVHfPd
KNb2Xbp0pzbODIoVS35N9aS79Ykk2biZPOMjOzW1K59ElcIU90FTCDn0Z4SJ42nSRm1DEmTbURdk
7k1LJgw04GSnIanm1BmM+kGz/XfdwmCmpbKuNwtr1DfUY40I9MFRV7Zb2v0y5P6EKGeWW5WO0yUW
yyMY/+K2Y/8YTISjwetUmDV2Xs5YFXdCFhALIoMJIQAPQYIP3AcMd80DxbkFx9Lj4YtDbk2FAot6
tSpUYM9Z3CXBhIZ33XBu7Tkyd6TxqadZ1yeWElZ1nNzGoTopq10jevJ7jM4dQmkRJIFYzDhMFpGS
YvG1ALsj+Q480Y720jOmbmP3nk+9PXtu3u0yUeinGCnpyTdc75QYekGwTKUXb01vyKd69cu2yoCS
kA9a88iyYLmxMPderFEX32KRuDvm/+vEht8edRd50vPYbc20ppbic7d3YMunNmjyJvnMuewRBnZT
2HOlBYuM1YMuRnWDlm88O0oO28JO/b3dJsW219jZYj61+IV6CzVrSWSQvpjM9dKESxr0TbTDdibn
cGlt940WzA61qdCCyPOHreMr49OMecqWeOO+r7ylawsAbONNU3ewG3uE8pdl7rs0Z0TuEUuVozm6
GbZwZc1JuPR4RfdjbYINEY6UuJjaUpghEmEmPToyok0RF/ESuBLusjNJ8GW2VvSQqDvj7AP9deAp
6cVxFEsng9Iokgsx9RVZMIpPj3DeJbTHbJvJMdkVs+nQpXiR/bVUtnJBx6nuaVFNdVmRyXx8GNav
hNNHKP38KDS9dL27INjbQVzY0bgfXcRkG7OHvCcgizo0cbV7BMP97Cdq+SKwzW0jJe2jD/4rQEzr
l5vG0OobTkL1DgLF6wJk53ibynipjE2edrkfAkhWc4CaQXxUBKUMG6ftsAnWaDxGBpKNfUR0BqeC
XbfIAmPsk/Iy14Jq35/H8VgDbYUmyyFC+lbkFbeQkF3Yumls3srCVvcuW2v8RUSiTcFcyeIWtXez
R5VMFafgy2i7ThqQ3JsOzJDLcXAuqYkZJzErfSH+qH2AQ92TmUGVfkWV2l40MD9yIyyGi6mX1U+C
TqbYGENqb/Sav3e5RgmwNGYW54vTXfHiJXepqfLnpkQ/5mEAgNxI7VM2ihBAuks/cGSef81i5F1B
aqcVFg2rc5nBz4X21pA1pELsZf6DaSkv3Qq9jPlSiLLodrZe+t9ZDpEQUBrqPfaSImRZO7J2HxGa
QwJaNFcjzGSokwNGwlFnbJrY58QHoigUBERyfZYsiAw3uV8JDq8ML9MHMU+lcZCdjO9s226oRjFP
FqGJUvCjRulYBjYkIGffrcyWCDDwZ0IZDFTGmMZrT8ZHHSA9cBLCcrHkB/ncJ3hGei2H6iV5uSKG
fMv57j9grFS7VrjygyREXiL29eViczbvMrY0JBeY07ZVDGw5G6ZjRmbhGwBdgz+46Djnuclz2FjB
rAMpZqkImQ8LnFmFmdOKixFDkqdKNEHs6tLAaTipNDqOfTuceyRLP782NLLJudQ7jc6Tlak5GmIr
E/drZulqozy7QWg7WS+p0TfHrBHizrcSg1ctv5qt9LkQndy6nbTmAtCbI8cpLvHsRV8niSEEInUA
iRu+llFqGwRDzbZhE3QzO7XY27XW8AMQEG6RKvOdqtRTN86AfhsJibkpk9kEss0fqadrH5nK2/sO
Is3Zdlq7QJubVO/M6Mevo1XIc441fMM+a9qvdcmXQsvrr1yljsWAXqQcHZkYve1MLN9F1iPFM4/T
7mx57cQQxUoE1Dq5CHs7zGwfNgidfbQFHVjBzbQM+oub9X21bd02/2L3hBhvZ7+yWHFjS4hYxmnz
wpq8Lye8LUJ9VtIrFlrvlCX1ACjtnfiF/IUSjq8r+dTsDGcpGsqHWXcf8yly9llWwumxbBKwgJgl
1lWmiqh0NHTmbZSjuKHEqj/mOup3/aCVlPY63xeMQmDypC5UH5bTlvyf6fjNJJN8BbPZ60O0K69e
K42L5DjjLpIzmxpG1CMgf91sgsLroYQhdso/gS2/S80AAIhozGYD7zenzIs0EXDXaXZgQVtNQmBX
sMS0ui1Zhuv9TZ1l8z25ZunjVIy6RZ4umZMBTRUQZikfYrapjHg855o4dbKZam6xS8quxNn4k5Qr
ODVF2OKUNijUlX0YZbP4qrKp/eL5bcNCadH8k7ClWgtMx+y2rBb8LUKv3saA3y1HL3NFjVVpcC/M
OBY7aNJiMFdTLnxQkWXjpTUW1mGKcyQLO2DnGMb8rHs1MzFr9yNcaHs/8NDHPlJjpiQF3I62fl24
pzHreBIwSaraQ97yeW4mFeEn7gXRDBiyLO+RNGF7U7dCk1xfwPm9LuegTXyrwS7tFtm1S+Z8In9e
lDcZA4WXDvPag2Ep8dEC6trXLiExQY5R6itUa+3kIYmv9ozxpzLUYlzYWM8WHhkECLIMhoJxh+8l
KU+o6X1YAqL54Ve6nUKpjvUjOaqFHlaA6gJpDSAEpwGIXn92vdms3X8U2f+dgv+HKbiB+QHTw79u
647fPpP6zwPw33/iD0OmYfymwwkCoGNTK6J7+mdXZxgC26WFZRN/0U816x/zb/832jnseegOVjHr
Ku/8Q7JKi+iTGIgdc9XhMzj/O/NvD9rQX/Yr+vo/oIx1MWbSJP4/ws7ciNrBEZF7A9pcO8ZRNbXn
SsxQ1DTPmMkvwWBR5ha8Wt13i8clZcv1xTDF94TY3EfaG8sJjdp6cl1jes2Flp4dpCYgzoGdRITh
uHAR/EX69UYDG9k/kDARt9BclWqf9aqNGGqOaWGVZwboEmN2kWU3bGgp0Fj5ezuO0epYRjOTlWxo
kTkZ8aYqC3tDveTskpQ2dZv5wz2b4XWBqqvoUkCcvMjB7PezO7Yn0+/UN4YpH3bZA4f0pf5eKB5G
epM2H12Z6yF4RJcNovyEwoCknLQwRtPC7JLzMifTgTrf3vFFaTdMniOScMS4S3QP3xADIrxhXSia
wSjHnSMLSGFmqrJbLUnM13GeLvZgNRsC6ZtQpon+AFECqOrQVhtCTV8LJ/UZlE0z1tLJ2jem/zpN
nrsd9TmMrLG8x6fZHuyhM28YlOJQhGcc6lmaXji6kKq4SXr1teLT71sorYRmUl25+bktc6astTZ+
kbmIjnOEaC6vjOI7ChOML+wLvrON8Vok81198M30+zBw0BJsMb05jNjRdaZoN9rGi1liF94HD2cK
N5HRP3n1a5mWr63GS1dtQ0RmokbCfzXs81ZVb4lQF6HTiBLxoqpY2hZgVY3ASv3yUSyIF3iEJc1x
vSKfQUW4OyJRGLoBsc4PwJBbzCNC9Lz7EYKEBsJvr2ORnEmaXOehbm7ED3Zu5HewOZbbiCdSmCx2
e2FizYmc6pPDq1g1lG1h7+2sYDpfalb6qFxZXBzyGC/ou6yr6cOjdZNI3dFUd7tKyulr79lFFeAC
7MMh1zhnEcoxN1XAJkqRqQuUx/QwOZW89JEHFXxyVfwtMdGsFA3RNIkB3ZsVdSPOBs5MGoJe6Deq
4ix3Ox9WUlchJQ1bd/SD2JPDizXNjCcIazAJOctbcHO6SDdmnIy7MTFpDrVSoy9gVX5GKEOL0Dc2
OU5QALp11nhJW96UaN3mBPJKPseg9UoUWmbyowb/vfU8eEYCJvmlc7Rv7uKQKZ4kGfpVaCGB1WmK
Z+aCzdMi3mwnMmRYjAnyYOzEuYngpsPKoIuKHf3L6BrFzgT/+5WH4nJapnLEaDEm7h6jhRN0Rq/e
/Nq2cDlHYqMLL9oNPdFhYZWr+VwrzUZDAKr+RHusmk2JWWo7k/R5Jxy73jJPJovKRe/WTxYBhiR4
IOFwnD2wpOGFwLSaSMaKCNYsWgUJfpyygCB5x6FDKkPP51dyayZz+Pt8BjpCAQHpxhkFzphBaIzm
baq85Xmc2ikYkXWxVUHhlPgzX0lvR9fEq7o71wXwEXndEw9m9wGEx6GrrOVWAR0M60mcqFFTZkmF
OR3TqIQPqtz6jsRWbWsoQ1IDNt78mMuiuZZyNJ9Ms80+Ut1o8afD/x1Up47enCbRsdJ98ThlrRn6
UEetqdGvoCuh8NbqHoRGd5kzBjkcnvqNHPi6IYUnIapzi0Oh9TexpfTj0hrfaDYQFtptdTSN0TyW
cqDDBZsVEtbDHowved+xT9pEafOkiWYmtNS0+kc4rfP3Um8YUWtihv4Bk1PMLeISDIrI3iwzCY3U
yfdimGCVRBzkurn0Zzaf03NV6PaubaoYK9PoXnWCN0CCcBD5MRq4iNSrd6vWkwOCV9xVU0FTaPez
RrHsuO88BJcDZgwN+AiUmUklVji79vAjQ8KECjOtH2TrGuRflQHeHP0zXsp42xoFLTjV+94bpYbj
D5PZO3a4/tKVxQMTpeGU+GwmrK5rzgzG+rulAiSqJm+50w1KJpl0+WoPjJatHbvdvrSB0dJSeBuZ
e+NmEIn9PV7h0EpMXwcK0jDnzCygcFCAdnQyl0Sz26BuHPXakKgaooZcHlwkXhDOa/edFG7uDbYF
5GV6JLmhPL6icNU4sGJisNgBfeTFyJZWtOmNEVXVftFr4xMVqM0eanlmY8zsQc3mwRndpgx0xpWP
aWpMm0ZfvCOGyIdFN45UD/jZOqRo21yf+YIrZsgbkY73Cv3DqzY5jAOGEo2MWyV3WSHnKtDaWL3o
sUsTaLXiRKvceJygkX/g3CRlqtcvEn3Pw7IMdyhPoU0VhE0yecxDh2sPN61ZrqmWAbcEQlXfqC7s
WZIj+uOHnGFHiEas9gLLiuLQrmLvkCIv2sVeX2ypRstQ96ILc8CcmlcOCEMz+D4LuWSqgXvHDZXs
hhIfX4yqBbJTwUTNi0p8Yh3Ht4rUZ5LqzV4bdfe8jFJ8NURRMPtrtBtHdvdMTp1HcnGf9dmWN7kf
tbBTLXFE4bfsvUEM29YR47Msk+HkuOVntmT9MckIEW/ztN6PsGwPw1IItpNaLE8pKFiyIWIb/WNV
36EKzDd09cg5s+yeDDbzncQ8BfzEoo+EDj++IsPXDsUyOiCo0uxkps6utlDl6UyFgUa/sOa3A52g
2S0zSYBKrPafsC80+6H32lsyrgyas4bE0Tb67pEzEAKBT/asp+lcgBcfZF0sl4Qp+rlx8vht9CUp
PBIBWLMQeEZTs/wgm/gpge8UmnkmHvOIt9AbeR/y/ubAzazryKm6bRLjI5Lg2craJrGyqS+Fwjc+
udNljgz7uWhZZbYo9ba21o37tEv8XTrl0Uc3zNPentLuA9ApFFx/8AEUm+NRKBhqKEg/FAoGEg1K
YxdDu81X8CxItk9tcAg+mC0dJWi2nHyfGOM8Ls5Tfxa1y8oUWeN4AzEpDhNPR4yti+I5Qyj2SFHF
ArP1eNQ7Bka+VOVedgumztj7Im5umBnsSnfttdBlXJVFOFI1Odo+yexypydmfBE4CLedmQ2HGPAs
sG+yVu9ah1EKcljI7d6AvDPLHPpQ9cEgLAuJB3UYkCljuW0IkghzpzNO9dJVO8dT0+fgMWULZEtQ
ZZRL10FbGbdV4BKhAJ1xmb5WqEk/XDbgOmXuZxn70YY38qMcynaXgTquw7nSuuMsdY+5aa4dWNzl
bijanDG2YefVtZlMlti57bJELTHRIo/+RnifScgUeouwRMoWgJUkASLPbql7Q1r5Yoe0dNnpLEUR
ZUTGaeEcAJVOtZl4nn5AnK//wDzmIGYvRhQGJCPUbh9vCdLuAkqPbiuL/N4h3tYKpI44Porkmh5i
Em/EV/1RGzI+4EaNtqIaGhmQZABXQA4yJPZAblpVgLFvRSTe2gRN684YxBqFrN+LhgdSQJhBdmOo
3vg6NaK4JYmbA2E0AXBGubmLKuSxxiMI0SGLSED0kvprOpQjASplVfjlk5iSPLdPkeOl+bnHn1A/
qXnkUyMNbNI0nOEVlTLkKEJ+GT8UhhjDSmXOhlRdhNxzElcbRIPZCvqap+8Naa3flM87pEZw3viZ
+kMjPHY3m2NzhEU+dYxavWmjSy89DaPXXtuGf12jq3m3uPOsfO52vCIR58yOYZmhJk0Fs0zGklOF
/1s3rnU6eUcWdAt3MM3cjRjcpyVBjdYSnPHNLhoZBYtYmnPEIH2VN3QPHRIL0HtlR0BFU97rCj4U
0MIZjnuihoNdgIfjNJg3VH1g7mxKGFPJ1SudghfsCnuLrtk865Ukjk5HsZti+NrC9ps2jgvoEf0m
r6fnTf08paP9Kg12Q8RdNzDukeGbQasXeajzyT1gMAbvUvTzO0K72zjz+Fj1wp8eJ+XHmxGvAnOQ
YdGvSD/NMOtZWXcWELB12OMOBJA10B94CrOLIh7hmElM34FE2nyayix7ir2if2f05NIzyfEGSGn8
WDqLRN/Khx2VSbbX0BnHgWOWyY0WjaoDL4hjyh0a/Thnsn2MolLvUbLwTweyOY45jsCHPvYZ9rJY
fOmSDppL4xF0XccvEabwi23i1WYWrmsHy1xpQ3hmgLuN+ln4ZfMIulFWG5ZRlbgOU8JyLGk/WS2A
92uWKU4CCGVL6BGTnYbpErPQ1Alhu82LuXjN0Dw8e5mK9rBDjBinnGHuaYX6ZxjQmFoIkw4bYhHP
soybDe+o2mVdxk0Il2IJOrd3iAVoCRQFbtqamyhx1JeFqo+KXwO42dXTfNcKL0cTznT+oYt9KrF2
AXVAbKqJkEgztibLKIBmdnpMliW7OMmYHkvLFzcEBNLATi4Xk659Kbx6AVEJLD5wDaCMDPY4NHQn
n19zjgqIiKPSwyUTC/C7mqCCoYn2vTkWD8w7vY21cF2BgGA22erxKfppZKLyhR/i14cKwh55muwJ
6T/XQtZwuotjUVynlb7G5C3M+eYWqSiXXVa2b3WvvPLWyDNpkWaN5PTaGjwFAiD8iRcOiQsxn+xI
d/mmzZWu2DkSMOEmCOHTatTm176amok9jkZ2TKD1NLz93aBLsBvbYRCYVAPf6iZ15iPpPLK14zYh
tUYaNVEP/7vEUZPYJJLcLPG0Z9TZPrHvm17+NP75H9bRxi+KWdbQDvpED9Drqmt01mX9n52jTTup
rLAMdH6adDaaD5zQYAJLEM5R80jjiT/M0tqPmXmycmen2d3OSYytJ6JrM8B6qdGIjdreXzK8WX+T
4vuP9waHxLBdWL4s8P763kpjbJGpm+qmabob0VArRod0/E/EnF+GSusHgFrBFiSK+Mgrf/kAnKyf
aHrZQqamDkmKFlgrdpWodz8/6P+OJP/DSNJkXvhvR5KcQcwky88/TyV//6Hfp5K+Dbuc+aNjWgZ6
DsfnOvgDE6dbTB9dF1G7qZu4rfmrP7QmYv0by/5DnfL7TNKyfmOAD5oH8QXaXK77vzOThGD+18sH
CYsFa8b3Dd6BYRm/mtu7kUjuCfzrab1VN0SN73qkbDvsGh5k2iqpj2y5WB32ZNGTWMSaXntOeif7
Rj2PP4KSvmsWPJGln0Z7bWC3+DTMbXH28O1ldz3B6R9IvcS7AyaF/Tylaa8yc+Ovjp5WT9PyROGT
79zcHzf9mIHubFqtfof+Wl/x+TQLeZbGPlZoPYnGMpsdq5bOfx/xCnkHT0/Yh/Tt7L6Nahq8OxbR
YiPqNLlkq3Rva7kjNTsEOS/9HHsteRs6wl0PNbheUDVwOVhsOHrSxzutKEnsQWuYQlopWZZZ6qZI
GBeLHejfpblBOMavy2OsEyjP5syODr10Of/IoGp1rUS+adOWBq1JppuzwdBaRjcegA8mTxFD155E
tbkcFGE0FJhqM4wjLDsjiQz9q1IQWpZtnqSOIhCkkg4wvCqrsdWURJ5Qg7lDxSoHCCQ4qInsadrm
xEM4YGyIzEWYkbtjXDUhIj8zETlC5YHN67clYnbn5GFfgjZHf1un4KwQK8R7k8UYZxJR7UeyHro7
OkYqJl+zAoJEGO6uo+BE08Z97DTmI10p+ghL6mxFsVXeo7hxdq6/cvmaLN9SnxbhnM8JFYPEaYuL
9cJyz9rX5P0caSmGfV6NLV1vVUMTGIvh6I0s0IYk35VlVW8ssupvHZPh1JgUqGHsGEJ276z1GnBl
ufjRfVcSawLfs2+CPAK9tOBVIXLYfc7rkoiVuJV3KhnFfdHk43uCBHUT+0Z06ppkuud6qHczjMIX
dMXRXWHWPI6TZgV1DgNwUsGWURmpuEHLFL0kzWQdpsTV2CqvQxlsH/4OBJJ1iWBI7bVMI2HIEF0+
vzQtRT8jDOarrlE9SlKZoWNHCXlaDqbyKaQBIE+7npflWHWmC/avlyUPz6o/qmnp9qrI4xe8y9bZ
R0ODU47Zx5PtG5B5PMBy2WbIu+KHoWwXi7NYKCjjGtp+btaA9tG23aEoohFXzlMG7Ychqr1GHk8s
pykdY7KbqP3RuA7j7RDH5tmYpvqA8g3XcUaeFYpP2vukcKuXDtbwfoxE8wVJwavRdmOIMdk78U2X
W9TIdjjLxrsuczHdR65MTpU9dU8ob5a3wVrKch2Tml+zutPPCF9QU7StJU6qmPydnTXfR3JmD4aD
lAcyJJrRSGSP5EcNb7qbFa8z+UivlupTJ3RaL2fiXZFslnOHuVrf7XFLm0yZVb9LG/es6gxGt5cW
+6yz5tvKr5yTmqSPWH3OM8KCKl+7NdA3sy1fGKMTd5DeVVE2oaFqpi6sY7qw0cBDnjgeRtsUP9fG
1tp5W6uhIVUXRTKfS8/itkjCWNPDxpEKR4IPcWh2zBebQc5tr3XPiLkes0YT3yanRhlE3A6UZIfJ
CNlmzZI9iS6z2f3P0QXfV8OUgKAr8g+Pvi3FdWYazq0xyMel8IqN0+n1V3fQPZJVlvrOIhbmS6tq
alBDK6bAL1VzjrPYfo4T2wndFi1qoMp23iyLH19t0xjee0ej+C3iNeyKGjM3jCXMpg7aFQHx0krS
7wUhRKEc2wupTHRFrpo2yThYbyZcu4OlCdNjVqjmizmBw7BzV8n/y96ZLMeNZNv2V669OcocPTC4
kwhEywiSwU4iJzCSEtG3js7x9W9BWfVuiiqTXs3vJC3TLBkNwuHwc87ea6+6ztC446xYXOvNhKCl
0hmN+8KrLhwrZbNGZ+XTiQAqMEhSgld5mIgBgjZj5r2xwAtIxCaXL4tG836gm/+WjeD/Cf3uMWjS
dvY36NvUnaWF3qkaSvu1pyl15S+AxJXqdPa5XhASGZG4RTnhoUSDUSXOKDv1B6Vr8tqlglZoUMwx
AGC/MN6S+IAJY4CjqXTvpBFacU2mJHr30a7WnZjeG555d7De1CGCzbnmRTGQpODsbUZbgH6t6aR1
i4ifVvO7VbX2R6VZ35K6MU4Uv7Jb08VViw5v07Qph/NCy87jFHtn38yyU0zUYbpK5/cYk/tS9VWY
OqbHSrT3UzOLNY0X2swh7swEQwJJSrq9E8nsXxqddpzmGHRrmcnLfaTF13k2RFurT8KgLVv9Cz5U
a5cyKNhyv7+TdOrdNQYmxRhV10OEY5mwgbY+khJdbFp8cfnZrqiYbFkO56oU0R7BqMKNXzjdDtRN
dWHlAsAX/nhLpnr7Db0G+ctGrRMulFveU4TS4cgnVIGBmosOec20P8/s4pbJgr3NoeQddFLs1kIK
0F9SJCetjdyVU5bVruthWlr91D0bbYvH16sIJHKzl07qb2lTZ0i3jfk00J9l2oQI4dbymmJVyioL
pgJEvjIn+aGbQ7bpddXfpwL6/mCN2OAiL9tCA6BgaolYTVBhXTuCUdbomw2fImlvhig19Q3QQjgK
FjhvUBSxdiBDqU0s4gXL8a0VVv5C9UAbFQX7twKrLplzaDrZ9l5iL//eZok8wF1w14Ls16Cx+bfQ
dv2VogohZqATB5EyHR0S3dhi0dZPc62l735Kcd/lsbbDpKJhKwjzSwp79YhSPNnWXdoceg4kG1CR
/t60Krl1J05eGqnaOyZKw1VSVExz86lugk7XtECArl1PoMQ3pivL984eSX2z8gdSnPR1r2JnP0Kk
Xif2GXZgvS8xk2LS840tyfLvjagvfY89u0x+sOXnHVu0hnRK+6onllrFsZMsgaycMHLEl5moKFTa
iyvkzpeA0kjKXokiGwMRl3eeBoIsreYIRSv9bcwI5D4kJU3GGBLFnEfb0MrPZqFpd74Eyp87vb+3
VBoF5ExdEN/eKsSPW6QkdAoqjT5srvBs9YteL8t3squroJshu1kENxEi1uu7cjAR1WiueUPsl0FT
QXMfgIck+zkNKwS++vcmdDDDMF1ZJfQBGQkjHRtCFFyr0uwvo6H774RlNjjWWX6V1PbONJQXRxs8
HsZ0GmE26PQT6/4wIUvap2VEugbw02PRqUue2C9W6D7+by31/6Xah3v021rqVJE9kLyWPxVT+l9/
9S/ZvvcPD2W875MJ/ldt9P+KKeossZTB1ESObho43v6nmKLMIiAK2QR101LvIM34Z0Fl8II+M0vf
NQxUIKb/HzG3zaWm/5tDWcc1bBnoT2wXIwAl36eaP1Ht2BO2iC0PXZIXpKmm34m4mcnIS+pt1aQe
DeYa6KLU3BCQhk+7uijDI6ij8CgXwKSbQx2tBL4TzGXDIhnE9uIhx37w6gJxaFzjLKsEnjw9Tsl7
LUH0pgvCdoojEnshSm/qxYOIlCk8V8KiQUkW7RC0jdmu9Ui0I+hQbd4jM3Pu+7Kf/tCQWBoOP1+B
hWoOQ8Cg/4Vy5lNDIkWLO1QDCE+UxKCXCEndIUn110bXLd+Lz/37FtAnFBxXnBMrFH4SuajG9M+B
WYamiynKsvowLoycKcrf0LTCGgi5Br9/p0/6neWdXNPQXTjeYOyYNPLN/+ZfnYFNz4g388MYIu03
UOchFGYkglQkuafhbu1UnIZ/sKL/m6/nEqyLHYTF5NHr+vlNU8HzvUBcfOCwgGZAWyyvUhiuHfST
jebi91/x372bjYEF6p9H1+pzOyBaqCllkTJdFaOdncu2mLf0l3QiZXL/4ffvpX9KFVquJ3MA3sQ1
sSn+wpqbGFTFiIKSQxNPubk2Y6waQdMUVeC1JInFKIJuetwapxEW6p4JYldvCNeW//F3poUIdM4C
F8E/3U8/a65Ll8IcQXDTZ8CX0XHicovwC/tOjRvs91/61zVEu24ROxO35UEI+2TsafFBmF3r4KbT
5/lSea0MOo07uI7rLGZyldgpzG9qoz+8768/7IL103V8EA6Op8/hdRmBUUnk1OmhHBtsagO/5mj2
i8U3YSb8++/46b2WyAF6kYtNip9XF5/ZcVaiYUyO/eSQYNcIyFilI1GLVl1FZIs8/v69Pu23P95r
4VRCUneF9QuzAOAPEnSkuYdZzaMeVIhBj3liDnrw+/f57HpavpMNwM9fcP4sV+Pn27AHXtc61ZQw
XLeHFLEqcvGVpTj8hINp38d0srrV1HbM8GcmM4Q9F1F8/v1n+LR2lu+Kd56NTod/gSrx09pBe59R
AHR8hkFG+B+GBjvJrBFKZKriyKkYtwJ0jj/s5z+wD3/b0Je3xa7PF4dcxTP0M7pwiBzEu6HL6MML
zS8tM7QjfUt1XadlvGvNGuoOCUMTwGo1RZyRR4zYh9Epp2+MQBrCJQa/OJLLHu6jpU8Wouo5hnOq
XX5/df7d58TuzNHA5XTgi89wkMw2w3F2NW0PGNx5UwoWHhKuHBU9HZrR2ZcaCnvstZrrIrIeszND
UoYnJuGzB2IKrSu/88PDROvv2tcc6W7RXVVpUMW+O+x+/1l/XbWe4GqiXITNA+zj0y9JLwGfRz4y
Q/IFXIMs8qYMabrsNr9/n1/vRKYC/GSIzD3++fnZmGgA0kNNJocftlg/wYO8KrPKvoJaZd///r0+
b+esE08sHAmejjBZ/c94B+VJW1pTynYO0iGIvHAIRE5OGsxtIpdgBKzrCZGa3k/uM5mJcIQqu/vD
hSXUc7kTf16unmlCufBtDgV8nE/+xLylscedEe5dtGDq4OYGm2nnT2Z9iOgnXzCNizd7QfknzMGh
MNfgDPn3rEWyU0CBJ1M5PPrgBG67wQe3KZsUL3OD4BQ5U1bMZxA34TFmlng352b4MUx9/uSpfD7P
OeMwYPetc+82YOMpPO2rATIc9MQC4zABzs69E9di3xEVcopLWPgB4lgN3dg4X1QULlQE/EQ3hAB1
r3moxNuscYyTWo0Hwp/K8AN+gl0fy6IpZuS8dbifpW5JnHAxpAPThbi4glxgiVXZGNYrmEv9vewL
83E0zbpZQRQs0CNBvv7Ih86CwoUSMGbGmcbnyOTOtmy2Fr0dkrc+ZvOuZGR/YBz0DJRxHBtpXAik
qmPiw1kC82nt6MZwGCpdKJCey7i0pDPx7DVj692B3Wa9cfcDGsoqn7dnEKZdPEOydwrZu88zk9Jg
ymhhucvfSnwMZ1rVCGSaZARa7ia59uBXpjrznMmfmkaNNz8ub+iQHWKUsbjUZhND+J7p1h1CPXIo
tEURnzNyShEmkZ+CkfDHbkUT4artZnYoT5+0l7LKWJGVmLCC57kOxiGpuXYKGQRudCHiB/Q41pe+
FchOjUiUt2ZmuASsWbzOGCfx2enqKJCNm9BL8FHyhm2rIkaJpO6sLAKD7qFkmo9eObTGSjO4tgXB
Gm95VBhbOj3WKy4iOmHcNDStIGTOF3vEx0Q+FshbMTTTTaKsIQ5cS09ecqdja5rxqeuK4n9jLuuw
GInw8kA/MhOPvQ4ww6RzgNELEk/JaGct/WB8RKNayEyUXqRLyYEsD1vDFzwXnHP6WJKekfIFMPmR
KRmuJQtsI0Ccv8YjiaDV5LF6yduebtswpn3cI08EEldpD06cccGIx1PnSMvTY+blG3/GhzW11nRD
+nuz7VLMnAxvqk0DnnQNiKAFXx4nB+G15RXeWIvuWZ4EjiHFWTfL+QhXy9nTQg0fos7dVBb2L+Ii
s7Pi3dYh/ZebYnZ3WTKTgV2GE52z1Hz2PG471Iw7UakOly9R4wB+ZzxlhrHWmUFt/QnYqtWWSDC4
qsaTnww3SQQ2LtVJl4wbczv2cYV6D+RZrPW0PIvRX6HITo/w0Foi97I8UMOiOZcWrmbbem6xFJ+j
IrlpJ6QjyKenYFCehQHGIPK+SR6dkBQ72ubGVW7na9FnZJp15bjLfPqz2UxUTzwLJ/CZ36wSP76T
sXrza+O17jW5SbWCvHTHwkSKpegAc+QriFCSt0E8MGyZPJ5qPXTFwrSOsOYICjaSa5o5Y4C46WEY
wquqdKOvXW3M0AnVdIzzgg3YWs5IhaGuncQ0z90sm4ue5PKoDajw5tk5ZW6jPELHCphPPtrHxojk
9wZZy17pFSLtMhzCZkViXwr816r0VahF7qm3cz5QlePKWA3weh/t2TK3EzQ4WK8DsupO15sbDkpW
HIzkhwSZS+QAsRPRI4608V5VNueHihFDtCJ9XZ0zpOWbkLTjrZVhJUiLpD0AqUNa1vgFb8op+txG
4s6zx/HOhQGyMeeevEeeP/YKayKqafq1xa3s8Hy53Gn5AUc6RwEjq/ASKM4iGfiPMisduaZ3mLAV
QT9FucETgZayu4clOW971l9QcMzb+sSu7nqGYwzZaqO4kaJ7cgliDnR81NdWM3vpOsrh2AUd2RTp
Fst6gXiatnOZZvat6Ce5ddw++tKl0Xhl9lPQJeF4TJE9E8iDxvXFJNojXNkQJcC8sE8eSr+Nj2bD
uZ2etyf381CwMFPODpQIuXbJVetuCtUiwsGfQfbh8NyDsPzoYAjRzyt1xNGF7X6Zxtmfd8IGXIkM
HuZJ1XMew3yyr5keXE9a41wYixItW1UL/61x0c2RCOxPutGtar1vv9eG523qMVXHpjPPbkEH3g/J
aF0zqzphEyw5wpTurndz/5KHDWi+0AxNiv80tmhTtPqDliAp1rvcP/Kj+veT3c8BD+G8A7QzWO/T
LOTF7TS6Bk0pA69CqOOBOQ+dtAS3GEb2bnQRNjheh37YS6zHTMnqNuqkycBNTw9AnI0lHAUEYDFA
Rwv13WDbLGy/PDu0D9YwbAxgwjkZWI1rnvwoQvpT46sJ7UYPAElWO0Ia620+S++17/hKbDTNepB4
uNdeV4ELzNDI7eKhNIh4HXH+RjKMnkoxmdcMbqobMaPgY97OjLMmS6LcqEyrrFWSDjnRjKX7DP6W
Jk7VRFeTBi0XOZSVH5Tmq+8d5fipM8f+0lkaYjtCUSAm0DHlmW75Y7sYz+xrKvZ6lxWuSwGgV0co
ViRMDF19HtMiv60du7vx5DTtzUbGZA753r5gyHgYPfrQcCS8q6qZwnPal97OiobiLSsxx26YeTRf
rMhutg6coQ/fLpCf1S6Oe4055abG2fHkyvoFEN20gUGJO9QHPoRHNJyHV4HjlAG3JjE01Sh9ebiK
bt3EJYKkdO6v0MfSrq6ALdh9sskK4x1ACnJ3hE8My3xTbsooUsxz+urN1csBy0OKmdXnGYi/bt4p
W4UBvuruVheDfEsZux5T4iQKdOM+ROduPVjoO+1HwmNLV76jefUQA1vlFH/EmmoQcMo85sbuSsqk
TvtonLg8T0y1r5PR7h+1KBzerDbxnqPeb+mT02IGW4QgnEmHrYrcJZ2rLMq95lhARuEPghdyBtK3
9ORaZAW2A2/I9VXaLMb0MdPXnKLgWRjKDbq8oathNOHBrshV51N1094qU3G2xiQP8mzkmYFTWRXr
vO8dh9NlFRPJkTbTXg/H7qi3Rd0H9LsrtjOFjM8zUwP3im30yDImHiM63aFlIE7AbyRn7SEhSWPr
Z8iaah4KO1PU3bGek/69pjZazK85Vp+Cq9B6yUtoLEuZjpI4x25tYCMCbrB3hBk+Meg0XzWj1sgC
6cdT6KnowS7nFP8ZLztZk/+og0paGYzrXsLaSjhOCsJ7ZfLIwTjckFEgALU1d475RNh7uVJAqajD
QhZV8STsUiDY1u4AWWer1C1nZize1sJPjnenI84rE2S/cjjBARaj6CoZ43jU2PT0Ldr+U/KWgRYq
18wsnVUfdxWPykVCqxnb3hm/d7Pp76jlrXWDJ3Sb6Z67zgqHEUyBg4550aqw+y0SFUZjSCoCN2Q5
i3TSr5RdoHjUX+eaF46r3tsZClx/Uah8R4rSdN8wn1sbvRed03L40GpcpM2MA8sZBuOY0NjdSLpZ
x6RV+d4XtAeMaSBmp277XU2k2VvGvHRFjc9Th4PQ0eorayP9pNkWYycZFE/pKdOnXYZEfQVyewKH
NDlwVaebEeoMCYmTs7dblMuiYIIhGxLOmIrygKjC20mXWPAJaN56nfzetVq1qbVq3ulOAuSg8V9a
pRXbVjFF7xhmruZIHNJRXnpTe00ca1sxieWc4l+XhTwWWvM8FvNNT8ZSVzmPyBHObLk0jPIE22s7
f6RN9KT7/p1rlLua0/SawOlXXyTjbs5oUrod5kVbyPUMkxXBj24/VospTlTG2+TrHKzIjgy82Djk
qK4D32Co2dcAJtxxRYDxezGgzzcKutorW6MiiBBrfJnN+X1Ce+mgzNw2JAWNa+Wr6IuoJTCLFg7U
ETzLsCJ4e5VUSFB0yGJN8pVMNgmoLT7ZWCG9oYf70vibWCb3xBvEe3f0oQs2Q/9VM1pvMyEu3Q/U
MKe+b7U90IjlNlfiaJuJ+9WR5AwlReNgbIlJ2koah/bomC7lhOvH064adY7QICiWGB9nPnWDrbXb
uJjuSB3zv5GdorSjVuc0dFaZL+HIGQNwsivgBhjhVg08CUQq7fJ6RpOlr4qm80jjAhTQISo6VrQ7
Eqm+oqtpIbtmCqlvkZBjhMs4D+1ds3e1667v8LhJrUqblebTNGXESsm5sBPb3gifvSgLP2TocAPy
rowYiKumECERBjiy4VWURRHLvg8qthf6TMtMQ1UQtfqIAiHUGmqMyrCv0JgQscYz7slrQnXWsBeR
XIg8tVONI65TzU6GTbdk+xS9y7Y0SoBZOCSpTvBqDt/T2RhvUkfpJwGNb6tHEMjjjFilqNBockdY
hu90aXcbx26pRKJ5EG8YoRz7jFBtKXn9DuhybNfyS4MJMvByzQHMB3P6wNmel8bsoG3iigId9z0E
JVd3qa8AALw4eWEEScvxjwlmfWu36Kj0gWiFhQM588g/GBkMxkSa4dGMbZoCkiIfxws9gmVS8+P9
htrSNgowyIFYFmY2WJBQrFjF1x//C7454044lP3VkusID3DeGwScvcqiowabWoMuAVqzm5Ec5ECj
2GTWM5cO6hguJgYRG9dn12x/NIoxZjJGmZh7IwuSAcDlGslnEvvoufmI0NGBt89duXMKW36Bbs8X
SFJekX1kvkgaL7dQ2vSv4H751csMlGI4Tu2htUtCVwgW3s5LUDQp3+Rw1koxdhZ8L6ugF17blH3N
gCxvzbC12XFUW8C4fe62wZCFY4Yhga4IzUs2AwTaeE9bP6iswW4OWShQCMUQBLSTX0X1K82/ZCey
lI6iN1/5bStRRuc+KXU8O7p4VUZztSVBAaJ43nTi2saCd1WlJFTL2aZ5Fc7MoZd1p5Hkth1SfgFz
XlJP23y+xMjyKJOwLvD5CB/40GAD0BShzLrk/XJNckRfEMDmC7/VdF25JIT94EwufrOzUeolwjVa
cT+gba4Kx5sfoUIV9O2tY7ECOkvw2oSC8IJI0O4jiO0bPwYKV8OXCzoX+cxUuuIrg+4ZO7AFvXJh
09VVx9XSnYkFq5uuOg+8EKKD1rcxeWjia4xzDyFyh6c4kaz7WON4TfYAaPgfjSdsBOHHrFs0lVJW
kwlAMkiBLb7SSixNQJ/G8NgZk37y9TE8DnFYvYaxmG4VKCOUUTG3sGX2zCbHLjyGtV69Zq7sDj7K
HnOl5JALoBB5CCh7aviGJQSwxW6AYmrtgabYESZinKhb2i+dv1zeAkvDsa9g2w2SvMwx61JOWnxw
Q2bxt2Iu6tfGS3jrqZfDEcNDeOhouULx8zT5OitkN4KOXNfwd36L/YTN96235bCOdUxydVe/l8Lz
12hLvZ0c2vAoOn6drgu52SfuwLBXPh2LEtVOC3s1qhx1NmmBn2vSU57RxSl7PTuzfpVHhn5Tmk5I
DILJJ++ofOygZDvcCRS7csVY1AtsWtXrsaY1h9CFloJtWZgUPdhNq9HvWSXuLN4ikRIXiUe9AgGC
XshFIBQGFdXpthfsj3DPy13kRNrDTEHw4YbkliA1WNZgK/AuYWUJjzCEEAB5xBLvNXeJefVcyj7P
iYfvnkOdjMNGn75KfC4v0+AxhZIcyFtaqXW0iTlW8GQkWPSky6G8jseuf0jE6H2rByv8SKoJOJwd
56iiRp5MVjI2W2W7OF38khWwaPGeU2dJmJSt2aJJq2hwB0QG/CtO9H9F438SjQumUX/rnv+SLH5+
5fz3Wn77STT+1x/9U+fgkqRmuS7acGEtqgTBVPJ/8tcYb9imbzPSQ+VA0/9fmnH/Hy6TRY+TrWNj
IAZY8S+Zg+n+Y5mz6sjJXculPf4fsSyWkehPPXak6cyiUU0IfA3O5wlfSd5MW8TAc91IJxc0HKzy
FE2ReiyANAFjtu0/jN5/GZgI4dLMp9vPJ6fO/dTUp28Q4zZ11J5In/YioBXgYx//ZNj4ZcjHV1o0
C5ZFBJv+C3WxsyV9VxsOhcIqtBuNqblkFVJYAjHrjdDGfKXLlgiSJtXuJC7mP8wyERH8cl1hR5KA
ZAKA5Df+ZcrYK7ZL5XZ7EDlQ33Fuz9vc5ZlM4LB3moy4PU5oOiUJoITDrWq6LEsXI9GStWQfu6cR
hK+rolw7I6hbUiR0+LUe5F7sdxn/b14pkkDMXCNPYqpTHpR2KNkkO0+pj6ZT2R3xJXQCMXXvUZou
4mhMzYVjN1/DpFG7ZXyAsDLSVbGqGrNpVswO571oJv3Bwfh13VICP1DzENBh9uERGET96hVFItaA
odRHjI1gO5T58JT3AOpkOpWnEInrug0TT1+PlVGe4lBUL3Gi6mfUKvzhOCVEn7Dfb5hth3f+QFc7
GGQtqgOXikCPCFGIvoYQbJm7JUCa3dyVxsadSQhRlWJ3nar4xm7m8lRZfktyaUTdW7tJe6nyAfPd
gLgYn51LQeXEjHHMKdlzZhkDhB3tMeuN5sJ5jaxZUqp2Dkb5Q9PNfByzG55SCrGnJp2de34dYzOj
zdjgGM/XvTM176pCioIwkzU0lgrnRFg9gwHkl8HcL/bOCHnbHXmwmV3pnxyQifumidUHUmT1KFr+
RIlWfnEqzzuFU2SRRtuR2kWT6ktK7sppqir/VBQeV8RPGyulcTtqC4B7xkeQ5/VG1mG+hg5ibGip
ZXc1VOYVWSXOGoNE+26F/GeEVJicpRSv/57mk1yVVt+AGON2RvGndk7S54fK48dVLrktU096WiDN
si0hYSFMqaXHgG2mgezSvCKuO8zuolHH1OHFzTWqiwUKFQ3fMwGgo+w6RP+5EGwaevWSTM3wFPrV
fPabgZcyY7WroUqu9Ilv7BM7dB1my82uNfaNFomBjiPfxbFSn5leTKhNlrEUh7gcvjMdVzuVGNZN
ZPFLhIPvkRZGHhxYEpJgGUVyXTOOn3QpbRz1YUqzduIIyYg3DO8cETbvWDPmcznG6tEYC5z4FTdD
3jbZll5c902kjv4ARG8MkFpRq5Dcs8bELvYp+GwKf5ZojpHyuwKFuZ0zZUB2mfklLKdSO0tn/YOw
qp/ziBBiAuGfR00CVUja4ibyPii8OX4lWuHg3wsL4xBL+0XQflggnv1TZLA2VwZplztDUAJYyFeR
Jg70Dt2aWbzNolyORFPMDwV5viPn2qpvagYEBJWM9k2PBf2hTIhF64mUetFoK21ml5ILeEX1Yha2
ukpNzb6fvGUAoKWcu7xyrF4jjiblOoEizRkNVvWPL+fF3AQYYrS7SdVlF0wJkPzRU/ILrc/sTmEj
ZyYScX10RNzHKU8JSBlFsu8qA9sLxopkZ+N3f69zB9E7mtWemGOIkMhSM/+UCuWaG4KomuvOMSLP
+OJlvp45z0NVjt170vbWc6KXxO7tEYiW1j7pZq3cmEKQSIcFkviTMTJ76w4zsVoh6FaPOjz4deX0
MeAZe8J81MxEVqO3omWCMpDpA4yI7dCX133FnKBjhR0tLbvthNQuZPrcaXZ/bRV1sfVi177MFE0r
2P7mdWtH9JDDaxomjJ1cbqKIEMFDYWSPEqnVBqpbv+kt9ZZ4TCStof+WxQbuxBISeG/FGEqdaFXq
fX3Cqj9uchtrDI3l7pueyGYTJRIzfxNuQWrqx2nOfLIMUCLnrh0FUR0l1xZhZ2d6qoNaw805Oql3
1DLEw0neYH+twTUckAiA9tAm+mEisldFkgFRLPL8IyISjW6zvfTupaXWvlXeqdJNNgb5PVcpAXxn
6aQj/B5u2CYt9KsEA/emh66A4IYf0tAHZNC08PeFS1VTd6aHjwJnDe1HbstST3cgB+o1viVxBaLD
36NavjeL0KeUciUhbSTJgVmfundZj6ODAcTX5lUBdjWEDdoNe6NOUGLoIwPbkH6MpFMH3ac/RKNP
bmDuO7SRQ5AyKpTvJhYOHEsRzzwe4B5wHx5zsTF1m7R0mju0ivpK7zK5jegcgJLL8O763vTiIelZ
jWY2XZVTRCBnnmXPPlFH7tqZHLVjWEifyXUo69BAkLw9WCYnRLO5cDqjbdnb0DBq9lcRKDaReNVk
tSFXNffV2cplfcVcdQY5LIwD1goZAAfirpIbCqtmVVasQLrJ9rF22ulxHk1IeikzDE+W+zEPzEGr
aAQ782sNqudgqGJ+qEFLRCAV/f002/6h6EN1m2TmHAxh3xwzyKZrx8gLlns2rPIRoKK0TOviSivj
cKB0WEvgzlGJe9uGdI0NqZ3zasRKHKC0TL+6TpSsPKFG4LgKoAFxHVuYthVtueKS6xrPcsqNQ5KY
NLWtYQgiLfKfci/Sdzkg/g22+nhxeIH6G0PrXAEsYngyaneIDTx8JLM6LiJRwnRsP2bU77TFdytq
ruNwdk/+1BnO2hpHWr4Y7m3Gb3F2Js9dP9RxwUQmiZ32Kp9Dk3BNV2Fos0FJ0AAFUxkrpnrrlLTv
73VRFDnY59KBNJCKAZJPQ9h3obW7Xs/tZzxrCQPzLElPVhfJ98JMHUbQ0hpmzPheltrPkNHm/Rhn
MAkAgNKY05ZELje2h7cKVD8i/3E5F9TNZZq6PHCaASiXB+L0CiAP3u9QuanL8iviQ2sO7clvZGWt
W9CMAKYrG8IVyFy5TpPKviFmDk17XNZvRk1tzIxRZctvQ+G3HJFI9+I5tKgUUrwcJ/LtbDbnuvvm
MUSsAd0aVbYVmeSBU7MLf5R5TrtBaeFdzSSVewD5xckNRR0Gkb2Um3FC0ipK4psZtsqdVtX1sz8k
JpwYpPiE0hHhvC445MXgT6b6bcIsXW9imx9Jn3k6q55T4V+HryYx9IdUV/JbnbqpFxg2SJWVXixp
UNPCtuMY6txP4KwkBK6mIaIKsmqQgvM6oNMqT3k7QysSEi1KNbIZtynerKJmbBLENplamJ8q7a7E
5vOUGGZ0ExWcNErbqa+j+cen8JuvJiDaZBU2zbIpI2z46FLOJInvcjzxm0a/ZRssv5m1Uw2Bhp6N
pzYaHydiI1oVLR+HMb3axbrWP4HC4bfTG80jhKFo1S4qHHUlBnQkcT+MQRTxLK84bD3Tci7WUi3H
Xx92hdtN+YFxDPCvyNIfvGJSH56qk900hxWymIRwCkQtColJiHGiqs38kEGs/JMM7t/VEItAkHrJ
RbC3qOD/rlJm4JFVUaR1+IeM5hj6S4CFK0ldb9KmvTCi5nhvEisx8MO8SNV6QTkCBwz6zv5TQfPZ
nU8J89cnQbBBQ4sc8Z8/S1+ZVUGfottbCSf/tTP39o3rdMYm6mhQKYsDYexzZbuILpVLxAVAadvc
03t9AY/IwiyhD0tzUFflWDdf+54UNXL/pseRE/f2bxX47V/V638hdbqtkrKT//1/FtLkp6IW3TPG
AVSeQB/Jaf75w0JwydxBM+Ue6yoyBkkXVtXcaEJPIQz3rDoeRSwwmCukHXfSCwTPqWWSXr2mNedm
l4nnHySfPzSdP1faoHURfi8fykVY/6nwjfqGNUIi774oTKaJJKyHgfT65gSWYdi1bR8HbM3zRpno
oJCEcILCQZ3syAvjNrWG7A54Q3M0cweFU2hX30C4uhfPwYEEynDeh1pb4VJbzIO/v5zERf9yPVHL
ezQvKKpNYqQ+fXQbM3id43PcTw3PNDjBRJcQ5qu2FfIVrmU5Bn5suh+oMIc9qktM2Lrx6qX1l7GM
zE1ic1zS7DEK+rrADN4a1vNAui1BNESvCFGYL4ZFXNC5jupyuGrj2KMFr2eBsOi6goFUO/KC0z1G
dPtG6HG9aaeC82pOnjAHSMYXk6murJjTfNv0Y1AtO4xh9drdECHg0+iYIbaLhL0yyA2ERI8xjUML
8n85VsjxezYwOqyc2SmWqUuijP9pxhNSkrVSsBP/OKtP5dxcyrxZ9hR/ObZnHOhh/sO0BaV/bzEL
2OCAr68zzPmntGesMiC/I54qHp4WcS9uS9vIX1oT7eCxy2cX6G44RlykBGGINslu2thRBp2xJ6M3
B79ipj1OD9vA2ErKCyBD46kKLZ1hoVlnB9fBqHUAnpwEIQGPGUieVg8DIbHdrMPEgY2+sjlxX/nC
kt/Io4OnaY2c6VsRkyiLW5NvTNIO2HI24RijGkd5FxXdSsOEtaacFnuqb7ZYz5JfREqpSUvdXksb
8de68GmxTy2Fmxdb9ZtKezIuE2JG+4HTlchGViQTjC6IS6d/6pL8xW2pHxG2/V/2zmw5biTLtl+E
NMxD27X7EHMwyAjO0wuMokTMswNw4Ot7eSirS6KylV31XC+ZKUuRiMDg8HPO3msTmz3mVgLsSult
1LkLiJ5JLuZZmWScWLttU9PaG7w4bjJrSLZ4wFj0QKLne4Ha4k2iPnuzJ4O9oZmbeMkk19MSfntN
JUq+faPjNR0p+t287J5K1HEQQkmL1iWrkVC1XQm9fRmjsxmX9pxLpoxgEzcGZMd92xHwmpaetWDv
5N0UVts/6gaSRnry1RsUNeYdNhVWbVA94+WceQMIuE+QkmkoNU1eHxnXeTzBNquJCEu8jb6gMgpt
W3gYL2eekQ6Jg7GQBv9T6HPzDrRHhYkDvOyoDhcA8OZdGfNObOqGrpyJSnMhA/UKjQuWS2fyFCPU
bJ7HyfMvjZE2C5zv4DIySA0iDRXoXMSJa3mBbksdLmbll8OjT+7JQoxTsvVVBwhWfn0sMvpDXkKZ
DMJ0/mDqGM1rIpvql8wtrgeJj5z5I+W27kQ4lMiyLMbYXRo2v7TU1MZZfWppKy2Xn1TcGFWuroE1
4jxRj6pU67tOVBcMNl5TTkO6ryQ9yFXcWfAz8B8esBWo51yngI+l3dzopMiPyyplK3J+F0NPVIbk
yJzgl9NaV5te+joWs1Aaq3y73JsOc8TIQA501863IcMTNhJR2eg72YNusyM6HlY3NTfnjk9pcfsU
o5cvXYPOSUMuwh66VrIj+AERh08Qax8CwT63B7RI4zTYDZUtDUdOvWrkzYk/bTK0+0sAVB9kvExX
M49buZRTxGZklPTC/IjulV7L7LapbQkPnzEFdQpbsr5idtn0A825UnCJo5GIBjnzjXQCvmnizDyC
FdkR92aIzpjWjo7osEcIAJWbdgaNu3F9Dk6LZOGczMxV1gVdxzXtDh3atJaO4GxnzfNs2TTKHDE2
71FKxwW92/RQ4rVahGab7zXVXEHOx7JGRc9kVHVq1Ih84bPVQK80J/ymwqTZQ8J9vbYMDn/u35xf
kjKjd1tWsY2wUfum67PaLnsaly8v2Cw1nZ5tvt+aSGo2tU1rqKyM8FY38vKyJgwbO67tXyJzgHJk
sE1n/E1PrVd75bGw4tNgU2kxXRIs7prZfa3yoHqVEZudVm+Cy9Fjna3GmFMYO1gU9NLigmQZyTAd
5dMa+BytCmZsl+p+blq1DHdh1aGbz+lIkkHKnjdr+XFeotMhwRB4H6uuN/sS9RagQHs1fG4Je+67
r33DIC42wujkIUBH/KvuH1hSO0odmpHk1a9C1f06b2/9gA5plJXZbUE8CBHYvCZdCAj353eDQerU
BeqT+OSx5NN3UikfmmOfvEgjEiEYA/+yCdiGNFNm3qN/H5YBJKali91gb1MOL2M3Ne5rEMzYz7mQ
AQ3i/ZTr5eVs9eWlAx1yX6hrELM9fOm6sa037VyxOR+hMEDZGh6nkW1yndGf06vcvEfKz2LLOvZc
dX79gj+OMa2ij51bgmTv2nvfZORFwPXItJLtZ8dqUi8pczIQlpI7pCJ6sBcUOwUP9lZYFl3QKueh
mPSheoV3T4N6pGdsJSGlgmDjbLmkuJs0lyFJqpvnvMxKj7NB5widd2VHT1T1E9pBs1D1BJL3C9lC
Emhp2jzUHrt2jewPgsi6gZOps7zFA89RhiTtSXeHmhrP4l7T9PBWQqB9NXNZJPuSeISLsc5pIqql
kgRZc93CFD7hZc+4lAqDCIlqbTUB74eYlgnPZEt3uhTMe8/UAqvx+m+e0i4LPjoK24wHNwkoQpge
11+6omXL0WCn3sNXpIipk/iE8Px1GBzOGgYXa0/CCI/KkHEORE7CcAls95ldSUqus2TYuyCXOWDf
0jvJkbkyi+yIqOSxqkJ2kNMA467ngk8+qWWZSUv9/MfzgzkVKa8YDc3nuwO59Bavqb0vZyGvpUkU
JOy4BHlLxQOdsKuMPIdFZnC4s+0aPAnIjWS+qt2Zimz0po3sso/enisXpQ0F7LlRrKSEtkllOqpd
wCQbSjJEyv2WRgLfeMSwkY673rdf0A3FZA2ymRU0VNa9owgpGZqsCxGK6rtn7T+jyr8bVSLBokL8
35H7V0kHHQNOYZ38NK38/nP/dGXj8zOYmVkYGzA18Sv/nFYGxh/MBx0o5z/MKfnPf/Cs9D8MbJfo
xBh4KaDVv8Szwjz1uehwHJyHBvWSZQX2d3fQDx7dxMMhlyG73pNlMV+RJTJvWP/hniBGYMAvWDQh
uDMkMw3BumCwTtoA8Rg7oWafHsA1MdOqeAEzRsvAPi4CAzDGMgtNlo6EhxTtVv0CAbQly6lLk34+
hIk39esSoT+vOTJVwafqOz4lDZAJvV52PE8n6I2o2OaE2qSNLRQHqW25t402ebT7WAyIW5XX5378
eQhCj5EYXIfxBEpu3mp8TAoLRBikwwaIXhjN8txTYu2nHmXYwiVSoKx3Odyfvr0zwrkn8IKwJoLT
8Q54X4fIigjLDDzNfNSHMErWRR9JZHpZrDkvsR5MOBd5fYj4UAkr8wFBFU09XjcmmCYU8f4YHeFD
xWD+MoIBbvGGuBs6JQUZTglhGv7G7AahrxAQWc6e+Df+ZsQeyXuWbVYjScLXsYiYXkBGnBT3OMR2
i9MIXrjlL2ntGxEBkoUb4mKFExV9KZCHnAZvqvC6z4QmYdJtwJtEjf88wxQhytIY5ZrOBa1rdwaV
gbKdYox1K22GIzRclIeZHlm73LWMG0aB1WoMw+G5zW8wr+Xboi1Uv8/Pt36wqdsB/f6Qu82hLcZN
Yzc18uPM5IZB0rnA+VURdwmGanAn+ZCBCX7WlRvbw6y1tJyeZmCSOd+0Uqa3PhUZbAzZgJOEHBWz
PdwLKuQXWnek5sZxRZBbW+4ThPwXgLx2pmHkt3GeZjeDFCUqXBwV6D8aJmmje9FVpKUFE6lw7dCi
5Au6LzBdwtuC8mYleVXus8gt1vooigOmio6Jn11A6k/yh2pgD9ZoRryNZBW8u7SbAbGHbXo9aG7z
Fg3En0MWmfRjMPmgMERqaBcUEPwUOUz6TauaYiODkkfLzO9TrTZfXBoH0ZK6+z0haObRhZCzskfL
3tDus/dRRq6X28BebK3xG5Rb/22WmbEO8FFPDOki8dbOeFvmpN0ZMVDJrB4Pgx07pxyg+8Ya4IRQ
QIXVro3sbF9hZr6iC2+8SBS3R4Oo35CqBsFSmrEhtNH+9ABU7ru+ik4WdJ8dwUkW5qxJHoEqkWkc
1c5NDZX5SHmZPjdlnL5wRfOtlL11AJGW7/qypPae7fy9joQbEpMbeah3rfkap+1wCbbNX6GzM4ZF
WPve7ZQKlOca+RobjSnxlT+11g3eEIg/o7JL5bIlZgPcXHJR0l489X7fXQ6tlTwRscaOwJpG/QpE
WYJ6MWvu+6wf75KEYAELA8VaY9L9UkFMeWwHVxyEUyEsk72XXujQbLGNFTFxezou1XqGryJmPVrp
aeBv2mZwPpyhbbbY26cnmbKljAIsJFldUP2GV2wIqN37mMzowJFro4z2ZlAjd1bxF4FFwJ3df+1L
ggqsrMx3eiQxx8DcXRlIjMgtLL2NiZIMYYDbfKEp1h90jCmb3Ebd75b2eJNWDg38zJ92VdtbN+E0
Ts+AMOZ3ouSHG05IeMKWg4DXmwwk+2Ox4jkReJFkypTDTrf4CNyGDWCVPdRJm2+57DwtGtqlwMvq
r3R4xXamqQpyMAS8C1MbJnLRimuG66W5HIpJzbSHmALEMT9mmvcaRVHYcytPFepiNr0yG67isLiu
BxEczcqMntHS5FtGKM2GXpA2LNgG6ldukmFvQYR31LBK3UxywCEPki24rCoj3wa5POVNT0qRwYN6
0ffg5Wcq2QLnsyCzAEDrRV3RKol8V2ltrfKqh30XeBZLTZmXB6J5gZjD7ruDG+zAThIatrvGnd7j
FDkmX9rHbEJ+d7oDRdB8yVxvLfUUZbPMwGU1lfmask/e50TTbRsilO6NNiUOyhPe0RSTRNHfsLHE
jNE8dCVybul4SqFXa2911cO2N4zxNk/woUAH77zLchynrzRH0gkXT+PsytIZLwhIGrZhZwzHQbR4
KnOz3FD/N48jrpprEofDFd3FeWslMr7hzVa/uMrC4YvS+5iSjDBkV3QozoLo65jJVG3Tg0Uo6s1Y
+f1hksBaPeUU0SplGgmUf8SHVAv3t8uHNwAmBmFziKKplGYNrXhsN4+h8qNUypnin00qjvKrlLbR
bLpgaJ78qHTdtV1FxRcrivxtqdwuvfK9DMoBkysvTIwpBiUfZRd1Ae+T3Bb5ET1ncEoRX19lylLT
+1110VSauCJrxcXwmTnHMfeGhTaU/ZOPdgjxnfLnQHrHq9Mp204ddf4lcVrTN4LN834R9Amv60B5
ffJRaPdx7LgvTVKx9JxNQUzOMQixaNcuIW34huj1VNR0pXVM9LBkWWKXjqEShXiqXEfe2YDUn81I
qE1J5zHiaikrz3/LlGtJT6w3u+8qUj5L585X5iZDl9blCCuSZXAyryfFHqOpfqUu4EUDM3c7i345
TGWipCPmVU92+z4yK0KPY7j8VWRaD56yW0llvGoa+FTa2Y0V4MsiXsTEwJKgWa4wVgPOwr7F4PWd
+hRPF3F28wq3XHBnwKfcEH1o4hZujXvn7AgrEONeZ2efmDlILGPKPIZeqVqOunXpn51lrjKZNbC+
BROoi0CYPjx1rfkW9wmuNG3CoBYqq5qnpQT+KPtaGU7dNcj++jqb6mbHhMkkSNQpl1Ql2nI8u+BC
iu8n9gLmvSTFe1qo0e2HX2j9S6FMdGFWP+MVhA+QBjeWSVeP76cL9h3KgGeevXipSGNKQAx67tmr
59kuObcegvj3pG4LKN3K2Gfi8HMqXm9T5lOKRli0IdI71yF70w3i1uLQn32Co9966co6+wcli/DR
ouWPq7jFWIYuZBiV4zBU5kPed+VmUIbEXFCKaYnh7Uyq5NNZ0E5HCw+j4hYskW6wAcHi2MOhAAOU
IWfwDCQpeycHGcadnV9TwmGRxKeLXdLTK7avQzetMy0bb11gbYtxtsa9q0/lSVBl8pxYCMEjuEpf
2fjGa9vOzG2G2OHKBytLjtPZvymUlXMggvVBz6r8wTbZA9rYkuylw2juVGciOMyZy24lcsI9sgB4
XZFOFCJVHW+whT+E+6Qf2nkllb80FfDfF8lgJD1bTADYxdmMav1pTc0EeL96wSjrMhwYzkhauah7
4wa4F85c226nI15xYxVkSbQUUYMHtoSyGrHxf55d/5Da7n2kHLMEzhzLxDH4lvZFkXnGK4I/c4GE
M1+CF0Mb4hUuJPvBxK3noS0nUGXVKJdubc1vpNB9we9w4ysfLypwd5Urb2/X0CiqBH5f3dJsog5y
FUJhHhDgE92QRg9cFmuD4M9eBh3ZpFbO5kbLE1pXCQmFGIwZRjNCVZ5j8Eb5KlM+5Fo5klPlTc4L
mhu+8itXnl1eRMrDXPb+Jo5wNaMiPMXK52ydLc++xP0MUardGOhHl7PyRocZLulZ+aUrjNOeclDP
yks9aabcIq6v6dX720A5rqXyXtfKhY0yLHvTOm9tKod2gdJ+V2vhdOEo/3asnNxDhKd7Vu5urcPn
ndT4uqZOzEuQ/BjAbWi4yOCjY6ns4UGWTidH58uleMeTWRTUCXUrlm5Nq/qHqvX61/Gemjb9NEij
KEUTC2KZqbJPffjzdC8O7SlPej/Zp0VHWadJNFgtLj8GxkxW7mwC0t5r9lIlr2xaKr8/OPXtLwdH
2Ikg1wciY3weLc5J2brTXCd7Q6K6m9OWzlKSxydUTdnt7w/1i1LWoZ7BGmuo6tf/hQeeNEnqyphW
lZqE4EFF90STaYqqb78/znmO/OmEQqe2A4p+5JXu58lkVk2T3WZetMfKOW1iv7X3bn9WwCWClmmG
jGsIYj3hohdvtRdRUY9k2py0kMwOZCgxn+73H+nXS+wB67YNzzMU7cSjCfHj5BsntR8LqgyEcFgS
zsN7Kx2poO08mIyVHsXtu+wHrjOBchfnY/+nf/R3/SPdsRmk/6Z/9NZ1b+9xj+FQdD91kL7/5J8d
JDf4IyA03gCTzisXLDn39T/07tYfju4SwQgz63sr6X8E77Z5VrXbPj+GfN5XsJc/G0u2Qd6jH4DE
51mni42A/v//v3f5X9E39i4593vZffrzj+KAzw+wzxGgWaneFgf7RZgdWJOLqE6rd4CHP2JGxVvN
ryC4+iQo/HB2/mKd+qsjmTopljQ6LBM5ws83cV7apa3GnTvgqCMOm/q1Liu5IBy1/xtN/V8diWNg
frdRGNi++v8/tMoiyo65Jdl8J8asx0qjn7qBnByXev9f/koIUUzWIw6nc6yfDzR4OaPvdgYhQT84
y7OPUEs+Uv797xzGAV3nccV/uUYC6XYXO7JG0wBWOPBp5Cla3zKTyb9x6rhXA1weAfw644yi+vHU
1TrhZjHfaIAXcSlhe0BVMJkhlunffCn1WvpxleXGA1lJSCLXyXDPAQE/XiRvAMdCLHq9i0c8dm4/
3U6RfDS06bEecH/9/gx+XkDPB7PgUYFNQgDzGd2IRbfi2azqHVI1RGKMInYprs5FpSVvYH9wwtsg
FkmiEv/6rei7Nr1jBeADUPfppnfbCjUF6rcd0pXqrgdVCRtAyx61lP/6/Xf8/H48f0ckNawKnq7z
VP98M8592k8JqqQdVXK7g6gxrVNTD+9+f5S/eLZ8nDb/cxSljfnhBlEOnUFDFL7TAulga5OPQzGW
F2X77526H4706dSNIAvhZnOkOO+nlSvTN9C6+fL/8HidUZM/34uBzyLLneEFtml+BiVWYeH4RVUX
u3qgm1rrgwYvqWY2NNvFtA6wbayMoDU2Dc6lnd7KakU0S8AsjP0pvhoAB4TByrUvo37ZIuR+P8sQ
vTS0CDPXjU3vZR/sh619NBvDFVvAUBE6OsptCmkEc/wVIsbpdWajib3CcnaebIqbqQ1M4nBNoirC
NHwdCkrnsZDOLiRxa1FNuAPHlPs586QbIdgj4puMBSRIQ8NsUoi4XPdZXq4FU7Y7oaX2BfFi43sT
ssobgtgKQjk5SmpXB6rAIV3GHiFa68nO9S8p7XMMwnwezQzstyLkS2cgOTZkctYnhOAQjcmFcNHF
hCFdJCia1GaWAE8QMlltdNTUaYMikxgNbVnofLu5YOGixhFLzC0mBhwWlzhKyrXr8goAtGUQ0cEe
ejkEhnVhF4whUya0B7opgDMLxmV+AKjLy3XzKYoH5yAjI32N/Cp/dEfcA01n1S+NW5hPId+9Xngj
2pq6sPuZzzSoYAmPgN+lZdHaJHnVZv9EbE7+2I3AzBjaQnLWEvEacmoOcdrUJ7dPP3SDa9qnrvkE
evZDdmN4J9y52o9qaYyJzjhMxC6g9WFciZ+f4QjRiYkrb1MgW3tWdLHEWpRshyi3FmwDyKnNzb7E
JwlGb2GTmXiMgKJgFI/KDxdb7BEaESexz50SZfuI2vN82+ddBA9JByYPC4mgBILYn2h7Yue2YRvQ
8Ynu/dlUEg/yWl8DuqiAEYiKCp04xSIiIB0uCaRz8y1ca72+MmgcByvia4fnOKy1YI3gHZw98LBk
XrgoTi41mpxPvlY696iDiw/TAyPFd5zWJar9BYYzUoUxoj9W9Mvvie3l/nGY8NIZxF6VUTDGQ7Xp
JaK0VtYWDTOTSyBCmcExgplHAn2UacAp3OCRrgCPnY2NWnVQg/U8UaEJqx6I8MvHOn4UpRYNW3Df
6VswkhIflDxHRLhToScBFJpuCCVz12B4nts52zp1Lwi301oz2aS15cwqsBhJetvBWlhABjC+zEHd
fTVnni0I/eyhCf7oHgZArC9Rig3Zm3LWUIRURNMyi7rAzJggIh/ptxgZV8KJo+y1iUwirUP622if
zSVsiA8G2AG+L2BtfBDgBVExrTR6nRhrsL8coyzAZBDlwTbVuEKw/TP+wapGlcEQD6jdXTq0dELi
WsbfyjqgaUkCComcMbgF2+if624atlZR4dylFVeuZyA4FyOYkg4bGzMRgYZd9XLb6JvoW28Vd/IO
1hX2lAHw3ZRcFKWLzCgElcGr0LuJ1VgQs4JcI0EZruiJBuso4zm3fcFMovayJx/3+EEP5AZuUM7U
X9ZiWYwZMx9E5qSniJybmlVRXsc5pqSyT4OTxaYSmTdPfdbnjOXh+aEzTKf13LK6gQQZtoZ679Y2
39ss0rek0/yTT/reWy47/8YahHGsMFvdp3ZoXVDccDQW1Nc+wHqj53S+B8jva6ebeYwKmBcnUfbj
e6e1sB4iWsLL2M78G8MlacLW8zd6g0hkWtYPN9Y8xma4lqH3T6vQA7e2cKzevwmrrEU91rOSnXda
cHMa2ElFv0qBay4Ls69W7sihW4Rdu6TzxZIR1/geO+W+pgFOvCXxh3jfkU4k+cmqRbWJR4ugYMT0
p65R++rKrA65UXMzoVwge6YwaKF4nJ0kDNCiuAh1zqsuTcMXkfnGN31ktRrUPeLos3HMQpEcU0dG
mwEmM2scOwnGNsI5kp6w6RDqLoeqNZeONbMiikouh9mtHrCjBafZC0sIQF67tDWyFeiLsnLnetvu
mBCV90MdhTi1yxKIaV/cdD1rjxaxeowBD302gC8egqrfWKnToCQbkqMVmvqXwOjFAakO+9Gqp/BX
uaOuPmzTuAq2BRlLV6JNThbo2mctTbvTJGMa0On8lOjWiP0JG6PPjHZrz4azm0F5IkdsilOttSTa
ZC9e0xYrBPwfVaQyYkXywPPMGInMB2AeADCiAhaSbtUne8JDw2sR/qZrf9GcCqadx0sPCiNyrCQG
s1iy8rYlK45OHx5ruQH1YeaS1t8XWdfu6s3MNdhQe4EfciXeLd8mvYd4mH5XmI7dbhFLMmOP63Eh
uiBlopjnLGYpRR7NazBKhWKRZwpHrAPEwYwJkKItSAwdGsKP8tpKCoT00B+w94zkQtSF+dAVxOSO
jQXs1hN6jT6xV9Lmrl/1RjGZOTIqWuLuYRpNaBa8fPKW9a/wxpCYjJFOH8wJghnsZCho4aaBNRDy
WJCJeYEti3iA0O0tzyKzOGh7+vJB6310Uxr7dCaz4lvtYNQyksjbS9+rMatOQauUPo6OYE2yrk++
lzEPE60Q16XrEU2V2n1A5IofpWtRxy2DIqs3BlwDRvfqZzoBsnAD7sbUIoimNlwlSJhCzDK1Nw0X
JSPhFYiPL7bfg6NTeeIT81Hb0eKN6fJ8sXAMN46TagqdqGFm9AqGP7Y5bXlOTWtRpbgN+twXdK57
gaYyfMtiJ1t7o5mtTR01cuU14ECEKY8972i0pVGrr0rb7LUlhL35yOMavUcA6ftFZnTMUDwIJGmu
aftEOsz8vahgfbNdlm87YndCtUR042gHubNi7trumG8yGPMn5+8IutYvO2y8BYCf8Wwpl/wvJVgt
E6iktCN3cVHYF/3QFR+V1XAGRzF20KNA+cl1Dp+DoJ/UEMfBZWdhEPt0qg22VZgu33hxlRe+yYR3
Mqkz0MBgJs6n3jmQMBFclm3aov/rAiBrTVKjAggdom55Bi1JmbK2Sfi6s2zdfrNcSP2LgH9sCYv0
bnBastyGk8wfiTgjnlytgSUxK/5ynAn5+JuS5pdWnE9wAe5+XQ8c7AvIcH6uNrqZxMy+0/MdKi/W
XnMcrkTUg7XxW/ZMgm32kcQPQFrmzB4rC9rqwOLnHIRV4PQygr8rWj+Dqs+fh26J4SH8ofD/VPCr
Xh/rAZ+nLYzHXkePl/F+GT2iH/L+Npx45f++3PqlSuZm0CmTQWMr+vNnqwGuLaeIkOUBbWJDWoZ9
yMuarUlJgN1Bs0mp+f3xjL+6+9AII7oF6GdZ/qcqsmzZ7NluhngD1K2GYIV3XkLKTr0CjPAGDjtY
ZzBUT67jj9fnV/BYwYLaxuZobPDOavTfc+etmpthK8lK+bs7Qh3/p1JNPR3sKOE0uA6mRFXp/1B/
Rj3uZt5e2U64qeJnddUCtBjgXst+bphW7PBmMHBhRrZxwM8so1Z8b4j+1EH7sWP2S50dWKRtmBim
eUi5NJ8+gZhAbtcJ0uiAenvraFF1gD76d8vALx0LjkKjwnQtJjL0fdWN8cP3JEZqCN2ySnauzebZ
jVi4ytoFQIgLKiKBnWkm+TOQUckXfP79PWD+eo7ZouDO8YHqk/rxuRyGxm4PbT7GO7sboxAJOB47
LQyD16JnawwqzZlOgeYEj0zuHjOSWcHFOSNcrMFhHlWVcaLWWwKnGxBuFpaomu2knbU79t+YCWhg
fm1CxfwipIrC9fzp/9Ov/pt+NT0ml1v1f+9XPyYtxXTy9mOr+s8f+ieaxVR8FeZJ55azWo7/bFX7
pHOqCAmVa0EobWBxv/6TzWI7+L11DFEu0dQ68JF/aCDdP/htLCKearyZ5AD+K61qz7A+P/wcHrcd
v5JPwZvh0/LrD25Vsb8zdr4/lfmIvNFfQnjGRlNOzWUyop4pw9ep9B1UImjJH/QeUZetW9UhiSNG
0JWLFrAdwBh73IBrHDj+Nd7a+oA9IL+vyolSwLD9PbCue1oG0gcs27yxucxaDDqc4AdCE8tHU7jy
ui5GCtrB1NqvTljy4om5uQESO2+lTrDmUpqd84Yzk78EaCZ4FG6lfcskIu0M86D8ptZ7BFBJZ4/H
uPLWbUFiWyTTA4qY2t+6Q1iSZGFHCj2l9faxFxQbKzMGUA2LrhYLXLXDuvZZBtkjZ4uuSIiTBwIj
j0Yrc+qLXvvi5qIYDp0YfE5LhW7AkGN0mdYGTY3MxVjHQlCtQzSazsZodHsRdtkXu5jLQzSyM3D8
mYT61s6eEeJQbRmhvdIg8Szz0BofgYZOt0WF6HRvdz366bqorwn4072tDLFAoAvTXgTGglUPYvUh
Br5NIBbRYsAjhsZ7rLtkoBnkStoPlMu0bGQa6s0mDKI8WXrERZunJrHmZqNhcL9vG99+62vE/mR6
jfWLHeGUYEJi3MsRgxgEZINzQdVh3AcZ4mCUMNSPUSIqLCq1EnQjsMfj1cJwOHZQhnoaUV3dAbEs
82KNqh66G/U7eyWtbXBEj7z8DkabI2M//2dupFxXSucWJSf6OlTeccHP4C/PvMtamZbMgMzIpSOK
8DG1/SxZOj3WGTGoZlMe0/5bRZKF068yNLOlCINHo9cEG2qfaCFuTewWJsqS6LthYPQqmldSBNbe
ioXzVsu86cB1KhkVLQcIcyVhmYupMKqDGUEZXKb2zBc6y/HNprXTg8jmPL7AwMIHGI1GRmsvSjm7
YMTgdbCHhUYQUgSsHLpi6cqXHslvvle55jEcmNxvOhHq0V7UA32hqErF1zSt6AySbAkMHutZwhlv
kLWxHxXNkvAzfAcLF/cL00m/5Nd/77T5s0jnxWxmnMEWMxBpIo1n7dlh23splfVu7mi+nF90tlbz
JUIA2tfM+11M4hwRxnQmN+g7rf2YG9ybzaBSxGHEh49jmwl/adlO5NGjMVFvta1hv+mExPr4F2V1
cPWW3qCJ1GHRAMnYRUnq2DdR2rOdwV9a7RMroeZRdZLFOzbh90cW1L3tVGAHAefsPtkqWvTx/CmR
YPYRkmQ7KZdkd/NhHRzYHTB8yzjC4SlxTGSAZBadO3KdEY828x3DKPqEVa4uKXMyzoCfTnp3FFOg
ciFVJ7Gt+HMwJWz2/SCiPwzklG1tpXFDBKoB6o05K5SH33lnF7oxbZKmzj/m2eGOTF1N3VOGCc8g
cjS/2FbYuquDZxSyX5LCI5fSy/ANicCcyZ51x1vQavJ6SKf6xeJOs8AZ99BNmFdgrCCJpL4Ufr+s
asefFo6pIWTpTIqGnogLazm1nafCCcNDGkzBIxeTqHiLKcttGk9iXuSIbF8Eu/dw46WmJCMzsLYp
ue2bGUn9Uh8i56ZPRPeeapZhEU7IY5EjQbzzXa1YAuzlxjbbseXLcAIuacBpfLtCbXzmyik7jDNt
bq1AdBPWySnDOiap0nYjG+n3Bsu+hRi0YvthhyNpBID7kPHS29tbpTq/dCHCxxaj+aXb49TggAWs
SoakgEzY5a81QQMAqz5QW3z09R5NLLG/uR8jLuKNcVMadXmbDxWS4iHLQSRjWzIf4P14Gw130jdq
KOsibEWySwff+JqjVHz0o156mP9AMzStm3yzSGm87x1n2tdFCVGfGPVllWgPbaq1j7Fpkz7RZBhC
8sBPtmSCAoPARXdpSIjDtNvLje4znigjff6WnAERuAy7A55FL10MZ4REoWgSpMd2hFPT6FoGMGr2
/dxmV+gznRWM+TZakAUMmAIHknepOAitolZgRgBggdwFmIWcmumiVISLHNSFUaCjWevY4jEP+ENn
XOYZq/nNbFvxHlTyVgyu3MyDNSD2ykB49yX4Vq0Pr8mLYDWZPJKZtLq/Ncry2aLDx5Yx6OZoO/SJ
dVln+DMfwtqqHsc4b+/y0b6OnaG5hfKFzCLqjNuQUftd6UHTJJ1V+KeGcLFd4sEpQgehP0fmKA92
6N/Pkek+9d1kbitybNutM5ZVwPOBx2k3tFI9+ONO1vRr+tq87jqaOG5Rx84612P9kqqGNIKQNs1N
F1d4guG3oW5qcRunVgtiZWDEsM5H5OSrOIxHWNGyAAoEMyXd0DLsix1p4Xm/1PChrQerqZa+1MW9
WWb+S0JgH1EBuPFPPZ0UhuHw4Qcoqx11TPoqeb0f4Hj0R4Rnr2PrNwoTgqAJK0DtLrFYicvOndPV
gPPkbgo0G91patxkhis+BvKLX6cgqpo3KfR8uElQ8UUHQV98H0FrX9ZN+2xOc3gT49xbZW5Gm9c3
5CUdV2uJDRBomIsVr7O0E3t4d92ZVgTbwSu+5dCaLxvEVOvQmcybNBHDi5+4oDeK2L0O6FafZD+S
kpqVMXJBpub10dNC8ojCxsTL2uvajU1Iz8pDLbXmdHmLwUYDWQO6fE16gZyuqh9If9AvQLg+MrMY
1nHKfdql+othRjCd0+5Smxz7GU06HSO6UrD3EfOC7Y1j8m1s5PJ+1V/1Xrvz+1HQM0ZTGesGdbNX
1dK+HGOBLYbSZ2nGtpVDGjJ7wctPO4JBN7c6CevF6Fc7MzeeqDQ9WD1usWhNACcAmjLmkHm+MuqB
+8CsbVKfXThjVhDOAH0bd1G6vMI3ASIIGnBmbd0gkHSvob6Lu6pl2gMFnEZGl8aCoAy50TxBfm3L
lKHuowdXb4xDScA4gb/K5FlOziYQRXGXpExCF+Bf8g2W82QlzTxFo6dLbdELEHYgTuP4usAGuMks
fbqnpTscps7Sn7SWHxwIG79iBRp2CTkCcFwLNKCCFm0Nhp8/mnZ9sCA+3MZO8d/snceW3EiWbX+l
15uDCwaDHLwJ4DrcQ0tOsCIpoJVB4+t7g0xWM1nVmZ3znFTlIhnu4XDA7Nq95+yTD8FctuOWriFd
/XisxKk30/4OLb++UaF9RExLoDFzoCcEzaHtAzN4jvv4NSX4N7AsQdx6NA3RE+OlxnfaqWPHbRmg
1MV0mPSITFUP9aTd23wPIFFGGwY5Y8mAjB1b7Wb6eDwJRYcub4LcbyY9u2MeewDHnCLf1yPhvbXH
Bx/IvH4I08rZtfT/0i3b4XhwU3ISSMaCvR5pyBLL4j7mGA1KkLyGDcab9qoyZxNifTz3V5Myq91o
GJPc8TMT8Q9kHcM+tYbPjC7tr24ej9sEKzGuZK/DSOE4zQFUWLjN19KK0Er6ucPcYCwmmgaHb2pv
UfLWQJkGmKdYJC5jLYxNOOdEKw/NwKTWMa4yIEjXC5ZS+cT+ll26MpfxgCpxKm7TjlCGNrOq+76Y
Ivs+J7l+CSzNU/6Abdd3y9H8LUO4Fu08OvU8QPqa3wAdgpns9BAN+XQus7bdzj2jpiBt3ZBG/jBe
jLwmI6ycZfTqFPB8aNim1FimRzyAqO6XcCRinGS3XZP189lqLesaV0nDlKlptE1fWf1JVnl3NWEs
Q+2fTLfC6trHeCxOzdhc1e4ybRrPaG4K4GmfYCfq+6Fr1ElgotyryH2mUBt3TgtU2VHmXUpHHRc2
kLtsl05FlJ/gJ9JBSrxlmemzkjSHjb2sMLga9nLfw/v/bcqKHGW/Z+SDT0NzDTjruSAyXM4ZNPPi
0zxM7S1S9eVGixeVbKM6sXqU+/UjhLwyc3yV9GZo7AtktNoxnOw9SQzOPd6HF5g1U3wFzsIJz7LU
37vRqwlToJBLXO6FI7bukO85nbMtCKXYucf1Z+kvScF/qdFXWRneVnXb7OBQ+2od1tTjyxLD9Del
ciPnNjLqhtCW+dgV7KDj4aeT/H/QVv3aJvR0abkkvK5KGvEfYCre2MPko651FGrFUXIStZLYeFwg
I3xGufBXPFHr1zYhjAzEmJaB5hS8g/Etq+yn9lQeD7Nt6W11KMkWPncxpXvLwvyeaR1oJaPqP8W5
bprX0eD28qiULcOZ4YAWF5fUSiGAajzYW7sBIX1TqEEAmbOX+qQMBspD3HnbIasoAM2lXN1Xhd1+
1iNdehzozW55MGwtVFuCyJjC9Tg0OiiB75U1jN1DKzyr3S0dc7k2wDYhzY8L5wlsee7EgS0KLUmt
H3EWyVgxHgsHzcCYQ1bglim/wjspHyQKB5L/GlaPwGZW/qYX5JyfcXQ72rp26hywhBbeLUAO252X
cnDYuxETwZl/qG7MioHHXsXCnratcKu3b2fhwm7EX+QX/tqIRAG4ygZd+AimTnNmbSH+9B1kVMih
3erVAfo7JzorSTkbwADjuPbnd9f6Qj/3XL+9kWeblAHweoxfBbGuQivRYLQ65DGtXZoTRbHtyobv
h2fPfG8Tl7N1VE0cQhZ22be/++4u6mKoRTTWaYr+qt2qtRmt0zxhnUtr49EewVmjBZ6pH+mDV5PG
u9qdwyFAA2xZ/1W/+d9ZP9+DBvFRORIf7y8XmYE0uLxQVYeWoS2W8DHqzYuTNcZjmUJU2JhixVEM
dOKvuqimRtUVQ0a/LSMnP0TmJB6/XY1/2pt/0d40ULnTDvzf25u3X8qynbFQ/dLi/P0Hf7Q4zQ+I
8NC8EnbKjIP/+p8Wp/7BWhvefMloBFdf979anKhx+aMVDM0BnrGI9VOLEzL1OpBAmS2YC6w6xl/U
t3+mxjW+BWT+/Ky5sLDWU7JugJMH2/VLizMvZIuhW58PllNmM+NfMrc3iGDktYEEC/WnkVKmwx1W
xW7s7IZZdKug37vkWuyWRo2ouHJdWxNrOmaVMc+T5rcZQSXKI7C0C4lbseerYhb6huJqEv5CliO5
MRpFQypmqiQ7N8CkSlZrSMPI4HwjDlcaRBovOHeN6lkBVzuRlRBfk7WsE0C/LE+hoclVj+7EW+Xp
ALHiqmgeoox50kFvPEaRAuUBAQnSJlNLVGgXKluS/qHX+L2LfoLTFpec45bkiyZE9GlctOQy8TOv
1kw+GzkrnnnGibGKzRyAQT6PK4eV3oogAGujdQu6M78aMD/dJBUKg2Fstb1AZxCEOnFUftUNKPTG
kHqDDtgQ4FmOgmlCD8QKsuKDqL98rw4BpOWWfHIVl1loTsZbYBBdTa94iRzbPBhGE23B23m+CRPy
hPuquO3I3tyhCyvusHRXt2nvqhs4ZXhtBj0rT6gc6yB1CSHMxhjDKZEwXaDc4lI6aAW2s2OPMTVE
TQxRSVWBD6A7k5/z2lpR9yDallwrVxENhyAsjSjTejfbl6qXz1OeGYTLSHdfEO2xaj3C8GKi4drM
Us+CYk0wsKyhvXcALadbKNPWSWqj/rUlPGRrFoKgotvCy8tNC0yN8Cz91uxXTzipB/JasMG9CYz3
T6qQ083QphbQFXurrVNfq8g034lxtshyyk9ersKzR3LunaV35iUzjZdkNO1NVuE5mZH34pWLwgdm
0M3W1qziMOo4dyrBOShL03voBJyFMeBswskcj5Fd7bMU5GoBLzPg4IiQbamKNZuiCg8p5p1dbxdk
eo3jJxF62q4yzbDy4y4X99zkkU+/uTmC1iz8JffoBNEU2WTSMDd2ad1V3G0B8IarSgcpgnjIxt3f
vjJCBvTBJr+LGUD61uzyWyK8DqI+YizQi+SUD7H2Ct0+Otb4se4tiurLbFreyXHbZpNq8bxVKyg+
N1V8LYeG+4bbdqQHytmyRuPp90zHNqluhqvxqLe2Lsze+3nsVrxKgsVzbyM5jcSTG+ZTgv1TjBih
LLGYNiqkMY5i937kDGrXZE56bv9gGJk1PlgobizTt5osFs/C5F6gQ5MmV7bSnTvMI2H8MpkLQc49
Z0jsVB7C5xXqMvP+6Hg8dzZePImZ3c/TFdKmQhmrrSkqzXqdPFmmRwDm7HN5taR8mlSH3rNXFafL
hyFJzPGhy5KeXDHwjKmE+AZV8i3L6DmUm2UgIW6lEaGQI6DJg+XaGhMrW59E0VuB7ARNL6kYfD+4
krk9Ydfo24lROmgignT4+C5Yr2iTpyVZfU0hO+DIc+eab5xRYSY73wHKXCOvBwrbd9Up6Upp4fMO
s07iMEgKDVhelBAWFet9Fz6WWW8TCNVQ6wRGByaaB0tM23926rJLuvmvdmrhuOyP//tOfanK7r38
wxyS4mr9md83aYgrH9hpyTHjmKhTsLPx/z6HZEskPgJViLQRRjAa/2mT9j4wguSvKNKYR2KF+9cc
0jQ/MBy1GB4aumXZnJH+zibNSeePBbFu2QhzsLtRCVBC/Jt3oV6qDHT5DF6prj0R5ATPIc+JYcBZ
jZ3NB4fxTglxNoIq5CeyvoDl14I8ieLPbeguNIvhKAKK0uOG4M+lIWYNv7r9aYFxuoU6RdAfQO75
XDWZyl+SxWzOVbvon1MZTcBWGYT0dNeEsxLgyWfdJxoSP6frHOPYNt4wnCamGeNFYW3cxl1GAika
stnPZhvgMO6PgH5YxwKnnfUekCtidKKPRVouxqaZ1cehN9TWMGLAWsMER2FO0SFy3Ostn/6BufNc
nG5bkC1WHJh2nFzog49H3OHOQVOk8AxVQTMBtsJ0NzTa3iDSbFMZHvTLSe5jjZFkUHBc4Leal/Rl
sto6kL2sN/08nWNPwNBIF6EYdhK5EHY0H3LyL9nvlUULtMRjhztYEb9Ga3ERPt88V1lfenGbGIl1
QgLZ3sLcTu2rEXfVJ64InDykeqF6XOx6OXbKbGmZOiqasu3a0UW+AQt4r9w6Btk9GeMF4BTA5/zg
4FMXermzATQMCOPMOO7kIQUNUDXAzDMUys7V0k+looMlWiFojQNW7tOYYV6kwNYfRZEJb8Asz0HR
7oAc2p5LJ9bVHKeGD4UddsAtdd+2M9loMMKnz17p1OlXLxXt1xmg7lr6la1ViAdkWWJnd4nDqKl2
Que1pkm8wiK84QwLmxifsufk6qgsjIM579NjYnql3Ko8uxOiIqEuQTYcEkJ2s1bS/irh4racMlIG
Obqg9Bfi5KZZBcBbJzOL6HCGT/EN07bpvrN7E7KmlpMsRn5rGRBgFZ1ct3NMehxc7cBI3fBAP5y8
olzO1rGYdLVbvKV9r4w6/2R0jZA4Y0HQ+Yr8ar9zQzf3mW8r6ZfsdKdWdqNvSppBaZGkgkTJ/mOc
msyIl8q06OykbNAVu9vHSJn6FcOcYocdQtsP0izJwtDVBSZOTTSemO5Kprx7gsPc9MYUoYMa3qXW
yww9u8LY3SDmg+uzcTO7PA7QHK8TxLCGD+/aPNtuupxKvOk0fHRoBX38zu+YgiYq8HLk0bUdt2i0
e9M+cy5vX+MpCz/GKvZ2VYFSrk4J9csa6r5eOPVT2i7XVulYd+udfQMdSN84usT10IjLwpTGh0fX
Ba6sLTgUtaG4ArX+tSIO+6aysuiVLtZypRpzPFdMmg4te78/J3a0T9Mh24cJZpKwWcXsSLL3zKa9
h8jUgBGhXzsD/n1eDJ2AqLQJaMUTg7wMFhbdRjugxR1frAZYoJ9m03hmwGW8EZYAIKWfl4ppS67L
exvOKoO0Vn7VMIcUhHj38S5b0u6IxP4T5xcvUAk8nI3Wz5TE2WCbD7UcJ7IknaH6ZLpz9GilFJZQ
p5T1W1egMiy9tuU1au0IzMYIsHojNOvhBI66XZ0yrC+BiyqUoIt02skycg+TZYOQhIbr+qSPpLvO
ioipdfouuRJe3D8CZ8iCnOvzSDOYXnVa3bvGTMwGJhYrCz2yqOIatSuIupNLgx3qpJm7nye7jG+9
3E2wu1XlZyfRvU2uM2pClIsAjfQ7E4S9LsDvpvddodzjLIeJQnK2HgRs8YKJzGwgBJNhMHbLk6un
YoMChBEIrWJ02jndd8gk8mOVRxgy4l7bTKMgCm3SbesNCZ23kajr70m2SgLTUeNLFrcYt2VarR3b
rGVUMX0Czz5sB0N2X6Ns1HDcN0D387jdT6YhX41yKW4WkXg3A7ze27m0qp3Io+7WUKq+QsiuPziC
6Q8kFpURuFe10batGv3drXu1Mae+ukdRh+1mxv0fxGmv+SYkga8TKZqHciDeVxqEUHAuxBqwsOQE
MUov20dfM25KEguP7qg4CqDOuRjNwqHK0iR4BGE8RQ0oHne04lPlqfq2EfGw6Rp94Mp68czQkrGI
NURNysg9JHpFn/PGj0ULcWZimCIEYIJFzXMfmEbzhUMvlTyHYF9aRnWZUnrEIFfVeSmr8S4nmRHi
indBF2AlvjMncQhNUcsujH9Iszaa9GPeDuAm27y+OLU7P+ijaNEVkxxzb0LnPwwumJtqChMTF7cJ
hxCC6A3ZjNlLgU/rJXJLdVuSegEjMkyu+qlhDAjm60kocya8rEr3sxrmbTh3DL+YOsQbk08LzYQx
Xncs82WgQnb6J5NgLFI8zbbcaNBUAtsyQYMydbxtQIfJreOG1akcNROfRTbOV1Y6F8S70+/bupUp
uY7d+GpOjkUDPbb381SAvEibcDmJRNifDF5fC6qwTIiRjsfATnXvZV6s9qCbCxu9S8rVStZtkx1E
IPvsgMh7JHCFUbCGkCBDEEIO9cZl2MdonJltDWr5H5Xel/9TcYwV/E+L4+svv6n3Nvtjdfz9h36v
jj3rA0po07RMejec6tbX+1Edr4WzRc1su/SoEMn9TwdLUhwjoXZR8XkODR0mCD/85PrfKYYNl4r7
5+4wKjyLWtPE4UpRbvGL8fc/taHJO9X0NYfxzAjRG+LLkimUgJkvSROby/PgJOYMrCsZwhjGjeY2
2Iay8dGircwJvQsf8sINF7/k178okdo3hmrt85QyYSHzVyNihZxrApml0nbQd/tXsy2Ka+U6DQNw
w+sZkbrJtTG5kpVRRaQrDkRY1SJuCfS05HUXkY0cOujK9MEtbrNML2+7cezvPZxQqb8qJ57VPI4n
U1Nu79PFLl91UlrQd8ea4Tdu5d3nsVvcK6N7tkGLHiGKT3vgNNGtDY76HuOUugfsEu5oPtk3Swi4
XBtld8pqqkK0aVmA0XLamrEJ/COBVffYJ+n07jhFg4uoChlqLQgKG3bxW9ux45eG1CDOp1Vab2Q0
GDsvdqj+rCa+tyY73Q46GhVf08vprKKRXb5pn0CU0PagAHUoIKgoA0SLy2PZ9RmY/+m3bCJczZdD
xiKgDcm5ScqUpNTaaj+SNEoJ0PAdPuWMJq/dcYh3WhcvJ1WAyPBjav5NPpA0naJdcME2acmt4bXp
Qcujm5HuDQKfieyF2EqDFo/tQR8ryom47M9wlZEoi8IGtF2M8wMrY7/LJjKJOzhLNy4itsMMzePi
NPp4ZkGcDxA55HtqyuqUeqJ7QImdTyyDWrYlHLIjajI23CNBMP1lQbC4awRDmTLMyzusb/Khm83u
jT5+/nWG3PJoICrZ2ByAGEta2jUhx7uI/tQr16qeA2gaHkuuW7xKlQw74dblpmStBr6YLXuKQm2r
ofX43IxteyO6ujqnUzcFuGuw2qXcOKiy4BZ+WsH0KmiUQE+pLbIEiJPH2dakurgrWzqAvu013XYO
CwKA9GrYuQw7UXiZ74MxuFflygbGQ15fmwo1TF/SGdMAxwZxGxGVJzTMeQPF77leTPOQR7V7YAvN
v6RllN7SPi25p6LlJgNIVeNDCrVPbrWGFIWoZUB5jwTu+fBU+qsysR0O93F8SjhX+mSEpPSscus1
EYX+Qhj0hJwy07cxas5L4tS0UKq6Ge6gRC9vkNwNC45PPV3Bzo0e4fpaNy6QTI5NiHcGp7xN9La7
h1RnbDNLdjh0hiWjRBKMqa2q6WkCdZO1sdvOQa06ltrIcNVmk07T8Gh4JHgSwEtL120EwCEqAE65
aFeKZ5aRmroG7mEZNfp26AuLOXutX5xYgCHCyVoHlFvuFmUWA+ioiG5UbBobu7Hlx5zkeJw8mppe
2jDGuzS5/fxg25mMAnSfGtZQER+oL4tTz/QPtreGrSoYyGUbdoSs6TfYuIUINIbBxbUG9OrZESWE
NVqqIQkCTROykiRgwZai+pwjk15r1GK6yMUp2OUzKyEUZh6052hoUc+lwvJCWgbRtJGJSPGfpfgz
d/QrF7xgbj3dGbkuXlQbln2AOkXVzS63K0ufLgI7xMR8WUb0y40dlUlUeGTkzLYbAdLDKPNA5qEx
20+RU9TdfScJdjlUDcrB8kTwe6stQeemxVRvTMST44NKp8j9RMBDyHkuxlg9Wk/FkI6Ns3VrSyMc
ru+79DPpeLXIcF8Lpdi46Pz8M876qyaZZGL/Z02y6y/D++c/VgHff+RHj0yw1ZPnSYAqFcU3Csy/
qgADQ8fv4nwmV7q+auY5p1kI4wTFwg9xPkGsdLIYajGHgEBDSfA3Jld4X36pA2zGErwNoCLmYGCy
fnGsoKuahlLV8uKErQNL3bQ4LQlNkVuUkx+GIqzZTHV1Aj/SCL8SzbDVl6jdjjaoyt5omzPxQb3x
asVLRnZ1ruKrZuJkH6CcYNnoKbKf5WAOr12Gm7KLZtaTejZYjweX7bDuUtL6bDTx+36cBZKRtnor
h3C4IYY6nKCyl+v5f1E0oxtAfLukMDP0EoDMe8ILmSfVc7e3PX5Fv47Z0Eh7rTipYU2cbs2ZGc0u
noAFH+BGLf1mylIgCT14Pj+fs+xzAyfvJomsofBHGA03IVB9NEsEBeobsvVA6gIEyJxjNSuT1oro
aTjxrPK3srVq44RdYYbMazXzMcJzn26IqJ8gHfMLVsgZF9AOPMiFvDPcurrzzDS6X9JsuGmwQSB2
zbvNGBPqEoSkkSKzVc5hHes0CMIrgvsS9q1bqpuME4eppq6+yMx4wpfTOUsNPlivuuYQCivp90Vo
RNLZww/Lop2jEn3RN1NaqFIPMvLGr6WzFKUIOAJqqP5FBQahjhoyMFKGo2WZbRM313IW2zo3W3lP
9589m14qbXwrCYklzxpki+GWgkV5INMiBpkse27k9xJwdITYKU5D+iSztuNULjAqW20n6frRImAu
1lK/xBv2Aez/B70dRQiFJM7DTWO2w3rjAMBfoP/BsZ1S7PVZYUPYP3UdQhH9muSvtJPKV207jCy4
ADfGVrxGNDSN5Y3FdS7V525sUN35VrYseXj3z4L3fzr4SChTf77gjf91eC9q4Hnqy88eJeP7T/4Y
4Osf8MRSBJrYIllBfz/5OMYHiykqqUwQ8JglrKnSP5ZAzku060Fv4Nvk2LR2838cfQzUABb/fJ24
08r/e9nRv+pxALPxQrS81iXV5Qz2x4OQqdlT1LjcftnaGJcLLSvDjp5/uij/QenFR/z5tAWYiTfx
WPJXmhj/t57GfjptgXHQas8jpAbWa+NPTrtsYmdwAjjH3fbP34qt4d/eyuSyOKu8SMeA+8e3qmC+
NGkk0dUPZNYn+Rpjb0gmoWvjK8dXcyiE0kiBY/LIBLH6i7f/t8tJwhs+NBD6QvCl/bqfGDkMw9E2
4J2W46NROC8u0tU//4TrlvQHscX6FhZTJvRzHCS+iTF+uphKaXOvh6I5WGJ8nCz5TBe6CnqmVcwT
mi9//mZyTUr/9e1Mg4BB0zYdGqM6N+LP3x2mf9TO9D4P5kj6G0xxgdPf04pTZlF95oP5hFcBIgCR
kSsdQFZpgYXSgxpQfCMIcFSksYXRx8P5zRChHx3U66ikvYYTx0ohoMCESGA0AjpBAadAcYo+Gmkh
fzPScU8B2oEVdpn9qk43nufWq1f6e18wewXQGzc9/cg4k5sewdXzzMTkTKN5jHzJsZJuVuMVjzas
1RcylSocKQoedkTIo9WR6mJbDMEGUxWkacLB7MlI9alPw80KMyCYCDXv0C/LkQr60qfasJNF8dV0
8vsqMT8xYLnrFDBP9L3FCWXzxwgSDG+BpJamVOETY7lsUEg0+6xZGTMlqpg2Hb/QdW+ODjl2NSA7
JhNMOUyDfDWOoPb1NHH2Bh0bntjTnh0CnE9pnGCibZ0a/urwhf6gB94G0fAs0pQcgCZ67GyTjGuX
c7M3RBsH7IRPpPJAwFEeblN9ii9MY4KeWT40nnm8siLdzra0QLt5rcUj70iN3U+7pHK8x8aBZRZT
fAWGm+AR09NUvyprwSCnnJSyn8zS0V7ibFA35ADxOu40GY+VyJgYoVY9UEXSMkCHX/CtWvFVWDTq
UuW6Rf4W4c3F6HGLFE1622CMxAxViu0w98ZuSHL9GSEIBICBSZUWJ0b/1id6wwFTn8VZW5zoMYlp
JJcJeIQQG9YmbuyV458I77gA3ziTiKbu6oWmZ6Hac+jN8g2ab/do9jI7NFosLmKS9qEouRfIHE52
fVdO+7KQbzGtfsaNSR8htpHTwWwT706HArHHna0uS6RVtysWxmj7+YI9q8aZQgjsDvVS81bZFgdr
0PG0MyYr2SvP7K8gD0OiW7AZJE67C0MclEC3HWxKIgIansVHfuwF3fnJLMK1zhzvCBp9YoZGo2RI
QWMUROmBdUXQGw+01ftovNPCUewNmegHoWOxn4vOPGLmaq5mhCGES0ZWdVPM7Bvc0QydfS2M9DsZ
NvN7Czw5yHlozkOUaij/bAN2ghcTscY5cZMWuAfBQDubRm94twjHJ88LdP2gIhNvF9bxfJo0N3xz
s65EmgqQKwrD8Wpi7BFgxaJpSyQFWCOdGM+s0HwYhHSJwp5WiEVmlsQAeQIFL86oM9xduEKUsMam
NEoIDbOd+F2G8sUTy4z7utPvk2nWD8YgCZ0Lz5qbRw/ockyEVFxpmSynzqwgZoeZQsqudZuQgKZN
44o12DK9aG1T39Fezjdls3xOIrd10VFks++G0XAMNYRRROfeTXO/66YqOqQaWPnKq8f9AhEGya3d
PCmkVAXL06ht8J/AhQLH/d4OBBxVcW1v22kHwUo+Wla9WnQyUiRKZ2hve62W76zb7jEpRrkn7JDe
ytpgiOOeb8gy6+U6zLNuVaKSK18JNz+zIC3gaD3qYsN6U9XYgllzNX+kqx7kdWgwZ4hR85b7mA3A
LwYGlghXcCrmhSiv28I95oPxBH5O941QlEEEfhlMERMQJs6bMNPcSxRmX8LJg77VtFunN/Cl6mbN
eUAONzX9SQ9uFc8eS4J9k8z0VTybQDXQZOogXfoB1biMrxWtQYZ/infWQXbPQW7zAPlr1gbTXy1/
EWOj05hfzDu5pDYgZbQGApdB61dWLvdOHndbG78lz4k9febAoN1kTUlrn1jzDPr2swWZ6DB70Nnp
TuFFEiZJ2Sk4y23uNhy6Fsc8Ez04Nlhgl4EemasdINDaQdM4n7Bn00wd4C1tmtBKj27qOo95O4l9
aSXFVhnEajvDnBwMxF5bxtrxAeUYPuiptw5WZ1k3diKgmGhR9NG1tgA55n0+x1z+IZ6eBCvXxiCB
j1bjnD9KMpYBHGHO8rUuMx7w0mxt3KkvHfkwH6cBdhau2+WlLeUGeduY+Gmt1HUv6m6XFSl3HpnE
BzMD/pTb3GRsnl/xQRiMRhXhllHYHtkfx+OQStaM7zCd7jtax1gxO9+2+n+6Gn/Z1aA2/6kq2rx3
7//1fS5y/V58+f//77pSXfxfwbuq8uQXBRBHQH70R5VvfcBVYKNpX1mThr0Wf79X+i5aHmMt/3VB
HQU0kTL790pfghuAggmKGsW4wY/xUz+aHfID/1SgKEJB/l1S9DeaHVS/v5RydFwM+hx0OZAQ69JZ
myE/VY7OOqRWOT1wHIjo4oS3htYsLbqCjTEoGrbdUOsVWeNObB9DY4ZAVRqknrGgtgzTjNFeR9vL
VGTbyqqihl56JUbF7KIsdNxJsv2MGpHgyNVHXyNluOaRh+lo9nTkZ4NtMq9xQg+JYBkcARflfpav
zL+FnDyP9Na3cs2sq/UFo8SAK6r2qQ3IxsRW+k7gDoYLWIplUJWRbfs9iNd6byDeVds2W70VUB3x
sWc0uW+NpvOee1qgBhP41bbcte50/83GXiRi+p5OGmark1zWk6MwIpVZdaosVbkn28OA0ro4LXK8
u+zocQlBr1z9CjWshFu4WqtBeqW6+bVnouU3jEgddCHFI7lc1rtjwJWrKq0/yCGWpMjjWC4lZotW
6shg7KIV15HR8PkhcWO6t3NeuoFqhDzAS1sUEQhQPpMRyRUoTeIREsa/b2ziOvG2UvHP0OhXV1AM
rPc5WmlIfcQvwIFg9ZvmvJsuI4bGIXrmoMfjDHzAm/jUZsZ7uhn2kTzV+eyQoTCX96MucRImxVUZ
O0hAMy09Q/8XvhqT6ZKGyXCUlQcdLEHMQ7bCej3tKVwN/xMWmA33NX/y/QvFyJGpTQQY7tno12+Y
yg7shL607SuULMRSI4ByQSuKCn+DGy9L7rTC4CNUc8qrEITA/7ptjuXeynuuy5hq/I4xJmLUFDMq
ETQhTrRy4gprONTrlveCGNqUu7xYtAq3w/I1DtGx+fpQes9zPt53S2vtZrKUTBgQSYi6pE3vHDo6
JjkkjRbUosAagRj3bc3o4q4tuNGzyezDHUJiXmkJVycvKc78bvHKQmBsAzmQRZuzTTdwNxgKC5nv
yQ4Lt8cE7+gCPjQvOaroJiCPhJtPA6q7CYdVkuqMpMXDLRmjrd7V4joeGx5Cx5v4gqvaBQPx3Uqf
pTX5AWVKaEKQeTnAh4FbFJEBj+W5qpH2H74BWzVCQXG348OlhF96KAdFBlxS6mvmajnSwPBDQfbl
hE452pZkuEQoxrlPZlqHb/36Fbmyk8fCwpjkCtyzASKAZA/rx9s6JpGS8zB429oU9Rsut/D52y2c
aA7XNwMCUK0P+6pReAvtAaglyrg+GOFO3U4Rj0IBspJsZ0Zxu29UEUloCo8koesyqHOXG6Yn9uIq
L23++NsjAaw32SP15eLNEAf3dM6wQImkeVtwix0aq8axhR9TPJpjFUIm1geCnrCoArVrQDTmyuHh
tKsZ9QeHmH0eW+Owimr5ODqM06Sd+ELX+SHPA4mnxMkAbUMch1dmG65Ei8EgB3nWF1YQzsfyCEmU
pFKSS89Ls7pnumTmFbBN4crKyQhyg95pY3mbNgNABw27AetptHgbPa+dgw1llIA2IkytZtI2Eo2P
Iqcj4/PKiXnoboGEG69GCZ4wQ6HI8hfJilUYSJ3u53ZCjrlyH5IZoIJE7nT/DRDolhkYEnJveZ1v
VIos4+iWEgL7qNMjeOyAinIFsYLd19zoCa6IrHnLsDYfPE4Z+7DDb+dI7nnoWXAz3Bh47UML48kk
cZcAZ4kS/TxlK19V8wy+KOI/xWOoL/jeosohvEpiaoxPTOUA3+qAH3rTAOkxjHxLeRKuRiuDpVmE
M/cU5gJu8Nle+FpViy1LHz2e8KkEh9L0M9xMi6SqDX0DMBQMHblfRIuv7lu08kjID77b1ZKWrLiU
oqDk5tQCAHI7eOud44i8mpFSKl7eoHr6DIQh2Sexxd29ElcQXXrPimiR9MpERnRA6caA/ds9bxqo
XgK94zMHBvk4km/TFtd9MnjP+IPhJEt9XfaGUTQdAlELrIcO/hPfZNu5mzyW6/3oreiOunG9Zwyw
fJHfl7S0FUmxqR0iW6Enuqo/pgjvUY/RLFDM/DVxa9o8XXmeUZz3I5cXY+fu2xNXDK75PMIxIBqu
sVS8+7ayVlWMW2+M3eZZJLIsn8comrMXi6l9gox/XaXEQKavufJXPFSc27QHzSzi3gjIZfpcxpN3
VHW9bgaE+rA5E0FYsxvA6hwXi4WMkSBPsFu5NRjCmNQ8Uk/neD6w/EhCueELU0Jgn+P8T5rt4l0V
ZQvcwHDCCbs4J+f8bkmZ9urk2/83e2eyJLeRZe1Xafv3kGEeFv8mAjHmwJw5bGBJJYl5csABOJ6+
Pw+W2sQsFdXV6zKZVBKLyYhAAO7X7z3nO+GWiJz0ha0UBNzo1XxFjam9jBh5blueSRFnLDGwdWeb
aTziKP+tbeqXNrXEmSmINOeNQthDHeKIJxvSURvpjWjQ+CMG2t0Ve0x4x8TWTHh2ASWJHltPb8EZ
9DRGaUD+uJ00WikPeihLAJO+9KO9M+y2pzUPikmQ6m0G5NiBt/1hdR1xvQ6Z7K6CIuKwc2dqW2wU
jR8bxACQXsD7+EF017nTpsBPm1yctcqvOoN9oiU58YR4tWZV1bBZIOtYl5kTgenuOEH49tpsgwFB
4Mbv3WLbtXZ9tKwe80DuduHWcEtM8Y09RZuAhEpTLvPZK7Ky3DLmVchKGs7ie+WrKjhG3JZimw6S
wTe44+hqdNz1Q7iMwZkUdLY5KKqMUgwsUfVsPbvWRCwVQq8P+VqG58BOuHstIsH9LERCGxYdeKVu
sZFXBvJKLBMDayc14TEa3vIKVa14hqrw7BZBX10D9nHvsW+QlTcOM9Qaplb7cHImQJ0i+pqFBI8N
M4FHKzfZrveCPA6FwjBPoBNyALzlahnrXR0CDiaVG3EHA7DiJhRZoW64Xv5bMYbNfoWfxz6em7s0
n5+jiAyrktDGQ5DMX+BdaRNp8JVEIfWQeaqJrYrRtAN4d2OPnrgfIGxQ/jT+zlvq5fdC2k9GEdAR
RiBxE+bZek+4Jfnjgaz3rTLcQxJNNL2i3N2l/fDUR5IWofCpjHZD3bc345qwRJU19ckMTSOlbjjL
WlhnPG3G0Yva4VRG0r1uHSK+uGgNtuDee1zAgG2Wvg93RgQIvWDFoildl3cojmjYhWdjLa0PbAKK
km9q9oit/VMlHHWfts7WaZzmaBuDODAKp2ZV3UQsUySPxKuSbpQr4/NA5zvmgBkh0NWUmtqOya80
H0qh2Qe4+Z9RiRvXqu7QKxowU8mVonb9Ok4VPaCEUdJ5XJqetKGx/VRQvlPeSXjm3N92+WSLJDwG
s2Pcmn5vwnu3AhLRXCjxntoXbVmjgw2CV6OsPy1GjwHNCiravEIM8CK4bWBxzMhS11EezKTMth5o
a6imeRqv9GYPSZqNp6nx3rosdXc2+aFbqzN1+HpjnRRC5tdEmF0fM6BcPlER76iuBZVgbjaxAt26
G2lTPyU9Kworv6h3NAghped2wLgNAX+d0bkbbPoVHiCm+RpNF324zgH7LFlI0PT08eiZD9NcVhaB
WJVQ1OI9M7mHPLHQdFhFraX16zClbyz+6R7GRx+vYKaRl08N4IuM/A6yap3kQPaFwcIkcv8Yglx9
MTjTh2x7ie1vcmllsUDngDOx3wEtaYn85bnIkZG/dEyVTyuJrEC1FGnj67juZGbyn0WA7pHB6/Oc
LiG3ODBt1zjndK8nm4W0zqPfo8hJr9O+vs2mcfhoZJG8Qvx745cAWti8kscaNtWnaB58sZGcXZB6
9b3KPw5+J81TXfrReDZ6a7XlkVUrQhfmyH5G+mFQOaUc3Jhvkn1BNaupXzQ52/Bz0lcs6klRzJ1i
+VaEYeL7Eit9HvhXq7e1K9cwQVsb5pxuUTFJ5zOCbHZdWxZERIZ56DCwnROvvupNwa/T4lsJB/Jq
2FgTzhKx8yQ1aCYyqq1mHihE/Mllb9IQKXU2rRUnmkamUYtWIOVnynK6kH9nqdZjsD8PXTg6exzs
bQ7QdsAx+t2YjMZ5heA9L45Ji2kwrtvWWT6uOk/+k6tWYG9uHVGNtA0tNH8zQ144/KnlcPfjpf6r
kfVdmzfj8P//3z9RZXkHIaNA/geMM+9CT57+dHifM99qV3tMj96CaXSTNEMKoi6yEltbHrOUYjPp
DhDBMrg5XbI2u84fktu0Ga2n0JTWLY11qspfv6u/uCy0ah3PpGxnPhS8m7Y1jkwwxbrpsTE0uXth
999pFDAoBI08H/G21LGsV4ojY0r/zmR/4Ym++1Z4eV//TQmOnuTna9KooCSaEamApyqOQoXVK3px
Qx/WBV9IpjyDKnoOnacySIyTpcvvxiXe9Gpy+87+4PpqKtcN4Oc0O476BN31aVNApcfeODdIzf7m
cv3Fl+iBRfW0KR+Fi/X+ek34+QyHVvaxIV8BTIla5LDN/JKxgQAc24NLrTFZLEP/itBDPfQjvYo+
4yyfQyp4qNFG/PoL/Cc6ZWThgdIaBcdl0sw2/PMlNLzeWCV1A6ACgiQ2PvPgh5GW1MtAi2fYhOQd
0FKw7eHNhTVw6ibOF83cApmzSOTLt8PQ6TMYV/bXb8x5p8zhRqeBhv3N90MLxfB7lmwwmcQ3ij47
dj6qfEpNzl4keQL/ChaqImdoHnE+he5JtZSt8eK0Q3meXHt6kO5EoHc2zdELknVOy0wuqYutkWPs
heCRuivle54ibKsS4llQA9LraSIA5bFRJ3RLykAs8oao8fHtx6GUTv7yICEBsggpjEVZonlsU7Eu
d7qOe80bAtYa+DhluYEgxQno15fDfj+G5XIEduD6mNNpIZJ19PP3lFkG+IgpMA5O5rEG2u3aZOdQ
6qNOs/DuWfija2WHk/HY2KsmedYZb0sRif64RD5XK3UsTifeCucFmiX/ysXin7ATVbq7tIccW7Mg
ZlHQpZEzKR/HNqUDtkVVOaW7dALgt6qaV/dsNLdIVBVt/JADwdvlw/6nE/33nWi9rP9rE+qPTnT8
Wrbj689qE5Ry/9OHjugo8+zoZwYesmtr+dyftfYuHlXTRiLxs+Lk4kQlqcslGtEkoJQ77A/Fifcb
cVc0jPkx9h5W2n9HdOcGP2s0tDpCpz6ykUIF5XZ+r9FgftINpBTY1ytOgXQ95EOqRkbutrmp1XBj
jC6tphp52GYKyY/f0CRfP9M98xlI59ZxmDrjGsmY3KneqPepAlMXtOtw06bNMROOPEMBh6lZRf5V
KxvjsW8wa9I0ZuaZh9o5WfuPE2eO5yKMxoZGMqNWq+vbTT3gOPNxNXKEg4pu05IlNnhKYED26F95
35hnvPRY5tmN79TibEdut8n65H5e+w/L0MZ6jdU2WOvYDyCwQ6T3ZP/4Z8tlCCfLKM7S/k3SqI1l
0Q0ATUWxFU6jbkg6T3fziGxtMn/PDJC/fTUYO0orYpZotxwQI7P2pPYBoV3zMVJTsRs6mAlr5e7I
Of8gSuXuWK0JdbdHeqFBTSvC65jd1T6vX2M940q5nAnCiOg3mT8EadbGtWWtNFHtiDQope1q3USw
RvFBqMhEclCuO4S4FjiJiHXU7BwsQ55Dfxez3oygF5pxNZw5jd1kFrUfdelDZNZgtZPgENUEJbh6
BE5c9QZgKBEeHCVjOzFZhwtGZ5l68cZJbScMjDucY2M84kqLgf6nW+EZPhM/+bUe0HcsCwILKHJX
ncjV1sGxeoFW5lW399a+ieECG5uczXfTe/4xSqLzyDx8G5ZQQfI1MV6UQ4OBI6WHjQxTnSOXZW+7
acSgvVYnmyrmKSjw2QI/muIgIOicoaG3R37MuWEx3bjB2AJamJwO6WNfpZe0i0hy6pbOveoNTHZN
Um9tz+ljOQDXcjjUZI4MmNtxbKmQbJdF/9QO/ku4rNeFPQPpw3a4NxqOtZa5Zoegq19Xr/hS9KN7
KMD30PmeSaVmqnoGoP7NpWsbj1PkxdwTeqa58WduiVCk91FbMJ1OS6XbXkSapMRRhda6dYfKJP3Z
O/UAWL4owkoYsQ5Xi1F+XZW77JYshPuWF4BbGpqm69qgF6i4FzBa9HGQdu4xW7FSkta0bOle9nFp
iU/GMKK9CYCfYBeboG6o/sAM2921TuTufWSX+8QpngU6spvGzOq9E37VITPnJYXm6XW+8VTBnhs4
RMK3C6o8f6inkhgneBC0HTJ16DDrPuEUgb8SEMm6IkyKh2G9GUZR7fH6zjucd/5+5eATe7YZ7JqF
UKXRNsw7wJErEt2y3rHbZVvpkYyN/ZnZflD4J4tj7BYxwHRkYnMavcm+4mgiY4Om/DPp01zFMHFi
m/bG1k/JtvHmCxOypdDxCvOZOBBzMxqWz5Pbrzr5K9hGEj83VsXmsTQcRaS0NM8W7RBvQ22TMb8w
ymznd+FMJnLtbyWg3Z1D9uKetyqvAzRM/EbjGmx+dWhL/5bmz9ec2THOFU6DU4/6X7Ktx8HK9SSA
jZy1rMIC5JjfgXSFeDNb76ztQ8B0x0eTTF1qYv8croS4uMJ78JOi3zHhaXdZtICDmys/dt0FQk4f
/Y4f9iFnpMV04K6Szbgxi9w6qNz4Vrur2lcCF+8YQCnn9w9Bc5h9pfsTTUPYiCG2aGy6WCWUAVng
hBvLzV97ApA2aUgXGdXIMZioKKoy0EoGOW4tM1Q7O2/tWJAHvzVTX9woO9jL2n6Nek3NIPR4O+F7
eUzsLN3WAeReZSA1sAqMo/23aaBFB+AnufVEgbaiwvyNIRs+TmVPO5LGh40aS9TBUR0eM1ClbWV/
8f3hukjd4jR4y0s4DxhdcbWTLeL4J2nmzVMUTR8r5NUxuMFvfga9ZUpQXM1pBdhaXgXuKG670D7n
LaIur20r5jpgM01xV2WkE8EdCbdkan8XQprIuQiK9lbZHlwXIw/U0WLXz2N1zSRKHACdhqjkcPeC
BiGtPvsSqTB6Uq46gg60rlYfXcBkq34/hhU9npBXbNb1iWZxfjdgfCwsNqHFSBZkwEgrSiut9kJ6
3sasvUc9DYv9sc+vVD+cUoHjA9SCgV9d2iCS2V5QtPufq3L5NCdSHgMVvBH2yHgtrTL0LeN8WJrF
2DM2orlST8SVVNOdmQZ4rYC68cbnm64fku3ogYKok4e2WFvE8PmeDBbQ9qjQTlZmfJRAdcj1Wt6c
vEPmAhX2FE6rYK3JBZaixD+y/ubnjA74ITVY5eaQuZ6ELrTBXA0bYnW8fUq7aY+h2Nkubmcd0qD4
OE+5h84rfFLjcDWUPbNnI/3uGF1wrpoq0a0mAN+db+29NiCiHt70OewYp7VQrzHGt8keUnAbz6HC
8vS1oi4en11c9GjIaLj1UXNcmOkR8r6MeOjml5FzWqB9qv5QVDBBgY+HHxJCOkhhDzImHTxkKB69
wTn2dptP1jbofDt5diTnR3RbCuI0PhdvaFm9SxRn3ZxjYbMT78Fxa9o/n9uJeGQCnpxpCEjzaUmW
8TYNtHMjIym6E6sQN/8pr/83am64JzBUflFef3xFx92khH38ubj+x4/9j4XF/w1kJTwWDwU2yBYO
an8U17b7G8BwB3GFjfTiDyW3rqtxL2vaJeDDn5Tc3m+kTVo00nA4upzr/q26+md1B4HBsN5AwSEx
t1CZ0y36+YS4kl4Di0r69/XEIHwL7VTeo/YYfZSg/fDlTxfmL9pRPzd+Li8WRUDJYddwJrXfozRT
b9HUtNG9zwxA7BeNgqI2eSnzkQM33ZrucwoJ5zWaCnH8P7w0DUvk6vhKuag/f87cKK1lbC33ftWz
6yYSutukZkZ0wHgZ8oUL7YLBFMzwBiwo+d/0cH6WX+tPHtAFZKOKwDv+hcLbydMmgkd1X9UGXYXQ
mDiCMzhkIJrzkJMio+H7v/7INrfpn9qP/3hRbhV6LBad9fcnpqYjRCntIvvesxuUCrTkTnbt03YM
7Ch66UZEN27u8OLSkoA9s1GObz5JFYfKgFC47X3moMzVi+VI1iDz0nUFgYm4HABl4k2mdUXUIaKM
fNXdEDo67CJL1TCd//Xn+LmJ8eNjXGJQcEFwnnzfrwtpxQGTz+x7SxrcKxJx0FIBBsJbCnOyyuFR
krQ5/Ggn/Mvso/fHTf2NYT2IiHPR9ovo3Q3jG0z2Fk9Y94U10ea5dCqDJvtuFmA3lG4gI8m0br0g
ovNzURv8+lP/84PJqS9EWe9TpqCkf9dim6KoAayyWPeX5lquHxjk68sdDRXrb+iq1l/cKMAeebI0
fpQgmHeLQKJIqTXp9t67ebQ8GF3GCP2H3ipxkGctpYt/1/T102milfoxlGYcttxdsnP//Q/umBzw
GZB7yM3efXAbQEdEpq55L8eeh8RFktFe22NtTptLv+zXr/ZXDwmtef1c8lfgve+QWx3TZsOZ7PvL
SL5RGV2wS47GRVxSE/93YpNtrzjVc5dfht1UOEsKKooZBxMeYnsNLV9Je6IqdyXNkOuxZDBPti5T
hWxCotNcREpe2DCRjeCyVftff4h3Le3LIxJwYnERCur87fdRZkWVJjJUkXVPQDHjkIva5XLfcHhA
eyPIAq1CcmQaqCHXNSwWZqKr7sOqqD92IDdQoZcuOtl1XmlnWok5vIXCXB5+/T7/YhUMMHKi18Bm
A0vhXefdWGw5+Ylr3XtrwLJzucxWR1yJpWUnfSX+7s7WO+hPSyD9LO5q9lzT8kzki+9esR5Tu0C/
PdzPHSN9wmq81yQityiJHMRMUuuxhOOjEEHgheAEmF/W4GpU0WMuS8QNNFnGN4dq6+4iUzENHoLc
cVk49T1xuUQDuwbaqpw03GEKiDZBtXlNV9w94SSxbldFss6vLyOf4P3H4pPwPWPlcoGn4sP6eTdb
wzLCBa7Se04VCkOBWtG0BEbxoXcqNYKyoY+9LYIJn6jtGRWRFxMdauAKhMFsKv5sc6vIg4BjxfnH
rMdgzzzEGI+ZP0gLVXqqHCwAHqh/01kB0pvZbDx3Rp2OsRmQCEs8hYIWSYYVUH0agzwZIJYQx5OO
0G3KglwWF8TAPWfD7Coc6uLarsP2dipI5ojDVsA07eDEfbKYxXywGDP/bpYDycTUAchBGI3BfET8
/qa8Vvk0ZbImzkf27zOyi9qhj1J0d1Bk0CkuWYT5zG1BTXkB0pbNFARG9yIJ3pxjJwmCxyjqkbdj
72LEJmzkA5vaS8XK8TkiUsEf7fArmkqUWE09jCWGyhWNfS+lK042k07o6bCir+1UMh7spuRswn14
VPNErlQAnELcA8CwXGgEY+PR+7IZU9dZ2nV3kO8qsV0iN0visGCuQLom227JPRLArEfFoYVmfZ0h
HruErAfWyKztos8cYA7k2yZEWkMJiNxs6hixMLHnx1QAJYTjI8qzcEiImFogXQYagFUi20qsDLoD
MWFkR3ZnOmeIInwHyYqxRKFF37OtM3ys+RKe3DTPbqcyGn9HEeaTPmNnJrEQhYgjQiVvkb2LvYg4
qvSQrmf0bp/ojuRnQA5LTI/S/qrGtkVHQVBTQOT13l6d9ksdDd6n1qHT1/td9saNsnxLZVLoEK+0
iU3J17PNkhGoZtp5dBKDacuNVaM9ZTy5LIy8DQPDRTu+uej3QCzlafdkeHgJrqYmJNvm3DQV7qwA
y6wZcQOQkBzENZ1LouyBYmAlBIIAeUCTWSwbdVC3Ld3csJDJKEP5NSQ0K+o+GRkxJLzdsmhIrO1V
jT7f1MXPyhyvhdZP49SY2iszDSmGWMHdV7hqCDU5zjG3rumZPS/GwDemEnSMtVLMlyeUuKAydJZR
rrgrN1losZm6cA+cbQQj7XMkBr5Z31r5UoF3EQtukgs9w+9CtZuSo4aakCU7d9N7GRAltV2V774m
5Nds0tykXh21ArOoZ+91Sdbo5TJlG+DvnxA2svC4rEMBc+VdLbJ+IEoiY1yDm5o/XvU6bosTBzGO
WkEsfcZyparbK5zL9lNvevo3abHiOE6szyxnCVYRN6rTGFkUv5KuC59pyil8GFXyC2ugk55Cj4sj
kHGRel4xUoNcYhW3EnRERJws7+oyZ4qCdnmAYc2mnhusqJc1khouvE48NtFL1FPShiQm4r8ih1br
KYdB8q+Xd1tLyfDM6V1E0pSdOJU8JNv9RSBXMsjFVqa1YmmK4luufCOTJpVfpvwTwFQoj0S4XaR5
TlVombPN9jxin0IKQvUIRMV7xSbBh+KR5JVKzFNvecvNAOJweJuEbhMRKEbYWzl5r6EWyGGSHd66
SmtLo7T/XJQ11e+SD+rhUiiseFRwPxWV/2ov1PcXravoeTOLHRZvhLLQ2swDxzm1vWHemloxDmrD
vB3gGLbX3EZ8dwSgULy3PRvPoMXgCe/ILEyK8Lbto51nlehnpdaCq5KEvl3CeOHVB62d0GZHPH3q
B639nvgZZMLtzJiuNwQDukuBI3WpoiF3bz8OP2A3uWhIwOq48hT2QNcoe8K3O5iINzOgYMDUnvtK
445hLtsOb7CzF3R5GjpQMICxkq8V2QcIiC+PkIWfZtlPi9BlEDvPGIv5PnTn4a2K0LNzgggp7vjP
KLXYgBvXY22D6eKcyoycWwsoJTcmMl6fb/oWOF9w4uO0V85k+PQgJY1FWh68W/A34sic17od9e3p
NZV1a+JYwy2AIpsmEni5O5ccMnnTzamRHWt02VRpPkSdjczIVt8RP8CbSfQEe3RLrtllpI0lOHgq
SlxEyIVQN/+QIV/yAbJ65pouXc3nvywCZeUgLMkxJGCZI37Y15purKQ8cL5+edLgw+0l460aEUUX
FiYi8ovEkXK/P/aJw7eaM1+NKzZyrsOMvhniClJleul3i0r9VxGOPK8mEG9aois6+tTjiUcxxTu5
3Iku+UjD1UW0jGaVBcO6xPrhtE2Hu2hJ7PkUtvoLKnqXpclukfUiRIte8nEFuTpyHB12q4+BcGOH
khrIntP6UZnkToCvsZ5sg1CEbVRwDHGX0HqaoVUBarGVhScgKSKUknmk4+06HvTempe7yydkJ6JG
HnSUrWhFfrgceNfZ6D6v2gExpRxRYeSU5gachvUke34RWylfy0U1v8Izr35UjJdtU62Aq+KuMlAb
hxmffcVPd93YuN/Q6tWxkJKTjL5qopuWCKC0Va2x0G8n8/kUpVYZd3LkeW0yMkSIi+KxWhWDpMBZ
nb0cKvLhPNBxb31e8nChIGV1zAbh4WTjlpfc4Ijlszzxnd08EZejcg+pvRfJyntYxNwIYpRcZvqG
ML3Xf+QHaofDZfJOXpZ7KvvWaHd43OfqXMM5qneVzOz+EWQ+8MNKO022MLaQLheXtW+xmTkicGWR
pxRJ9ZHcHTmvZDX3xOUC/FiL9MF9KmzWBb2wijRgx7ncuwkcWLBAIwO+JcjVV8E2dH+5P11bJoeC
RsBhanq3vAlkyC2CBIj4Pa+czlmqaEH/uCFq2pnfO5r0JPmISRyNokEToTrvFYcNug59V/hQQ1BE
4CrEI4KEwuobtP6e7jaUgwF2nUgfq9mM3iVbci0NsEY2TQgBy3vd5PoD/Qi5yIVXbQWa54FcuITD
yWzZ1i3gb3HklrOevMxvkRZDgSTPCCnfAwNkx9njEljuZNFGLw7soQ9Yr9Z7Turc1CZgf7kdtdT8
sgK6JZSVuE0CLvaYXPIHx4Kr5ASzbgaxATGGTB01I2EbWRTAeEzJnuEdKrNG6ndbyFFLvXvF66ad
Qn+vkEhuOo5qL9FCYmDqpXxuqaaQuxvNuBEXoEmY/1ALrY+TFebLccRFDn+W/K/2hJ7HuhWmnoJ4
4cgrpHnL3W5aiAVR50uKkNQoEarM+B2abtGfN4hmgPZ28CjDpf5gOx7z4ASCJs6go1f15gZxSnuF
1af4nsKL2QR2jyLU50iNrd7hAV7YHou8Y0dS+Qw9iZZnRIWi/JeyQGTv5R1faOvN63LA9erszSZE
VJz2Lalj0wL1ruuKGwdOirVl16xPnOyXIxl0DW7PrmtukhajYrRU1Au+djq5FJnJRgz2GO6WZRjN
c68X/3ORpDQiIyLbbglhbjnB0KQ/Ga2txTYBX11fEXP4mBYQGrai7vhnD292BZWJroYO4LwJnZkJ
Ntokmu8TNU6tS7o+wxnBkJMKD1PDFpUiz4y2hZTkvVzNTsSjGmU91hdT8PbICKTZZLfUB6AKeKfL
ZTNJMtbtFRlj+a2lxmR3iTqE8noPJ7UweUlC7XC6HAxTfDTdmfR6rdMaWdNa5AsJLF8dXqR9IXmE
V27uImxdC+4gCzn0m72qMPYdneDI7QS/HnDfshck7xxlnbJa4T63ny46ucu6GQG0vVu13A5dQ8Mz
Uel6s0vwxqHjREeXdLSvZmYhny+uuXZk3RM9j9CozTJ5YpRno/X2fqpX5nVt2YE422VH28vyb+7k
m8MVdhCeuNFgIuKVfXRt/Kgw+vZK6ozSGliOewJGYwYnDmzQRQfON5tQSnFox0HuKw1l4qyC4skE
Y/0UhtjQ+MSsSvR5uCRBYbBtJAkeisPFquGTufSU0bGO117rxzwUumLVboMfJbNn1t99UsA2dMlq
cw9fgrmNr0Z7zytnT5mQy/OS+et15qr8mcC5Mh54QlidOe2sezZEZuyBX5uA+t3OuBNQxZct5XQT
7hyBjd8mVvR32TneG1Lf9VtFVfm9rZaBcnsmmYu6yr6yusG8tijKDhXNlU8ubxdLUpJUjL16RuG7
vl36s0ec5i1aqDBOCz//WHdj+gh8YFq2skZdXA6eeVChp24jp0ueM2I4fm97xZ/kNVhFqJSbKL1b
G4MTKy65mVHRaAqk5dHkf760Ff4joPobAZXDYIEGy78WUH38Noz/9ZeZ4j9+8g8nb/AbLWMfYSkU
F9u52HX/cPJC3/Gw3jP1uMxa7D9NeqD80J1CORVEvoaW0u/8w8kb/GbBv0HzqQVWaGWif0dB5Yc/
N8MAzDg6uwdJMpwZVtf34shUuWTqFml2GmpcGm3YUMo0djdcOXi94sodKXyjYq0fnMDA/pXChciX
HEw0cYNlJgww1YkM9mKMxCO9BAPjYkXZiF/jgHpa4xV0giERpP0eLCC5houOOGScEoi9LGSi0/3g
z0PQ8SpvA1TRj6dIlTG2vIXil4M9wndCq1UqwKmE6TMwbuRBk4f8IvILVOjzi3VJYnSB/z2v40Sr
dq6IBp4MMx51dmOqUxwZ1RHoCOtEK4oMYh5XIyHBBBMc8dQr2nthBrDLW+M+T7piiDPoWUdBbunN
Oqtms+C3/cgAdboqHFM9QVtw9gxkM00C9ftNtOpPjh5j2DFNQYOvsyr9wIN/nc2qfkwzDwWQQ6pl
MfB/YxazrtifnlviQBkXk4IZugq/C0GJBsjkOEUYT4pL7o6PJXizO0BgsGZcxwRJ6XMGxl4iUVFV
obHGkUwiAJcTZgeW9Y1P7mrMey5jZyBS1G1BpNjQ9iFKOh9lWXZH2pJ0A0hksWT2AX3FxHaqTLeK
A9ASW9eb3U1Tpat7PRJwgjmqgdsf4rTbJPV4jLCQPbuDIowRMLu1MyYbMVahiCMVQ+PxfXjyeg3t
41iYn3OdXir5LLsyGV+SRpnnaBbPCoHZNlJm80XMhTpbaF+Q64VZ7JUAO1AZEXaSpg+Di1Ulpn1a
3WBV6W+rS6xqVNVZAKC89T+kcvDvSgcqhQEE6nMiEvseCV+x81J/uVZr9228hLc2avV3SZ+zZpKg
el7YV0ThY4UJyX2tdAJsZRHjisAvubec8VM6tA0h5kF5yi7hsYjpCJJdLqGyiOuGL+bcy+95MTGI
qTvvqkh757EkhyGGfiJJjxx6fztONZds7mpxg1viC7utvDU629jZs/nNbeovwTy36Pa8pgfLQApu
pfNw8WFZQ1wLFX7GZSafVkO222JKqp0PgURuVzoe9dG8xOwmfgtrtWrm+QvR6q0ZW4qj2W4wehRd
pU52WPmWd16AMYrj52TeTzrVt9T5vl1PJ3m7WCq5nzr7bvasz+sQfTaF3Ai6zDsRmHV3jPycbo0b
EIR5mMD1HQgw9T/iPHzCIfDN5HigNsD3up1gikRFSV31IasQMmL1J5s88+1jyprzwJ+Al80ZstsB
QUnoR/NpsWitcjO7GZteOsz2zXCJQQ4TTKzoN7rPNYxT+SB0YrIwhz1YleRu0mnKQucqK7xhoDTI
WpZmdFA6fbnEldDf26tNcJFMLNigoE6Lq9IxC7B8A7TTzWK23s2AaGYXOG124sRr7fqO2AU/MIzY
wjXzEYKT8jbjetWYAbk545AdSogxMIJsY+8llLeRqeZ9o1M3UgKoPgHOIoik6OcrEEd09WAV6REo
xc7gwt8TWKhoSpeYKEqS4WdCBMKphEMCt+hclM4at6D5DhOQoO1k1enNPHk4XGShpTqQjk7eGIqb
xRwNvJmECFdX0izTuK4gDG7ytKVQNpx6X3RXvlo+kZLmxy0F9GlZk3Xn8buuKs9sb6zK6XOIMcYi
Nn3b27TGUakFp5J+HyuV6O+dSDhPsCWg3qAxizPPAp6uulUdEjIAUadVZfl51S4n2Otwn1yr2LBA
fIH0UlDty2xBrx6JPd08nJ7rdFutqfpOFwVNEA34PXJXcsigrcvDkgy/u3BxNKoHOm3mg7NCsytP
Sa0qWlgavFXJL2ws/h6903RsVojUGy2xXzdjN8+o5up8/B3vulPtAjcYruEeRfsptR5TRiNHx6jN
KzqjHaSssDgAx683ZKIeBxzxG4sNliwzgFEWzdyjDdvxZKrA2iZgLE7+jJxRD4Cv/BGfGdqMEAS8
aV9L6KJXSxPkNOqqh8Rf4b8MaXCgWIcIlIj8u6T3pO1pobuhpHO3szVVtM3tnnaPBfyYcUMfm4tz
J8CsGe1i4yHjEb3JupRy0MSWWuL63KoVda+HPvmMaT3Zz7K/Wuq6R4u4DG9EeS/btO6wU1UVCfUO
LfJVutlJrNFXRMj1KfUE3VKoRLKcv9Y1okuTjtmOwCkAQSI7hWJIj3ImPL5OwtvJSh5GsDK3To20
NpSTdz/Db9gLY7hNVfEgzcG4n7PibuG6npPFs3kaq1sIu+t+8UvoywvYTxMr1eAjoCXg1sVPTobD
hEhP0OF4xn1CpK3kuj70hF75ZxqLNNwUbsp2Z7Nzio19ybmip6MwWGLDJwHLZ84BijmJOAzXuRkZ
n+ZLblYe0ACPc484Lc7COlprKa0KyWgwWpY6Avh6LEsUmgRvrZQyQ1m5jDNod21b9DMbG8JUuzEt
Mt5VC19rY0r01nZrG1nc4Vj/6HRy+Vi35nIOxsK6kii+D70yZnSwdbD4W0vR+IB4NrP0Vw3XgLhW
0FnmypyLFTMsDf+VwKCCs4UszgTCSweTQ1A/hKvMz7VZDzGxSruAo/kek0X61tvSOAzj7N0NKuz3
c9hbe0eMSPrqhuW1pOcliC5C2pCZafriqqSLg4IsM0E+BkVH7bjHXKzuFJurJzdzK615w+62zjor
xrkSnayz3WiLDt22rWQUcl6azL2He49mjspCsOWBpG1fctBWA3QSzIjDJE+XkGhI3sbJ6Hufwg8+
bcmowI0+WEiqx207rn2+J48DX30Ipy9GpkzkXdqbn9G4Zlhpiv9m79ya00a2KPxXUvMOpRu6PEyq
jjF28PXEcU4880LJoKAGIYEkEPKvP19L4CB8t5Qq19So8hLArdZW9+7du9deS5l8tf14cUXyOCOQ
NHPRjVC8Ok7EgB0sKIsvd6q/RiN7Clr9gBobSwr45OmPwHGcw0HiqGeziT3rHASIpt3c6QJYcNI5
1lMU84Bjp0tOhUJ4pBbk7sAP60DOhawybFEJ0NPXrdmFkctNLBHQgqI+6Gz6yBYqPyB3m0AvjQAe
8na6ze44N8IVwyVVUJpI0xuc910P9jmA/456a1hU4+QWW0wApEukkIMpFIEHTgwgN0spQDwAOKl1
UzQQ4cQ2/dlluIAmv2tO/WUv7fjn8042P3KyWXqWUefap0QaAnbQN52vSRAvp72E3PSxgXx6jzoA
nXKchJLmIDTy0Xpgg+wk5v4Os7V1OjD8kKNbCnioNyc0OxyM1bFzPgNL39Vy6yZFQfNHPiBLZI47
xlHQQpFEW3eUfswRatxNJhPzL51a86wLQQ76wYAtWEs05zyAgsvT4HgjKyhUF38qTkTWUkkhGObN
Cur8HMj3zAIauRCAhVMFnPA4BaKdh6l+hVKn3uuYGYIvnN/2OFxzjp01TISd9WpFTmWVXeTJOLtK
LFjWoLRcdycAqlHFmftuvsiAE2tRZBypIgJmNlfn6BtrKwRAojVV74N00UOnxDzSVoo1Ari0PgOS
dHdhg4L8NpcyV138+eRnlKrJtRMqwc1YVYLxIYBZ5yTKx4MTAbv3iTIfgHNivJ4qi7EJq1iadTNl
HvU1Ese91h1FfqplzHs5upTE/gp13p3BshtZqT/FNc/Co8ycd46hGwr7a4VYfA4jwjUVbDqnhHEv
nS8Q3xxzWj2REucTihxPcRIryhbRu4+sleT+wvPp01h0fSmUDnUXWjCFevpUCqlHUlJ9WoirC2KU
gPJWAiiEhvxChR3GMwTZF0vz5yqNshEs66CF51K6faVJFfcsRtD93/3/qxCeUMuCOXtm/8+ZOAjP
Cryz/JstvLMQI6E0yQQqpsA9zh5+C+9UValTwjkFVLYUMO1s/CElJ5HPlt+gQg+9Z3IQm42/obRx
eRYgDxvIogUy9C0bfwkG2al3VWwFGjADMjAVQCn7fpkW2KkBHiwzVXQGi+xiORuNk+DQD253rPEI
rLMK0ANXs3eDPahcvNaDGUQx2YU9MTnwhhXVccXqQjgcTLyAyitgb5WHUdEAB/mqs/QAg90H9OQo
zwXQg6loqwecSaEQ29KYvTlJBQ3ChL+TguffjwZ2CpZhTiXOXTfiJBNZAFAvkPyMQDPY1pgNpeEr
jnVMCZVMwIVLT8C4LGZny1IzD7jbXT+AZBYtPXui5Kcog0eD63yRHk00tPcSQgZoeyK2BrDHLsK0
i68i86tL6T5tZbZYA7OV7qRIGs8W/vTbwtHGKwAnrD1WdEgnWNcFecTkIFxqJzGa299zcI2nwWCx
tLp3K4D/RxApBPrs1EphSe+sTbygOu1kf0PJaR5MW+MZnFes9pCQdAz90mhZ87vTSer4rW8Zh/NG
2NNXYyRj50iZTdL1ABrFWCTH/yyvsUl/Sn6+XuENvi69OL/yoG9J7/Wq5bdFDf119L4fbRn2Hm9o
QwxY5iGHVA+msgcc2lQg48zOnXl331LR3+daCFykSpcjOAd1p01ZdgcOP6ZgQG3i5nOUWfA1tk4K
Gm5weZX+bsc2Tz398w9WmvH531S67o7wpIeCkisxTHcdKhDMB0nYok8PH3+vjV+Pj9vExQGB7Cjl
U+JRd61gO21uA/jb3lgBzO8vBY97gz8yBp5/wiatAAb1dYPgaSugg8GCAu4R4kh5USO/awVHZ5Cg
m6UCwiwuxspHswJy9TWtwFSg0sCh+LgcCg7vetcKttmm4oJNBxyZxVXOvQ80IyhzlrwKlbDkrTNC
t1EDBtANnLp8ShrctYKjteHfoPqEspTi+nBjQSNDU3aqRO7fz9K3+AWjbZMYAhfNiJDXvl/oUIHD
Wi9rU4rr91rhDT3n/YGWphzDomZGXiD3K++P9wvLBLD9j+rXKSmqPYoNs020J0NYSBUfs4Ihz8nQ
DJIS2b/Rlb3hxRlqm0yPqltsCYprf+I5bdDoss5m80gE5b+x55Ul7XULsg5ouezU+yeerrYNzjQN
G+Xo4tofvk4bDIMc3RhCXuUx7AdywhhBLTv1fisYRtuA8lmeu5ZPyQq/O4mxTZs9iuSu+XCLkA6R
ziuj0qcDEoMTbsg/dTa55VV9fsIysECovFClUVwELK+dC68YKvdBftcXwagI74WXFHN5bxfw1A+2
0d/D7zdTqT/68w8ZvVd+KKP98t7efRbic8VIhXbczpdbLbniPps/3zzgw1tX7rV9qu2HX4QXu/HQ
z4sv8k03S2Ly/wTurTtzK8F3EST+6smff1T6uROEvNDwnpqrDDG393kUhHEf3DzbbkwFYZVCXXWk
b6rd4XjqhombbFuSr5GENE6qbstdNxA/ozgUFTMzwolCa7cdBVHsjqJtS7LXVLQSs9RvOQy9YSrg
b9g2VjRO9mr7//e/xUMvcDO3qneFgFUDxt5uJz9FPz+Ry1nObqtmp/C6gVF4hNVFVaaQVU1WJ9Y1
+7EXxeNql1WqJ3C7dVv+gsWF2LZTDG90ixsYKf2R61cGIPyCkiSubof7lClAWVKdkWVmoHbT4Ui4
e16EysAG3l8/yirTHGyV3MTX7fDpQ99EzXwD8+WUni2H03zbxWJcoC/RwCQ5i5YieWBmR7MbGBvn
0OF5lT6TUG+gz+culINuONptWlNQn9t+8H6fd+4miTv0l4mXppUxDVWa0YRJxNAXY7eaRSw3zHVH
37lgLUj2GePKzVz9tpNE8G8+r/gmEh5KA9MR5luOUeL9puUutHbHozDd8yGaCiFe/ZYvvNuYyr6K
HwEULQXv63b6aXnd+7D0ffHehfeCjGUD7Z94ceLlWyNIT6WBrm1gasrOn3trMawsYzTexIouG/8r
iqd7/TYbcN4lmeNzskJ1rV7oFj3NFlmz+UtfVC0ON3IDTvxyGhCRVHc1EK44DTjZy9hDkaDyKg1g
bdsP3r86/NcLwyQPVu7eNgHQnFScrjvvr/xo5H3qJw/WNsuUeYa6zX+Llk/oW8mcSQOvtLzBw4G4
ScnU7f811veSxKuEFLoOxWl921x76+qucpNMq9vn76nrb3snfSESEFoD0fz/vHjGylZpmaW4gQXz
0aIJEkENjL/nabdqeqkXKz7qti+SYYTWasWtbHJtdQfJj6fRKs/2+rFM0+dKSqon/76aO3vxB2TA
ZMPDwHPjz/8HAAD//w==</cx:binary>
              </cx:geoCache>
            </cx:geography>
          </cx:layoutPr>
        </cx:series>
      </cx:plotAreaRegion>
    </cx:plotArea>
    <cx:legend pos="r" align="min" overlay="0"/>
  </cx:chart>
  <cx:spPr>
    <a:solidFill>
      <a:schemeClr val="accent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xdr:from>
      <xdr:col>7</xdr:col>
      <xdr:colOff>0</xdr:colOff>
      <xdr:row>4</xdr:row>
      <xdr:rowOff>0</xdr:rowOff>
    </xdr:from>
    <xdr:to>
      <xdr:col>14</xdr:col>
      <xdr:colOff>304800</xdr:colOff>
      <xdr:row>19</xdr:row>
      <xdr:rowOff>0</xdr:rowOff>
    </xdr:to>
    <xdr:graphicFrame macro="">
      <xdr:nvGraphicFramePr>
        <xdr:cNvPr id="6" name="Chart 5">
          <a:extLst>
            <a:ext uri="{FF2B5EF4-FFF2-40B4-BE49-F238E27FC236}">
              <a16:creationId xmlns:a16="http://schemas.microsoft.com/office/drawing/2014/main" id="{9DC9266D-9220-441A-8052-8B58998E1D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198120</xdr:colOff>
      <xdr:row>7</xdr:row>
      <xdr:rowOff>15240</xdr:rowOff>
    </xdr:from>
    <xdr:to>
      <xdr:col>13</xdr:col>
      <xdr:colOff>502920</xdr:colOff>
      <xdr:row>22</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5B43EB0-8347-9384-CA1E-A7F38FA18E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954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7</xdr:row>
      <xdr:rowOff>15240</xdr:rowOff>
    </xdr:from>
    <xdr:to>
      <xdr:col>11</xdr:col>
      <xdr:colOff>548640</xdr:colOff>
      <xdr:row>22</xdr:row>
      <xdr:rowOff>15240</xdr:rowOff>
    </xdr:to>
    <xdr:graphicFrame macro="">
      <xdr:nvGraphicFramePr>
        <xdr:cNvPr id="2" name="Chart 1">
          <a:extLst>
            <a:ext uri="{FF2B5EF4-FFF2-40B4-BE49-F238E27FC236}">
              <a16:creationId xmlns:a16="http://schemas.microsoft.com/office/drawing/2014/main" id="{BB1BB1B0-E482-341D-9FAA-79D70DB86C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83820</xdr:colOff>
      <xdr:row>51</xdr:row>
      <xdr:rowOff>99060</xdr:rowOff>
    </xdr:from>
    <xdr:to>
      <xdr:col>21</xdr:col>
      <xdr:colOff>388620</xdr:colOff>
      <xdr:row>66</xdr:row>
      <xdr:rowOff>99060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55AEFB4-961D-A68B-9418-AC4B3FD267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410700" y="94259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510540</xdr:colOff>
      <xdr:row>3</xdr:row>
      <xdr:rowOff>53340</xdr:rowOff>
    </xdr:from>
    <xdr:to>
      <xdr:col>17</xdr:col>
      <xdr:colOff>205740</xdr:colOff>
      <xdr:row>18</xdr:row>
      <xdr:rowOff>53340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1C5E39A9-F1D8-1BBE-E953-711B465DDF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789420" y="6019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365760</xdr:colOff>
      <xdr:row>8</xdr:row>
      <xdr:rowOff>83820</xdr:rowOff>
    </xdr:from>
    <xdr:to>
      <xdr:col>14</xdr:col>
      <xdr:colOff>365760</xdr:colOff>
      <xdr:row>21</xdr:row>
      <xdr:rowOff>173355</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626A9C49-3D84-EABF-427A-27F00BC58CB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863840" y="1546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434340</xdr:colOff>
      <xdr:row>3</xdr:row>
      <xdr:rowOff>53340</xdr:rowOff>
    </xdr:from>
    <xdr:to>
      <xdr:col>9</xdr:col>
      <xdr:colOff>434340</xdr:colOff>
      <xdr:row>16</xdr:row>
      <xdr:rowOff>142875</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C56998EF-2013-44FC-DD6E-998AF7D04EA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884420" y="601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15240</xdr:colOff>
      <xdr:row>9</xdr:row>
      <xdr:rowOff>45720</xdr:rowOff>
    </xdr:from>
    <xdr:to>
      <xdr:col>7</xdr:col>
      <xdr:colOff>15240</xdr:colOff>
      <xdr:row>22</xdr:row>
      <xdr:rowOff>135255</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77D1D396-9F2A-720B-45C2-AC840E684BC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246120" y="1691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304800</xdr:colOff>
      <xdr:row>4</xdr:row>
      <xdr:rowOff>0</xdr:rowOff>
    </xdr:from>
    <xdr:to>
      <xdr:col>14</xdr:col>
      <xdr:colOff>0</xdr:colOff>
      <xdr:row>19</xdr:row>
      <xdr:rowOff>0</xdr:rowOff>
    </xdr:to>
    <xdr:graphicFrame macro="">
      <xdr:nvGraphicFramePr>
        <xdr:cNvPr id="2" name="Chart 1">
          <a:extLst>
            <a:ext uri="{FF2B5EF4-FFF2-40B4-BE49-F238E27FC236}">
              <a16:creationId xmlns:a16="http://schemas.microsoft.com/office/drawing/2014/main" id="{C0658041-1353-1155-97AD-D2CF358E25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76200</xdr:colOff>
      <xdr:row>17</xdr:row>
      <xdr:rowOff>144780</xdr:rowOff>
    </xdr:from>
    <xdr:to>
      <xdr:col>1</xdr:col>
      <xdr:colOff>457200</xdr:colOff>
      <xdr:row>20</xdr:row>
      <xdr:rowOff>121920</xdr:rowOff>
    </xdr:to>
    <xdr:graphicFrame macro="">
      <xdr:nvGraphicFramePr>
        <xdr:cNvPr id="2" name="Chart 1">
          <a:extLst>
            <a:ext uri="{FF2B5EF4-FFF2-40B4-BE49-F238E27FC236}">
              <a16:creationId xmlns:a16="http://schemas.microsoft.com/office/drawing/2014/main" id="{6967027E-B913-EA65-23FB-603F53475B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53340</xdr:colOff>
      <xdr:row>17</xdr:row>
      <xdr:rowOff>7620</xdr:rowOff>
    </xdr:from>
    <xdr:to>
      <xdr:col>5</xdr:col>
      <xdr:colOff>815340</xdr:colOff>
      <xdr:row>20</xdr:row>
      <xdr:rowOff>91440</xdr:rowOff>
    </xdr:to>
    <xdr:graphicFrame macro="">
      <xdr:nvGraphicFramePr>
        <xdr:cNvPr id="3" name="Chart 2">
          <a:extLst>
            <a:ext uri="{FF2B5EF4-FFF2-40B4-BE49-F238E27FC236}">
              <a16:creationId xmlns:a16="http://schemas.microsoft.com/office/drawing/2014/main" id="{EA9B7D84-B2CC-F007-0088-2C3E413CAC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601980</xdr:colOff>
      <xdr:row>16</xdr:row>
      <xdr:rowOff>152400</xdr:rowOff>
    </xdr:from>
    <xdr:to>
      <xdr:col>9</xdr:col>
      <xdr:colOff>662940</xdr:colOff>
      <xdr:row>20</xdr:row>
      <xdr:rowOff>22860</xdr:rowOff>
    </xdr:to>
    <xdr:graphicFrame macro="">
      <xdr:nvGraphicFramePr>
        <xdr:cNvPr id="4" name="Chart 3">
          <a:extLst>
            <a:ext uri="{FF2B5EF4-FFF2-40B4-BE49-F238E27FC236}">
              <a16:creationId xmlns:a16="http://schemas.microsoft.com/office/drawing/2014/main" id="{CF7DB746-7076-1D2A-B839-0BDE33889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99060</xdr:colOff>
      <xdr:row>18</xdr:row>
      <xdr:rowOff>114300</xdr:rowOff>
    </xdr:from>
    <xdr:to>
      <xdr:col>13</xdr:col>
      <xdr:colOff>868680</xdr:colOff>
      <xdr:row>22</xdr:row>
      <xdr:rowOff>99060</xdr:rowOff>
    </xdr:to>
    <xdr:graphicFrame macro="">
      <xdr:nvGraphicFramePr>
        <xdr:cNvPr id="5" name="Chart 4">
          <a:extLst>
            <a:ext uri="{FF2B5EF4-FFF2-40B4-BE49-F238E27FC236}">
              <a16:creationId xmlns:a16="http://schemas.microsoft.com/office/drawing/2014/main" id="{9680C7A3-9C5A-9600-80D6-3A909534BE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274320</xdr:colOff>
      <xdr:row>26</xdr:row>
      <xdr:rowOff>129540</xdr:rowOff>
    </xdr:from>
    <xdr:to>
      <xdr:col>5</xdr:col>
      <xdr:colOff>320040</xdr:colOff>
      <xdr:row>30</xdr:row>
      <xdr:rowOff>91440</xdr:rowOff>
    </xdr:to>
    <xdr:graphicFrame macro="">
      <xdr:nvGraphicFramePr>
        <xdr:cNvPr id="6" name="Chart 5">
          <a:extLst>
            <a:ext uri="{FF2B5EF4-FFF2-40B4-BE49-F238E27FC236}">
              <a16:creationId xmlns:a16="http://schemas.microsoft.com/office/drawing/2014/main" id="{C710610F-1519-06EA-0193-0EE61FAC9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114300</xdr:colOff>
      <xdr:row>10</xdr:row>
      <xdr:rowOff>131445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14300" y="188404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6"/>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6"/>
          <a:chOff x="0" y="3060863"/>
          <a:chExt cx="10692000" cy="143827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6"/>
            <a:chOff x="152399" y="453254"/>
            <a:chExt cx="12498639" cy="138356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7" name="Shape 35">
              <a:extLst>
                <a:ext uri="{FF2B5EF4-FFF2-40B4-BE49-F238E27FC236}">
                  <a16:creationId xmlns:a16="http://schemas.microsoft.com/office/drawing/2014/main" id="{00000000-0008-0000-0100-000025000000}"/>
                </a:ext>
              </a:extLst>
            </xdr:cNvPr>
            <xdr:cNvSpPr/>
          </xdr:nvSpPr>
          <xdr:spPr>
            <a:xfrm>
              <a:off x="10208461" y="712227"/>
              <a:ext cx="2442577" cy="1124595"/>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99060</xdr:colOff>
      <xdr:row>0</xdr:row>
      <xdr:rowOff>106680</xdr:rowOff>
    </xdr:from>
    <xdr:to>
      <xdr:col>23</xdr:col>
      <xdr:colOff>266700</xdr:colOff>
      <xdr:row>3</xdr:row>
      <xdr:rowOff>45720</xdr:rowOff>
    </xdr:to>
    <xdr:sp macro="" textlink="">
      <xdr:nvSpPr>
        <xdr:cNvPr id="2" name="Rectangle: Rounded Corners 1">
          <a:extLst>
            <a:ext uri="{FF2B5EF4-FFF2-40B4-BE49-F238E27FC236}">
              <a16:creationId xmlns:a16="http://schemas.microsoft.com/office/drawing/2014/main" id="{90C97368-7E6F-FD94-55FC-1167B43D83C9}"/>
            </a:ext>
          </a:extLst>
        </xdr:cNvPr>
        <xdr:cNvSpPr/>
      </xdr:nvSpPr>
      <xdr:spPr>
        <a:xfrm>
          <a:off x="99060" y="106680"/>
          <a:ext cx="14188440" cy="487680"/>
        </a:xfrm>
        <a:prstGeom prst="roundRect">
          <a:avLst/>
        </a:prstGeom>
        <a:gradFill>
          <a:gsLst>
            <a:gs pos="0">
              <a:schemeClr val="tx1">
                <a:lumMod val="95000"/>
                <a:lumOff val="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latin typeface="Arial Rounded MT Bold" panose="020F0704030504030204" pitchFamily="34" charset="0"/>
              <a:cs typeface="Arial" panose="020B0604020202020204" pitchFamily="34" charset="0"/>
            </a:rPr>
            <a:t>ECOMMERCE</a:t>
          </a:r>
          <a:r>
            <a:rPr lang="en-IN" sz="1200" baseline="0">
              <a:latin typeface="Arial Rounded MT Bold" panose="020F0704030504030204" pitchFamily="34" charset="0"/>
              <a:cs typeface="Arial" panose="020B0604020202020204" pitchFamily="34" charset="0"/>
            </a:rPr>
            <a:t> SALES ANALYSIS DASHBOARD</a:t>
          </a:r>
          <a:endParaRPr lang="en-IN" sz="1200">
            <a:latin typeface="Arial Rounded MT Bold" panose="020F0704030504030204" pitchFamily="34" charset="0"/>
            <a:cs typeface="Arial" panose="020B0604020202020204" pitchFamily="34" charset="0"/>
          </a:endParaRPr>
        </a:p>
      </xdr:txBody>
    </xdr:sp>
    <xdr:clientData/>
  </xdr:twoCellAnchor>
  <xdr:twoCellAnchor>
    <xdr:from>
      <xdr:col>0</xdr:col>
      <xdr:colOff>198120</xdr:colOff>
      <xdr:row>5</xdr:row>
      <xdr:rowOff>93952</xdr:rowOff>
    </xdr:from>
    <xdr:to>
      <xdr:col>4</xdr:col>
      <xdr:colOff>120016</xdr:colOff>
      <xdr:row>11</xdr:row>
      <xdr:rowOff>165735</xdr:rowOff>
    </xdr:to>
    <xdr:sp macro="" textlink="">
      <xdr:nvSpPr>
        <xdr:cNvPr id="10356" name="Shape 23">
          <a:extLst>
            <a:ext uri="{FF2B5EF4-FFF2-40B4-BE49-F238E27FC236}">
              <a16:creationId xmlns:a16="http://schemas.microsoft.com/office/drawing/2014/main" id="{0D490A78-FCF8-471C-846E-8A4825E61B71}"/>
            </a:ext>
          </a:extLst>
        </xdr:cNvPr>
        <xdr:cNvSpPr/>
      </xdr:nvSpPr>
      <xdr:spPr>
        <a:xfrm>
          <a:off x="198120" y="1008352"/>
          <a:ext cx="2360296" cy="116906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0</xdr:col>
      <xdr:colOff>198121</xdr:colOff>
      <xdr:row>4</xdr:row>
      <xdr:rowOff>7620</xdr:rowOff>
    </xdr:from>
    <xdr:to>
      <xdr:col>4</xdr:col>
      <xdr:colOff>120016</xdr:colOff>
      <xdr:row>5</xdr:row>
      <xdr:rowOff>73797</xdr:rowOff>
    </xdr:to>
    <xdr:sp macro="" textlink="">
      <xdr:nvSpPr>
        <xdr:cNvPr id="10357" name="Shape 24">
          <a:extLst>
            <a:ext uri="{FF2B5EF4-FFF2-40B4-BE49-F238E27FC236}">
              <a16:creationId xmlns:a16="http://schemas.microsoft.com/office/drawing/2014/main" id="{8555009C-6780-4E31-9820-534113C18BDE}"/>
            </a:ext>
          </a:extLst>
        </xdr:cNvPr>
        <xdr:cNvSpPr/>
      </xdr:nvSpPr>
      <xdr:spPr>
        <a:xfrm>
          <a:off x="198121" y="739140"/>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clientData/>
  </xdr:twoCellAnchor>
  <xdr:twoCellAnchor>
    <xdr:from>
      <xdr:col>5</xdr:col>
      <xdr:colOff>91440</xdr:colOff>
      <xdr:row>4</xdr:row>
      <xdr:rowOff>7620</xdr:rowOff>
    </xdr:from>
    <xdr:to>
      <xdr:col>9</xdr:col>
      <xdr:colOff>4341</xdr:colOff>
      <xdr:row>5</xdr:row>
      <xdr:rowOff>73797</xdr:rowOff>
    </xdr:to>
    <xdr:sp macro="" textlink="">
      <xdr:nvSpPr>
        <xdr:cNvPr id="10360" name="Shape 27">
          <a:extLst>
            <a:ext uri="{FF2B5EF4-FFF2-40B4-BE49-F238E27FC236}">
              <a16:creationId xmlns:a16="http://schemas.microsoft.com/office/drawing/2014/main" id="{2C883535-BD6B-4E5F-8C30-E5023F6EBDD1}"/>
            </a:ext>
          </a:extLst>
        </xdr:cNvPr>
        <xdr:cNvSpPr/>
      </xdr:nvSpPr>
      <xdr:spPr>
        <a:xfrm>
          <a:off x="3139440" y="739140"/>
          <a:ext cx="2351301" cy="249057"/>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clientData/>
  </xdr:twoCellAnchor>
  <xdr:twoCellAnchor>
    <xdr:from>
      <xdr:col>5</xdr:col>
      <xdr:colOff>91440</xdr:colOff>
      <xdr:row>5</xdr:row>
      <xdr:rowOff>91440</xdr:rowOff>
    </xdr:from>
    <xdr:to>
      <xdr:col>9</xdr:col>
      <xdr:colOff>4341</xdr:colOff>
      <xdr:row>11</xdr:row>
      <xdr:rowOff>163223</xdr:rowOff>
    </xdr:to>
    <xdr:sp macro="" textlink="">
      <xdr:nvSpPr>
        <xdr:cNvPr id="10361" name="Shape 26">
          <a:extLst>
            <a:ext uri="{FF2B5EF4-FFF2-40B4-BE49-F238E27FC236}">
              <a16:creationId xmlns:a16="http://schemas.microsoft.com/office/drawing/2014/main" id="{EED8F9DD-627A-4B75-AFC6-8711BFF2DDEB}"/>
            </a:ext>
          </a:extLst>
        </xdr:cNvPr>
        <xdr:cNvSpPr/>
      </xdr:nvSpPr>
      <xdr:spPr>
        <a:xfrm>
          <a:off x="3139440" y="1005840"/>
          <a:ext cx="2351301" cy="1169063"/>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10</xdr:col>
      <xdr:colOff>7620</xdr:colOff>
      <xdr:row>5</xdr:row>
      <xdr:rowOff>76200</xdr:rowOff>
    </xdr:from>
    <xdr:to>
      <xdr:col>13</xdr:col>
      <xdr:colOff>494148</xdr:colOff>
      <xdr:row>11</xdr:row>
      <xdr:rowOff>147983</xdr:rowOff>
    </xdr:to>
    <xdr:sp macro="" textlink="">
      <xdr:nvSpPr>
        <xdr:cNvPr id="10362" name="Shape 29">
          <a:extLst>
            <a:ext uri="{FF2B5EF4-FFF2-40B4-BE49-F238E27FC236}">
              <a16:creationId xmlns:a16="http://schemas.microsoft.com/office/drawing/2014/main" id="{147B4B21-E9AC-452B-9592-354A0D097B78}"/>
            </a:ext>
          </a:extLst>
        </xdr:cNvPr>
        <xdr:cNvSpPr/>
      </xdr:nvSpPr>
      <xdr:spPr>
        <a:xfrm>
          <a:off x="6103620" y="990600"/>
          <a:ext cx="2315328" cy="1169063"/>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10</xdr:col>
      <xdr:colOff>7620</xdr:colOff>
      <xdr:row>4</xdr:row>
      <xdr:rowOff>0</xdr:rowOff>
    </xdr:from>
    <xdr:to>
      <xdr:col>13</xdr:col>
      <xdr:colOff>494147</xdr:colOff>
      <xdr:row>5</xdr:row>
      <xdr:rowOff>66177</xdr:rowOff>
    </xdr:to>
    <xdr:sp macro="" textlink="">
      <xdr:nvSpPr>
        <xdr:cNvPr id="10363" name="Shape 30">
          <a:extLst>
            <a:ext uri="{FF2B5EF4-FFF2-40B4-BE49-F238E27FC236}">
              <a16:creationId xmlns:a16="http://schemas.microsoft.com/office/drawing/2014/main" id="{A3097A5A-DD92-4CA0-893A-0B12A3CC1E3B}"/>
            </a:ext>
          </a:extLst>
        </xdr:cNvPr>
        <xdr:cNvSpPr/>
      </xdr:nvSpPr>
      <xdr:spPr>
        <a:xfrm>
          <a:off x="6103620" y="731520"/>
          <a:ext cx="2315327"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clientData/>
  </xdr:twoCellAnchor>
  <xdr:twoCellAnchor>
    <xdr:from>
      <xdr:col>14</xdr:col>
      <xdr:colOff>464820</xdr:colOff>
      <xdr:row>4</xdr:row>
      <xdr:rowOff>15240</xdr:rowOff>
    </xdr:from>
    <xdr:to>
      <xdr:col>18</xdr:col>
      <xdr:colOff>287783</xdr:colOff>
      <xdr:row>5</xdr:row>
      <xdr:rowOff>81417</xdr:rowOff>
    </xdr:to>
    <xdr:sp macro="" textlink="">
      <xdr:nvSpPr>
        <xdr:cNvPr id="10364" name="Shape 33">
          <a:extLst>
            <a:ext uri="{FF2B5EF4-FFF2-40B4-BE49-F238E27FC236}">
              <a16:creationId xmlns:a16="http://schemas.microsoft.com/office/drawing/2014/main" id="{004790C1-500C-4792-9264-3DD874936332}"/>
            </a:ext>
          </a:extLst>
        </xdr:cNvPr>
        <xdr:cNvSpPr/>
      </xdr:nvSpPr>
      <xdr:spPr>
        <a:xfrm>
          <a:off x="8999220" y="746760"/>
          <a:ext cx="2261363"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clientData/>
  </xdr:twoCellAnchor>
  <xdr:twoCellAnchor>
    <xdr:from>
      <xdr:col>14</xdr:col>
      <xdr:colOff>472440</xdr:colOff>
      <xdr:row>5</xdr:row>
      <xdr:rowOff>91440</xdr:rowOff>
    </xdr:from>
    <xdr:to>
      <xdr:col>18</xdr:col>
      <xdr:colOff>295404</xdr:colOff>
      <xdr:row>11</xdr:row>
      <xdr:rowOff>163223</xdr:rowOff>
    </xdr:to>
    <xdr:sp macro="" textlink="">
      <xdr:nvSpPr>
        <xdr:cNvPr id="10365" name="Shape 32">
          <a:extLst>
            <a:ext uri="{FF2B5EF4-FFF2-40B4-BE49-F238E27FC236}">
              <a16:creationId xmlns:a16="http://schemas.microsoft.com/office/drawing/2014/main" id="{87888121-C285-4776-9A65-DE59B39CD250}"/>
            </a:ext>
          </a:extLst>
        </xdr:cNvPr>
        <xdr:cNvSpPr/>
      </xdr:nvSpPr>
      <xdr:spPr>
        <a:xfrm>
          <a:off x="9006840" y="1005840"/>
          <a:ext cx="2261364" cy="1169063"/>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19</xdr:col>
      <xdr:colOff>68580</xdr:colOff>
      <xdr:row>4</xdr:row>
      <xdr:rowOff>15240</xdr:rowOff>
    </xdr:from>
    <xdr:to>
      <xdr:col>22</xdr:col>
      <xdr:colOff>546111</xdr:colOff>
      <xdr:row>5</xdr:row>
      <xdr:rowOff>81417</xdr:rowOff>
    </xdr:to>
    <xdr:sp macro="" textlink="">
      <xdr:nvSpPr>
        <xdr:cNvPr id="10366" name="Shape 36">
          <a:extLst>
            <a:ext uri="{FF2B5EF4-FFF2-40B4-BE49-F238E27FC236}">
              <a16:creationId xmlns:a16="http://schemas.microsoft.com/office/drawing/2014/main" id="{AB3D7797-5B98-4A03-928D-CA26654E2D3C}"/>
            </a:ext>
          </a:extLst>
        </xdr:cNvPr>
        <xdr:cNvSpPr/>
      </xdr:nvSpPr>
      <xdr:spPr>
        <a:xfrm>
          <a:off x="11650980" y="746760"/>
          <a:ext cx="2306331"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clientData/>
  </xdr:twoCellAnchor>
  <xdr:twoCellAnchor>
    <xdr:from>
      <xdr:col>19</xdr:col>
      <xdr:colOff>76200</xdr:colOff>
      <xdr:row>5</xdr:row>
      <xdr:rowOff>99060</xdr:rowOff>
    </xdr:from>
    <xdr:to>
      <xdr:col>22</xdr:col>
      <xdr:colOff>553732</xdr:colOff>
      <xdr:row>11</xdr:row>
      <xdr:rowOff>170843</xdr:rowOff>
    </xdr:to>
    <xdr:sp macro="" textlink="">
      <xdr:nvSpPr>
        <xdr:cNvPr id="10367" name="Shape 35">
          <a:extLst>
            <a:ext uri="{FF2B5EF4-FFF2-40B4-BE49-F238E27FC236}">
              <a16:creationId xmlns:a16="http://schemas.microsoft.com/office/drawing/2014/main" id="{C45D90C5-9CFF-4A4E-A403-66192C5EC944}"/>
            </a:ext>
          </a:extLst>
        </xdr:cNvPr>
        <xdr:cNvSpPr/>
      </xdr:nvSpPr>
      <xdr:spPr>
        <a:xfrm>
          <a:off x="11658600" y="1013460"/>
          <a:ext cx="2306332" cy="1169063"/>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0</xdr:col>
      <xdr:colOff>190501</xdr:colOff>
      <xdr:row>5</xdr:row>
      <xdr:rowOff>121920</xdr:rowOff>
    </xdr:from>
    <xdr:to>
      <xdr:col>4</xdr:col>
      <xdr:colOff>112396</xdr:colOff>
      <xdr:row>7</xdr:row>
      <xdr:rowOff>5217</xdr:rowOff>
    </xdr:to>
    <xdr:sp macro="" textlink="KPI!B17">
      <xdr:nvSpPr>
        <xdr:cNvPr id="10369" name="Shape 24">
          <a:extLst>
            <a:ext uri="{FF2B5EF4-FFF2-40B4-BE49-F238E27FC236}">
              <a16:creationId xmlns:a16="http://schemas.microsoft.com/office/drawing/2014/main" id="{D5B30913-9F12-4123-8D8C-C2BB08AD930C}"/>
            </a:ext>
          </a:extLst>
        </xdr:cNvPr>
        <xdr:cNvSpPr/>
      </xdr:nvSpPr>
      <xdr:spPr>
        <a:xfrm>
          <a:off x="190501" y="1036320"/>
          <a:ext cx="2360295" cy="249057"/>
        </a:xfrm>
        <a:prstGeom prst="roundRect">
          <a:avLst>
            <a:gd name="adj" fmla="val 16667"/>
          </a:avLst>
        </a:prstGeom>
        <a:solidFill>
          <a:schemeClr val="bg2">
            <a:lumMod val="50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BE1822B2-49A8-471F-BC50-F82C67F51AA2}" type="TxLink">
            <a:rPr lang="en-US" sz="1100" b="0" i="0" u="none" strike="noStrike">
              <a:solidFill>
                <a:srgbClr val="000000"/>
              </a:solidFill>
              <a:latin typeface="Calibri"/>
              <a:ea typeface="Lato"/>
              <a:cs typeface="Calibri"/>
              <a:sym typeface="Lato"/>
            </a:rPr>
            <a:pPr marL="0" lvl="0" indent="0" algn="ctr" rtl="0">
              <a:spcBef>
                <a:spcPts val="0"/>
              </a:spcBef>
              <a:spcAft>
                <a:spcPts val="0"/>
              </a:spcAft>
              <a:buNone/>
            </a:pPr>
            <a:t> $22,97,200.86 </a:t>
          </a:fld>
          <a:endParaRPr sz="1400"/>
        </a:p>
      </xdr:txBody>
    </xdr:sp>
    <xdr:clientData/>
  </xdr:twoCellAnchor>
  <xdr:twoCellAnchor>
    <xdr:from>
      <xdr:col>5</xdr:col>
      <xdr:colOff>91440</xdr:colOff>
      <xdr:row>5</xdr:row>
      <xdr:rowOff>91440</xdr:rowOff>
    </xdr:from>
    <xdr:to>
      <xdr:col>9</xdr:col>
      <xdr:colOff>13335</xdr:colOff>
      <xdr:row>6</xdr:row>
      <xdr:rowOff>157617</xdr:rowOff>
    </xdr:to>
    <xdr:sp macro="" textlink="KPI!F17">
      <xdr:nvSpPr>
        <xdr:cNvPr id="10370" name="Shape 24">
          <a:extLst>
            <a:ext uri="{FF2B5EF4-FFF2-40B4-BE49-F238E27FC236}">
              <a16:creationId xmlns:a16="http://schemas.microsoft.com/office/drawing/2014/main" id="{79690D81-CD1C-40F6-9565-8F80E6E85069}"/>
            </a:ext>
          </a:extLst>
        </xdr:cNvPr>
        <xdr:cNvSpPr/>
      </xdr:nvSpPr>
      <xdr:spPr>
        <a:xfrm>
          <a:off x="3139440" y="1005840"/>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506B4224-846A-40EA-9D58-7D8900BC2E68}" type="TxLink">
            <a:rPr lang="en-US" sz="1100" b="0" i="0" u="none" strike="noStrike">
              <a:solidFill>
                <a:srgbClr val="000000"/>
              </a:solidFill>
              <a:latin typeface="Calibri"/>
              <a:ea typeface="Lato"/>
              <a:cs typeface="Calibri"/>
              <a:sym typeface="Lato"/>
            </a:rPr>
            <a:pPr marL="0" lvl="0" indent="0" algn="ctr" rtl="0">
              <a:spcBef>
                <a:spcPts val="0"/>
              </a:spcBef>
              <a:spcAft>
                <a:spcPts val="0"/>
              </a:spcAft>
              <a:buNone/>
            </a:pPr>
            <a:t> $2,86,397.02 </a:t>
          </a:fld>
          <a:endParaRPr sz="1400"/>
        </a:p>
      </xdr:txBody>
    </xdr:sp>
    <xdr:clientData/>
  </xdr:twoCellAnchor>
  <xdr:twoCellAnchor>
    <xdr:from>
      <xdr:col>9</xdr:col>
      <xdr:colOff>594360</xdr:colOff>
      <xdr:row>5</xdr:row>
      <xdr:rowOff>76200</xdr:rowOff>
    </xdr:from>
    <xdr:to>
      <xdr:col>13</xdr:col>
      <xdr:colOff>516255</xdr:colOff>
      <xdr:row>6</xdr:row>
      <xdr:rowOff>142377</xdr:rowOff>
    </xdr:to>
    <xdr:sp macro="" textlink="KPI!J17">
      <xdr:nvSpPr>
        <xdr:cNvPr id="10371" name="Shape 24">
          <a:extLst>
            <a:ext uri="{FF2B5EF4-FFF2-40B4-BE49-F238E27FC236}">
              <a16:creationId xmlns:a16="http://schemas.microsoft.com/office/drawing/2014/main" id="{FA6CE02C-049F-4B77-B7C7-2D091702FD69}"/>
            </a:ext>
          </a:extLst>
        </xdr:cNvPr>
        <xdr:cNvSpPr/>
      </xdr:nvSpPr>
      <xdr:spPr>
        <a:xfrm>
          <a:off x="6080760" y="990600"/>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9AC0C3EC-9561-4D5B-B485-4D2AC87B9BF0}" type="TxLink">
            <a:rPr lang="en-US" sz="1100" b="0" i="0" u="none" strike="noStrike">
              <a:solidFill>
                <a:srgbClr val="000000"/>
              </a:solidFill>
              <a:latin typeface="Calibri"/>
              <a:cs typeface="Calibri"/>
            </a:rPr>
            <a:pPr marL="0" lvl="0" indent="0" algn="ctr" rtl="0">
              <a:spcBef>
                <a:spcPts val="0"/>
              </a:spcBef>
              <a:spcAft>
                <a:spcPts val="0"/>
              </a:spcAft>
              <a:buNone/>
            </a:pPr>
            <a:t># 37873</a:t>
          </a:fld>
          <a:endParaRPr sz="1400"/>
        </a:p>
      </xdr:txBody>
    </xdr:sp>
    <xdr:clientData/>
  </xdr:twoCellAnchor>
  <xdr:twoCellAnchor>
    <xdr:from>
      <xdr:col>14</xdr:col>
      <xdr:colOff>472441</xdr:colOff>
      <xdr:row>5</xdr:row>
      <xdr:rowOff>91440</xdr:rowOff>
    </xdr:from>
    <xdr:to>
      <xdr:col>18</xdr:col>
      <xdr:colOff>274321</xdr:colOff>
      <xdr:row>6</xdr:row>
      <xdr:rowOff>157617</xdr:rowOff>
    </xdr:to>
    <xdr:sp macro="" textlink="KPI!N18">
      <xdr:nvSpPr>
        <xdr:cNvPr id="10372" name="Shape 24">
          <a:extLst>
            <a:ext uri="{FF2B5EF4-FFF2-40B4-BE49-F238E27FC236}">
              <a16:creationId xmlns:a16="http://schemas.microsoft.com/office/drawing/2014/main" id="{5649DC40-DBE8-49E9-B705-90B9260B0AB2}"/>
            </a:ext>
          </a:extLst>
        </xdr:cNvPr>
        <xdr:cNvSpPr/>
      </xdr:nvSpPr>
      <xdr:spPr>
        <a:xfrm>
          <a:off x="9006841" y="1005840"/>
          <a:ext cx="224028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4D6A2439-7891-4361-90F7-77573279A7BC}" type="TxLink">
            <a:rPr lang="en-US" sz="1100" b="0" i="0" u="none" strike="noStrike">
              <a:solidFill>
                <a:srgbClr val="000000"/>
              </a:solidFill>
              <a:latin typeface="Calibri"/>
              <a:cs typeface="Calibri"/>
            </a:rPr>
            <a:pPr marL="0" lvl="0" indent="0" algn="ctr" rtl="0">
              <a:spcBef>
                <a:spcPts val="0"/>
              </a:spcBef>
              <a:spcAft>
                <a:spcPts val="0"/>
              </a:spcAft>
              <a:buNone/>
            </a:pPr>
            <a:t># 9994</a:t>
          </a:fld>
          <a:endParaRPr sz="1400"/>
        </a:p>
      </xdr:txBody>
    </xdr:sp>
    <xdr:clientData/>
  </xdr:twoCellAnchor>
  <xdr:twoCellAnchor>
    <xdr:from>
      <xdr:col>19</xdr:col>
      <xdr:colOff>76200</xdr:colOff>
      <xdr:row>5</xdr:row>
      <xdr:rowOff>99060</xdr:rowOff>
    </xdr:from>
    <xdr:to>
      <xdr:col>22</xdr:col>
      <xdr:colOff>487680</xdr:colOff>
      <xdr:row>6</xdr:row>
      <xdr:rowOff>165237</xdr:rowOff>
    </xdr:to>
    <xdr:sp macro="" textlink="KPI!C36">
      <xdr:nvSpPr>
        <xdr:cNvPr id="10373" name="Shape 24">
          <a:extLst>
            <a:ext uri="{FF2B5EF4-FFF2-40B4-BE49-F238E27FC236}">
              <a16:creationId xmlns:a16="http://schemas.microsoft.com/office/drawing/2014/main" id="{D39C6070-D728-4886-BC2F-FB5D951C9B88}"/>
            </a:ext>
          </a:extLst>
        </xdr:cNvPr>
        <xdr:cNvSpPr/>
      </xdr:nvSpPr>
      <xdr:spPr>
        <a:xfrm>
          <a:off x="11658600" y="1013460"/>
          <a:ext cx="224028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54995D37-E3E0-4BF2-A63B-F783720003F9}" type="TxLink">
            <a:rPr lang="en-US" sz="1100" b="0" i="0" u="none" strike="noStrike">
              <a:solidFill>
                <a:srgbClr val="000000"/>
              </a:solidFill>
              <a:latin typeface="Calibri"/>
              <a:cs typeface="Calibri"/>
            </a:rPr>
            <a:pPr marL="0" lvl="0" indent="0" algn="ctr" rtl="0">
              <a:spcBef>
                <a:spcPts val="0"/>
              </a:spcBef>
              <a:spcAft>
                <a:spcPts val="0"/>
              </a:spcAft>
              <a:buNone/>
            </a:pPr>
            <a:t>12.47%</a:t>
          </a:fld>
          <a:endParaRPr sz="1400"/>
        </a:p>
      </xdr:txBody>
    </xdr:sp>
    <xdr:clientData/>
  </xdr:twoCellAnchor>
  <xdr:twoCellAnchor>
    <xdr:from>
      <xdr:col>5</xdr:col>
      <xdr:colOff>472440</xdr:colOff>
      <xdr:row>7</xdr:row>
      <xdr:rowOff>30480</xdr:rowOff>
    </xdr:from>
    <xdr:to>
      <xdr:col>8</xdr:col>
      <xdr:colOff>91440</xdr:colOff>
      <xdr:row>9</xdr:row>
      <xdr:rowOff>175260</xdr:rowOff>
    </xdr:to>
    <xdr:graphicFrame macro="">
      <xdr:nvGraphicFramePr>
        <xdr:cNvPr id="10375" name="Chart 10374">
          <a:extLst>
            <a:ext uri="{FF2B5EF4-FFF2-40B4-BE49-F238E27FC236}">
              <a16:creationId xmlns:a16="http://schemas.microsoft.com/office/drawing/2014/main" id="{85D7B7D9-9489-4997-BC66-350AB9FD30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556260</xdr:colOff>
      <xdr:row>7</xdr:row>
      <xdr:rowOff>15240</xdr:rowOff>
    </xdr:from>
    <xdr:to>
      <xdr:col>13</xdr:col>
      <xdr:colOff>7620</xdr:colOff>
      <xdr:row>10</xdr:row>
      <xdr:rowOff>7620</xdr:rowOff>
    </xdr:to>
    <xdr:graphicFrame macro="">
      <xdr:nvGraphicFramePr>
        <xdr:cNvPr id="10376" name="Chart 10375">
          <a:extLst>
            <a:ext uri="{FF2B5EF4-FFF2-40B4-BE49-F238E27FC236}">
              <a16:creationId xmlns:a16="http://schemas.microsoft.com/office/drawing/2014/main" id="{858A3E9B-7E59-409E-B23B-5DC1C3967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365760</xdr:colOff>
      <xdr:row>7</xdr:row>
      <xdr:rowOff>22860</xdr:rowOff>
    </xdr:from>
    <xdr:to>
      <xdr:col>17</xdr:col>
      <xdr:colOff>426720</xdr:colOff>
      <xdr:row>10</xdr:row>
      <xdr:rowOff>22860</xdr:rowOff>
    </xdr:to>
    <xdr:graphicFrame macro="">
      <xdr:nvGraphicFramePr>
        <xdr:cNvPr id="10377" name="Chart 10376">
          <a:extLst>
            <a:ext uri="{FF2B5EF4-FFF2-40B4-BE49-F238E27FC236}">
              <a16:creationId xmlns:a16="http://schemas.microsoft.com/office/drawing/2014/main" id="{59524588-8569-4953-8E4A-FDE33761D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38100</xdr:colOff>
      <xdr:row>7</xdr:row>
      <xdr:rowOff>38100</xdr:rowOff>
    </xdr:from>
    <xdr:to>
      <xdr:col>21</xdr:col>
      <xdr:colOff>601980</xdr:colOff>
      <xdr:row>9</xdr:row>
      <xdr:rowOff>121920</xdr:rowOff>
    </xdr:to>
    <xdr:graphicFrame macro="">
      <xdr:nvGraphicFramePr>
        <xdr:cNvPr id="10378" name="Chart 10377">
          <a:extLst>
            <a:ext uri="{FF2B5EF4-FFF2-40B4-BE49-F238E27FC236}">
              <a16:creationId xmlns:a16="http://schemas.microsoft.com/office/drawing/2014/main" id="{70413A8C-2057-407F-86C0-87EC29CD1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152400</xdr:colOff>
      <xdr:row>7</xdr:row>
      <xdr:rowOff>71092</xdr:rowOff>
    </xdr:from>
    <xdr:to>
      <xdr:col>3</xdr:col>
      <xdr:colOff>167640</xdr:colOff>
      <xdr:row>10</xdr:row>
      <xdr:rowOff>48232</xdr:rowOff>
    </xdr:to>
    <xdr:graphicFrame macro="">
      <xdr:nvGraphicFramePr>
        <xdr:cNvPr id="10379" name="Chart 10378">
          <a:extLst>
            <a:ext uri="{FF2B5EF4-FFF2-40B4-BE49-F238E27FC236}">
              <a16:creationId xmlns:a16="http://schemas.microsoft.com/office/drawing/2014/main" id="{13A2DB1A-1B0B-4301-B2BD-60A344C86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323849</xdr:colOff>
      <xdr:row>13</xdr:row>
      <xdr:rowOff>152399</xdr:rowOff>
    </xdr:from>
    <xdr:to>
      <xdr:col>6</xdr:col>
      <xdr:colOff>581024</xdr:colOff>
      <xdr:row>28</xdr:row>
      <xdr:rowOff>19049</xdr:rowOff>
    </xdr:to>
    <xdr:graphicFrame macro="">
      <xdr:nvGraphicFramePr>
        <xdr:cNvPr id="10380" name="Chart 10379">
          <a:extLst>
            <a:ext uri="{FF2B5EF4-FFF2-40B4-BE49-F238E27FC236}">
              <a16:creationId xmlns:a16="http://schemas.microsoft.com/office/drawing/2014/main" id="{1302FE74-7399-4785-B149-3D0960CFF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9525</xdr:colOff>
      <xdr:row>13</xdr:row>
      <xdr:rowOff>161925</xdr:rowOff>
    </xdr:from>
    <xdr:to>
      <xdr:col>15</xdr:col>
      <xdr:colOff>257175</xdr:colOff>
      <xdr:row>28</xdr:row>
      <xdr:rowOff>76200</xdr:rowOff>
    </xdr:to>
    <mc:AlternateContent xmlns:mc="http://schemas.openxmlformats.org/markup-compatibility/2006">
      <mc:Choice xmlns:cx1="http://schemas.microsoft.com/office/drawing/2015/9/8/chartex" Requires="cx1">
        <xdr:graphicFrame macro="">
          <xdr:nvGraphicFramePr>
            <xdr:cNvPr id="10381" name="Chart 10380">
              <a:extLst>
                <a:ext uri="{FF2B5EF4-FFF2-40B4-BE49-F238E27FC236}">
                  <a16:creationId xmlns:a16="http://schemas.microsoft.com/office/drawing/2014/main" id="{F9C598DB-A581-44F0-80E7-0D1852A468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886325" y="2539365"/>
              <a:ext cx="4514850" cy="26574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228600</xdr:colOff>
      <xdr:row>13</xdr:row>
      <xdr:rowOff>104775</xdr:rowOff>
    </xdr:from>
    <xdr:to>
      <xdr:col>23</xdr:col>
      <xdr:colOff>533400</xdr:colOff>
      <xdr:row>28</xdr:row>
      <xdr:rowOff>133350</xdr:rowOff>
    </xdr:to>
    <xdr:graphicFrame macro="">
      <xdr:nvGraphicFramePr>
        <xdr:cNvPr id="10382" name="Chart 10381">
          <a:extLst>
            <a:ext uri="{FF2B5EF4-FFF2-40B4-BE49-F238E27FC236}">
              <a16:creationId xmlns:a16="http://schemas.microsoft.com/office/drawing/2014/main" id="{A468832C-25EF-4838-A512-1366B178DD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295275</xdr:colOff>
      <xdr:row>30</xdr:row>
      <xdr:rowOff>133350</xdr:rowOff>
    </xdr:from>
    <xdr:to>
      <xdr:col>7</xdr:col>
      <xdr:colOff>66675</xdr:colOff>
      <xdr:row>45</xdr:row>
      <xdr:rowOff>161925</xdr:rowOff>
    </xdr:to>
    <mc:AlternateContent xmlns:mc="http://schemas.openxmlformats.org/markup-compatibility/2006">
      <mc:Choice xmlns:cx4="http://schemas.microsoft.com/office/drawing/2016/5/10/chartex" Requires="cx4">
        <xdr:graphicFrame macro="">
          <xdr:nvGraphicFramePr>
            <xdr:cNvPr id="10383" name="Chart 10382">
              <a:extLst>
                <a:ext uri="{FF2B5EF4-FFF2-40B4-BE49-F238E27FC236}">
                  <a16:creationId xmlns:a16="http://schemas.microsoft.com/office/drawing/2014/main" id="{0E187037-49F6-4465-B224-64397A3F83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95275" y="5619750"/>
              <a:ext cx="4038600" cy="27717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9525</xdr:colOff>
      <xdr:row>30</xdr:row>
      <xdr:rowOff>152400</xdr:rowOff>
    </xdr:from>
    <xdr:to>
      <xdr:col>15</xdr:col>
      <xdr:colOff>314325</xdr:colOff>
      <xdr:row>46</xdr:row>
      <xdr:rowOff>0</xdr:rowOff>
    </xdr:to>
    <xdr:graphicFrame macro="">
      <xdr:nvGraphicFramePr>
        <xdr:cNvPr id="10384" name="Chart 10383">
          <a:extLst>
            <a:ext uri="{FF2B5EF4-FFF2-40B4-BE49-F238E27FC236}">
              <a16:creationId xmlns:a16="http://schemas.microsoft.com/office/drawing/2014/main" id="{2B283798-0FE5-4374-B868-6A1729A29F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17</xdr:col>
      <xdr:colOff>64770</xdr:colOff>
      <xdr:row>32</xdr:row>
      <xdr:rowOff>106680</xdr:rowOff>
    </xdr:from>
    <xdr:to>
      <xdr:col>20</xdr:col>
      <xdr:colOff>64770</xdr:colOff>
      <xdr:row>46</xdr:row>
      <xdr:rowOff>40005</xdr:rowOff>
    </xdr:to>
    <mc:AlternateContent xmlns:mc="http://schemas.openxmlformats.org/markup-compatibility/2006" xmlns:a14="http://schemas.microsoft.com/office/drawing/2010/main">
      <mc:Choice Requires="a14">
        <xdr:graphicFrame macro="">
          <xdr:nvGraphicFramePr>
            <xdr:cNvPr id="10385" name="Year 1">
              <a:extLst>
                <a:ext uri="{FF2B5EF4-FFF2-40B4-BE49-F238E27FC236}">
                  <a16:creationId xmlns:a16="http://schemas.microsoft.com/office/drawing/2014/main" id="{2E7BD378-6C97-4DCE-80A7-613A2883502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427970" y="5796280"/>
              <a:ext cx="1828800" cy="2422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152400</xdr:colOff>
      <xdr:row>40</xdr:row>
      <xdr:rowOff>0</xdr:rowOff>
    </xdr:from>
    <xdr:to>
      <xdr:col>23</xdr:col>
      <xdr:colOff>152400</xdr:colOff>
      <xdr:row>48</xdr:row>
      <xdr:rowOff>114300</xdr:rowOff>
    </xdr:to>
    <mc:AlternateContent xmlns:mc="http://schemas.openxmlformats.org/markup-compatibility/2006" xmlns:a14="http://schemas.microsoft.com/office/drawing/2010/main">
      <mc:Choice Requires="a14">
        <xdr:graphicFrame macro="">
          <xdr:nvGraphicFramePr>
            <xdr:cNvPr id="10386" name="Segment 1">
              <a:extLst>
                <a:ext uri="{FF2B5EF4-FFF2-40B4-BE49-F238E27FC236}">
                  <a16:creationId xmlns:a16="http://schemas.microsoft.com/office/drawing/2014/main" id="{FB0D27B6-0950-4E98-9C10-86FA2E5FC03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344400" y="7112000"/>
              <a:ext cx="1828800" cy="1536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152400</xdr:colOff>
      <xdr:row>30</xdr:row>
      <xdr:rowOff>0</xdr:rowOff>
    </xdr:from>
    <xdr:to>
      <xdr:col>23</xdr:col>
      <xdr:colOff>152400</xdr:colOff>
      <xdr:row>39</xdr:row>
      <xdr:rowOff>89535</xdr:rowOff>
    </xdr:to>
    <mc:AlternateContent xmlns:mc="http://schemas.openxmlformats.org/markup-compatibility/2006" xmlns:a14="http://schemas.microsoft.com/office/drawing/2010/main">
      <mc:Choice Requires="a14">
        <xdr:graphicFrame macro="">
          <xdr:nvGraphicFramePr>
            <xdr:cNvPr id="10387" name="Region 1">
              <a:extLst>
                <a:ext uri="{FF2B5EF4-FFF2-40B4-BE49-F238E27FC236}">
                  <a16:creationId xmlns:a16="http://schemas.microsoft.com/office/drawing/2014/main" id="{2415D55D-84C3-4608-8E88-90DB7E32793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344400" y="5334000"/>
              <a:ext cx="1828800" cy="16897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783" refreshedDate="45525.491233680557" createdVersion="8" refreshedVersion="8" minRefreshableVersion="3" recordCount="9994" xr:uid="{26562DF6-B253-4909-BCAC-E075DEDCF74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1148682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E2A190-4637-4C13-A8F2-F64079476CE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6" firstHeaderRow="0" firstDataRow="1" firstDataCol="1"/>
  <pivotFields count="26">
    <pivotField showAll="0"/>
    <pivotField showAll="0"/>
    <pivotField showAll="0"/>
    <pivotField numFmtId="14" showAll="0">
      <items count="1239">
        <item h="1" x="1179"/>
        <item h="1" x="277"/>
        <item x="576"/>
        <item h="1" x="1037"/>
        <item h="1" x="1167"/>
        <item h="1" x="232"/>
        <item h="1" x="320"/>
        <item h="1" x="269"/>
        <item h="1" x="286"/>
        <item h="1" x="1112"/>
        <item h="1" x="626"/>
        <item h="1" x="360"/>
        <item h="1" x="1039"/>
        <item h="1" x="1046"/>
        <item h="1" x="407"/>
        <item h="1" x="1237"/>
        <item h="1" x="1213"/>
        <item h="1" x="755"/>
        <item h="1" x="915"/>
        <item h="1" x="838"/>
        <item h="1" x="1106"/>
        <item h="1" x="867"/>
        <item h="1" x="215"/>
        <item h="1" x="563"/>
        <item h="1" x="511"/>
        <item h="1" x="519"/>
        <item h="1" x="644"/>
        <item h="1" x="315"/>
        <item h="1" x="1215"/>
        <item h="1" x="1058"/>
        <item h="1" x="181"/>
        <item h="1" x="1047"/>
        <item h="1" x="1162"/>
        <item h="1" x="456"/>
        <item h="1" x="1223"/>
        <item h="1" x="1087"/>
        <item h="1" x="980"/>
        <item h="1" x="805"/>
        <item h="1" x="1165"/>
        <item h="1" x="1116"/>
        <item h="1" x="1050"/>
        <item h="1" x="1221"/>
        <item h="1" x="72"/>
        <item h="1" x="1086"/>
        <item h="1" x="223"/>
        <item h="1" x="530"/>
        <item h="1" x="1195"/>
        <item h="1" x="1009"/>
        <item h="1" x="418"/>
        <item h="1" x="518"/>
        <item h="1" x="619"/>
        <item h="1" x="234"/>
        <item h="1" x="878"/>
        <item h="1" x="461"/>
        <item h="1" x="772"/>
        <item h="1" x="1093"/>
        <item h="1" x="90"/>
        <item h="1" x="579"/>
        <item h="1" x="893"/>
        <item h="1" x="977"/>
        <item h="1" x="727"/>
        <item h="1" x="959"/>
        <item h="1" x="1176"/>
        <item h="1" x="1158"/>
        <item h="1" x="809"/>
        <item h="1" x="691"/>
        <item h="1" x="470"/>
        <item h="1" x="1063"/>
        <item h="1" x="1234"/>
        <item h="1" x="527"/>
        <item h="1" x="267"/>
        <item h="1" x="322"/>
        <item h="1" x="884"/>
        <item h="1" x="918"/>
        <item h="1" x="909"/>
        <item h="1" x="791"/>
        <item h="1" x="138"/>
        <item h="1" x="1166"/>
        <item h="1" x="164"/>
        <item h="1" x="891"/>
        <item h="1" x="987"/>
        <item h="1" x="1017"/>
        <item h="1" x="419"/>
        <item h="1" x="1150"/>
        <item h="1" x="488"/>
        <item h="1" x="573"/>
        <item h="1" x="759"/>
        <item h="1" x="582"/>
        <item h="1" x="333"/>
        <item h="1" x="1013"/>
        <item h="1" x="1073"/>
        <item h="1" x="523"/>
        <item h="1" x="417"/>
        <item h="1" x="952"/>
        <item h="1" x="457"/>
        <item h="1" x="1118"/>
        <item h="1" x="1205"/>
        <item h="1" x="309"/>
        <item h="1" x="1025"/>
        <item h="1" x="218"/>
        <item h="1" x="552"/>
        <item h="1" x="8"/>
        <item h="1" x="287"/>
        <item h="1" x="1174"/>
        <item h="1" x="826"/>
        <item h="1" x="598"/>
        <item h="1" x="946"/>
        <item h="1" x="671"/>
        <item h="1" x="371"/>
        <item h="1" x="857"/>
        <item h="1" x="235"/>
        <item h="1" x="773"/>
        <item h="1" x="594"/>
        <item h="1" x="542"/>
        <item h="1" x="279"/>
        <item h="1" x="1061"/>
        <item h="1" x="992"/>
        <item h="1" x="1178"/>
        <item h="1" x="106"/>
        <item h="1" x="270"/>
        <item h="1" x="561"/>
        <item h="1" x="611"/>
        <item h="1" x="571"/>
        <item h="1" x="159"/>
        <item h="1" x="785"/>
        <item h="1" x="3"/>
        <item h="1" x="1227"/>
        <item h="1" x="604"/>
        <item h="1" x="1027"/>
        <item h="1" x="345"/>
        <item h="1" x="737"/>
        <item h="1" x="1103"/>
        <item h="1" x="1229"/>
        <item h="1" x="886"/>
        <item h="1" x="261"/>
        <item h="1" x="169"/>
        <item h="1" x="670"/>
        <item h="1" x="1219"/>
        <item h="1" x="402"/>
        <item h="1" x="700"/>
        <item h="1" x="307"/>
        <item h="1" x="290"/>
        <item h="1" x="479"/>
        <item h="1" x="268"/>
        <item h="1" x="779"/>
        <item h="1" x="1129"/>
        <item h="1" x="260"/>
        <item h="1" x="522"/>
        <item h="1" x="970"/>
        <item h="1" x="1001"/>
        <item h="1" x="868"/>
        <item h="1" x="384"/>
        <item h="1" x="136"/>
        <item h="1" x="985"/>
        <item h="1" x="686"/>
        <item h="1" x="858"/>
        <item h="1" x="667"/>
        <item h="1" x="866"/>
        <item h="1" x="836"/>
        <item h="1" x="609"/>
        <item h="1" x="192"/>
        <item h="1" x="149"/>
        <item h="1" x="739"/>
        <item h="1" x="711"/>
        <item h="1" x="923"/>
        <item h="1" x="1064"/>
        <item h="1" x="1021"/>
        <item h="1" x="601"/>
        <item h="1" x="1094"/>
        <item h="1" x="93"/>
        <item h="1" x="472"/>
        <item h="1" x="79"/>
        <item h="1" x="908"/>
        <item h="1" x="233"/>
        <item h="1" x="128"/>
        <item h="1" x="430"/>
        <item h="1" x="1132"/>
        <item h="1" x="860"/>
        <item h="1" x="559"/>
        <item h="1" x="654"/>
        <item h="1" x="710"/>
        <item h="1" x="1071"/>
        <item h="1" x="963"/>
        <item h="1" x="709"/>
        <item h="1" x="829"/>
        <item h="1" x="55"/>
        <item h="1" x="86"/>
        <item h="1" x="9"/>
        <item h="1" x="550"/>
        <item h="1" x="1194"/>
        <item h="1" x="883"/>
        <item h="1" x="416"/>
        <item h="1" x="814"/>
        <item h="1" x="1010"/>
        <item h="1" x="742"/>
        <item h="1" x="1124"/>
        <item h="1" x="557"/>
        <item h="1" x="78"/>
        <item h="1" x="340"/>
        <item h="1" x="1076"/>
        <item h="1" x="1102"/>
        <item h="1" x="171"/>
        <item h="1" x="103"/>
        <item h="1" x="80"/>
        <item h="1" x="1114"/>
        <item h="1" x="1101"/>
        <item h="1" x="328"/>
        <item h="1" x="111"/>
        <item h="1" x="59"/>
        <item h="1" x="158"/>
        <item h="1" x="358"/>
        <item h="1" x="865"/>
        <item h="1" x="146"/>
        <item h="1" x="794"/>
        <item h="1" x="467"/>
        <item h="1" x="127"/>
        <item h="1" x="450"/>
        <item h="1" x="411"/>
        <item h="1" x="587"/>
        <item h="1" x="1202"/>
        <item h="1" x="852"/>
        <item h="1" x="462"/>
        <item h="1" x="777"/>
        <item h="1" x="1082"/>
        <item h="1" x="191"/>
        <item h="1" x="273"/>
        <item h="1" x="1169"/>
        <item h="1" x="1148"/>
        <item h="1" x="982"/>
        <item h="1" x="856"/>
        <item h="1" x="36"/>
        <item h="1" x="303"/>
        <item h="1" x="1005"/>
        <item h="1" x="771"/>
        <item h="1" x="1079"/>
        <item h="1" x="1136"/>
        <item h="1" x="638"/>
        <item h="1" x="538"/>
        <item h="1" x="22"/>
        <item h="1" x="618"/>
        <item h="1" x="68"/>
        <item h="1" x="745"/>
        <item h="1" x="1089"/>
        <item h="1" x="965"/>
        <item h="1" x="1220"/>
        <item h="1" x="919"/>
        <item h="1" x="194"/>
        <item h="1" x="656"/>
        <item h="1" x="301"/>
        <item h="1" x="981"/>
        <item h="1" x="935"/>
        <item h="1" x="130"/>
        <item h="1" x="1127"/>
        <item h="1" x="1232"/>
        <item h="1" x="845"/>
        <item h="1" x="1068"/>
        <item h="1" x="187"/>
        <item h="1" x="849"/>
        <item h="1" x="7"/>
        <item h="1" x="607"/>
        <item h="1" x="687"/>
        <item h="1" x="647"/>
        <item h="1" x="912"/>
        <item h="1" x="664"/>
        <item h="1" x="728"/>
        <item h="1" x="84"/>
        <item h="1" x="1164"/>
        <item h="1" x="871"/>
        <item h="1" x="754"/>
        <item h="1" x="533"/>
        <item h="1" x="156"/>
        <item h="1" x="641"/>
        <item h="1" x="35"/>
        <item h="1" x="501"/>
        <item h="1" x="683"/>
        <item h="1" x="503"/>
        <item h="1" x="953"/>
        <item h="1" x="588"/>
        <item h="1" x="266"/>
        <item h="1" x="640"/>
        <item h="1" x="774"/>
        <item h="1" x="29"/>
        <item h="1" x="776"/>
        <item h="1" x="1035"/>
        <item h="1" x="589"/>
        <item h="1" x="337"/>
        <item h="1" x="325"/>
        <item h="1" x="432"/>
        <item h="1" x="736"/>
        <item h="1" x="637"/>
        <item h="1" x="534"/>
        <item h="1" x="757"/>
        <item h="1" x="506"/>
        <item h="1" x="174"/>
        <item h="1" x="414"/>
        <item h="1" x="1059"/>
        <item h="1" x="1091"/>
        <item h="1" x="851"/>
        <item h="1" x="163"/>
        <item h="1" x="58"/>
        <item h="1" x="422"/>
        <item h="1" x="129"/>
        <item h="1" x="282"/>
        <item h="1" x="125"/>
        <item h="1" x="520"/>
        <item h="1" x="98"/>
        <item h="1" x="928"/>
        <item h="1" x="1038"/>
        <item h="1" x="956"/>
        <item h="1" x="1171"/>
        <item h="1" x="1145"/>
        <item h="1" x="553"/>
        <item h="1" x="1026"/>
        <item h="1" x="1004"/>
        <item h="1" x="184"/>
        <item h="1" x="1125"/>
        <item h="1" x="651"/>
        <item h="1" x="1175"/>
        <item h="1" x="1208"/>
        <item h="1" x="746"/>
        <item h="1" x="1226"/>
        <item h="1" x="564"/>
        <item h="1" x="43"/>
        <item h="1" x="302"/>
        <item h="1" x="525"/>
        <item h="1" x="1107"/>
        <item h="1" x="285"/>
        <item h="1" x="97"/>
        <item h="1" x="1157"/>
        <item h="1" x="966"/>
        <item h="1" x="586"/>
        <item h="1" x="1130"/>
        <item h="1" x="954"/>
        <item h="1" x="763"/>
        <item h="1" x="780"/>
        <item h="1" x="933"/>
        <item h="1" x="1203"/>
        <item h="1" x="1069"/>
        <item h="1" x="914"/>
        <item h="1" x="102"/>
        <item h="1" x="879"/>
        <item h="1" x="1201"/>
        <item h="1" x="56"/>
        <item h="1" x="616"/>
        <item h="1" x="699"/>
        <item h="1" x="1105"/>
        <item h="1" x="936"/>
        <item h="1" x="1000"/>
        <item h="1" x="366"/>
        <item h="1" x="899"/>
        <item h="1" x="649"/>
        <item h="1" x="948"/>
        <item h="1" x="1007"/>
        <item h="1" x="199"/>
        <item h="1" x="751"/>
        <item h="1" x="531"/>
        <item h="1" x="305"/>
        <item h="1" x="1113"/>
        <item h="1" x="204"/>
        <item h="1" x="391"/>
        <item h="1" x="539"/>
        <item h="1" x="514"/>
        <item h="1" x="1075"/>
        <item h="1" x="262"/>
        <item h="1" x="368"/>
        <item h="1" x="1110"/>
        <item h="1" x="1052"/>
        <item h="1" x="788"/>
        <item h="1" x="388"/>
        <item h="1" x="57"/>
        <item h="1" x="744"/>
        <item h="1" x="1003"/>
        <item h="1" x="265"/>
        <item h="1" x="889"/>
        <item h="1" x="347"/>
        <item h="1" x="1236"/>
        <item h="1" x="657"/>
        <item h="1" x="1225"/>
        <item h="1" x="392"/>
        <item h="1" x="786"/>
        <item h="1" x="24"/>
        <item h="1" x="1083"/>
        <item h="1" x="704"/>
        <item h="1" x="1122"/>
        <item h="1" x="1100"/>
        <item h="1" x="999"/>
        <item h="1" x="334"/>
        <item h="1" x="33"/>
        <item h="1" x="381"/>
        <item h="1" x="152"/>
        <item h="1" x="1078"/>
        <item h="1" x="28"/>
        <item h="1" x="489"/>
        <item h="1" x="942"/>
        <item h="1" x="910"/>
        <item h="1" x="124"/>
        <item h="1" x="820"/>
        <item h="1" x="412"/>
        <item h="1" x="1231"/>
        <item h="1" x="1187"/>
        <item h="1" x="1224"/>
        <item h="1" x="793"/>
        <item h="1" x="1149"/>
        <item h="1" x="263"/>
        <item h="1" x="1060"/>
        <item h="1" x="495"/>
        <item h="1" x="961"/>
        <item h="1" x="1211"/>
        <item h="1" x="1128"/>
        <item h="1" x="1031"/>
        <item h="1" x="1184"/>
        <item h="1" x="293"/>
        <item h="1" x="1137"/>
        <item h="1" x="442"/>
        <item h="1" x="989"/>
        <item h="1" x="71"/>
        <item h="1" x="352"/>
        <item h="1" x="1051"/>
        <item h="1" x="70"/>
        <item h="1" x="932"/>
        <item h="1" x="593"/>
        <item h="1" x="1117"/>
        <item h="1" x="722"/>
        <item h="1" x="1214"/>
        <item h="1" x="988"/>
        <item h="1" x="832"/>
        <item h="1" x="821"/>
        <item h="1" x="385"/>
        <item h="1" x="451"/>
        <item h="1" x="925"/>
        <item h="1" x="382"/>
        <item h="1" x="652"/>
        <item h="1" x="974"/>
        <item h="1" x="782"/>
        <item h="1" x="1020"/>
        <item h="1" x="137"/>
        <item h="1" x="537"/>
        <item h="1" x="608"/>
        <item h="1" x="153"/>
        <item h="1" x="1141"/>
        <item h="1" x="685"/>
        <item h="1" x="740"/>
        <item h="1" x="230"/>
        <item h="1" x="433"/>
        <item h="1" x="761"/>
        <item h="1" x="380"/>
        <item h="1" x="951"/>
        <item h="1" x="584"/>
        <item h="1" x="848"/>
        <item h="1" x="655"/>
        <item h="1" x="984"/>
        <item h="1" x="562"/>
        <item h="1" x="1177"/>
        <item h="1" x="747"/>
        <item h="1" x="789"/>
        <item h="1" x="1074"/>
        <item h="1" x="490"/>
        <item h="1" x="603"/>
        <item h="1" x="862"/>
        <item h="1" x="1115"/>
        <item h="1" x="395"/>
        <item h="1" x="353"/>
        <item h="1" x="1097"/>
        <item h="1" x="117"/>
        <item h="1" x="374"/>
        <item h="1" x="509"/>
        <item h="1" x="991"/>
        <item h="1" x="1077"/>
        <item h="1" x="705"/>
        <item h="1" x="976"/>
        <item h="1" x="816"/>
        <item h="1" x="101"/>
        <item h="1" x="544"/>
        <item h="1" x="1067"/>
        <item h="1" x="863"/>
        <item h="1" x="762"/>
        <item h="1" x="748"/>
        <item h="1" x="493"/>
        <item h="1" x="291"/>
        <item h="1" x="421"/>
        <item h="1" x="841"/>
        <item h="1" x="252"/>
        <item h="1" x="767"/>
        <item h="1" x="375"/>
        <item h="1" x="834"/>
        <item h="1" x="1111"/>
        <item h="1" x="284"/>
        <item h="1" x="135"/>
        <item h="1" x="37"/>
        <item h="1" x="406"/>
        <item h="1" x="577"/>
        <item h="1" x="684"/>
        <item h="1" x="67"/>
        <item h="1" x="1014"/>
        <item h="1" x="229"/>
        <item h="1" x="861"/>
        <item h="1" x="811"/>
        <item h="1" x="1023"/>
        <item h="1" x="471"/>
        <item h="1" x="426"/>
        <item h="1" x="1218"/>
        <item h="1" x="14"/>
        <item h="1" x="227"/>
        <item h="1" x="444"/>
        <item h="1" x="1181"/>
        <item h="1" x="481"/>
        <item h="1" x="357"/>
        <item h="1" x="496"/>
        <item h="1" x="12"/>
        <item h="1" x="120"/>
        <item h="1" x="874"/>
        <item h="1" x="694"/>
        <item h="1" x="486"/>
        <item h="1" x="653"/>
        <item h="1" x="292"/>
        <item h="1" x="242"/>
        <item h="1" x="348"/>
        <item h="1" x="1049"/>
        <item h="1" x="330"/>
        <item h="1" x="998"/>
        <item h="1" x="2"/>
        <item h="1" x="88"/>
        <item h="1" x="313"/>
        <item h="1" x="52"/>
        <item h="1" x="1140"/>
        <item h="1" x="872"/>
        <item h="1" x="1090"/>
        <item h="1" x="324"/>
        <item h="1" x="1182"/>
        <item h="1" x="420"/>
        <item h="1" x="924"/>
        <item h="1" x="1040"/>
        <item h="1" x="969"/>
        <item h="1" x="662"/>
        <item h="1" x="372"/>
        <item h="1" x="1104"/>
        <item h="1" x="628"/>
        <item h="1" x="89"/>
        <item h="1" x="549"/>
        <item h="1" x="121"/>
        <item h="1" x="502"/>
        <item h="1" x="599"/>
        <item h="1" x="376"/>
        <item h="1" x="209"/>
        <item h="1" x="627"/>
        <item h="1" x="529"/>
        <item h="1" x="113"/>
        <item h="1" x="1216"/>
        <item h="1" x="768"/>
        <item h="1" x="50"/>
        <item h="1" x="717"/>
        <item h="1" x="219"/>
        <item h="1" x="547"/>
        <item h="1" x="972"/>
        <item h="1" x="902"/>
        <item h="1" x="312"/>
        <item h="1" x="82"/>
        <item h="1" x="6"/>
        <item h="1" x="521"/>
        <item h="1" x="27"/>
        <item h="1" x="665"/>
        <item h="1" x="650"/>
        <item h="1" x="154"/>
        <item h="1" x="109"/>
        <item h="1" x="239"/>
        <item h="1" x="672"/>
        <item h="1" x="494"/>
        <item h="1" x="155"/>
        <item h="1" x="784"/>
        <item h="1" x="901"/>
        <item h="1" x="401"/>
        <item h="1" x="214"/>
        <item h="1" x="575"/>
        <item h="1" x="364"/>
        <item h="1" x="895"/>
        <item h="1" x="555"/>
        <item h="1" x="295"/>
        <item h="1" x="350"/>
        <item h="1" x="639"/>
        <item h="1" x="83"/>
        <item h="1" x="1135"/>
        <item h="1" x="997"/>
        <item h="1" x="217"/>
        <item h="1" x="546"/>
        <item h="1" x="139"/>
        <item h="1" x="379"/>
        <item h="1" x="937"/>
        <item h="1" x="706"/>
        <item h="1" x="100"/>
        <item h="1" x="707"/>
        <item h="1" x="207"/>
        <item h="1" x="17"/>
        <item h="1" x="75"/>
        <item h="1" x="1233"/>
        <item h="1" x="1081"/>
        <item h="1" x="620"/>
        <item h="1" x="1006"/>
        <item h="1" x="835"/>
        <item h="1" x="810"/>
        <item h="1" x="319"/>
        <item h="1" x="676"/>
        <item h="1" x="1134"/>
        <item h="1" x="850"/>
        <item h="1" x="994"/>
        <item h="1" x="383"/>
        <item h="1" x="1154"/>
        <item h="1" x="804"/>
        <item h="1" x="13"/>
        <item h="1" x="327"/>
        <item h="1" x="803"/>
        <item h="1" x="115"/>
        <item h="1" x="1156"/>
        <item h="1" x="990"/>
        <item h="1" x="967"/>
        <item h="1" x="1198"/>
        <item h="1" x="806"/>
        <item h="1" x="1011"/>
        <item h="1" x="854"/>
        <item h="1" x="1056"/>
        <item h="1" x="1066"/>
        <item h="1" x="1084"/>
        <item h="1" x="473"/>
        <item h="1" x="1072"/>
        <item h="1" x="569"/>
        <item h="1" x="597"/>
        <item h="1" x="1206"/>
        <item h="1" x="592"/>
        <item h="1" x="1151"/>
        <item h="1" x="271"/>
        <item h="1" x="1173"/>
        <item h="1" x="431"/>
        <item h="1" x="595"/>
        <item h="1" x="317"/>
        <item h="1" x="880"/>
        <item h="1" x="823"/>
        <item h="1" x="712"/>
        <item h="1" x="1098"/>
        <item h="1" x="781"/>
        <item h="1" x="535"/>
        <item h="1" x="1212"/>
        <item h="1" x="905"/>
        <item h="1" x="398"/>
        <item h="1" x="840"/>
        <item h="1" x="758"/>
        <item h="1" x="346"/>
        <item h="1" x="1193"/>
        <item h="1" x="311"/>
        <item h="1" x="387"/>
        <item h="1" x="1185"/>
        <item h="1" x="612"/>
        <item h="1" x="21"/>
        <item h="1" x="299"/>
        <item h="1" x="69"/>
        <item h="1" x="560"/>
        <item h="1" x="543"/>
        <item h="1" x="716"/>
        <item h="1" x="196"/>
        <item h="1" x="690"/>
        <item h="1" x="231"/>
        <item h="1" x="844"/>
        <item h="1" x="554"/>
        <item h="1" x="830"/>
        <item h="1" x="869"/>
        <item h="1" x="253"/>
        <item h="1" x="1196"/>
        <item h="1" x="463"/>
        <item h="1" x="892"/>
        <item h="1" x="452"/>
        <item h="1" x="1044"/>
        <item h="1" x="178"/>
        <item h="1" x="1197"/>
        <item h="1" x="1015"/>
        <item h="1" x="958"/>
        <item h="1" x="41"/>
        <item h="1" x="1204"/>
        <item h="1" x="281"/>
        <item h="1" x="143"/>
        <item h="1" x="526"/>
        <item h="1" x="342"/>
        <item h="1" x="408"/>
        <item h="1" x="1172"/>
        <item h="1" x="167"/>
        <item h="1" x="173"/>
        <item h="1" x="947"/>
        <item h="1" x="764"/>
        <item h="1" x="724"/>
        <item h="1" x="475"/>
        <item h="1" x="438"/>
        <item h="1" x="183"/>
        <item h="1" x="131"/>
        <item h="1" x="423"/>
        <item h="1" x="134"/>
        <item h="1" x="993"/>
        <item h="1" x="236"/>
        <item h="1" x="567"/>
        <item h="1" x="766"/>
        <item h="1" x="440"/>
        <item h="1" x="973"/>
        <item h="1" x="465"/>
        <item h="1" x="715"/>
        <item h="1" x="681"/>
        <item h="1" x="541"/>
        <item h="1" x="195"/>
        <item h="1" x="1120"/>
        <item h="1" x="74"/>
        <item h="1" x="536"/>
        <item h="1" x="675"/>
        <item h="1" x="666"/>
        <item h="1" x="458"/>
        <item h="1" x="624"/>
        <item h="1" x="556"/>
        <item h="1" x="288"/>
        <item h="1" x="244"/>
        <item h="1" x="206"/>
        <item h="1" x="730"/>
        <item h="1" x="454"/>
        <item h="1" x="1012"/>
        <item h="1" x="822"/>
        <item h="1" x="439"/>
        <item h="1" x="1022"/>
        <item h="1" x="316"/>
        <item h="1" x="211"/>
        <item h="1" x="198"/>
        <item h="1" x="1207"/>
        <item h="1" x="799"/>
        <item h="1" x="1235"/>
        <item h="1" x="30"/>
        <item h="1" x="410"/>
        <item h="1" x="112"/>
        <item h="1" x="843"/>
        <item h="1" x="632"/>
        <item h="1" x="224"/>
        <item h="1" x="725"/>
        <item h="1" x="1"/>
        <item h="1" x="900"/>
        <item h="1" x="403"/>
        <item h="1" x="1085"/>
        <item h="1" x="950"/>
        <item h="1" x="26"/>
        <item h="1" x="1133"/>
        <item h="1" x="351"/>
        <item h="1" x="23"/>
        <item h="1" x="1028"/>
        <item h="1" x="661"/>
        <item h="1" x="890"/>
        <item h="1" x="674"/>
        <item h="1" x="190"/>
        <item h="1" x="812"/>
        <item h="1" x="931"/>
        <item h="1" x="622"/>
        <item h="1" x="1186"/>
        <item h="1" x="949"/>
        <item h="1" x="415"/>
        <item h="1" x="894"/>
        <item h="1" x="975"/>
        <item h="1" x="274"/>
        <item h="1" x="630"/>
        <item h="1" x="478"/>
        <item h="1" x="212"/>
        <item h="1" x="188"/>
        <item h="1" x="216"/>
        <item h="1" x="692"/>
        <item h="1" x="87"/>
        <item h="1" x="19"/>
        <item h="1" x="427"/>
        <item h="1" x="1080"/>
        <item h="1" x="1180"/>
        <item h="1" x="658"/>
        <item h="1" x="405"/>
        <item h="1" x="310"/>
        <item h="1" x="1131"/>
        <item h="1" x="197"/>
        <item h="1" x="1062"/>
        <item h="1" x="875"/>
        <item h="1" x="679"/>
        <item h="1" x="995"/>
        <item h="1" x="1147"/>
        <item h="1" x="1030"/>
        <item h="1" x="1092"/>
        <item h="1" x="578"/>
        <item h="1" x="1222"/>
        <item h="1" x="876"/>
        <item h="1" x="1121"/>
        <item h="1" x="590"/>
        <item h="1" x="888"/>
        <item h="1" x="1190"/>
        <item h="1" x="399"/>
        <item h="1" x="572"/>
        <item h="1" x="1041"/>
        <item h="1" x="243"/>
        <item h="1" x="765"/>
        <item h="1" x="864"/>
        <item h="1" x="298"/>
        <item h="1" x="1146"/>
        <item h="1" x="623"/>
        <item h="1" x="1036"/>
        <item h="1" x="250"/>
        <item h="1" x="828"/>
        <item h="1" x="370"/>
        <item h="1" x="278"/>
        <item h="1" x="770"/>
        <item h="1" x="48"/>
        <item h="1" x="133"/>
        <item h="1" x="1070"/>
        <item h="1" x="142"/>
        <item h="1" x="476"/>
        <item h="1" x="323"/>
        <item h="1" x="913"/>
        <item h="1" x="64"/>
        <item h="1" x="47"/>
        <item h="1" x="162"/>
        <item h="1" x="369"/>
        <item h="1" x="545"/>
        <item h="1" x="108"/>
        <item h="1" x="126"/>
        <item h="1" x="1160"/>
        <item h="1" x="749"/>
        <item h="1" x="306"/>
        <item h="1" x="1142"/>
        <item h="1" x="42"/>
        <item h="1" x="31"/>
        <item h="1" x="251"/>
        <item h="1" x="873"/>
        <item h="1" x="897"/>
        <item h="1" x="713"/>
        <item h="1" x="446"/>
        <item h="1" x="477"/>
        <item h="1" x="182"/>
        <item h="1" x="720"/>
        <item h="1" x="150"/>
        <item h="1" x="321"/>
        <item h="1" x="955"/>
        <item h="1" x="393"/>
        <item h="1" x="824"/>
        <item h="1" x="339"/>
        <item h="1" x="964"/>
        <item h="1" x="1099"/>
        <item h="1" x="877"/>
        <item h="1" x="750"/>
        <item h="1" x="790"/>
        <item h="1" x="1155"/>
        <item h="1" x="1228"/>
        <item h="1" x="63"/>
        <item h="1" x="500"/>
        <item h="1" x="680"/>
        <item h="1" x="1159"/>
        <item h="1" x="508"/>
        <item h="1" x="807"/>
        <item h="1" x="201"/>
        <item h="1" x="147"/>
        <item h="1" x="332"/>
        <item h="1" x="248"/>
        <item h="1" x="1057"/>
        <item h="1" x="792"/>
        <item h="1" x="189"/>
        <item h="1" x="99"/>
        <item h="1" x="517"/>
        <item h="1" x="859"/>
        <item h="1" x="731"/>
        <item h="1" x="474"/>
        <item h="1" x="54"/>
        <item h="1" x="254"/>
        <item h="1" x="732"/>
        <item h="1" x="61"/>
        <item h="1" x="77"/>
        <item h="1" x="0"/>
        <item h="1" x="1199"/>
        <item h="1" x="338"/>
        <item h="1" x="583"/>
        <item h="1" x="396"/>
        <item h="1" x="373"/>
        <item h="1" x="696"/>
        <item h="1" x="625"/>
        <item h="1" x="76"/>
        <item h="1" x="1019"/>
        <item h="1" x="741"/>
        <item h="1" x="258"/>
        <item h="1" x="73"/>
        <item h="1" x="831"/>
        <item h="1" x="441"/>
        <item h="1" x="813"/>
        <item h="1" x="390"/>
        <item h="1" x="881"/>
        <item h="1" x="491"/>
        <item h="1" x="581"/>
        <item h="1" x="85"/>
        <item h="1" x="896"/>
        <item h="1" x="885"/>
        <item h="1" x="49"/>
        <item h="1" x="499"/>
        <item h="1" x="275"/>
        <item h="1" x="429"/>
        <item h="1" x="5"/>
        <item h="1" x="409"/>
        <item h="1" x="16"/>
        <item h="1" x="10"/>
        <item h="1" x="107"/>
        <item h="1" x="25"/>
        <item h="1" x="939"/>
        <item h="1" x="180"/>
        <item h="1" x="882"/>
        <item h="1" x="272"/>
        <item h="1" x="186"/>
        <item h="1" x="907"/>
        <item h="1" x="122"/>
        <item h="1" x="1054"/>
        <item h="1" x="887"/>
        <item h="1" x="596"/>
        <item h="1" x="443"/>
        <item h="1" x="435"/>
        <item h="1" x="591"/>
        <item h="1" x="482"/>
        <item h="1" x="797"/>
        <item h="1" x="723"/>
        <item h="1" x="945"/>
        <item h="1" x="413"/>
        <item h="1" x="314"/>
        <item h="1" x="460"/>
        <item h="1" x="1032"/>
        <item h="1" x="1008"/>
        <item h="1" x="363"/>
        <item h="1" x="703"/>
        <item h="1" x="1152"/>
        <item h="1" x="602"/>
        <item h="1" x="1123"/>
        <item h="1" x="424"/>
        <item h="1" x="787"/>
        <item h="1" x="1034"/>
        <item h="1" x="617"/>
        <item h="1" x="176"/>
        <item h="1" x="276"/>
        <item h="1" x="203"/>
        <item h="1" x="205"/>
        <item h="1" x="714"/>
        <item h="1" x="795"/>
        <item h="1" x="678"/>
        <item h="1" x="480"/>
        <item h="1" x="926"/>
        <item h="1" x="289"/>
        <item h="1" x="62"/>
        <item h="1" x="447"/>
        <item h="1" x="1144"/>
        <item h="1" x="1119"/>
        <item h="1" x="695"/>
        <item h="1" x="839"/>
        <item h="1" x="516"/>
        <item h="1" x="512"/>
        <item h="1" x="778"/>
        <item h="1" x="911"/>
        <item h="1" x="922"/>
        <item h="1" x="1042"/>
        <item h="1" x="600"/>
        <item h="1" x="297"/>
        <item h="1" x="1217"/>
        <item h="1" x="660"/>
        <item h="1" x="642"/>
        <item h="1" x="906"/>
        <item h="1" x="425"/>
        <item h="1" x="1230"/>
        <item h="1" x="580"/>
        <item h="1" x="448"/>
        <item h="1" x="168"/>
        <item h="1" x="916"/>
        <item h="1" x="904"/>
        <item h="1" x="469"/>
        <item h="1" x="144"/>
        <item h="1" x="631"/>
        <item h="1" x="434"/>
        <item h="1" x="825"/>
        <item h="1" x="846"/>
        <item h="1" x="677"/>
        <item h="1" x="1192"/>
        <item h="1" x="633"/>
        <item h="1" x="294"/>
        <item h="1" x="257"/>
        <item h="1" x="498"/>
        <item h="1" x="177"/>
        <item h="1" x="708"/>
        <item h="1" x="721"/>
        <item h="1" x="668"/>
        <item h="1" x="613"/>
        <item h="1" x="606"/>
        <item h="1" x="996"/>
        <item h="1" x="615"/>
        <item h="1" x="1065"/>
        <item h="1" x="983"/>
        <item h="1" x="185"/>
        <item h="1" x="719"/>
        <item h="1" x="459"/>
        <item h="1" x="355"/>
        <item h="1" x="1095"/>
        <item h="1" x="1191"/>
        <item h="1" x="104"/>
        <item h="1" x="798"/>
        <item h="1" x="359"/>
        <item h="1" x="318"/>
        <item h="1" x="645"/>
        <item h="1" x="483"/>
        <item h="1" x="669"/>
        <item h="1" x="349"/>
        <item h="1" x="4"/>
        <item h="1" x="513"/>
        <item h="1" x="827"/>
        <item h="1" x="693"/>
        <item h="1" x="81"/>
        <item h="1" x="300"/>
        <item h="1" x="756"/>
        <item h="1" x="558"/>
        <item h="1" x="1016"/>
        <item h="1" x="466"/>
        <item h="1" x="842"/>
        <item h="1" x="1045"/>
        <item h="1" x="568"/>
        <item h="1" x="504"/>
        <item h="1" x="927"/>
        <item h="1" x="743"/>
        <item h="1" x="898"/>
        <item h="1" x="464"/>
        <item h="1" x="1024"/>
        <item h="1" x="636"/>
        <item h="1" x="917"/>
        <item h="1" x="540"/>
        <item h="1" x="1188"/>
        <item h="1" x="943"/>
        <item h="1" x="605"/>
        <item h="1" x="726"/>
        <item h="1" x="304"/>
        <item h="1" x="356"/>
        <item h="1" x="941"/>
        <item h="1" x="796"/>
        <item h="1" x="240"/>
        <item h="1" x="968"/>
        <item h="1" x="367"/>
        <item h="1" x="1053"/>
        <item h="1" x="979"/>
        <item h="1" x="1126"/>
        <item h="1" x="1143"/>
        <item h="1" x="837"/>
        <item h="1" x="39"/>
        <item h="1" x="148"/>
        <item h="1" x="1109"/>
        <item h="1" x="702"/>
        <item h="1" x="455"/>
        <item h="1" x="95"/>
        <item h="1" x="400"/>
        <item h="1" x="929"/>
        <item h="1" x="921"/>
        <item h="1" x="110"/>
        <item h="1" x="255"/>
        <item h="1" x="193"/>
        <item h="1" x="532"/>
        <item h="1" x="492"/>
        <item h="1" x="487"/>
        <item h="1" x="140"/>
        <item h="1" x="114"/>
        <item h="1" x="46"/>
        <item h="1" x="978"/>
        <item h="1" x="249"/>
        <item h="1" x="308"/>
        <item h="1" x="548"/>
        <item h="1" x="738"/>
        <item h="1" x="92"/>
        <item h="1" x="643"/>
        <item h="1" x="335"/>
        <item h="1" x="818"/>
        <item h="1" x="222"/>
        <item h="1" x="160"/>
        <item h="1" x="870"/>
        <item h="1" x="1170"/>
        <item h="1" x="445"/>
        <item h="1" x="957"/>
        <item h="1" x="91"/>
        <item h="1" x="437"/>
        <item h="1" x="141"/>
        <item h="1" x="362"/>
        <item h="1" x="815"/>
        <item h="1" x="497"/>
        <item h="1" x="1210"/>
        <item h="1" x="1002"/>
        <item h="1" x="1163"/>
        <item h="1" x="663"/>
        <item h="1" x="11"/>
        <item h="1" x="729"/>
        <item h="1" x="930"/>
        <item h="1" x="228"/>
        <item h="1" x="246"/>
        <item h="1" x="847"/>
        <item h="1" x="283"/>
        <item h="1" x="1138"/>
        <item h="1" x="800"/>
        <item h="1" x="1189"/>
        <item h="1" x="944"/>
        <item h="1" x="688"/>
        <item h="1" x="570"/>
        <item h="1" x="245"/>
        <item h="1" x="689"/>
        <item h="1" x="378"/>
        <item h="1" x="646"/>
        <item h="1" x="1018"/>
        <item h="1" x="485"/>
        <item h="1" x="634"/>
        <item h="1" x="783"/>
        <item h="1" x="682"/>
        <item h="1" x="938"/>
        <item h="1" x="801"/>
        <item h="1" x="802"/>
        <item h="1" x="718"/>
        <item h="1" x="733"/>
        <item h="1" x="1153"/>
        <item h="1" x="629"/>
        <item h="1" x="238"/>
        <item h="1" x="971"/>
        <item h="1" x="648"/>
        <item h="1" x="170"/>
        <item h="1" x="1029"/>
        <item h="1" x="962"/>
        <item h="1" x="1043"/>
        <item h="1" x="326"/>
        <item h="1" x="775"/>
        <item h="1" x="151"/>
        <item h="1" x="735"/>
        <item h="1" x="635"/>
        <item h="1" x="515"/>
        <item h="1" x="853"/>
        <item h="1" x="264"/>
        <item h="1" x="213"/>
        <item h="1" x="507"/>
        <item h="1" x="528"/>
        <item h="1" x="210"/>
        <item h="1" x="565"/>
        <item h="1" x="428"/>
        <item h="1" x="18"/>
        <item h="1" x="220"/>
        <item h="1" x="510"/>
        <item h="1" x="1168"/>
        <item h="1" x="32"/>
        <item h="1" x="175"/>
        <item h="1" x="118"/>
        <item h="1" x="697"/>
        <item h="1" x="65"/>
        <item h="1" x="20"/>
        <item h="1" x="1088"/>
        <item h="1" x="296"/>
        <item h="1" x="585"/>
        <item h="1" x="397"/>
        <item h="1" x="241"/>
        <item h="1" x="145"/>
        <item h="1" x="986"/>
        <item h="1" x="394"/>
        <item h="1" x="365"/>
        <item h="1" x="1033"/>
        <item h="1" x="172"/>
        <item h="1" x="280"/>
        <item h="1" x="621"/>
        <item h="1" x="1055"/>
        <item h="1" x="361"/>
        <item h="1" x="833"/>
        <item h="1" x="566"/>
        <item h="1" x="1048"/>
        <item h="1" x="449"/>
        <item h="1" x="1209"/>
        <item h="1" x="386"/>
        <item h="1" x="119"/>
        <item h="1" x="336"/>
        <item h="1" x="453"/>
        <item h="1" x="524"/>
        <item h="1" x="161"/>
        <item h="1" x="15"/>
        <item h="1" x="179"/>
        <item h="1" x="208"/>
        <item h="1" x="760"/>
        <item h="1" x="436"/>
        <item h="1" x="1200"/>
        <item h="1" x="40"/>
        <item h="1" x="855"/>
        <item h="1" x="960"/>
        <item h="1" x="341"/>
        <item h="1" x="505"/>
        <item h="1" x="1108"/>
        <item h="1" x="752"/>
        <item h="1" x="808"/>
        <item h="1" x="132"/>
        <item h="1" x="259"/>
        <item h="1" x="60"/>
        <item h="1" x="44"/>
        <item h="1" x="659"/>
        <item h="1" x="1183"/>
        <item h="1" x="45"/>
        <item h="1" x="468"/>
        <item h="1" x="343"/>
        <item h="1" x="105"/>
        <item h="1" x="38"/>
        <item h="1" x="237"/>
        <item h="1" x="940"/>
        <item h="1" x="673"/>
        <item h="1" x="701"/>
        <item h="1" x="551"/>
        <item h="1" x="123"/>
        <item h="1" x="225"/>
        <item h="1" x="610"/>
        <item h="1" x="903"/>
        <item h="1" x="51"/>
        <item h="1" x="221"/>
        <item h="1" x="920"/>
        <item h="1" x="200"/>
        <item h="1" x="344"/>
        <item h="1" x="354"/>
        <item h="1" x="1161"/>
        <item h="1" x="329"/>
        <item h="1" x="96"/>
        <item h="1" x="574"/>
        <item h="1" x="734"/>
        <item h="1" x="769"/>
        <item h="1" x="256"/>
        <item h="1" x="1139"/>
        <item h="1" x="226"/>
        <item h="1" x="166"/>
        <item h="1" x="34"/>
        <item h="1" x="389"/>
        <item h="1" x="157"/>
        <item h="1" x="1096"/>
        <item h="1" x="817"/>
        <item h="1" x="934"/>
        <item h="1" x="819"/>
        <item h="1" x="94"/>
        <item h="1" x="404"/>
        <item h="1" x="484"/>
        <item h="1" x="698"/>
        <item h="1" x="202"/>
        <item h="1" x="66"/>
        <item h="1" x="331"/>
        <item h="1" x="165"/>
        <item h="1" x="53"/>
        <item h="1" x="377"/>
        <item h="1" x="753"/>
        <item h="1" x="116"/>
        <item h="1" x="614"/>
        <item h="1"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2">
      <pivotArea field="22" grandRow="1" outline="0" collapsedLevelsAreSubtotals="1" axis="axisRow" fieldPosition="0">
        <references count="1">
          <reference field="4294967294" count="1" selected="0">
            <x v="0"/>
          </reference>
        </references>
      </pivotArea>
    </format>
    <format dxfId="1">
      <pivotArea field="22" grandRow="1" outline="0" collapsedLevelsAreSubtotals="1" axis="axisRow" fieldPosition="0">
        <references count="1">
          <reference field="4294967294" count="1" selected="0">
            <x v="1"/>
          </reference>
        </references>
      </pivotArea>
    </format>
    <format dxfId="0">
      <pivotArea outline="0" collapsedLevelsAreSubtotals="1" fieldPosition="0"/>
    </format>
  </formats>
  <chartFormats count="4">
    <chartFormat chart="7" format="8" series="1">
      <pivotArea type="data" outline="0" fieldPosition="0">
        <references count="1">
          <reference field="4294967294" count="1" selected="0">
            <x v="1"/>
          </reference>
        </references>
      </pivotArea>
    </chartFormat>
    <chartFormat chart="7" format="9" series="1">
      <pivotArea type="data" outline="0" fieldPosition="0">
        <references count="1">
          <reference field="4294967294" count="1" selected="0">
            <x v="0"/>
          </reference>
        </references>
      </pivotArea>
    </chartFormat>
    <chartFormat chart="10" format="12" series="1">
      <pivotArea type="data" outline="0" fieldPosition="0">
        <references count="1">
          <reference field="4294967294" count="1" selected="0">
            <x v="1"/>
          </reference>
        </references>
      </pivotArea>
    </chartFormat>
    <chartFormat chart="10" format="1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20D09B-3DCF-490D-B0C8-3F31B5497F6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1921D1-C41A-4A96-B51C-D58499CA98F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15" count="1" selected="0">
            <x v="0"/>
          </reference>
        </references>
      </pivotArea>
    </chartFormat>
    <chartFormat chart="2" format="13">
      <pivotArea type="data" outline="0" fieldPosition="0">
        <references count="2">
          <reference field="4294967294" count="1" selected="0">
            <x v="0"/>
          </reference>
          <reference field="15" count="1" selected="0">
            <x v="1"/>
          </reference>
        </references>
      </pivotArea>
    </chartFormat>
    <chartFormat chart="2" format="14">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95A1E7-CC18-4499-908D-7356D1B77A7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v="11"/>
    </i>
    <i>
      <x v="12"/>
    </i>
    <i>
      <x v="13"/>
    </i>
    <i>
      <x v="14"/>
    </i>
    <i>
      <x v="20"/>
    </i>
    <i>
      <x v="21"/>
    </i>
    <i>
      <x v="23"/>
    </i>
    <i>
      <x v="25"/>
    </i>
    <i>
      <x v="39"/>
    </i>
    <i>
      <x v="41"/>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EE8BF5-AC1F-465C-A1C2-AAA695AEAEE3}"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i>
    <i>
      <x v="2"/>
    </i>
    <i>
      <x v="11"/>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83859A-43FE-47CE-973F-2F90DA396E35}"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 ">
  <location ref="I3:J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A25BDC-F0DB-4A22-B650-55D8A5D3D54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FBF2F57-6964-4A7A-925C-673A62FF404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B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2C2A83-1BE7-4EC8-A637-211FE391439E}"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 ">
  <location ref="B22:C3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676C64-4A27-4401-A283-0531BA4615DF}"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 ">
  <location ref="M4:N17"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FEE8665-69DB-4E00-BAED-2C1C668A6E9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9ADCDE0-3B2B-4A4A-91C6-D426A5D814EA}" sourceName="Year">
  <pivotTables>
    <pivotTable tabId="14" name="PivotTable6"/>
  </pivotTables>
  <data>
    <tabular pivotCacheId="2114868246">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55489F8-DB1E-4F45-8D00-AACF45BE010E}" sourceName="Segment">
  <pivotTables>
    <pivotTable tabId="14" name="PivotTable6"/>
  </pivotTables>
  <data>
    <tabular pivotCacheId="2114868246">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208564A-EB4E-4609-B1FB-FFFF27381E17}" sourceName="Region">
  <pivotTables>
    <pivotTable tabId="14" name="PivotTable6"/>
  </pivotTables>
  <data>
    <tabular pivotCacheId="2114868246">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9ED93E0-0702-4F70-B8F0-8F0E079FA29E}" cache="Slicer_Year" caption="Year" rowHeight="234950"/>
  <slicer name="Segment" xr10:uid="{016AD063-DEE5-4937-A19B-16F31EFA4491}" cache="Slicer_Segment" caption="Segment" rowHeight="234950"/>
  <slicer name="Region" xr10:uid="{134CF98C-CEB6-4CDD-B34E-1BAB9B0859CF}"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174FAE0-9498-4B1F-A1CF-8F0D510987B2}" cache="Slicer_Year" caption="Year" rowHeight="234950"/>
  <slicer name="Segment 1" xr10:uid="{F04B76E9-E91A-4A6C-8022-689E6ED8750E}" cache="Slicer_Segment" caption="Segment" rowHeight="234950"/>
  <slicer name="Region 1" xr10:uid="{6CDD5084-898F-4646-AED2-6C39B981DFD9}"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D8878-9D2C-4F85-8D38-3D2ECE302D3D}">
  <dimension ref="A3:C16"/>
  <sheetViews>
    <sheetView workbookViewId="0">
      <selection activeCell="D17" sqref="D17"/>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10947</v>
      </c>
      <c r="C3" s="10" t="s">
        <v>10948</v>
      </c>
    </row>
    <row r="4" spans="1:3" x14ac:dyDescent="0.3">
      <c r="A4" s="7" t="s">
        <v>10935</v>
      </c>
      <c r="B4" s="11">
        <v>95365.937600000019</v>
      </c>
      <c r="C4" s="12">
        <v>9199.2699999999986</v>
      </c>
    </row>
    <row r="5" spans="1:3" x14ac:dyDescent="0.3">
      <c r="A5" s="8" t="s">
        <v>10936</v>
      </c>
      <c r="B5" s="13">
        <v>60172.649400000024</v>
      </c>
      <c r="C5" s="14">
        <v>10288.898699999991</v>
      </c>
    </row>
    <row r="6" spans="1:3" x14ac:dyDescent="0.3">
      <c r="A6" s="8" t="s">
        <v>10937</v>
      </c>
      <c r="B6" s="13">
        <v>199252.98399999991</v>
      </c>
      <c r="C6" s="14">
        <v>26806.573700000015</v>
      </c>
    </row>
    <row r="7" spans="1:3" x14ac:dyDescent="0.3">
      <c r="A7" s="8" t="s">
        <v>10938</v>
      </c>
      <c r="B7" s="13">
        <v>141851.5674</v>
      </c>
      <c r="C7" s="14">
        <v>13437.806799999998</v>
      </c>
    </row>
    <row r="8" spans="1:3" x14ac:dyDescent="0.3">
      <c r="A8" s="8" t="s">
        <v>10939</v>
      </c>
      <c r="B8" s="13">
        <v>156122.28669999994</v>
      </c>
      <c r="C8" s="14">
        <v>22308.51279999999</v>
      </c>
    </row>
    <row r="9" spans="1:3" x14ac:dyDescent="0.3">
      <c r="A9" s="8" t="s">
        <v>10940</v>
      </c>
      <c r="B9" s="13">
        <v>147082.61130000011</v>
      </c>
      <c r="C9" s="14">
        <v>20899.334500000012</v>
      </c>
    </row>
    <row r="10" spans="1:3" x14ac:dyDescent="0.3">
      <c r="A10" s="8" t="s">
        <v>10941</v>
      </c>
      <c r="B10" s="13">
        <v>149580.83800000031</v>
      </c>
      <c r="C10" s="14">
        <v>13535.38299999998</v>
      </c>
    </row>
    <row r="11" spans="1:3" x14ac:dyDescent="0.3">
      <c r="A11" s="8" t="s">
        <v>10942</v>
      </c>
      <c r="B11" s="13">
        <v>159589.45099999988</v>
      </c>
      <c r="C11" s="14">
        <v>21896.715399999972</v>
      </c>
    </row>
    <row r="12" spans="1:3" x14ac:dyDescent="0.3">
      <c r="A12" s="8" t="s">
        <v>10943</v>
      </c>
      <c r="B12" s="13">
        <v>309770.09970000025</v>
      </c>
      <c r="C12" s="14">
        <v>37293.192500000034</v>
      </c>
    </row>
    <row r="13" spans="1:3" x14ac:dyDescent="0.3">
      <c r="A13" s="8" t="s">
        <v>10944</v>
      </c>
      <c r="B13" s="13">
        <v>197115.20170000009</v>
      </c>
      <c r="C13" s="14">
        <v>31469.663800000035</v>
      </c>
    </row>
    <row r="14" spans="1:3" x14ac:dyDescent="0.3">
      <c r="A14" s="8" t="s">
        <v>10945</v>
      </c>
      <c r="B14" s="13">
        <v>349120.07400000008</v>
      </c>
      <c r="C14" s="14">
        <v>35825.536599999927</v>
      </c>
    </row>
    <row r="15" spans="1:3" x14ac:dyDescent="0.3">
      <c r="A15" s="8" t="s">
        <v>10946</v>
      </c>
      <c r="B15" s="13">
        <v>332177.15950000001</v>
      </c>
      <c r="C15" s="14">
        <v>43436.13390000003</v>
      </c>
    </row>
    <row r="16" spans="1:3" x14ac:dyDescent="0.3">
      <c r="A16" s="9" t="s">
        <v>10934</v>
      </c>
      <c r="B16" s="15">
        <v>2297200.8603000008</v>
      </c>
      <c r="C16" s="1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5A62-A0A6-459A-9E53-830608C1F61C}">
  <dimension ref="A3:P16"/>
  <sheetViews>
    <sheetView workbookViewId="0">
      <selection activeCell="E6" sqref="E6:F10"/>
    </sheetView>
  </sheetViews>
  <sheetFormatPr defaultRowHeight="14.4" x14ac:dyDescent="0.3"/>
  <cols>
    <col min="1" max="1" width="13.109375" bestFit="1" customWidth="1"/>
    <col min="2" max="2" width="12" bestFit="1" customWidth="1"/>
    <col min="6" max="6" width="15.33203125" customWidth="1"/>
  </cols>
  <sheetData>
    <row r="3" spans="1:16" x14ac:dyDescent="0.3">
      <c r="A3" s="6" t="s">
        <v>10933</v>
      </c>
      <c r="B3" s="17" t="s">
        <v>10948</v>
      </c>
    </row>
    <row r="4" spans="1:16" x14ac:dyDescent="0.3">
      <c r="A4" s="7" t="s">
        <v>32</v>
      </c>
      <c r="B4" s="17">
        <v>18451.272799999992</v>
      </c>
    </row>
    <row r="5" spans="1:16" x14ac:dyDescent="0.3">
      <c r="A5" s="8" t="s">
        <v>46</v>
      </c>
      <c r="B5" s="18">
        <v>122490.8008000001</v>
      </c>
    </row>
    <row r="6" spans="1:16" x14ac:dyDescent="0.3">
      <c r="A6" s="8" t="s">
        <v>71</v>
      </c>
      <c r="B6" s="18">
        <v>145454.9480999998</v>
      </c>
      <c r="E6" s="21" t="s">
        <v>15</v>
      </c>
      <c r="F6" s="22" t="s">
        <v>21</v>
      </c>
    </row>
    <row r="7" spans="1:16" x14ac:dyDescent="0.3">
      <c r="A7" s="9" t="s">
        <v>10934</v>
      </c>
      <c r="B7" s="19">
        <v>286397.02169999992</v>
      </c>
      <c r="E7" s="21" t="str">
        <f>A4</f>
        <v>Furniture</v>
      </c>
      <c r="F7" s="23">
        <f>GETPIVOTDATA("Profit",$A$3,"Category",A4)</f>
        <v>18451.272799999992</v>
      </c>
    </row>
    <row r="8" spans="1:16" x14ac:dyDescent="0.3">
      <c r="E8" s="21" t="str">
        <f t="shared" ref="E8:E10" si="0">A5</f>
        <v>Office Supplies</v>
      </c>
      <c r="F8" s="23">
        <f t="shared" ref="F8:F9" si="1">GETPIVOTDATA("Profit",$A$3,"Category",A5)</f>
        <v>122490.8008000001</v>
      </c>
    </row>
    <row r="9" spans="1:16" x14ac:dyDescent="0.3">
      <c r="E9" s="21" t="str">
        <f t="shared" si="0"/>
        <v>Technology</v>
      </c>
      <c r="F9" s="23">
        <f t="shared" si="1"/>
        <v>145454.9480999998</v>
      </c>
    </row>
    <row r="10" spans="1:16" x14ac:dyDescent="0.3">
      <c r="E10" s="21" t="str">
        <f t="shared" si="0"/>
        <v>Grand Total</v>
      </c>
      <c r="F10" s="23">
        <f>GETPIVOTDATA("Profit",$A$3)</f>
        <v>286397.02169999992</v>
      </c>
    </row>
    <row r="16" spans="1:16" x14ac:dyDescent="0.3">
      <c r="P16" s="20"/>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C55D4-9F3E-44AB-A598-F7342BB0FA70}">
  <dimension ref="A3:B7"/>
  <sheetViews>
    <sheetView workbookViewId="0">
      <selection activeCell="O17" sqref="O17"/>
    </sheetView>
  </sheetViews>
  <sheetFormatPr defaultRowHeight="14.4" x14ac:dyDescent="0.3"/>
  <cols>
    <col min="1" max="1" width="13.109375" bestFit="1" customWidth="1"/>
    <col min="2" max="2" width="11.21875" bestFit="1" customWidth="1"/>
  </cols>
  <sheetData>
    <row r="3" spans="1:2" x14ac:dyDescent="0.3">
      <c r="A3" s="6" t="s">
        <v>10933</v>
      </c>
      <c r="B3" s="17" t="s">
        <v>10947</v>
      </c>
    </row>
    <row r="4" spans="1:2" x14ac:dyDescent="0.3">
      <c r="A4" s="7" t="s">
        <v>32</v>
      </c>
      <c r="B4" s="24">
        <v>0.32300170530281774</v>
      </c>
    </row>
    <row r="5" spans="1:2" x14ac:dyDescent="0.3">
      <c r="A5" s="8" t="s">
        <v>46</v>
      </c>
      <c r="B5" s="25">
        <v>0.31301008302169103</v>
      </c>
    </row>
    <row r="6" spans="1:2" x14ac:dyDescent="0.3">
      <c r="A6" s="8" t="s">
        <v>71</v>
      </c>
      <c r="B6" s="25">
        <v>0.36398821167549117</v>
      </c>
    </row>
    <row r="7" spans="1:2" x14ac:dyDescent="0.3">
      <c r="A7" s="9" t="s">
        <v>10934</v>
      </c>
      <c r="B7" s="2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5A010-E614-436E-93C1-4F7AEDDC067C}">
  <dimension ref="A3:H53"/>
  <sheetViews>
    <sheetView topLeftCell="A3" workbookViewId="0">
      <selection activeCell="A3" sqref="A3"/>
    </sheetView>
  </sheetViews>
  <sheetFormatPr defaultRowHeight="14.4" x14ac:dyDescent="0.3"/>
  <cols>
    <col min="1" max="1" width="12.44140625" bestFit="1" customWidth="1"/>
    <col min="2" max="2" width="11.21875" bestFit="1" customWidth="1"/>
  </cols>
  <sheetData>
    <row r="3" spans="1:8" x14ac:dyDescent="0.3">
      <c r="A3" s="6" t="s">
        <v>10933</v>
      </c>
      <c r="B3" s="17" t="s">
        <v>10947</v>
      </c>
    </row>
    <row r="4" spans="1:8" x14ac:dyDescent="0.3">
      <c r="A4" s="7" t="s">
        <v>211</v>
      </c>
      <c r="B4" s="42">
        <v>5992.7279999999992</v>
      </c>
      <c r="G4" s="39" t="s">
        <v>10957</v>
      </c>
      <c r="H4" s="27" t="s">
        <v>18</v>
      </c>
    </row>
    <row r="5" spans="1:8" x14ac:dyDescent="0.3">
      <c r="A5" s="8" t="s">
        <v>254</v>
      </c>
      <c r="B5" s="43">
        <v>8444.0399999999991</v>
      </c>
      <c r="G5" t="str">
        <f>A4</f>
        <v>Illinois</v>
      </c>
      <c r="H5" s="20">
        <f>GETPIVOTDATA("Sales",$A$3,"State",A4)</f>
        <v>5992.7279999999992</v>
      </c>
    </row>
    <row r="6" spans="1:8" x14ac:dyDescent="0.3">
      <c r="A6" s="8" t="s">
        <v>489</v>
      </c>
      <c r="B6" s="43">
        <v>340.22</v>
      </c>
      <c r="G6" t="str">
        <f t="shared" ref="G6:G52" si="0">A5</f>
        <v>Indiana</v>
      </c>
      <c r="H6" s="20">
        <f t="shared" ref="H6:H53" si="1">GETPIVOTDATA("Sales",$A$3,"State",A5)</f>
        <v>8444.0399999999991</v>
      </c>
    </row>
    <row r="7" spans="1:8" x14ac:dyDescent="0.3">
      <c r="A7" s="8" t="s">
        <v>4530</v>
      </c>
      <c r="B7" s="43">
        <v>453.25</v>
      </c>
      <c r="G7" t="str">
        <f t="shared" si="0"/>
        <v>Iowa</v>
      </c>
      <c r="H7" s="20">
        <f t="shared" si="1"/>
        <v>340.22</v>
      </c>
    </row>
    <row r="8" spans="1:8" x14ac:dyDescent="0.3">
      <c r="A8" s="8" t="s">
        <v>238</v>
      </c>
      <c r="B8" s="43">
        <v>7456.9359999999997</v>
      </c>
      <c r="G8" t="str">
        <f t="shared" si="0"/>
        <v>Kansas</v>
      </c>
      <c r="H8" s="20">
        <f t="shared" si="1"/>
        <v>453.25</v>
      </c>
    </row>
    <row r="9" spans="1:8" x14ac:dyDescent="0.3">
      <c r="A9" s="8" t="s">
        <v>229</v>
      </c>
      <c r="B9" s="43">
        <v>2118.1999999999998</v>
      </c>
      <c r="G9" t="str">
        <f t="shared" si="0"/>
        <v>Michigan</v>
      </c>
      <c r="H9" s="20">
        <f t="shared" si="1"/>
        <v>7456.9359999999997</v>
      </c>
    </row>
    <row r="10" spans="1:8" x14ac:dyDescent="0.3">
      <c r="A10" s="8" t="s">
        <v>596</v>
      </c>
      <c r="B10" s="43">
        <v>4619.3299999999981</v>
      </c>
      <c r="G10" t="str">
        <f t="shared" si="0"/>
        <v>Minnesota</v>
      </c>
      <c r="H10" s="20">
        <f t="shared" si="1"/>
        <v>2118.1999999999998</v>
      </c>
    </row>
    <row r="11" spans="1:8" x14ac:dyDescent="0.3">
      <c r="A11" s="8" t="s">
        <v>138</v>
      </c>
      <c r="B11" s="43">
        <v>884.54</v>
      </c>
      <c r="G11" t="str">
        <f t="shared" si="0"/>
        <v>Missouri</v>
      </c>
      <c r="H11" s="20">
        <f t="shared" si="1"/>
        <v>4619.3299999999981</v>
      </c>
    </row>
    <row r="12" spans="1:8" x14ac:dyDescent="0.3">
      <c r="A12" s="8" t="s">
        <v>5326</v>
      </c>
      <c r="B12" s="43">
        <v>1107.6799999999998</v>
      </c>
      <c r="G12" t="str">
        <f t="shared" si="0"/>
        <v>Nebraska</v>
      </c>
      <c r="H12" s="20">
        <f t="shared" si="1"/>
        <v>884.54</v>
      </c>
    </row>
    <row r="13" spans="1:8" x14ac:dyDescent="0.3">
      <c r="A13" s="8" t="s">
        <v>104</v>
      </c>
      <c r="B13" s="43">
        <v>13705.739400000002</v>
      </c>
      <c r="G13" t="str">
        <f t="shared" si="0"/>
        <v>South Dakota</v>
      </c>
      <c r="H13" s="20">
        <f t="shared" si="1"/>
        <v>1107.6799999999998</v>
      </c>
    </row>
    <row r="14" spans="1:8" x14ac:dyDescent="0.3">
      <c r="A14" s="8" t="s">
        <v>114</v>
      </c>
      <c r="B14" s="43">
        <v>3177.37</v>
      </c>
      <c r="G14" t="str">
        <f t="shared" si="0"/>
        <v>Texas</v>
      </c>
      <c r="H14" s="20">
        <f t="shared" si="1"/>
        <v>13705.739400000002</v>
      </c>
    </row>
    <row r="15" spans="1:8" x14ac:dyDescent="0.3">
      <c r="A15" s="9" t="s">
        <v>10934</v>
      </c>
      <c r="B15" s="44">
        <v>48300.033400000008</v>
      </c>
      <c r="G15" t="str">
        <f t="shared" si="0"/>
        <v>Wisconsin</v>
      </c>
      <c r="H15" s="20">
        <f t="shared" si="1"/>
        <v>3177.37</v>
      </c>
    </row>
    <row r="16" spans="1:8" x14ac:dyDescent="0.3">
      <c r="G16" t="str">
        <f t="shared" si="0"/>
        <v>Grand Total</v>
      </c>
      <c r="H16" s="20" t="e">
        <f t="shared" si="1"/>
        <v>#REF!</v>
      </c>
    </row>
    <row r="17" spans="7:8" x14ac:dyDescent="0.3">
      <c r="G17">
        <f t="shared" si="0"/>
        <v>0</v>
      </c>
      <c r="H17" s="20" t="e">
        <f t="shared" si="1"/>
        <v>#REF!</v>
      </c>
    </row>
    <row r="18" spans="7:8" x14ac:dyDescent="0.3">
      <c r="G18">
        <f t="shared" si="0"/>
        <v>0</v>
      </c>
      <c r="H18" s="20" t="e">
        <f t="shared" si="1"/>
        <v>#REF!</v>
      </c>
    </row>
    <row r="19" spans="7:8" x14ac:dyDescent="0.3">
      <c r="G19">
        <f t="shared" si="0"/>
        <v>0</v>
      </c>
      <c r="H19" s="20" t="e">
        <f t="shared" si="1"/>
        <v>#REF!</v>
      </c>
    </row>
    <row r="20" spans="7:8" x14ac:dyDescent="0.3">
      <c r="G20">
        <f t="shared" si="0"/>
        <v>0</v>
      </c>
      <c r="H20" s="20" t="e">
        <f t="shared" si="1"/>
        <v>#REF!</v>
      </c>
    </row>
    <row r="21" spans="7:8" x14ac:dyDescent="0.3">
      <c r="G21">
        <f t="shared" si="0"/>
        <v>0</v>
      </c>
      <c r="H21" s="20" t="e">
        <f t="shared" si="1"/>
        <v>#REF!</v>
      </c>
    </row>
    <row r="22" spans="7:8" x14ac:dyDescent="0.3">
      <c r="G22">
        <f t="shared" si="0"/>
        <v>0</v>
      </c>
      <c r="H22" s="20" t="e">
        <f t="shared" si="1"/>
        <v>#REF!</v>
      </c>
    </row>
    <row r="23" spans="7:8" x14ac:dyDescent="0.3">
      <c r="G23">
        <f t="shared" si="0"/>
        <v>0</v>
      </c>
      <c r="H23" s="20" t="e">
        <f t="shared" si="1"/>
        <v>#REF!</v>
      </c>
    </row>
    <row r="24" spans="7:8" x14ac:dyDescent="0.3">
      <c r="G24">
        <f t="shared" si="0"/>
        <v>0</v>
      </c>
      <c r="H24" s="20" t="e">
        <f t="shared" si="1"/>
        <v>#REF!</v>
      </c>
    </row>
    <row r="25" spans="7:8" x14ac:dyDescent="0.3">
      <c r="G25">
        <f t="shared" si="0"/>
        <v>0</v>
      </c>
      <c r="H25" s="20" t="e">
        <f t="shared" si="1"/>
        <v>#REF!</v>
      </c>
    </row>
    <row r="26" spans="7:8" x14ac:dyDescent="0.3">
      <c r="G26">
        <f t="shared" si="0"/>
        <v>0</v>
      </c>
      <c r="H26" s="20" t="e">
        <f t="shared" si="1"/>
        <v>#REF!</v>
      </c>
    </row>
    <row r="27" spans="7:8" x14ac:dyDescent="0.3">
      <c r="G27">
        <f t="shared" si="0"/>
        <v>0</v>
      </c>
      <c r="H27" s="20" t="e">
        <f t="shared" si="1"/>
        <v>#REF!</v>
      </c>
    </row>
    <row r="28" spans="7:8" x14ac:dyDescent="0.3">
      <c r="G28">
        <f t="shared" si="0"/>
        <v>0</v>
      </c>
      <c r="H28" s="20" t="e">
        <f t="shared" si="1"/>
        <v>#REF!</v>
      </c>
    </row>
    <row r="29" spans="7:8" x14ac:dyDescent="0.3">
      <c r="G29">
        <f t="shared" si="0"/>
        <v>0</v>
      </c>
      <c r="H29" s="20" t="e">
        <f t="shared" si="1"/>
        <v>#REF!</v>
      </c>
    </row>
    <row r="30" spans="7:8" x14ac:dyDescent="0.3">
      <c r="G30">
        <f t="shared" si="0"/>
        <v>0</v>
      </c>
      <c r="H30" s="20" t="e">
        <f t="shared" si="1"/>
        <v>#REF!</v>
      </c>
    </row>
    <row r="31" spans="7:8" x14ac:dyDescent="0.3">
      <c r="G31">
        <f t="shared" si="0"/>
        <v>0</v>
      </c>
      <c r="H31" s="20" t="e">
        <f t="shared" si="1"/>
        <v>#REF!</v>
      </c>
    </row>
    <row r="32" spans="7:8" x14ac:dyDescent="0.3">
      <c r="G32">
        <f t="shared" si="0"/>
        <v>0</v>
      </c>
      <c r="H32" s="20" t="e">
        <f t="shared" si="1"/>
        <v>#REF!</v>
      </c>
    </row>
    <row r="33" spans="7:8" x14ac:dyDescent="0.3">
      <c r="G33">
        <f t="shared" si="0"/>
        <v>0</v>
      </c>
      <c r="H33" s="20" t="e">
        <f t="shared" si="1"/>
        <v>#REF!</v>
      </c>
    </row>
    <row r="34" spans="7:8" x14ac:dyDescent="0.3">
      <c r="G34">
        <f t="shared" si="0"/>
        <v>0</v>
      </c>
      <c r="H34" s="20" t="e">
        <f t="shared" si="1"/>
        <v>#REF!</v>
      </c>
    </row>
    <row r="35" spans="7:8" x14ac:dyDescent="0.3">
      <c r="G35">
        <f t="shared" si="0"/>
        <v>0</v>
      </c>
      <c r="H35" s="20" t="e">
        <f t="shared" si="1"/>
        <v>#REF!</v>
      </c>
    </row>
    <row r="36" spans="7:8" x14ac:dyDescent="0.3">
      <c r="G36">
        <f t="shared" si="0"/>
        <v>0</v>
      </c>
      <c r="H36" s="20" t="e">
        <f t="shared" si="1"/>
        <v>#REF!</v>
      </c>
    </row>
    <row r="37" spans="7:8" x14ac:dyDescent="0.3">
      <c r="G37">
        <f t="shared" si="0"/>
        <v>0</v>
      </c>
      <c r="H37" s="20" t="e">
        <f t="shared" si="1"/>
        <v>#REF!</v>
      </c>
    </row>
    <row r="38" spans="7:8" x14ac:dyDescent="0.3">
      <c r="G38">
        <f t="shared" si="0"/>
        <v>0</v>
      </c>
      <c r="H38" s="20" t="e">
        <f t="shared" si="1"/>
        <v>#REF!</v>
      </c>
    </row>
    <row r="39" spans="7:8" x14ac:dyDescent="0.3">
      <c r="G39">
        <f t="shared" si="0"/>
        <v>0</v>
      </c>
      <c r="H39" s="20" t="e">
        <f t="shared" si="1"/>
        <v>#REF!</v>
      </c>
    </row>
    <row r="40" spans="7:8" x14ac:dyDescent="0.3">
      <c r="G40">
        <f t="shared" si="0"/>
        <v>0</v>
      </c>
      <c r="H40" s="20" t="e">
        <f t="shared" si="1"/>
        <v>#REF!</v>
      </c>
    </row>
    <row r="41" spans="7:8" x14ac:dyDescent="0.3">
      <c r="G41">
        <f t="shared" si="0"/>
        <v>0</v>
      </c>
      <c r="H41" s="20" t="e">
        <f t="shared" si="1"/>
        <v>#REF!</v>
      </c>
    </row>
    <row r="42" spans="7:8" x14ac:dyDescent="0.3">
      <c r="G42">
        <f t="shared" si="0"/>
        <v>0</v>
      </c>
      <c r="H42" s="20" t="e">
        <f t="shared" si="1"/>
        <v>#REF!</v>
      </c>
    </row>
    <row r="43" spans="7:8" x14ac:dyDescent="0.3">
      <c r="G43">
        <f t="shared" si="0"/>
        <v>0</v>
      </c>
      <c r="H43" s="20" t="e">
        <f t="shared" si="1"/>
        <v>#REF!</v>
      </c>
    </row>
    <row r="44" spans="7:8" x14ac:dyDescent="0.3">
      <c r="G44">
        <f t="shared" si="0"/>
        <v>0</v>
      </c>
      <c r="H44" s="20" t="e">
        <f t="shared" si="1"/>
        <v>#REF!</v>
      </c>
    </row>
    <row r="45" spans="7:8" x14ac:dyDescent="0.3">
      <c r="G45">
        <f t="shared" si="0"/>
        <v>0</v>
      </c>
      <c r="H45" s="20" t="e">
        <f t="shared" si="1"/>
        <v>#REF!</v>
      </c>
    </row>
    <row r="46" spans="7:8" x14ac:dyDescent="0.3">
      <c r="G46">
        <f t="shared" si="0"/>
        <v>0</v>
      </c>
      <c r="H46" s="20" t="e">
        <f t="shared" si="1"/>
        <v>#REF!</v>
      </c>
    </row>
    <row r="47" spans="7:8" x14ac:dyDescent="0.3">
      <c r="G47">
        <f t="shared" si="0"/>
        <v>0</v>
      </c>
      <c r="H47" s="20" t="e">
        <f t="shared" si="1"/>
        <v>#REF!</v>
      </c>
    </row>
    <row r="48" spans="7:8" x14ac:dyDescent="0.3">
      <c r="G48">
        <f t="shared" si="0"/>
        <v>0</v>
      </c>
      <c r="H48" s="20" t="e">
        <f t="shared" si="1"/>
        <v>#REF!</v>
      </c>
    </row>
    <row r="49" spans="7:8" x14ac:dyDescent="0.3">
      <c r="G49">
        <f t="shared" si="0"/>
        <v>0</v>
      </c>
      <c r="H49" s="20" t="e">
        <f t="shared" si="1"/>
        <v>#REF!</v>
      </c>
    </row>
    <row r="50" spans="7:8" x14ac:dyDescent="0.3">
      <c r="G50">
        <f t="shared" si="0"/>
        <v>0</v>
      </c>
      <c r="H50" s="20" t="e">
        <f t="shared" si="1"/>
        <v>#REF!</v>
      </c>
    </row>
    <row r="51" spans="7:8" x14ac:dyDescent="0.3">
      <c r="G51">
        <f t="shared" si="0"/>
        <v>0</v>
      </c>
      <c r="H51" s="20" t="e">
        <f t="shared" si="1"/>
        <v>#REF!</v>
      </c>
    </row>
    <row r="52" spans="7:8" x14ac:dyDescent="0.3">
      <c r="G52">
        <f t="shared" si="0"/>
        <v>0</v>
      </c>
      <c r="H52" s="20" t="e">
        <f t="shared" si="1"/>
        <v>#REF!</v>
      </c>
    </row>
    <row r="53" spans="7:8" x14ac:dyDescent="0.3">
      <c r="G53">
        <f>A52</f>
        <v>0</v>
      </c>
      <c r="H53" s="20" t="e">
        <f t="shared" si="1"/>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3425-EB06-4E9D-872C-D7983779BAA3}">
  <dimension ref="A3:B9"/>
  <sheetViews>
    <sheetView topLeftCell="B1" workbookViewId="0">
      <selection activeCell="J4" sqref="J4"/>
    </sheetView>
  </sheetViews>
  <sheetFormatPr defaultRowHeight="14.4" x14ac:dyDescent="0.3"/>
  <cols>
    <col min="1" max="1" width="12.44140625" bestFit="1" customWidth="1"/>
    <col min="2" max="2" width="11.21875" bestFit="1" customWidth="1"/>
    <col min="8" max="8" width="8.88671875" customWidth="1"/>
  </cols>
  <sheetData>
    <row r="3" spans="1:2" x14ac:dyDescent="0.3">
      <c r="A3" s="6" t="s">
        <v>10933</v>
      </c>
      <c r="B3" s="17" t="s">
        <v>10947</v>
      </c>
    </row>
    <row r="4" spans="1:2" x14ac:dyDescent="0.3">
      <c r="A4" s="7" t="s">
        <v>75</v>
      </c>
      <c r="B4" s="17">
        <v>203412.73300000009</v>
      </c>
    </row>
    <row r="5" spans="1:2" x14ac:dyDescent="0.3">
      <c r="A5" s="8" t="s">
        <v>56</v>
      </c>
      <c r="B5" s="18">
        <v>206965.53200000009</v>
      </c>
    </row>
    <row r="6" spans="1:2" x14ac:dyDescent="0.3">
      <c r="A6" s="8" t="s">
        <v>59</v>
      </c>
      <c r="B6" s="18">
        <v>223843.60800000012</v>
      </c>
    </row>
    <row r="7" spans="1:2" x14ac:dyDescent="0.3">
      <c r="A7" s="8" t="s">
        <v>36</v>
      </c>
      <c r="B7" s="18">
        <v>328449.1030000007</v>
      </c>
    </row>
    <row r="8" spans="1:2" x14ac:dyDescent="0.3">
      <c r="A8" s="8" t="s">
        <v>72</v>
      </c>
      <c r="B8" s="18">
        <v>330007.05400000012</v>
      </c>
    </row>
    <row r="9" spans="1:2" x14ac:dyDescent="0.3">
      <c r="A9" s="9" t="s">
        <v>10934</v>
      </c>
      <c r="B9" s="1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7D26F-1A57-45F2-8B66-FB3EE5FD70DE}">
  <dimension ref="A3:N36"/>
  <sheetViews>
    <sheetView topLeftCell="A10" workbookViewId="0">
      <selection activeCell="C36" sqref="C36"/>
    </sheetView>
  </sheetViews>
  <sheetFormatPr defaultRowHeight="14.4" x14ac:dyDescent="0.3"/>
  <cols>
    <col min="1" max="1" width="12.44140625" bestFit="1" customWidth="1"/>
    <col min="2" max="2" width="13.6640625" bestFit="1" customWidth="1"/>
    <col min="3" max="3" width="18" bestFit="1" customWidth="1"/>
    <col min="5" max="5" width="12.44140625" bestFit="1" customWidth="1"/>
    <col min="6" max="6" width="12.5546875" bestFit="1" customWidth="1"/>
    <col min="9" max="9" width="10.5546875" bestFit="1" customWidth="1"/>
    <col min="10" max="10" width="14.21875" bestFit="1" customWidth="1"/>
    <col min="13" max="13" width="10.5546875" bestFit="1" customWidth="1"/>
    <col min="14" max="14" width="15.5546875" bestFit="1" customWidth="1"/>
  </cols>
  <sheetData>
    <row r="3" spans="1:14" x14ac:dyDescent="0.3">
      <c r="A3" s="6" t="s">
        <v>10933</v>
      </c>
      <c r="B3" s="17" t="s">
        <v>10947</v>
      </c>
      <c r="E3" s="6" t="s">
        <v>10933</v>
      </c>
      <c r="F3" s="17" t="s">
        <v>10948</v>
      </c>
      <c r="I3" s="6" t="s">
        <v>10950</v>
      </c>
      <c r="J3" s="17" t="s">
        <v>10949</v>
      </c>
    </row>
    <row r="4" spans="1:14" x14ac:dyDescent="0.3">
      <c r="A4" s="7" t="s">
        <v>10935</v>
      </c>
      <c r="B4" s="17">
        <v>95365.937600000019</v>
      </c>
      <c r="E4" s="7" t="s">
        <v>10935</v>
      </c>
      <c r="F4" s="17">
        <v>9199.2699999999986</v>
      </c>
      <c r="I4" s="7" t="s">
        <v>10935</v>
      </c>
      <c r="J4" s="17">
        <v>1500</v>
      </c>
      <c r="M4" s="6" t="s">
        <v>10950</v>
      </c>
      <c r="N4" s="17" t="s">
        <v>10951</v>
      </c>
    </row>
    <row r="5" spans="1:14" x14ac:dyDescent="0.3">
      <c r="A5" s="8" t="s">
        <v>10936</v>
      </c>
      <c r="B5" s="18">
        <v>60172.649400000024</v>
      </c>
      <c r="E5" s="8" t="s">
        <v>10936</v>
      </c>
      <c r="F5" s="18">
        <v>10288.898699999991</v>
      </c>
      <c r="I5" s="8" t="s">
        <v>10936</v>
      </c>
      <c r="J5" s="18">
        <v>1068</v>
      </c>
      <c r="M5" s="7" t="s">
        <v>10935</v>
      </c>
      <c r="N5" s="17">
        <v>387</v>
      </c>
    </row>
    <row r="6" spans="1:14" x14ac:dyDescent="0.3">
      <c r="A6" s="8" t="s">
        <v>10937</v>
      </c>
      <c r="B6" s="18">
        <v>199252.98399999991</v>
      </c>
      <c r="E6" s="8" t="s">
        <v>10937</v>
      </c>
      <c r="F6" s="18">
        <v>26806.573700000015</v>
      </c>
      <c r="I6" s="8" t="s">
        <v>10937</v>
      </c>
      <c r="J6" s="18">
        <v>2491</v>
      </c>
      <c r="M6" s="8" t="s">
        <v>10936</v>
      </c>
      <c r="N6" s="18">
        <v>301</v>
      </c>
    </row>
    <row r="7" spans="1:14" x14ac:dyDescent="0.3">
      <c r="A7" s="8" t="s">
        <v>10938</v>
      </c>
      <c r="B7" s="18">
        <v>141851.5674</v>
      </c>
      <c r="E7" s="8" t="s">
        <v>10938</v>
      </c>
      <c r="F7" s="18">
        <v>13437.806799999998</v>
      </c>
      <c r="I7" s="8" t="s">
        <v>10938</v>
      </c>
      <c r="J7" s="18">
        <v>2441</v>
      </c>
      <c r="M7" s="8" t="s">
        <v>10937</v>
      </c>
      <c r="N7" s="18">
        <v>680</v>
      </c>
    </row>
    <row r="8" spans="1:14" x14ac:dyDescent="0.3">
      <c r="A8" s="8" t="s">
        <v>10939</v>
      </c>
      <c r="B8" s="18">
        <v>156122.28669999994</v>
      </c>
      <c r="E8" s="8" t="s">
        <v>10939</v>
      </c>
      <c r="F8" s="18">
        <v>22308.51279999999</v>
      </c>
      <c r="I8" s="8" t="s">
        <v>10939</v>
      </c>
      <c r="J8" s="18">
        <v>2850</v>
      </c>
      <c r="M8" s="8" t="s">
        <v>10938</v>
      </c>
      <c r="N8" s="18">
        <v>663</v>
      </c>
    </row>
    <row r="9" spans="1:14" x14ac:dyDescent="0.3">
      <c r="A9" s="8" t="s">
        <v>10940</v>
      </c>
      <c r="B9" s="18">
        <v>147082.61130000011</v>
      </c>
      <c r="E9" s="8" t="s">
        <v>10940</v>
      </c>
      <c r="F9" s="18">
        <v>20899.334500000012</v>
      </c>
      <c r="I9" s="8" t="s">
        <v>10940</v>
      </c>
      <c r="J9" s="18">
        <v>2644</v>
      </c>
      <c r="M9" s="8" t="s">
        <v>10939</v>
      </c>
      <c r="N9" s="18">
        <v>750</v>
      </c>
    </row>
    <row r="10" spans="1:14" x14ac:dyDescent="0.3">
      <c r="A10" s="8" t="s">
        <v>10941</v>
      </c>
      <c r="B10" s="18">
        <v>149580.83800000031</v>
      </c>
      <c r="E10" s="8" t="s">
        <v>10941</v>
      </c>
      <c r="F10" s="18">
        <v>13535.38299999998</v>
      </c>
      <c r="I10" s="8" t="s">
        <v>10941</v>
      </c>
      <c r="J10" s="18">
        <v>2705</v>
      </c>
      <c r="M10" s="8" t="s">
        <v>10940</v>
      </c>
      <c r="N10" s="18">
        <v>709</v>
      </c>
    </row>
    <row r="11" spans="1:14" x14ac:dyDescent="0.3">
      <c r="A11" s="8" t="s">
        <v>10942</v>
      </c>
      <c r="B11" s="18">
        <v>159589.45099999988</v>
      </c>
      <c r="E11" s="8" t="s">
        <v>10942</v>
      </c>
      <c r="F11" s="18">
        <v>21896.715399999972</v>
      </c>
      <c r="I11" s="8" t="s">
        <v>10942</v>
      </c>
      <c r="J11" s="18">
        <v>2796</v>
      </c>
      <c r="M11" s="8" t="s">
        <v>10941</v>
      </c>
      <c r="N11" s="18">
        <v>708</v>
      </c>
    </row>
    <row r="12" spans="1:14" x14ac:dyDescent="0.3">
      <c r="A12" s="8" t="s">
        <v>10943</v>
      </c>
      <c r="B12" s="18">
        <v>309770.09970000025</v>
      </c>
      <c r="E12" s="8" t="s">
        <v>10943</v>
      </c>
      <c r="F12" s="18">
        <v>37293.192500000034</v>
      </c>
      <c r="I12" s="8" t="s">
        <v>10943</v>
      </c>
      <c r="J12" s="18">
        <v>5073</v>
      </c>
      <c r="M12" s="8" t="s">
        <v>10942</v>
      </c>
      <c r="N12" s="18">
        <v>710</v>
      </c>
    </row>
    <row r="13" spans="1:14" x14ac:dyDescent="0.3">
      <c r="A13" s="8" t="s">
        <v>10944</v>
      </c>
      <c r="B13" s="18">
        <v>197115.20170000009</v>
      </c>
      <c r="E13" s="8" t="s">
        <v>10944</v>
      </c>
      <c r="F13" s="18">
        <v>31469.663800000035</v>
      </c>
      <c r="I13" s="8" t="s">
        <v>10944</v>
      </c>
      <c r="J13" s="18">
        <v>3095</v>
      </c>
      <c r="M13" s="8" t="s">
        <v>10943</v>
      </c>
      <c r="N13" s="18">
        <v>1386</v>
      </c>
    </row>
    <row r="14" spans="1:14" x14ac:dyDescent="0.3">
      <c r="A14" s="8" t="s">
        <v>10945</v>
      </c>
      <c r="B14" s="18">
        <v>349120.07400000008</v>
      </c>
      <c r="E14" s="8" t="s">
        <v>10945</v>
      </c>
      <c r="F14" s="18">
        <v>35825.536599999927</v>
      </c>
      <c r="I14" s="8" t="s">
        <v>10945</v>
      </c>
      <c r="J14" s="18">
        <v>5741</v>
      </c>
      <c r="M14" s="8" t="s">
        <v>10944</v>
      </c>
      <c r="N14" s="18">
        <v>817</v>
      </c>
    </row>
    <row r="15" spans="1:14" x14ac:dyDescent="0.3">
      <c r="A15" s="8" t="s">
        <v>10946</v>
      </c>
      <c r="B15" s="18">
        <v>332177.15950000001</v>
      </c>
      <c r="E15" s="8" t="s">
        <v>10946</v>
      </c>
      <c r="F15" s="18">
        <v>43436.13390000003</v>
      </c>
      <c r="I15" s="8" t="s">
        <v>10946</v>
      </c>
      <c r="J15" s="18">
        <v>5469</v>
      </c>
      <c r="M15" s="8" t="s">
        <v>10945</v>
      </c>
      <c r="N15" s="18">
        <v>1462</v>
      </c>
    </row>
    <row r="16" spans="1:14" x14ac:dyDescent="0.3">
      <c r="A16" s="9" t="s">
        <v>10934</v>
      </c>
      <c r="B16" s="19">
        <v>2297200.8603000008</v>
      </c>
      <c r="E16" s="9" t="s">
        <v>10934</v>
      </c>
      <c r="F16" s="19">
        <v>286397.02169999998</v>
      </c>
      <c r="I16" s="9" t="s">
        <v>10934</v>
      </c>
      <c r="J16" s="19">
        <v>37873</v>
      </c>
      <c r="M16" s="8" t="s">
        <v>10946</v>
      </c>
      <c r="N16" s="18">
        <v>1421</v>
      </c>
    </row>
    <row r="17" spans="2:14" x14ac:dyDescent="0.3">
      <c r="B17" s="28">
        <f>GETPIVOTDATA("Sales",$A$3)</f>
        <v>2297200.8603000008</v>
      </c>
      <c r="F17" s="28">
        <f>GETPIVOTDATA("Profit",$E$3)</f>
        <v>286397.02169999998</v>
      </c>
      <c r="J17" s="29">
        <f>GETPIVOTDATA("Quantity",$I$3)</f>
        <v>37873</v>
      </c>
      <c r="M17" s="9" t="s">
        <v>10934</v>
      </c>
      <c r="N17" s="19">
        <v>9994</v>
      </c>
    </row>
    <row r="18" spans="2:14" x14ac:dyDescent="0.3">
      <c r="N18" s="29">
        <f>GETPIVOTDATA("Order ID",$M$4)</f>
        <v>9994</v>
      </c>
    </row>
    <row r="22" spans="2:14" x14ac:dyDescent="0.3">
      <c r="B22" s="6" t="s">
        <v>10950</v>
      </c>
      <c r="C22" s="17" t="s">
        <v>10952</v>
      </c>
    </row>
    <row r="23" spans="2:14" x14ac:dyDescent="0.3">
      <c r="B23" s="7" t="s">
        <v>10935</v>
      </c>
      <c r="C23" s="17">
        <v>9.6462848596792869E-2</v>
      </c>
    </row>
    <row r="24" spans="2:14" x14ac:dyDescent="0.3">
      <c r="B24" s="8" t="s">
        <v>10936</v>
      </c>
      <c r="C24" s="18">
        <v>0.17098962406664425</v>
      </c>
    </row>
    <row r="25" spans="2:14" x14ac:dyDescent="0.3">
      <c r="B25" s="8" t="s">
        <v>10937</v>
      </c>
      <c r="C25" s="18">
        <v>0.13453536886554246</v>
      </c>
    </row>
    <row r="26" spans="2:14" x14ac:dyDescent="0.3">
      <c r="B26" s="8" t="s">
        <v>10938</v>
      </c>
      <c r="C26" s="18">
        <v>9.4731465053942004E-2</v>
      </c>
    </row>
    <row r="27" spans="2:14" x14ac:dyDescent="0.3">
      <c r="B27" s="8" t="s">
        <v>10939</v>
      </c>
      <c r="C27" s="18">
        <v>0.14289127626517142</v>
      </c>
    </row>
    <row r="28" spans="2:14" x14ac:dyDescent="0.3">
      <c r="B28" s="8" t="s">
        <v>10940</v>
      </c>
      <c r="C28" s="18">
        <v>0.1420924901678027</v>
      </c>
    </row>
    <row r="29" spans="2:14" x14ac:dyDescent="0.3">
      <c r="B29" s="8" t="s">
        <v>10941</v>
      </c>
      <c r="C29" s="18">
        <v>9.0488749635163512E-2</v>
      </c>
    </row>
    <row r="30" spans="2:14" x14ac:dyDescent="0.3">
      <c r="B30" s="8" t="s">
        <v>10942</v>
      </c>
      <c r="C30" s="18">
        <v>0.13720653378273723</v>
      </c>
    </row>
    <row r="31" spans="2:14" x14ac:dyDescent="0.3">
      <c r="B31" s="8" t="s">
        <v>10943</v>
      </c>
      <c r="C31" s="18">
        <v>0.12038990379031732</v>
      </c>
    </row>
    <row r="32" spans="2:14" x14ac:dyDescent="0.3">
      <c r="B32" s="8" t="s">
        <v>10944</v>
      </c>
      <c r="C32" s="18">
        <v>0.15965112547684351</v>
      </c>
    </row>
    <row r="33" spans="2:3" x14ac:dyDescent="0.3">
      <c r="B33" s="8" t="s">
        <v>10945</v>
      </c>
      <c r="C33" s="18">
        <v>0.10261666191099604</v>
      </c>
    </row>
    <row r="34" spans="2:3" x14ac:dyDescent="0.3">
      <c r="B34" s="8" t="s">
        <v>10946</v>
      </c>
      <c r="C34" s="18">
        <v>0.13076195234308405</v>
      </c>
    </row>
    <row r="35" spans="2:3" x14ac:dyDescent="0.3">
      <c r="B35" s="9" t="s">
        <v>10934</v>
      </c>
      <c r="C35" s="19">
        <v>0.12467217240315856</v>
      </c>
    </row>
    <row r="36" spans="2:3" x14ac:dyDescent="0.3">
      <c r="C36" s="41">
        <f>GETPIVOTDATA("Profit Margin",$B$22)</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B109B-679B-47C7-AB2F-B6147AC96681}">
  <dimension ref="A3:L10"/>
  <sheetViews>
    <sheetView workbookViewId="0">
      <selection activeCell="I10" sqref="I10"/>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7" max="7" width="20.33203125" customWidth="1"/>
    <col min="8" max="8" width="8.88671875" customWidth="1"/>
  </cols>
  <sheetData>
    <row r="3" spans="1:12" x14ac:dyDescent="0.3">
      <c r="A3" s="6" t="s">
        <v>10933</v>
      </c>
      <c r="B3" s="5" t="s">
        <v>10947</v>
      </c>
      <c r="C3" s="32" t="s">
        <v>10948</v>
      </c>
      <c r="D3" s="32" t="s">
        <v>10949</v>
      </c>
      <c r="E3" s="32" t="s">
        <v>10951</v>
      </c>
      <c r="F3" s="10" t="s">
        <v>10952</v>
      </c>
    </row>
    <row r="4" spans="1:12" x14ac:dyDescent="0.3">
      <c r="A4" s="7" t="s">
        <v>10953</v>
      </c>
      <c r="B4" s="5">
        <v>484247.49810000096</v>
      </c>
      <c r="C4" s="32">
        <v>49543.974100000007</v>
      </c>
      <c r="D4" s="32">
        <v>7581</v>
      </c>
      <c r="E4" s="32">
        <v>1993</v>
      </c>
      <c r="F4" s="10">
        <v>0.10231126499236715</v>
      </c>
    </row>
    <row r="5" spans="1:12" x14ac:dyDescent="0.3">
      <c r="A5" s="8" t="s">
        <v>10954</v>
      </c>
      <c r="B5" s="30">
        <v>470532.50899999985</v>
      </c>
      <c r="C5" s="33">
        <v>61618.603700000051</v>
      </c>
      <c r="D5" s="33">
        <v>7979</v>
      </c>
      <c r="E5" s="33">
        <v>2102</v>
      </c>
      <c r="F5" s="31">
        <v>0.13095504034557592</v>
      </c>
    </row>
    <row r="6" spans="1:12" x14ac:dyDescent="0.3">
      <c r="A6" s="8" t="s">
        <v>10955</v>
      </c>
      <c r="B6" s="30">
        <v>608473.83000000066</v>
      </c>
      <c r="C6" s="33">
        <v>81726.930800000177</v>
      </c>
      <c r="D6" s="33">
        <v>9810</v>
      </c>
      <c r="E6" s="33">
        <v>2580</v>
      </c>
      <c r="F6" s="31">
        <v>0.13431461924993568</v>
      </c>
    </row>
    <row r="7" spans="1:12" x14ac:dyDescent="0.3">
      <c r="A7" s="34" t="s">
        <v>10956</v>
      </c>
      <c r="B7" s="35">
        <v>733947.0231999997</v>
      </c>
      <c r="C7" s="36">
        <v>93507.513099999967</v>
      </c>
      <c r="D7" s="36">
        <v>12503</v>
      </c>
      <c r="E7" s="36">
        <v>3319</v>
      </c>
      <c r="F7" s="37">
        <v>0.12740362743390987</v>
      </c>
    </row>
    <row r="10" spans="1:12" x14ac:dyDescent="0.3">
      <c r="H10" s="38">
        <f>GETPIVOTDATA("Sum of Sales",$A$3,"Years (Order Date)",2014)/GETPIVOTDATA("Sum of Sales",$A$3,"Years (Order Date)",2013)-1</f>
        <v>0.20620967905883303</v>
      </c>
      <c r="I10" s="38">
        <f>GETPIVOTDATA("Sum of Profit",$A$3,"Years (Order Date)",2014)/GETPIVOTDATA("Sum of Profit",$A$3,"Years (Order Date)",2013)-1</f>
        <v>0.14414565902185772</v>
      </c>
      <c r="J10" s="38">
        <f>GETPIVOTDATA("Sum of Quantity",$A$3,"Years (Order Date)",2014)/GETPIVOTDATA("Sum of Quantity",$A$3,"Years (Order Date)",2013)-1</f>
        <v>0.27451580020387367</v>
      </c>
      <c r="K10" s="38">
        <f xml:space="preserve"> GETPIVOTDATA("Count of Order ID",$A$3,"Years (Order Date)",2014)/GETPIVOTDATA("Count of Order ID",$A$3,"Years (Order Date)",2013)-1</f>
        <v>0.2864341085271318</v>
      </c>
      <c r="L10" s="38">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D9" sqref="D9"/>
    </sheetView>
  </sheetViews>
  <sheetFormatPr defaultColWidth="14.44140625" defaultRowHeight="15" customHeight="1" x14ac:dyDescent="0.3"/>
  <cols>
    <col min="1" max="1" width="7.44140625" bestFit="1" customWidth="1"/>
    <col min="2" max="2" width="14.6640625" bestFit="1" customWidth="1"/>
    <col min="3" max="3" width="5.109375" bestFit="1" customWidth="1"/>
    <col min="4" max="4" width="11.21875" bestFit="1" customWidth="1"/>
    <col min="5" max="5" width="10.33203125" bestFit="1" customWidth="1"/>
    <col min="6" max="6" width="12.77734375" bestFit="1" customWidth="1"/>
    <col min="7" max="7" width="12.44140625" bestFit="1" customWidth="1"/>
    <col min="8" max="8" width="20.44140625" bestFit="1" customWidth="1"/>
    <col min="9" max="9" width="11.33203125" bestFit="1" customWidth="1"/>
    <col min="10" max="10" width="11.88671875" bestFit="1" customWidth="1"/>
    <col min="11" max="12" width="17.33203125" bestFit="1" customWidth="1"/>
    <col min="13" max="13" width="12" bestFit="1" customWidth="1"/>
    <col min="14" max="14" width="7.33203125" bestFit="1" customWidth="1"/>
    <col min="15" max="15" width="16.33203125" bestFit="1" customWidth="1"/>
    <col min="16" max="16" width="13.109375" bestFit="1" customWidth="1"/>
    <col min="17" max="17" width="13.44140625" bestFit="1" customWidth="1"/>
    <col min="18" max="18" width="108.88671875" bestFit="1" customWidth="1"/>
    <col min="19" max="19" width="10" bestFit="1" customWidth="1"/>
    <col min="20" max="21" width="9.109375" bestFit="1" customWidth="1"/>
    <col min="22" max="22" width="10.6640625" bestFit="1"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D5" sqref="D5"/>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EB9F3-7997-4CBC-8988-1F6E3078ACF1}">
  <dimension ref="B4:J18"/>
  <sheetViews>
    <sheetView showGridLines="0" showRowColHeaders="0" tabSelected="1" zoomScale="64" workbookViewId="0">
      <selection activeCell="Y33" sqref="Y33"/>
    </sheetView>
  </sheetViews>
  <sheetFormatPr defaultRowHeight="14.4" x14ac:dyDescent="0.3"/>
  <sheetData>
    <row r="4" spans="2:10" x14ac:dyDescent="0.3">
      <c r="B4" t="s">
        <v>10950</v>
      </c>
    </row>
    <row r="13" spans="2:10" x14ac:dyDescent="0.3">
      <c r="J13" s="38" t="e">
        <f>GETPIVOTDATA("Sum of Profit",$A$3,"Years (Order Date)",2014)/GETPIVOTDATA("Sum of Profit",$A$3,"Years (Order Date)",2013)-1</f>
        <v>#REF!</v>
      </c>
    </row>
    <row r="16" spans="2:10" x14ac:dyDescent="0.3">
      <c r="C16" s="38"/>
    </row>
    <row r="17" spans="3:5" x14ac:dyDescent="0.3">
      <c r="E17" s="40"/>
    </row>
    <row r="18" spans="3:5" x14ac:dyDescent="0.3">
      <c r="C18" s="38"/>
    </row>
  </sheetData>
  <pageMargins left="0.7" right="0.7" top="0.75" bottom="0.75" header="0.3" footer="0.3"/>
  <ignoredErrors>
    <ignoredError sqref="J13" evalError="1"/>
  </ignoredErrors>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Sheet5</vt:lpstr>
      <vt:lpstr>Top 5</vt:lpstr>
      <vt:lpstr>KPI</vt:lpstr>
      <vt:lpstr>KPI YOY</vt:lpstr>
      <vt:lpstr>Data</vt:lpstr>
      <vt:lpstr>layout</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thainuasachin@gmail.com</cp:lastModifiedBy>
  <dcterms:created xsi:type="dcterms:W3CDTF">2015-06-05T18:17:20Z</dcterms:created>
  <dcterms:modified xsi:type="dcterms:W3CDTF">2024-08-21T16:42:25Z</dcterms:modified>
</cp:coreProperties>
</file>