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redid_Decision_Project_ANN\New_dataset\ML_Tensor\ML_TENSOR_05\ANALYSIS\"/>
    </mc:Choice>
  </mc:AlternateContent>
  <xr:revisionPtr revIDLastSave="0" documentId="13_ncr:1_{EBDAF88C-1CD9-4B11-B2DB-01CE5D598E07}" xr6:coauthVersionLast="47" xr6:coauthVersionMax="47" xr10:uidLastSave="{00000000-0000-0000-0000-000000000000}"/>
  <bookViews>
    <workbookView xWindow="-108" yWindow="-108" windowWidth="23256" windowHeight="12456" firstSheet="2" activeTab="6" xr2:uid="{5C1B151A-DEB4-4E1B-BE05-700F91E10508}"/>
  </bookViews>
  <sheets>
    <sheet name="Sheet1" sheetId="5" r:id="rId1"/>
    <sheet name="My_test_predictions_final" sheetId="1" r:id="rId2"/>
    <sheet name="Sheet2" sheetId="6" r:id="rId3"/>
    <sheet name="Orig_vs_Pred" sheetId="2" r:id="rId4"/>
    <sheet name="SCRD_vs_Pred" sheetId="3" r:id="rId5"/>
    <sheet name="Existing_vs_Pred" sheetId="4" r:id="rId6"/>
    <sheet name="NEW_SCRD_vs_Pred" sheetId="7" r:id="rId7"/>
  </sheets>
  <definedNames>
    <definedName name="_xlnm._FilterDatabase" localSheetId="1" hidden="1">My_test_predictions_final!$A$1:$W$1243</definedName>
    <definedName name="_xlnm._FilterDatabase" localSheetId="6" hidden="1">NEW_SCRD_vs_Pred!$A$12:$R$358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8" i="7" l="1"/>
  <c r="AQ7" i="7"/>
  <c r="AP8" i="7"/>
  <c r="AP7" i="7"/>
  <c r="W8" i="7"/>
  <c r="X8" i="7"/>
  <c r="X7" i="7"/>
  <c r="W7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V13" i="7"/>
  <c r="U13" i="7"/>
  <c r="T13" i="7"/>
  <c r="S13" i="7"/>
  <c r="F9" i="7"/>
  <c r="E9" i="7"/>
  <c r="G8" i="7"/>
  <c r="G7" i="7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2" i="1"/>
  <c r="N7" i="3"/>
  <c r="M7" i="3"/>
  <c r="N5" i="3"/>
  <c r="N6" i="3"/>
  <c r="N4" i="3"/>
  <c r="M5" i="3"/>
  <c r="M6" i="3"/>
  <c r="M4" i="3"/>
  <c r="H13" i="3"/>
  <c r="H14" i="3"/>
  <c r="H12" i="3"/>
  <c r="G13" i="3"/>
  <c r="G14" i="3"/>
  <c r="G12" i="3"/>
  <c r="E9" i="3"/>
  <c r="E10" i="3"/>
  <c r="E8" i="3"/>
  <c r="D9" i="3"/>
  <c r="D10" i="3"/>
  <c r="D8" i="3"/>
  <c r="H5" i="3"/>
  <c r="H6" i="3"/>
  <c r="H4" i="3"/>
  <c r="G5" i="3"/>
  <c r="G6" i="3"/>
  <c r="G4" i="3"/>
  <c r="E15" i="4"/>
  <c r="D15" i="4"/>
  <c r="E11" i="4"/>
  <c r="E12" i="4"/>
  <c r="E13" i="4"/>
  <c r="E14" i="4"/>
  <c r="E10" i="4"/>
  <c r="D11" i="4"/>
  <c r="D12" i="4"/>
  <c r="D13" i="4"/>
  <c r="D14" i="4"/>
  <c r="D10" i="4"/>
  <c r="H5" i="4"/>
  <c r="H6" i="4"/>
  <c r="H7" i="4"/>
  <c r="H8" i="4"/>
  <c r="H4" i="4"/>
  <c r="E9" i="4"/>
  <c r="D9" i="4"/>
  <c r="F5" i="4"/>
  <c r="G5" i="4" s="1"/>
  <c r="F6" i="4"/>
  <c r="G6" i="4" s="1"/>
  <c r="F7" i="4"/>
  <c r="G7" i="4" s="1"/>
  <c r="F8" i="4"/>
  <c r="G8" i="4" s="1"/>
  <c r="F4" i="4"/>
  <c r="G4" i="4" s="1"/>
  <c r="E7" i="3"/>
  <c r="D7" i="3"/>
  <c r="F5" i="3"/>
  <c r="F6" i="3"/>
  <c r="F4" i="3"/>
  <c r="O34" i="4"/>
  <c r="N2" i="4"/>
  <c r="K2" i="4"/>
  <c r="L49" i="4"/>
  <c r="M48" i="4"/>
  <c r="L48" i="4"/>
  <c r="M47" i="4"/>
  <c r="L47" i="4"/>
  <c r="M46" i="4"/>
  <c r="L46" i="4"/>
  <c r="M45" i="4"/>
  <c r="L45" i="4"/>
  <c r="L30" i="4"/>
  <c r="L29" i="4"/>
  <c r="L28" i="4"/>
  <c r="M29" i="4"/>
  <c r="M28" i="4"/>
  <c r="M27" i="4"/>
  <c r="L27" i="4"/>
  <c r="M26" i="4"/>
  <c r="L26" i="4"/>
  <c r="L30" i="2"/>
  <c r="K30" i="2"/>
  <c r="L29" i="2"/>
  <c r="K29" i="2"/>
  <c r="L15" i="2"/>
  <c r="L14" i="2"/>
  <c r="K15" i="2"/>
  <c r="K14" i="2"/>
  <c r="I4" i="4" l="1"/>
  <c r="I6" i="4"/>
  <c r="I8" i="4"/>
  <c r="I7" i="4"/>
  <c r="I5" i="4"/>
  <c r="K3" i="4"/>
</calcChain>
</file>

<file path=xl/sharedStrings.xml><?xml version="1.0" encoding="utf-8"?>
<sst xmlns="http://schemas.openxmlformats.org/spreadsheetml/2006/main" count="20774" uniqueCount="1335">
  <si>
    <t>FACNO</t>
  </si>
  <si>
    <t>PRODUCT_NAME</t>
  </si>
  <si>
    <t>LEASE_TENOR_INCLUDING_HP</t>
  </si>
  <si>
    <t>TOTAL INCOME</t>
  </si>
  <si>
    <t>YOM</t>
  </si>
  <si>
    <t>CUSTOMER AGE</t>
  </si>
  <si>
    <t>Exp</t>
  </si>
  <si>
    <t>Sub_purpose_code_based_on_risk</t>
  </si>
  <si>
    <t>CRIB_SCORE</t>
  </si>
  <si>
    <t>Percentage_of_Total_Current_Balance_to_Total_Amount_Granted_Limit_slabs</t>
  </si>
  <si>
    <t>Percentage_of_Total_Arrears_Amount_to_Total_Amount_Granted_Limit_slabs</t>
  </si>
  <si>
    <t>Percentage_of_Total_Installments_to_Total_Current_Balance_slabs</t>
  </si>
  <si>
    <t>Original Cluster</t>
  </si>
  <si>
    <t>Predicted_Cluster</t>
  </si>
  <si>
    <t>Credit Score</t>
  </si>
  <si>
    <t>Score Card decision</t>
  </si>
  <si>
    <t>Previous Decision</t>
  </si>
  <si>
    <t>Total Collection new</t>
  </si>
  <si>
    <t>Total Due New</t>
  </si>
  <si>
    <t>Portfolio New</t>
  </si>
  <si>
    <t>Non-Portfolio New</t>
  </si>
  <si>
    <t>'007300837480050801</t>
  </si>
  <si>
    <t>CASH IN HAND</t>
  </si>
  <si>
    <t>100000-120000</t>
  </si>
  <si>
    <t>Low_risk_sub_purpose_code</t>
  </si>
  <si>
    <t>Above 80</t>
  </si>
  <si>
    <t>less than 50 percentage</t>
  </si>
  <si>
    <t>less than 1 percentage</t>
  </si>
  <si>
    <t>between 5- 10 percentage</t>
  </si>
  <si>
    <t>Green</t>
  </si>
  <si>
    <t>'013100302892050202</t>
  </si>
  <si>
    <t>Three Wheeler-Lease-Registered</t>
  </si>
  <si>
    <t>120000+</t>
  </si>
  <si>
    <t>above 10 percentage</t>
  </si>
  <si>
    <t>Manual</t>
  </si>
  <si>
    <t>'021300835711050801</t>
  </si>
  <si>
    <t>80000-100000</t>
  </si>
  <si>
    <t>'005500030547050804</t>
  </si>
  <si>
    <t>'001900784404050803</t>
  </si>
  <si>
    <t>60000-80000</t>
  </si>
  <si>
    <t>between 50 - 100 percentage</t>
  </si>
  <si>
    <t>'000600609760050801</t>
  </si>
  <si>
    <t>between 2- 5 percentage</t>
  </si>
  <si>
    <t>'001500446798050801</t>
  </si>
  <si>
    <t>'002300823506050801</t>
  </si>
  <si>
    <t>Red</t>
  </si>
  <si>
    <t>'005900775202050801</t>
  </si>
  <si>
    <t>'001900508010050802</t>
  </si>
  <si>
    <t>'007500601705050801</t>
  </si>
  <si>
    <t>'006500681332050801</t>
  </si>
  <si>
    <t>'006900561918050801</t>
  </si>
  <si>
    <t>between 1 - 5 percentage</t>
  </si>
  <si>
    <t>'000300693287050801</t>
  </si>
  <si>
    <t>'000300610105050801</t>
  </si>
  <si>
    <t>60-80</t>
  </si>
  <si>
    <t>'007000834403050801</t>
  </si>
  <si>
    <t>'014200059898050201</t>
  </si>
  <si>
    <t>'006900514795050801</t>
  </si>
  <si>
    <t>Missing</t>
  </si>
  <si>
    <t>'006400724420050801</t>
  </si>
  <si>
    <t>'004800539648050801</t>
  </si>
  <si>
    <t>'005700418400050801</t>
  </si>
  <si>
    <t>40-60</t>
  </si>
  <si>
    <t>'001600835388050202</t>
  </si>
  <si>
    <t>'007200639295050202</t>
  </si>
  <si>
    <t>'000500672526050801</t>
  </si>
  <si>
    <t>'016300312571050801</t>
  </si>
  <si>
    <t>NA</t>
  </si>
  <si>
    <t>'008700835219050803</t>
  </si>
  <si>
    <t>'002500809831050802</t>
  </si>
  <si>
    <t>'002200758261050801</t>
  </si>
  <si>
    <t>'006900705948050801</t>
  </si>
  <si>
    <t>20-40</t>
  </si>
  <si>
    <t>'008400361217050801</t>
  </si>
  <si>
    <t>'000600792970050801</t>
  </si>
  <si>
    <t>'000800207190050803</t>
  </si>
  <si>
    <t>'003600480152050801</t>
  </si>
  <si>
    <t>40000-60000</t>
  </si>
  <si>
    <t>'007600583733050802</t>
  </si>
  <si>
    <t>'003000523447050202</t>
  </si>
  <si>
    <t>'004300706720050802</t>
  </si>
  <si>
    <t>Medium_risk_sub_purpose_code</t>
  </si>
  <si>
    <t>'000500158482050803</t>
  </si>
  <si>
    <t>'001600345598050802</t>
  </si>
  <si>
    <t>'000600471824050801</t>
  </si>
  <si>
    <t>'010800168803050801</t>
  </si>
  <si>
    <t>'001900703614050801</t>
  </si>
  <si>
    <t>above 15 percentage</t>
  </si>
  <si>
    <t>'006300507760050801</t>
  </si>
  <si>
    <t>between 100 - 150 percentage</t>
  </si>
  <si>
    <t>'021200788342050802</t>
  </si>
  <si>
    <t>'006100838703050201</t>
  </si>
  <si>
    <t>'009500827882050801</t>
  </si>
  <si>
    <t>'006500209944050804</t>
  </si>
  <si>
    <t>'001000528256050202</t>
  </si>
  <si>
    <t>'040200827329050803</t>
  </si>
  <si>
    <t>'001700627759050202</t>
  </si>
  <si>
    <t>'006200824785050801</t>
  </si>
  <si>
    <t>'040200537662050201</t>
  </si>
  <si>
    <t>'000700723613050801</t>
  </si>
  <si>
    <t>'005900837672050801</t>
  </si>
  <si>
    <t>'009300790354050801</t>
  </si>
  <si>
    <t>'004400826933050801</t>
  </si>
  <si>
    <t>'006300576365050803</t>
  </si>
  <si>
    <t>'005400553003050802</t>
  </si>
  <si>
    <t>'005400813905050201</t>
  </si>
  <si>
    <t>'004000507757050801</t>
  </si>
  <si>
    <t>'000300799196050801</t>
  </si>
  <si>
    <t>'002800519496050802</t>
  </si>
  <si>
    <t>'003100625734050801</t>
  </si>
  <si>
    <t>'007000837650050801</t>
  </si>
  <si>
    <t>'006100835756050802</t>
  </si>
  <si>
    <t>'000700608195050801</t>
  </si>
  <si>
    <t>'005900294994050801</t>
  </si>
  <si>
    <t>'006700180952050803</t>
  </si>
  <si>
    <t>'008700391905050801</t>
  </si>
  <si>
    <t>'015100825564050201</t>
  </si>
  <si>
    <t>'021100525989050801</t>
  </si>
  <si>
    <t>between 5 - 10 percentage</t>
  </si>
  <si>
    <t>'001600779204050203</t>
  </si>
  <si>
    <t>'004500845852050201</t>
  </si>
  <si>
    <t>'000600171978050801</t>
  </si>
  <si>
    <t>'001900837161050201</t>
  </si>
  <si>
    <t>'000700830500050201</t>
  </si>
  <si>
    <t>'007600586010050804</t>
  </si>
  <si>
    <t>'005800498898050801</t>
  </si>
  <si>
    <t>'003600839128050201</t>
  </si>
  <si>
    <t>'006200488570050801</t>
  </si>
  <si>
    <t>'005500297263050802</t>
  </si>
  <si>
    <t>'041500831388050801</t>
  </si>
  <si>
    <t>'002800660227050801</t>
  </si>
  <si>
    <t>'000600658879050801</t>
  </si>
  <si>
    <t>'015500682507050801</t>
  </si>
  <si>
    <t>'013100484550050201</t>
  </si>
  <si>
    <t>'000600329469050803</t>
  </si>
  <si>
    <t>'000200674723050801</t>
  </si>
  <si>
    <t>'011300483050050801</t>
  </si>
  <si>
    <t>'001000487036050801</t>
  </si>
  <si>
    <t>'010400401690050801</t>
  </si>
  <si>
    <t>'005500462991050802</t>
  </si>
  <si>
    <t>'001000835572050201</t>
  </si>
  <si>
    <t>'004800425683050801</t>
  </si>
  <si>
    <t>'008700119565050801</t>
  </si>
  <si>
    <t>'004200705893050801</t>
  </si>
  <si>
    <t>'004300291806050803</t>
  </si>
  <si>
    <t>'001500518822050801</t>
  </si>
  <si>
    <t>'006600681406050802</t>
  </si>
  <si>
    <t>'007000843957050801</t>
  </si>
  <si>
    <t>'018000354650050801</t>
  </si>
  <si>
    <t>'016100491212050801</t>
  </si>
  <si>
    <t>'006100496685050802</t>
  </si>
  <si>
    <t>'021100455068050801</t>
  </si>
  <si>
    <t>'000600674773050801</t>
  </si>
  <si>
    <t>'004800531191050801</t>
  </si>
  <si>
    <t>'001300522222050803</t>
  </si>
  <si>
    <t>0-20</t>
  </si>
  <si>
    <t>'000700676316050803</t>
  </si>
  <si>
    <t>'021200719960050801</t>
  </si>
  <si>
    <t>less than 2 percentage</t>
  </si>
  <si>
    <t>'041600387733050801</t>
  </si>
  <si>
    <t>'002500358864050802</t>
  </si>
  <si>
    <t>'018800834712050202</t>
  </si>
  <si>
    <t>'041500268822050801</t>
  </si>
  <si>
    <t>'005400639411050802</t>
  </si>
  <si>
    <t>'006500834603050801</t>
  </si>
  <si>
    <t>'001100563170050801</t>
  </si>
  <si>
    <t>'001600504221050802</t>
  </si>
  <si>
    <t>'001000565717050202</t>
  </si>
  <si>
    <t>'000700661990050802</t>
  </si>
  <si>
    <t>between 150 - 200 percentage</t>
  </si>
  <si>
    <t>'000500824743050801</t>
  </si>
  <si>
    <t>'006200040283050803</t>
  </si>
  <si>
    <t>'003600414452050801</t>
  </si>
  <si>
    <t>'003000816587050201</t>
  </si>
  <si>
    <t>'004000835704050801</t>
  </si>
  <si>
    <t>'000600338177050802</t>
  </si>
  <si>
    <t>'005700288899050802</t>
  </si>
  <si>
    <t>'002400845513050801</t>
  </si>
  <si>
    <t>'009500845502050801</t>
  </si>
  <si>
    <t>'005000438594050202</t>
  </si>
  <si>
    <t>'011000826207050801</t>
  </si>
  <si>
    <t>'004000351851050801</t>
  </si>
  <si>
    <t>'000900747156050201</t>
  </si>
  <si>
    <t>'001500700191050802</t>
  </si>
  <si>
    <t>'041400785509050202</t>
  </si>
  <si>
    <t>'004500557176050801</t>
  </si>
  <si>
    <t>'011500521125050802</t>
  </si>
  <si>
    <t>'020900593296050801</t>
  </si>
  <si>
    <t>'000300837185050201</t>
  </si>
  <si>
    <t>'005100546747050202</t>
  </si>
  <si>
    <t>'011900843156050801</t>
  </si>
  <si>
    <t>'002500670552050801</t>
  </si>
  <si>
    <t>'008400574745050801</t>
  </si>
  <si>
    <t>'000200825088050202</t>
  </si>
  <si>
    <t>'001600844215050801</t>
  </si>
  <si>
    <t>'000600838772050201</t>
  </si>
  <si>
    <t>'001500305630050801</t>
  </si>
  <si>
    <t>'041600827448050201</t>
  </si>
  <si>
    <t>'013500423197050801</t>
  </si>
  <si>
    <t>'001700622112050203</t>
  </si>
  <si>
    <t>'007000833714050801</t>
  </si>
  <si>
    <t>'011300799947050801</t>
  </si>
  <si>
    <t>'004500842023050201</t>
  </si>
  <si>
    <t>'004500717372050801</t>
  </si>
  <si>
    <t>'005500814080050801</t>
  </si>
  <si>
    <t>'003300734072050801</t>
  </si>
  <si>
    <t>'000900777627050801</t>
  </si>
  <si>
    <t>'007200424769050801</t>
  </si>
  <si>
    <t>'004500463717050801</t>
  </si>
  <si>
    <t>'002000838620050201</t>
  </si>
  <si>
    <t>'004500586367050801</t>
  </si>
  <si>
    <t>'018800836794050201</t>
  </si>
  <si>
    <t>'006700368321050802</t>
  </si>
  <si>
    <t>'004800839183050201</t>
  </si>
  <si>
    <t>'002700547720050801</t>
  </si>
  <si>
    <t>'004400815903050203</t>
  </si>
  <si>
    <t>'011900835741050801</t>
  </si>
  <si>
    <t>'005400798620050801</t>
  </si>
  <si>
    <t>'003600836459050801</t>
  </si>
  <si>
    <t>'002600570206050801</t>
  </si>
  <si>
    <t>'006600291836050801</t>
  </si>
  <si>
    <t>Yellow</t>
  </si>
  <si>
    <t>'001600843954050801</t>
  </si>
  <si>
    <t>'013300344815050801</t>
  </si>
  <si>
    <t>'005000828737050801</t>
  </si>
  <si>
    <t>'002100825316050801</t>
  </si>
  <si>
    <t>'018000137051050801</t>
  </si>
  <si>
    <t>'007000294095050201</t>
  </si>
  <si>
    <t>'020600541257050201</t>
  </si>
  <si>
    <t>'005100837933050201</t>
  </si>
  <si>
    <t>'006200170733050802</t>
  </si>
  <si>
    <t>'005700834559050801</t>
  </si>
  <si>
    <t>'001800845998050201</t>
  </si>
  <si>
    <t>'000700829544050801</t>
  </si>
  <si>
    <t>'006900693361050201</t>
  </si>
  <si>
    <t>'000600714356050203</t>
  </si>
  <si>
    <t>'004200553436050802</t>
  </si>
  <si>
    <t>between 10 - 15 percentage</t>
  </si>
  <si>
    <t>'006700430656050801</t>
  </si>
  <si>
    <t>'002400554480050202</t>
  </si>
  <si>
    <t>'041000807474050802</t>
  </si>
  <si>
    <t>'003100837146050201</t>
  </si>
  <si>
    <t>'005000275190050802</t>
  </si>
  <si>
    <t>'005900783937050801</t>
  </si>
  <si>
    <t>'009500631131050802</t>
  </si>
  <si>
    <t>'001700697731050204</t>
  </si>
  <si>
    <t>'007000815018050802</t>
  </si>
  <si>
    <t>'041200765436050802</t>
  </si>
  <si>
    <t>'001900841736050801</t>
  </si>
  <si>
    <t>'021100831196050801</t>
  </si>
  <si>
    <t>'010000326614050801</t>
  </si>
  <si>
    <t>'008400590683050801</t>
  </si>
  <si>
    <t>'000200676874050801</t>
  </si>
  <si>
    <t>'006200846114050201</t>
  </si>
  <si>
    <t>'000600846431050201</t>
  </si>
  <si>
    <t>'009700661882050801</t>
  </si>
  <si>
    <t>'009300841673050201</t>
  </si>
  <si>
    <t>'000500594531050801</t>
  </si>
  <si>
    <t>'009300018313050801</t>
  </si>
  <si>
    <t>'041500687315050801</t>
  </si>
  <si>
    <t>'008400726797050801</t>
  </si>
  <si>
    <t>'000500574536050802</t>
  </si>
  <si>
    <t>'000600585950050802</t>
  </si>
  <si>
    <t>'004800696797050801</t>
  </si>
  <si>
    <t>'004800792671050801</t>
  </si>
  <si>
    <t>'013100523075050802</t>
  </si>
  <si>
    <t>'007000844520050801</t>
  </si>
  <si>
    <t>'005700841481050201</t>
  </si>
  <si>
    <t>'019100805457050201</t>
  </si>
  <si>
    <t>'000600460927050801</t>
  </si>
  <si>
    <t>'004400762046050202</t>
  </si>
  <si>
    <t>'005000538853050801</t>
  </si>
  <si>
    <t>'010600622402050203</t>
  </si>
  <si>
    <t>'005300712708050201</t>
  </si>
  <si>
    <t>'007800620729050802</t>
  </si>
  <si>
    <t>'001500652088050804</t>
  </si>
  <si>
    <t>'013300499755050202</t>
  </si>
  <si>
    <t>'041500594687050201</t>
  </si>
  <si>
    <t>'006200839522050801</t>
  </si>
  <si>
    <t>'001100268122050201</t>
  </si>
  <si>
    <t>'004200843182050201</t>
  </si>
  <si>
    <t>'002500495384050802</t>
  </si>
  <si>
    <t>'020000828457050201</t>
  </si>
  <si>
    <t>'041400700318050201</t>
  </si>
  <si>
    <t>'005000832619050201</t>
  </si>
  <si>
    <t>'004100585230050801</t>
  </si>
  <si>
    <t>'004600603516050803</t>
  </si>
  <si>
    <t>'008700838106050201</t>
  </si>
  <si>
    <t>'017400841714050201</t>
  </si>
  <si>
    <t>'001000746142050203</t>
  </si>
  <si>
    <t>'003100001395050802</t>
  </si>
  <si>
    <t>'005100838862050201</t>
  </si>
  <si>
    <t>'005500345490050801</t>
  </si>
  <si>
    <t>'003600711209050801</t>
  </si>
  <si>
    <t>'000600841228050201</t>
  </si>
  <si>
    <t>'008200628959050801</t>
  </si>
  <si>
    <t>'002600837424050201</t>
  </si>
  <si>
    <t>'004200669100050202</t>
  </si>
  <si>
    <t>'012400732524050202</t>
  </si>
  <si>
    <t>'000900817046050801</t>
  </si>
  <si>
    <t>'006800450746050801</t>
  </si>
  <si>
    <t>'005600563445050802</t>
  </si>
  <si>
    <t>'001300829936050201</t>
  </si>
  <si>
    <t>below 0</t>
  </si>
  <si>
    <t>'000800074386050802</t>
  </si>
  <si>
    <t>'004400810754050201</t>
  </si>
  <si>
    <t>'040100695532050802</t>
  </si>
  <si>
    <t>'009300845165050201</t>
  </si>
  <si>
    <t>'005500843233050801</t>
  </si>
  <si>
    <t>'001300007327050801</t>
  </si>
  <si>
    <t>'010000631444050201</t>
  </si>
  <si>
    <t>'040200844321050801</t>
  </si>
  <si>
    <t>'001200207892050801</t>
  </si>
  <si>
    <t>'011300612141050801</t>
  </si>
  <si>
    <t>'953700842951050201</t>
  </si>
  <si>
    <t>'005100829651050801</t>
  </si>
  <si>
    <t>'004400189719050801</t>
  </si>
  <si>
    <t>'011000830530050801</t>
  </si>
  <si>
    <t>'008400433065050801</t>
  </si>
  <si>
    <t>'041200823654050802</t>
  </si>
  <si>
    <t>'002500718285050806</t>
  </si>
  <si>
    <t>'004400840394050201</t>
  </si>
  <si>
    <t>'005100842758050201</t>
  </si>
  <si>
    <t>'006300842867050801</t>
  </si>
  <si>
    <t>'001100001886050801</t>
  </si>
  <si>
    <t>'003300318592050202</t>
  </si>
  <si>
    <t>'006500805568050201</t>
  </si>
  <si>
    <t>'006800310266050803</t>
  </si>
  <si>
    <t>'019100816191050201</t>
  </si>
  <si>
    <t>'002800636620050802</t>
  </si>
  <si>
    <t>'004600531160050801</t>
  </si>
  <si>
    <t>'002800691145050801</t>
  </si>
  <si>
    <t>'004200720126050802</t>
  </si>
  <si>
    <t>'005400530480050802</t>
  </si>
  <si>
    <t>'006400585610050802</t>
  </si>
  <si>
    <t>'002900840157050801</t>
  </si>
  <si>
    <t>'010400775123050801</t>
  </si>
  <si>
    <t>'008200829248050201</t>
  </si>
  <si>
    <t>'011000571794050201</t>
  </si>
  <si>
    <t>'008700274304050801</t>
  </si>
  <si>
    <t>'041000833673050201</t>
  </si>
  <si>
    <t>'002600708308050802</t>
  </si>
  <si>
    <t>'003200587256050801</t>
  </si>
  <si>
    <t>'002900468094050802</t>
  </si>
  <si>
    <t>'005500824117050201</t>
  </si>
  <si>
    <t>'000500632161050801</t>
  </si>
  <si>
    <t>'001600842796050201</t>
  </si>
  <si>
    <t>'002500772010050802</t>
  </si>
  <si>
    <t>'005500813830050801</t>
  </si>
  <si>
    <t>'008600542099050801</t>
  </si>
  <si>
    <t>'007900729235050801</t>
  </si>
  <si>
    <t>'004600835944050801</t>
  </si>
  <si>
    <t>'000300837924050801</t>
  </si>
  <si>
    <t>'041800841178050201</t>
  </si>
  <si>
    <t>'002000838961050801</t>
  </si>
  <si>
    <t>'021200839527050801</t>
  </si>
  <si>
    <t>'008700151443050201</t>
  </si>
  <si>
    <t>'016100842937050201</t>
  </si>
  <si>
    <t>'006500838927050201</t>
  </si>
  <si>
    <t>'019200829579050201</t>
  </si>
  <si>
    <t>'006700796828050801</t>
  </si>
  <si>
    <t>'006100765963050201</t>
  </si>
  <si>
    <t>'000600784867050201</t>
  </si>
  <si>
    <t>'005900454707050801</t>
  </si>
  <si>
    <t>'000800409863050801</t>
  </si>
  <si>
    <t>'004000830697050201</t>
  </si>
  <si>
    <t>'018000804056050801</t>
  </si>
  <si>
    <t>'002300258678050803</t>
  </si>
  <si>
    <t>'020000827731050801</t>
  </si>
  <si>
    <t>'000600648359050801</t>
  </si>
  <si>
    <t>'007000371577050201</t>
  </si>
  <si>
    <t>'010800779856050202</t>
  </si>
  <si>
    <t>'011900841715050201</t>
  </si>
  <si>
    <t>'011900216435050801</t>
  </si>
  <si>
    <t>'000600812399050201</t>
  </si>
  <si>
    <t>'009400569598050802</t>
  </si>
  <si>
    <t>'007000816477050201</t>
  </si>
  <si>
    <t>'005000646624050802</t>
  </si>
  <si>
    <t>'002900831990050201</t>
  </si>
  <si>
    <t>'007100622070050802</t>
  </si>
  <si>
    <t>'012500805065050201</t>
  </si>
  <si>
    <t>'003600844413050801</t>
  </si>
  <si>
    <t>'008200828408050201</t>
  </si>
  <si>
    <t>'004200845575050201</t>
  </si>
  <si>
    <t>'040200576084050801</t>
  </si>
  <si>
    <t>'000600732479050801</t>
  </si>
  <si>
    <t>'007300823461050201</t>
  </si>
  <si>
    <t>'000900363986050804</t>
  </si>
  <si>
    <t>'003600811149050201</t>
  </si>
  <si>
    <t>'016400596897050801</t>
  </si>
  <si>
    <t>'018000830775050201</t>
  </si>
  <si>
    <t>'008400124889050803</t>
  </si>
  <si>
    <t>'000600810162050801</t>
  </si>
  <si>
    <t>'002200453545050201</t>
  </si>
  <si>
    <t>'001700835394050201</t>
  </si>
  <si>
    <t>'011900839099050801</t>
  </si>
  <si>
    <t>'006700818738050201</t>
  </si>
  <si>
    <t>'002600832898050202</t>
  </si>
  <si>
    <t>'000600815519050201</t>
  </si>
  <si>
    <t>'014200817409050801</t>
  </si>
  <si>
    <t>'004700712158050801</t>
  </si>
  <si>
    <t>'004600438899050801</t>
  </si>
  <si>
    <t>'007000702858050801</t>
  </si>
  <si>
    <t>'000900748717050802</t>
  </si>
  <si>
    <t>'000800816528050201</t>
  </si>
  <si>
    <t>'021100839556050201</t>
  </si>
  <si>
    <t>'002500309071050802</t>
  </si>
  <si>
    <t>'005900510839050801</t>
  </si>
  <si>
    <t>'002800406216050802</t>
  </si>
  <si>
    <t>'005000753859050201</t>
  </si>
  <si>
    <t>'000600828342050201</t>
  </si>
  <si>
    <t>'003200828507050201</t>
  </si>
  <si>
    <t>'001600731322050203</t>
  </si>
  <si>
    <t>'006100652817050202</t>
  </si>
  <si>
    <t>'005900506177050801</t>
  </si>
  <si>
    <t>'002200816633050202</t>
  </si>
  <si>
    <t>'006700837702050201</t>
  </si>
  <si>
    <t>'008700845433050201</t>
  </si>
  <si>
    <t>'007000840417050801</t>
  </si>
  <si>
    <t>'006300705677050201</t>
  </si>
  <si>
    <t>'004500826638050201</t>
  </si>
  <si>
    <t>'001600658913050202</t>
  </si>
  <si>
    <t>'005100846548050801</t>
  </si>
  <si>
    <t>'040100349455050804</t>
  </si>
  <si>
    <t>&lt; 40000</t>
  </si>
  <si>
    <t>'041600840610050201</t>
  </si>
  <si>
    <t>'006800827275050801</t>
  </si>
  <si>
    <t>'004100264234050202</t>
  </si>
  <si>
    <t>'018700506370050803</t>
  </si>
  <si>
    <t>'005000832104050202</t>
  </si>
  <si>
    <t>'010600661341050201</t>
  </si>
  <si>
    <t>'014100827472050801</t>
  </si>
  <si>
    <t>'013000753277050801</t>
  </si>
  <si>
    <t>'004000675092050201</t>
  </si>
  <si>
    <t>'004800593680050801</t>
  </si>
  <si>
    <t>'002500774161050802</t>
  </si>
  <si>
    <t>'008400844596050801</t>
  </si>
  <si>
    <t>'004000840602050201</t>
  </si>
  <si>
    <t>'006900318755050801</t>
  </si>
  <si>
    <t>'004800421832050801</t>
  </si>
  <si>
    <t>'021200705576050801</t>
  </si>
  <si>
    <t>'041500807793050201</t>
  </si>
  <si>
    <t>'001100551339050202</t>
  </si>
  <si>
    <t>'011500830026050202</t>
  </si>
  <si>
    <t>'004700738609050801</t>
  </si>
  <si>
    <t>'005800358310050202</t>
  </si>
  <si>
    <t>'002200835338050201</t>
  </si>
  <si>
    <t>'000300825977050201</t>
  </si>
  <si>
    <t>'006200805385050201</t>
  </si>
  <si>
    <t>'005900745005050801</t>
  </si>
  <si>
    <t>'006300692239050802</t>
  </si>
  <si>
    <t>'004500699397050201</t>
  </si>
  <si>
    <t>'003600502309050802</t>
  </si>
  <si>
    <t>'001500745016050801</t>
  </si>
  <si>
    <t>'000800835695050201</t>
  </si>
  <si>
    <t>'013100839511050201</t>
  </si>
  <si>
    <t>'001500599529050802</t>
  </si>
  <si>
    <t>'041500079374050801</t>
  </si>
  <si>
    <t>'005200618040050801</t>
  </si>
  <si>
    <t>'008400616907050801</t>
  </si>
  <si>
    <t>'041500711566050801</t>
  </si>
  <si>
    <t>'040200673966050202</t>
  </si>
  <si>
    <t>'004800624508050801</t>
  </si>
  <si>
    <t>'006500733787050802</t>
  </si>
  <si>
    <t>'002800817314050201</t>
  </si>
  <si>
    <t>'006100541523050201</t>
  </si>
  <si>
    <t>'005800657482050202</t>
  </si>
  <si>
    <t>'000300691228050801</t>
  </si>
  <si>
    <t>'009400543420050801</t>
  </si>
  <si>
    <t>'003500836949050801</t>
  </si>
  <si>
    <t>'001700152811050201</t>
  </si>
  <si>
    <t>'041100845702050201</t>
  </si>
  <si>
    <t>'001700807945050201</t>
  </si>
  <si>
    <t>'011500839208050201</t>
  </si>
  <si>
    <t>'005000730408050202</t>
  </si>
  <si>
    <t>'007400510760050801</t>
  </si>
  <si>
    <t>'002200619345050202</t>
  </si>
  <si>
    <t>'011500793673050202</t>
  </si>
  <si>
    <t>'040700738008050203</t>
  </si>
  <si>
    <t>'006200828477050201</t>
  </si>
  <si>
    <t>'000600679834050802</t>
  </si>
  <si>
    <t>'005000606775050802</t>
  </si>
  <si>
    <t>'008600837213050801</t>
  </si>
  <si>
    <t>'010100817387050201</t>
  </si>
  <si>
    <t>'007000709013050801</t>
  </si>
  <si>
    <t>'002800325844050801</t>
  </si>
  <si>
    <t>'003600845829050801</t>
  </si>
  <si>
    <t>'002100825234050202</t>
  </si>
  <si>
    <t>'005200598677050802</t>
  </si>
  <si>
    <t>'020900693661050801</t>
  </si>
  <si>
    <t>'003600724668050801</t>
  </si>
  <si>
    <t>'001600818208050201</t>
  </si>
  <si>
    <t>'003500831144050201</t>
  </si>
  <si>
    <t>'005000411715050801</t>
  </si>
  <si>
    <t>'014200824036050201</t>
  </si>
  <si>
    <t>'041600806204050201</t>
  </si>
  <si>
    <t>'020000830702050801</t>
  </si>
  <si>
    <t>'004100400649050202</t>
  </si>
  <si>
    <t>'003600824882050201</t>
  </si>
  <si>
    <t>'002400339426050804</t>
  </si>
  <si>
    <t>'006700706178050201</t>
  </si>
  <si>
    <t>'016000527046050801</t>
  </si>
  <si>
    <t>'005400706454050802</t>
  </si>
  <si>
    <t>'001100834178050201</t>
  </si>
  <si>
    <t>'006500316710050201</t>
  </si>
  <si>
    <t>'012700840015050201</t>
  </si>
  <si>
    <t>'006900846250050201</t>
  </si>
  <si>
    <t>'004000837522050201</t>
  </si>
  <si>
    <t>'016100267512050801</t>
  </si>
  <si>
    <t>'000700840603050201</t>
  </si>
  <si>
    <t>'004900278024050201</t>
  </si>
  <si>
    <t>'006500696335050203</t>
  </si>
  <si>
    <t>'002300033280050802</t>
  </si>
  <si>
    <t>'018000837209050201</t>
  </si>
  <si>
    <t>'001500156700050802</t>
  </si>
  <si>
    <t>'016300442118050801</t>
  </si>
  <si>
    <t>'000600682500050801</t>
  </si>
  <si>
    <t>'014200830229050801</t>
  </si>
  <si>
    <t>'002200734729050202</t>
  </si>
  <si>
    <t>'010100778183050203</t>
  </si>
  <si>
    <t>'005500440228050802</t>
  </si>
  <si>
    <t>'004000709464050801</t>
  </si>
  <si>
    <t>'001900321116050802</t>
  </si>
  <si>
    <t>'014100815912050801</t>
  </si>
  <si>
    <t>High_risk_sub_purpose_code</t>
  </si>
  <si>
    <t>'003300755208050201</t>
  </si>
  <si>
    <t>'006400846262050201</t>
  </si>
  <si>
    <t>'005900823988050202</t>
  </si>
  <si>
    <t>'000400704265050801</t>
  </si>
  <si>
    <t>'000600706841050801</t>
  </si>
  <si>
    <t>'005400752503050801</t>
  </si>
  <si>
    <t>'008400815843050203</t>
  </si>
  <si>
    <t>'000700662521050803</t>
  </si>
  <si>
    <t>'005900515897050801</t>
  </si>
  <si>
    <t>'005600586454050801</t>
  </si>
  <si>
    <t>above 200 percentage</t>
  </si>
  <si>
    <t>'003100679901050801</t>
  </si>
  <si>
    <t>'008600563890050201</t>
  </si>
  <si>
    <t>'006700826790050201</t>
  </si>
  <si>
    <t>'001500837005050201</t>
  </si>
  <si>
    <t>'007600718959050202</t>
  </si>
  <si>
    <t>'040700824073050201</t>
  </si>
  <si>
    <t>'040200157617050201</t>
  </si>
  <si>
    <t>'002300846015050801</t>
  </si>
  <si>
    <t>'001000831078050201</t>
  </si>
  <si>
    <t>'005800777734050201</t>
  </si>
  <si>
    <t>'019100831206050801</t>
  </si>
  <si>
    <t>'011000591313050801</t>
  </si>
  <si>
    <t>'006100826095050201</t>
  </si>
  <si>
    <t>'008700830166050201</t>
  </si>
  <si>
    <t>'009500334258050201</t>
  </si>
  <si>
    <t>'000700019867050801</t>
  </si>
  <si>
    <t>'000600814704050201</t>
  </si>
  <si>
    <t>'012700722180050803</t>
  </si>
  <si>
    <t>'005000451670050802</t>
  </si>
  <si>
    <t>'041500386388050801</t>
  </si>
  <si>
    <t>'004600814917050801</t>
  </si>
  <si>
    <t>'006100754480050203</t>
  </si>
  <si>
    <t>'004700837917050201</t>
  </si>
  <si>
    <t>'009900412568050802</t>
  </si>
  <si>
    <t>'005100322582050802</t>
  </si>
  <si>
    <t>'000800240189050802</t>
  </si>
  <si>
    <t>'005300632561050202</t>
  </si>
  <si>
    <t>'000600691473050801</t>
  </si>
  <si>
    <t>'007200838067050201</t>
  </si>
  <si>
    <t>'006100836729050201</t>
  </si>
  <si>
    <t>'011000694570050203</t>
  </si>
  <si>
    <t>'018700806303050201</t>
  </si>
  <si>
    <t>'001700831844050202</t>
  </si>
  <si>
    <t>'000200448167050803</t>
  </si>
  <si>
    <t>'040900730194050801</t>
  </si>
  <si>
    <t>'005400767984050802</t>
  </si>
  <si>
    <t>'006300819053050201</t>
  </si>
  <si>
    <t>'011700833208050201</t>
  </si>
  <si>
    <t>'005000648541050201</t>
  </si>
  <si>
    <t>'010100721068050202</t>
  </si>
  <si>
    <t>'002800645627050801</t>
  </si>
  <si>
    <t>'006100434770050803</t>
  </si>
  <si>
    <t>'007000723150050801</t>
  </si>
  <si>
    <t>'008200504014050201</t>
  </si>
  <si>
    <t>'002500608971050801</t>
  </si>
  <si>
    <t>'014200840233050201</t>
  </si>
  <si>
    <t>'006800823972050201</t>
  </si>
  <si>
    <t>'001500230085050805</t>
  </si>
  <si>
    <t>'004200834041050201</t>
  </si>
  <si>
    <t>'001700707545050204</t>
  </si>
  <si>
    <t>'011000562732050202</t>
  </si>
  <si>
    <t>'004700591806050802</t>
  </si>
  <si>
    <t>'008700453099050801</t>
  </si>
  <si>
    <t>'003600819618050201</t>
  </si>
  <si>
    <t>'000500395624050803</t>
  </si>
  <si>
    <t>'001600846222050201</t>
  </si>
  <si>
    <t>'006600278710050801</t>
  </si>
  <si>
    <t>'003100033592050801</t>
  </si>
  <si>
    <t>'004000843005050801</t>
  </si>
  <si>
    <t>'001000726805050202</t>
  </si>
  <si>
    <t>'005500343004050802</t>
  </si>
  <si>
    <t>'006700804317050201</t>
  </si>
  <si>
    <t>'000700547620050201</t>
  </si>
  <si>
    <t>'002900482465050803</t>
  </si>
  <si>
    <t>'002600839173050201</t>
  </si>
  <si>
    <t>'002300827857050201</t>
  </si>
  <si>
    <t>'006400827425050201</t>
  </si>
  <si>
    <t>'006900826708050201</t>
  </si>
  <si>
    <t>'005900826742050201</t>
  </si>
  <si>
    <t>'005400498892050802</t>
  </si>
  <si>
    <t>'001600763924050202</t>
  </si>
  <si>
    <t>'004000058917050201</t>
  </si>
  <si>
    <t>'000600840734050201</t>
  </si>
  <si>
    <t>'040200691257050201</t>
  </si>
  <si>
    <t>'008200704335050801</t>
  </si>
  <si>
    <t>'001700590216050802</t>
  </si>
  <si>
    <t>'000600824647050201</t>
  </si>
  <si>
    <t>'003400716903050801</t>
  </si>
  <si>
    <t>'008600600204050801</t>
  </si>
  <si>
    <t>'004900234260050201</t>
  </si>
  <si>
    <t>'953700841749050201</t>
  </si>
  <si>
    <t>'005000772466050201</t>
  </si>
  <si>
    <t>'005800596114050802</t>
  </si>
  <si>
    <t>'007100184438050801</t>
  </si>
  <si>
    <t>'013500511161050801</t>
  </si>
  <si>
    <t>'005700506852050801</t>
  </si>
  <si>
    <t>'006500707274050801</t>
  </si>
  <si>
    <t>'002100704950050202</t>
  </si>
  <si>
    <t>'002200706056050202</t>
  </si>
  <si>
    <t>'005900558614050801</t>
  </si>
  <si>
    <t>'010100576821050202</t>
  </si>
  <si>
    <t>'009000829219050201</t>
  </si>
  <si>
    <t>'001600818705050201</t>
  </si>
  <si>
    <t>'004200805069050201</t>
  </si>
  <si>
    <t>'001600715300050202</t>
  </si>
  <si>
    <t>'003300285535050201</t>
  </si>
  <si>
    <t>'040200706551050801</t>
  </si>
  <si>
    <t>'003600364702050801</t>
  </si>
  <si>
    <t>'006200683393050201</t>
  </si>
  <si>
    <t>'000600808382050203</t>
  </si>
  <si>
    <t>'004100314415050801</t>
  </si>
  <si>
    <t>'003100568366050801</t>
  </si>
  <si>
    <t>'005900752431050801</t>
  </si>
  <si>
    <t>'008400649275050803</t>
  </si>
  <si>
    <t>'009600607861050801</t>
  </si>
  <si>
    <t>'003200841903050201</t>
  </si>
  <si>
    <t>'040100578610050802</t>
  </si>
  <si>
    <t>'004400826334050201</t>
  </si>
  <si>
    <t>'003100768877050801</t>
  </si>
  <si>
    <t>'004500806778050201</t>
  </si>
  <si>
    <t>'010100565609050202</t>
  </si>
  <si>
    <t>'010400836375050201</t>
  </si>
  <si>
    <t>'005400839990050201</t>
  </si>
  <si>
    <t>'004000365465050802</t>
  </si>
  <si>
    <t>'008400844273050201</t>
  </si>
  <si>
    <t>'009700615192050201</t>
  </si>
  <si>
    <t>'010400538461050201</t>
  </si>
  <si>
    <t>'006200168092050801</t>
  </si>
  <si>
    <t>'040200246320050801</t>
  </si>
  <si>
    <t>'000200425006050802</t>
  </si>
  <si>
    <t>'000300461394050802</t>
  </si>
  <si>
    <t>'007000846667050801</t>
  </si>
  <si>
    <t>'040200789447050801</t>
  </si>
  <si>
    <t>'000500684452050801</t>
  </si>
  <si>
    <t>'007100837347050201</t>
  </si>
  <si>
    <t>'006500809132050201</t>
  </si>
  <si>
    <t>'019100735859050801</t>
  </si>
  <si>
    <t>'005800580853050801</t>
  </si>
  <si>
    <t>'016400322128050801</t>
  </si>
  <si>
    <t>'014200397999050801</t>
  </si>
  <si>
    <t>'012500803280050202</t>
  </si>
  <si>
    <t>'040800831573050201</t>
  </si>
  <si>
    <t>'001400430341050804</t>
  </si>
  <si>
    <t>'000500836965050201</t>
  </si>
  <si>
    <t>'006800590817050801</t>
  </si>
  <si>
    <t>'004600835390050201</t>
  </si>
  <si>
    <t>'007400828841050201</t>
  </si>
  <si>
    <t>'004900844888050201</t>
  </si>
  <si>
    <t>'011000484824050801</t>
  </si>
  <si>
    <t>'041400336148050201</t>
  </si>
  <si>
    <t>'005100831074050201</t>
  </si>
  <si>
    <t>'011000591314050201</t>
  </si>
  <si>
    <t>'005000810009050201</t>
  </si>
  <si>
    <t>'003500392101050802</t>
  </si>
  <si>
    <t>'003500843164050201</t>
  </si>
  <si>
    <t>'006900572290050801</t>
  </si>
  <si>
    <t>'015500671993050801</t>
  </si>
  <si>
    <t>'011000810734050201</t>
  </si>
  <si>
    <t>'000900841646050201</t>
  </si>
  <si>
    <t>'041000840848050202</t>
  </si>
  <si>
    <t>'001700841332050201</t>
  </si>
  <si>
    <t>'006900822995050201</t>
  </si>
  <si>
    <t>'001500492235050802</t>
  </si>
  <si>
    <t>'002900825759050201</t>
  </si>
  <si>
    <t>'016300597765050802</t>
  </si>
  <si>
    <t>'006000527772050803</t>
  </si>
  <si>
    <t>'007200807551050201</t>
  </si>
  <si>
    <t>'007200581775050801</t>
  </si>
  <si>
    <t>'003600144318050202</t>
  </si>
  <si>
    <t>'041600434390050201</t>
  </si>
  <si>
    <t>'000600790371050801</t>
  </si>
  <si>
    <t>'006100718248050202</t>
  </si>
  <si>
    <t>'041600827145050202</t>
  </si>
  <si>
    <t>'017800816596050201</t>
  </si>
  <si>
    <t>'005400845819050201</t>
  </si>
  <si>
    <t>'041800809879050201</t>
  </si>
  <si>
    <t>'006800631168050801</t>
  </si>
  <si>
    <t>'005500371113050202</t>
  </si>
  <si>
    <t>'002300658258050202</t>
  </si>
  <si>
    <t>'021200686947050802</t>
  </si>
  <si>
    <t>'008800839930050201</t>
  </si>
  <si>
    <t>'003200275753050201</t>
  </si>
  <si>
    <t>'000600839259050201</t>
  </si>
  <si>
    <t>'003900424116050802</t>
  </si>
  <si>
    <t>'013700840477050201</t>
  </si>
  <si>
    <t>'007000369326050802</t>
  </si>
  <si>
    <t>'000200575214050801</t>
  </si>
  <si>
    <t>'006100666580050202</t>
  </si>
  <si>
    <t>'005800814956050201</t>
  </si>
  <si>
    <t>'001600649650050201</t>
  </si>
  <si>
    <t>'015200818833050201</t>
  </si>
  <si>
    <t>'009600655974050801</t>
  </si>
  <si>
    <t>'001100437494050202</t>
  </si>
  <si>
    <t>'006200839634050201</t>
  </si>
  <si>
    <t>'002200558590050802</t>
  </si>
  <si>
    <t>'004300250426050803</t>
  </si>
  <si>
    <t>'017800784250050802</t>
  </si>
  <si>
    <t>'004700845135050201</t>
  </si>
  <si>
    <t>'004800646536050801</t>
  </si>
  <si>
    <t>'008700839958050201</t>
  </si>
  <si>
    <t>'004000435574050802</t>
  </si>
  <si>
    <t>'000600727103050801</t>
  </si>
  <si>
    <t>'007200810020050201</t>
  </si>
  <si>
    <t>'004000839505050201</t>
  </si>
  <si>
    <t>'000500559600050801</t>
  </si>
  <si>
    <t>'000600840670050201</t>
  </si>
  <si>
    <t>'006900615809050201</t>
  </si>
  <si>
    <t>'001600638341050202</t>
  </si>
  <si>
    <t>'002800420029050803</t>
  </si>
  <si>
    <t>'004700806320050802</t>
  </si>
  <si>
    <t>'004400838440050201</t>
  </si>
  <si>
    <t>'006500837877050801</t>
  </si>
  <si>
    <t>'000400628132050201</t>
  </si>
  <si>
    <t>'010600768524050801</t>
  </si>
  <si>
    <t>'014200546008050201</t>
  </si>
  <si>
    <t>'000900820955050201</t>
  </si>
  <si>
    <t>'003400840297050201</t>
  </si>
  <si>
    <t>'005400823880050201</t>
  </si>
  <si>
    <t>'011700582591050801</t>
  </si>
  <si>
    <t>'001100731083050202</t>
  </si>
  <si>
    <t>'006700789501050801</t>
  </si>
  <si>
    <t>'004500811055050201</t>
  </si>
  <si>
    <t>'002200565841050202</t>
  </si>
  <si>
    <t>'006800765311050203</t>
  </si>
  <si>
    <t>'008400840254050201</t>
  </si>
  <si>
    <t>'012000391870050201</t>
  </si>
  <si>
    <t>'007600020282050801</t>
  </si>
  <si>
    <t>'040800813860050201</t>
  </si>
  <si>
    <t>'001300176131050202</t>
  </si>
  <si>
    <t>'005400810460050201</t>
  </si>
  <si>
    <t>'002500740462050801</t>
  </si>
  <si>
    <t>'003100048496050203</t>
  </si>
  <si>
    <t>'007600770290050801</t>
  </si>
  <si>
    <t>'004000758086050801</t>
  </si>
  <si>
    <t>'005200249509050803</t>
  </si>
  <si>
    <t>'005700840784050201</t>
  </si>
  <si>
    <t>'005600727293050801</t>
  </si>
  <si>
    <t>'004800839962050201</t>
  </si>
  <si>
    <t>'010400839289050201</t>
  </si>
  <si>
    <t>'006800585270050201</t>
  </si>
  <si>
    <t>'004400763243050201</t>
  </si>
  <si>
    <t>'007000703373050801</t>
  </si>
  <si>
    <t>'006500838358050201</t>
  </si>
  <si>
    <t>'004000268834050801</t>
  </si>
  <si>
    <t>'000600609613050801</t>
  </si>
  <si>
    <t>'002200025052050203</t>
  </si>
  <si>
    <t>'003600818209050801</t>
  </si>
  <si>
    <t>'006200712835050802</t>
  </si>
  <si>
    <t>'010100823401050201</t>
  </si>
  <si>
    <t>'020000365197050801</t>
  </si>
  <si>
    <t>'019600567002050801</t>
  </si>
  <si>
    <t>'020400822198050202</t>
  </si>
  <si>
    <t>'002400632558050801</t>
  </si>
  <si>
    <t>'008700810815050201</t>
  </si>
  <si>
    <t>'007000776157050801</t>
  </si>
  <si>
    <t>'006800839202050201</t>
  </si>
  <si>
    <t>'019000699955050801</t>
  </si>
  <si>
    <t>'012100816613050201</t>
  </si>
  <si>
    <t>'000500840795050201</t>
  </si>
  <si>
    <t>'002200842651050201</t>
  </si>
  <si>
    <t>'006800665500050203</t>
  </si>
  <si>
    <t>'003400745266050802</t>
  </si>
  <si>
    <t>'006600709762050801</t>
  </si>
  <si>
    <t>'021200718238050801</t>
  </si>
  <si>
    <t>'014200840493050201</t>
  </si>
  <si>
    <t>'004000590296050201</t>
  </si>
  <si>
    <t>'005500818815050201</t>
  </si>
  <si>
    <t>'004300787581050801</t>
  </si>
  <si>
    <t>'015200679918050201</t>
  </si>
  <si>
    <t>'006300634275050201</t>
  </si>
  <si>
    <t>'006900826561050801</t>
  </si>
  <si>
    <t>'001300631465050801</t>
  </si>
  <si>
    <t>'004000836390050201</t>
  </si>
  <si>
    <t>'021300108429050201</t>
  </si>
  <si>
    <t>'006200708545050801</t>
  </si>
  <si>
    <t>'004100840066050201</t>
  </si>
  <si>
    <t>'002400808262050202</t>
  </si>
  <si>
    <t>'005500574293050201</t>
  </si>
  <si>
    <t>'004200319241050201</t>
  </si>
  <si>
    <t>'001300842388050201</t>
  </si>
  <si>
    <t>'001600840609050201</t>
  </si>
  <si>
    <t>'005200448436050802</t>
  </si>
  <si>
    <t>'001300477830050203</t>
  </si>
  <si>
    <t>'000600839460050201</t>
  </si>
  <si>
    <t>'005200826747050201</t>
  </si>
  <si>
    <t>'007600837552050201</t>
  </si>
  <si>
    <t>'003500838093050201</t>
  </si>
  <si>
    <t>'004200527492050203</t>
  </si>
  <si>
    <t>'013100045955050801</t>
  </si>
  <si>
    <t>'009300772305050802</t>
  </si>
  <si>
    <t>'000300819054050201</t>
  </si>
  <si>
    <t>'012700595986050801</t>
  </si>
  <si>
    <t>'001100727168050801</t>
  </si>
  <si>
    <t>'015200614322050802</t>
  </si>
  <si>
    <t>'016400580011050801</t>
  </si>
  <si>
    <t>'010100814108050201</t>
  </si>
  <si>
    <t>'006900650173050801</t>
  </si>
  <si>
    <t>'007200760475050801</t>
  </si>
  <si>
    <t>'001800641657050201</t>
  </si>
  <si>
    <t>'010800816639050201</t>
  </si>
  <si>
    <t>'019100836754050201</t>
  </si>
  <si>
    <t>'001600691782050801</t>
  </si>
  <si>
    <t>'004600548518050802</t>
  </si>
  <si>
    <t>'005900440801050801</t>
  </si>
  <si>
    <t>'000600157560050201</t>
  </si>
  <si>
    <t>'009700790746050801</t>
  </si>
  <si>
    <t>'009900837865050201</t>
  </si>
  <si>
    <t>'000600843981050201</t>
  </si>
  <si>
    <t>'004100559519050202</t>
  </si>
  <si>
    <t>'005700803496050801</t>
  </si>
  <si>
    <t>'006800723669050801</t>
  </si>
  <si>
    <t>'041500679056050801</t>
  </si>
  <si>
    <t>'005700821432050201</t>
  </si>
  <si>
    <t>'001900461920050201</t>
  </si>
  <si>
    <t>'003000828952050201</t>
  </si>
  <si>
    <t>'006800408125050201</t>
  </si>
  <si>
    <t>'004000818724050201</t>
  </si>
  <si>
    <t>'000400805644050801</t>
  </si>
  <si>
    <t>'004400839211050201</t>
  </si>
  <si>
    <t>'008200732813050801</t>
  </si>
  <si>
    <t>'003900441994050202</t>
  </si>
  <si>
    <t>'000300821489050801</t>
  </si>
  <si>
    <t>'005800838360050201</t>
  </si>
  <si>
    <t>'000400388031050801</t>
  </si>
  <si>
    <t>'002600664258050803</t>
  </si>
  <si>
    <t>'003000551139050201</t>
  </si>
  <si>
    <t>'006200572391050802</t>
  </si>
  <si>
    <t>'001700100238050202</t>
  </si>
  <si>
    <t>'010100625047050202</t>
  </si>
  <si>
    <t>'016700374237050202</t>
  </si>
  <si>
    <t>'005700841831050201</t>
  </si>
  <si>
    <t>'001900499227050801</t>
  </si>
  <si>
    <t>'013100228274050801</t>
  </si>
  <si>
    <t>'005600013104050202</t>
  </si>
  <si>
    <t>'005400842857050801</t>
  </si>
  <si>
    <t>'007000744166050202</t>
  </si>
  <si>
    <t>'010800825345050201</t>
  </si>
  <si>
    <t>'014800769188050801</t>
  </si>
  <si>
    <t>'002800845269050201</t>
  </si>
  <si>
    <t>'006100828391050201</t>
  </si>
  <si>
    <t>'002800806197050201</t>
  </si>
  <si>
    <t>'001500091965050803</t>
  </si>
  <si>
    <t>'002900816170050201</t>
  </si>
  <si>
    <t>'001000606577050202</t>
  </si>
  <si>
    <t>'011300600753050201</t>
  </si>
  <si>
    <t>'010100651505050202</t>
  </si>
  <si>
    <t>'007000246069050201</t>
  </si>
  <si>
    <t>'041400846260050801</t>
  </si>
  <si>
    <t>'006100100047050201</t>
  </si>
  <si>
    <t>'002300014935050202</t>
  </si>
  <si>
    <t>'001500643848050801</t>
  </si>
  <si>
    <t>'000600840916050201</t>
  </si>
  <si>
    <t>'011500844192050201</t>
  </si>
  <si>
    <t>'005400838894050201</t>
  </si>
  <si>
    <t>'004700658976050802</t>
  </si>
  <si>
    <t>'008400462000050802</t>
  </si>
  <si>
    <t>'040700840715050201</t>
  </si>
  <si>
    <t>'001000810219050201</t>
  </si>
  <si>
    <t>'004200838514050201</t>
  </si>
  <si>
    <t>'004400067707050801</t>
  </si>
  <si>
    <t>'004800153101050201</t>
  </si>
  <si>
    <t>'007000807859050202</t>
  </si>
  <si>
    <t>'007400826185050201</t>
  </si>
  <si>
    <t>'004400749073050205</t>
  </si>
  <si>
    <t>'005800806282050201</t>
  </si>
  <si>
    <t>'001600485403050204</t>
  </si>
  <si>
    <t>'011000699115050204</t>
  </si>
  <si>
    <t>'015900844244050201</t>
  </si>
  <si>
    <t>'001900299121050801</t>
  </si>
  <si>
    <t>'000500820658050201</t>
  </si>
  <si>
    <t>'000300813808050201</t>
  </si>
  <si>
    <t>'003900115642050201</t>
  </si>
  <si>
    <t>'001000629633050202</t>
  </si>
  <si>
    <t>'001000839942050201</t>
  </si>
  <si>
    <t>'011900809767050202</t>
  </si>
  <si>
    <t>'005900549051050801</t>
  </si>
  <si>
    <t>'005700721902050801</t>
  </si>
  <si>
    <t>'007100645602050802</t>
  </si>
  <si>
    <t>'003200556783050201</t>
  </si>
  <si>
    <t>'018900814387050201</t>
  </si>
  <si>
    <t>'007800838033050201</t>
  </si>
  <si>
    <t>'001400674722050203</t>
  </si>
  <si>
    <t>'004100553162050801</t>
  </si>
  <si>
    <t>'010400829416050201</t>
  </si>
  <si>
    <t>'001900832380050201</t>
  </si>
  <si>
    <t>'010100756218050202</t>
  </si>
  <si>
    <t>'002800771324050202</t>
  </si>
  <si>
    <t>'018000609655050202</t>
  </si>
  <si>
    <t>'041600818077050201</t>
  </si>
  <si>
    <t>'006700832565050201</t>
  </si>
  <si>
    <t>'000600846136050201</t>
  </si>
  <si>
    <t>'000900824435050201</t>
  </si>
  <si>
    <t>'000600839464050201</t>
  </si>
  <si>
    <t>'012000807864050201</t>
  </si>
  <si>
    <t>'002400840011050201</t>
  </si>
  <si>
    <t>'001700822261050201</t>
  </si>
  <si>
    <t>'019600394792050801</t>
  </si>
  <si>
    <t>'001900817410050201</t>
  </si>
  <si>
    <t>'021200840926050201</t>
  </si>
  <si>
    <t>'021300845122050201</t>
  </si>
  <si>
    <t>'004600527258050801</t>
  </si>
  <si>
    <t>'020400708306050201</t>
  </si>
  <si>
    <t>'005800448892050802</t>
  </si>
  <si>
    <t>'000200804202050201</t>
  </si>
  <si>
    <t>'001600809840050801</t>
  </si>
  <si>
    <t>'003400803885050205</t>
  </si>
  <si>
    <t>'000800839864050201</t>
  </si>
  <si>
    <t>'005300738995050202</t>
  </si>
  <si>
    <t>'000600511386050801</t>
  </si>
  <si>
    <t>'001600810226050201</t>
  </si>
  <si>
    <t>'014200805960050202</t>
  </si>
  <si>
    <t>'004000838813050201</t>
  </si>
  <si>
    <t>'006100733065050202</t>
  </si>
  <si>
    <t>'041600005799050802</t>
  </si>
  <si>
    <t>'007800808792050201</t>
  </si>
  <si>
    <t>'006100843528050201</t>
  </si>
  <si>
    <t>'000900604065050202</t>
  </si>
  <si>
    <t>'002500817605050801</t>
  </si>
  <si>
    <t>'009300592066050202</t>
  </si>
  <si>
    <t>'004400804426050202</t>
  </si>
  <si>
    <t>'004100186464050201</t>
  </si>
  <si>
    <t>'001900839266050201</t>
  </si>
  <si>
    <t>'001100839714050201</t>
  </si>
  <si>
    <t>'000900840583050201</t>
  </si>
  <si>
    <t>'000300446064050201</t>
  </si>
  <si>
    <t>'006900842029050201</t>
  </si>
  <si>
    <t>'001300542586050202</t>
  </si>
  <si>
    <t>'010400811121050201</t>
  </si>
  <si>
    <t>'013000840250050201</t>
  </si>
  <si>
    <t>'002500651313050201</t>
  </si>
  <si>
    <t>'000700610175050802</t>
  </si>
  <si>
    <t>'020900631587050801</t>
  </si>
  <si>
    <t>'006200740586050801</t>
  </si>
  <si>
    <t>'002300816561050201</t>
  </si>
  <si>
    <t>'005700513113050802</t>
  </si>
  <si>
    <t>'010600818550050201</t>
  </si>
  <si>
    <t>'005800819036050202</t>
  </si>
  <si>
    <t>'001900817803050801</t>
  </si>
  <si>
    <t>'017200808831050201</t>
  </si>
  <si>
    <t>'020400814124050201</t>
  </si>
  <si>
    <t>'041600845354050201</t>
  </si>
  <si>
    <t>'000600823453050202</t>
  </si>
  <si>
    <t>'006100786663050202</t>
  </si>
  <si>
    <t>'003400805862050802</t>
  </si>
  <si>
    <t>'007900814017050201</t>
  </si>
  <si>
    <t>'019200828975050201</t>
  </si>
  <si>
    <t>'005000791575050202</t>
  </si>
  <si>
    <t>'001600815174050202</t>
  </si>
  <si>
    <t>'008400746550050202</t>
  </si>
  <si>
    <t>'004100843228050201</t>
  </si>
  <si>
    <t>'004200719430050202</t>
  </si>
  <si>
    <t>'007100840860050201</t>
  </si>
  <si>
    <t>'001600287695050201</t>
  </si>
  <si>
    <t>'007000844530050201</t>
  </si>
  <si>
    <t>'011000703162050202</t>
  </si>
  <si>
    <t>'004700816740050201</t>
  </si>
  <si>
    <t>'006500750126050201</t>
  </si>
  <si>
    <t>'015900833223050201</t>
  </si>
  <si>
    <t>'010600805698050801</t>
  </si>
  <si>
    <t>'000600820915050201</t>
  </si>
  <si>
    <t>'011000815992050201</t>
  </si>
  <si>
    <t>'002100808168050202</t>
  </si>
  <si>
    <t>'007000814473050201</t>
  </si>
  <si>
    <t>'000600808125050201</t>
  </si>
  <si>
    <t>'005800828499050201</t>
  </si>
  <si>
    <t>'000300781942050201</t>
  </si>
  <si>
    <t>'005400815119050201</t>
  </si>
  <si>
    <t>'011000762808050202</t>
  </si>
  <si>
    <t>'001900752585050804</t>
  </si>
  <si>
    <t>'002300810781050801</t>
  </si>
  <si>
    <t>'006500818507050201</t>
  </si>
  <si>
    <t>'017900806631050202</t>
  </si>
  <si>
    <t>'009000820423050201</t>
  </si>
  <si>
    <t>'002800156249050202</t>
  </si>
  <si>
    <t>'001700611326050801</t>
  </si>
  <si>
    <t>'006800803597050202</t>
  </si>
  <si>
    <t>'000900836529050201</t>
  </si>
  <si>
    <t>'005800610072050202</t>
  </si>
  <si>
    <t>'008400841956050202</t>
  </si>
  <si>
    <t>'003100810702050201</t>
  </si>
  <si>
    <t>'012700836905050201</t>
  </si>
  <si>
    <t>'006500816230050201</t>
  </si>
  <si>
    <t>'006100731390050802</t>
  </si>
  <si>
    <t>'001700449210050201</t>
  </si>
  <si>
    <t>'010400824120050201</t>
  </si>
  <si>
    <t>'000700837734050201</t>
  </si>
  <si>
    <t>'005200804445050202</t>
  </si>
  <si>
    <t>'002600710957050801</t>
  </si>
  <si>
    <t>'008400843432050201</t>
  </si>
  <si>
    <t>'000600627137050204</t>
  </si>
  <si>
    <t>'006100791260050202</t>
  </si>
  <si>
    <t>'006700838892050201</t>
  </si>
  <si>
    <t>'009500827291050201</t>
  </si>
  <si>
    <t>'041400806005050201</t>
  </si>
  <si>
    <t>'014800845480050201</t>
  </si>
  <si>
    <t>'004200836938050201</t>
  </si>
  <si>
    <t>'019600815118050202</t>
  </si>
  <si>
    <t>'021300761728050801</t>
  </si>
  <si>
    <t>'005000630932050201</t>
  </si>
  <si>
    <t>'004100750152050801</t>
  </si>
  <si>
    <t>'004400804431050202</t>
  </si>
  <si>
    <t>'008400821447050201</t>
  </si>
  <si>
    <t>'000300805173050201</t>
  </si>
  <si>
    <t>'001600661707050202</t>
  </si>
  <si>
    <t>'005300659618050201</t>
  </si>
  <si>
    <t>'012500841688050201</t>
  </si>
  <si>
    <t>'007000701412050801</t>
  </si>
  <si>
    <t>'008200823813050201</t>
  </si>
  <si>
    <t>'018000314762050201</t>
  </si>
  <si>
    <t>'012800818965050202</t>
  </si>
  <si>
    <t>'014100839287050202</t>
  </si>
  <si>
    <t>'008400498904050202</t>
  </si>
  <si>
    <t>'009400640739050801</t>
  </si>
  <si>
    <t>'012500807287050201</t>
  </si>
  <si>
    <t>'000600809806050201</t>
  </si>
  <si>
    <t>'015700500583050201</t>
  </si>
  <si>
    <t>'015900810703050201</t>
  </si>
  <si>
    <t>'002300598032050202</t>
  </si>
  <si>
    <t>'005900591213050801</t>
  </si>
  <si>
    <t>'006900595338050201</t>
  </si>
  <si>
    <t>'041000783071050201</t>
  </si>
  <si>
    <t>'004000840922050201</t>
  </si>
  <si>
    <t>'005900832192050201</t>
  </si>
  <si>
    <t>'002500820326050801</t>
  </si>
  <si>
    <t>'006500810579050801</t>
  </si>
  <si>
    <t>'001900802103050801</t>
  </si>
  <si>
    <t>'003600805297050203</t>
  </si>
  <si>
    <t>'040200534597050201</t>
  </si>
  <si>
    <t>'007000838393050201</t>
  </si>
  <si>
    <t>'002700702124050801</t>
  </si>
  <si>
    <t>'006100842772050201</t>
  </si>
  <si>
    <t>'041500234573050801</t>
  </si>
  <si>
    <t>'018000129673050202</t>
  </si>
  <si>
    <t>'006100703444050801</t>
  </si>
  <si>
    <t>'004100814661050801</t>
  </si>
  <si>
    <t>'013500839676050201</t>
  </si>
  <si>
    <t>'001600819232050201</t>
  </si>
  <si>
    <t>'005600817683050201</t>
  </si>
  <si>
    <t>'010100810056050201</t>
  </si>
  <si>
    <t>'003300804644050201</t>
  </si>
  <si>
    <t>'003000746989050202</t>
  </si>
  <si>
    <t>'002000155659050201</t>
  </si>
  <si>
    <t>'006700804732050802</t>
  </si>
  <si>
    <t>'006800078590050201</t>
  </si>
  <si>
    <t>'006900817074050203</t>
  </si>
  <si>
    <t>'007600804506050201</t>
  </si>
  <si>
    <t>'000600842016050201</t>
  </si>
  <si>
    <t>'005300575370050202</t>
  </si>
  <si>
    <t>'001600837740050201</t>
  </si>
  <si>
    <t>'006100844546050201</t>
  </si>
  <si>
    <t>'008200841061050201</t>
  </si>
  <si>
    <t>'000700841586050201</t>
  </si>
  <si>
    <t>'002300701339050802</t>
  </si>
  <si>
    <t>'008200845094050201</t>
  </si>
  <si>
    <t>'004800836608050201</t>
  </si>
  <si>
    <t>'009900838707050201</t>
  </si>
  <si>
    <t>'000600839137050201</t>
  </si>
  <si>
    <t>'041500728293050203</t>
  </si>
  <si>
    <t>'016400804438050201</t>
  </si>
  <si>
    <t>'010600805946050201</t>
  </si>
  <si>
    <t>'005000810121050201</t>
  </si>
  <si>
    <t>'041800839228050201</t>
  </si>
  <si>
    <t>'013000823814050201</t>
  </si>
  <si>
    <t>'006800677943050205</t>
  </si>
  <si>
    <t>'013300720527050209</t>
  </si>
  <si>
    <t>'010800809964050201</t>
  </si>
  <si>
    <t>'011900700660050801</t>
  </si>
  <si>
    <t>'007100845112050201</t>
  </si>
  <si>
    <t>'041500820649050201</t>
  </si>
  <si>
    <t>'006900830648050201</t>
  </si>
  <si>
    <t>'019000823220050201</t>
  </si>
  <si>
    <t>'002100809167050201</t>
  </si>
  <si>
    <t>'001700836534050201</t>
  </si>
  <si>
    <t>'006100817276050801</t>
  </si>
  <si>
    <t>'000500683403050803</t>
  </si>
  <si>
    <t>'002500807581050201</t>
  </si>
  <si>
    <t>'005300805243050201</t>
  </si>
  <si>
    <t>'000600710024050801</t>
  </si>
  <si>
    <t>'002500833745050201</t>
  </si>
  <si>
    <t>'002600805754050201</t>
  </si>
  <si>
    <t>'001600730015050202</t>
  </si>
  <si>
    <t>'006300759989050204</t>
  </si>
  <si>
    <t>'002100712763050202</t>
  </si>
  <si>
    <t>'021100833113050201</t>
  </si>
  <si>
    <t>'002100816568050201</t>
  </si>
  <si>
    <t>'020900817254050201</t>
  </si>
  <si>
    <t>'001500711998050202</t>
  </si>
  <si>
    <t>'002500705212050801</t>
  </si>
  <si>
    <t>'008400583889050801</t>
  </si>
  <si>
    <t>'001600334201050201</t>
  </si>
  <si>
    <t>'006100830888050201</t>
  </si>
  <si>
    <t>'003300806480050201</t>
  </si>
  <si>
    <t>'040800806904050201</t>
  </si>
  <si>
    <t>'010200810249050201</t>
  </si>
  <si>
    <t>'001900841546050201</t>
  </si>
  <si>
    <t>'003600839392050201</t>
  </si>
  <si>
    <t>'002600806323050201</t>
  </si>
  <si>
    <t>'002800583446050803</t>
  </si>
  <si>
    <t>'041200785065050201</t>
  </si>
  <si>
    <t>'006100840999050201</t>
  </si>
  <si>
    <t>'021200820501050201</t>
  </si>
  <si>
    <t>'009300808864050201</t>
  </si>
  <si>
    <t>'016400814311050201</t>
  </si>
  <si>
    <t>'002900810803050203</t>
  </si>
  <si>
    <t>'008200521280050202</t>
  </si>
  <si>
    <t>'001800810737050201</t>
  </si>
  <si>
    <t>'018800804808050201</t>
  </si>
  <si>
    <t>'003000640582050802</t>
  </si>
  <si>
    <t>'001600815690050201</t>
  </si>
  <si>
    <t>'002600471553050201</t>
  </si>
  <si>
    <t>'009700640221050202</t>
  </si>
  <si>
    <t>'003400799605050204</t>
  </si>
  <si>
    <t>'020300771926050201</t>
  </si>
  <si>
    <t>'041800312164050201</t>
  </si>
  <si>
    <t>'001600750318050201</t>
  </si>
  <si>
    <t>'040700844014050201</t>
  </si>
  <si>
    <t>'040200330932050802</t>
  </si>
  <si>
    <t>'002500817395050202</t>
  </si>
  <si>
    <t>'009900576363050201</t>
  </si>
  <si>
    <t>'013100235971050201</t>
  </si>
  <si>
    <t>'000600839135050201</t>
  </si>
  <si>
    <t>'013100362841050201</t>
  </si>
  <si>
    <t>'006100814566050201</t>
  </si>
  <si>
    <t>'006100728587050203</t>
  </si>
  <si>
    <t>'005600842140050201</t>
  </si>
  <si>
    <t>'013100809678050801</t>
  </si>
  <si>
    <t>'003100807973050201</t>
  </si>
  <si>
    <t>'000600713046050202</t>
  </si>
  <si>
    <t>'006100818718050201</t>
  </si>
  <si>
    <t>'006700247754050201</t>
  </si>
  <si>
    <t>'006500816135050201</t>
  </si>
  <si>
    <t>'005000721882050201</t>
  </si>
  <si>
    <t>'000400805274050201</t>
  </si>
  <si>
    <t>'001600491011050204</t>
  </si>
  <si>
    <t>'009500804379050204</t>
  </si>
  <si>
    <t>'004200842113050201</t>
  </si>
  <si>
    <t>'008700837089050201</t>
  </si>
  <si>
    <t>'005300632029050201</t>
  </si>
  <si>
    <t>'002300736637050203</t>
  </si>
  <si>
    <t>'004500150322050201</t>
  </si>
  <si>
    <t>'004300818260050201</t>
  </si>
  <si>
    <t>'004000220361050201</t>
  </si>
  <si>
    <t>'009500751209050202</t>
  </si>
  <si>
    <t>'006100036600050202</t>
  </si>
  <si>
    <t>'010100839627050201</t>
  </si>
  <si>
    <t>'014000823723050201</t>
  </si>
  <si>
    <t>'003500778128050801</t>
  </si>
  <si>
    <t>'009700770942050801</t>
  </si>
  <si>
    <t>'013100244757050201</t>
  </si>
  <si>
    <t>'004200706095050202</t>
  </si>
  <si>
    <t>'005000830613050201</t>
  </si>
  <si>
    <t>'019600810291050201</t>
  </si>
  <si>
    <t>'005200733431050202</t>
  </si>
  <si>
    <t>'011500808423050201</t>
  </si>
  <si>
    <t>'003600823107050201</t>
  </si>
  <si>
    <t>'001100807496050201</t>
  </si>
  <si>
    <t>'019100841290050201</t>
  </si>
  <si>
    <t>'021200817590050201</t>
  </si>
  <si>
    <t>'014000823001050201</t>
  </si>
  <si>
    <t>'003400816632050801</t>
  </si>
  <si>
    <t>'011000806938050201</t>
  </si>
  <si>
    <t>'004800804194050202</t>
  </si>
  <si>
    <t>'001500163120050802</t>
  </si>
  <si>
    <t>'009300751238050202</t>
  </si>
  <si>
    <t>'003500818434050201</t>
  </si>
  <si>
    <t>'000600816827050201</t>
  </si>
  <si>
    <t>'000600823944050801</t>
  </si>
  <si>
    <t>'007500468243050202</t>
  </si>
  <si>
    <t>'000600813389050201</t>
  </si>
  <si>
    <t>'040200068974050801</t>
  </si>
  <si>
    <t>'002300625110050202</t>
  </si>
  <si>
    <t>'006100728402050801</t>
  </si>
  <si>
    <t>'006900819105050201</t>
  </si>
  <si>
    <t>'005300810472050201</t>
  </si>
  <si>
    <t>'009300815558050201</t>
  </si>
  <si>
    <t>'013400817149050201</t>
  </si>
  <si>
    <t>'002900806932050202</t>
  </si>
  <si>
    <t>'003400784032050201</t>
  </si>
  <si>
    <t>'001100531244050803</t>
  </si>
  <si>
    <t>'001700814134050201</t>
  </si>
  <si>
    <t>'006300698786050801</t>
  </si>
  <si>
    <t>'004000839377050201</t>
  </si>
  <si>
    <t>'001600804979050201</t>
  </si>
  <si>
    <t>'010600807443050202</t>
  </si>
  <si>
    <t>'010800807594050201</t>
  </si>
  <si>
    <t>'019600611570050201</t>
  </si>
  <si>
    <t>'002200699121050201</t>
  </si>
  <si>
    <t>'005000701388050801</t>
  </si>
  <si>
    <t>'001900484879050202</t>
  </si>
  <si>
    <t>'003600817077050201</t>
  </si>
  <si>
    <t>'006100814180050201</t>
  </si>
  <si>
    <t>'009700720130050202</t>
  </si>
  <si>
    <t>'041500810691050201</t>
  </si>
  <si>
    <t>'006500692397050202</t>
  </si>
  <si>
    <t>'001300703116050202</t>
  </si>
  <si>
    <t>'000800816635050801</t>
  </si>
  <si>
    <t>'001500376451050803</t>
  </si>
  <si>
    <t>'011300808652050801</t>
  </si>
  <si>
    <t>'005800073284050202</t>
  </si>
  <si>
    <t>'004100294173050202</t>
  </si>
  <si>
    <t>'006100730421050203</t>
  </si>
  <si>
    <t>'006200038734050201</t>
  </si>
  <si>
    <t>'006900804830050201</t>
  </si>
  <si>
    <t>'005000552969050202</t>
  </si>
  <si>
    <t>'014200808524050201</t>
  </si>
  <si>
    <t>'004500719597050203</t>
  </si>
  <si>
    <t>'001900709753050801</t>
  </si>
  <si>
    <t>'004100491458050202</t>
  </si>
  <si>
    <t>'004300540520050801</t>
  </si>
  <si>
    <t>'009600805038050201</t>
  </si>
  <si>
    <t>'007000809393050201</t>
  </si>
  <si>
    <t>'013000838181050201</t>
  </si>
  <si>
    <t>'005800814689050201</t>
  </si>
  <si>
    <t>'004500672475050203</t>
  </si>
  <si>
    <t>'001300621327050202</t>
  </si>
  <si>
    <t>'001700815580050201</t>
  </si>
  <si>
    <t>'002900817158050203</t>
  </si>
  <si>
    <t>'000200747597050202</t>
  </si>
  <si>
    <t>'001800339827050201</t>
  </si>
  <si>
    <t>'005900711808050203</t>
  </si>
  <si>
    <t>'001400269608050201</t>
  </si>
  <si>
    <t>'000200735337050202</t>
  </si>
  <si>
    <t>'006100807870050201</t>
  </si>
  <si>
    <t>'001800735351050202</t>
  </si>
  <si>
    <t>'014200131360050201</t>
  </si>
  <si>
    <t>'001600718550050202</t>
  </si>
  <si>
    <t>'000600823704050202</t>
  </si>
  <si>
    <t>'001700613367050801</t>
  </si>
  <si>
    <t>'016400018857050801</t>
  </si>
  <si>
    <t>'003500688614050801</t>
  </si>
  <si>
    <t>'006100340304050202</t>
  </si>
  <si>
    <t>'004700656210050202</t>
  </si>
  <si>
    <t>'001300435405050202</t>
  </si>
  <si>
    <t>'006300815215050201</t>
  </si>
  <si>
    <t>'015800804186050201</t>
  </si>
  <si>
    <t>'001900805023050201</t>
  </si>
  <si>
    <t>'009300037496050202</t>
  </si>
  <si>
    <t>'006300768680050202</t>
  </si>
  <si>
    <t>'001600357658050203</t>
  </si>
  <si>
    <t>'013400807748050201</t>
  </si>
  <si>
    <t>'009000815340050201</t>
  </si>
  <si>
    <t>'008400610850050801</t>
  </si>
  <si>
    <t>'003600810197050201</t>
  </si>
  <si>
    <t>'009500751394050202</t>
  </si>
  <si>
    <t>'006100675195050203</t>
  </si>
  <si>
    <t>'010100807602050201</t>
  </si>
  <si>
    <t>'008200808702050201</t>
  </si>
  <si>
    <t>'006100633925050203</t>
  </si>
  <si>
    <t>'001600619264050202</t>
  </si>
  <si>
    <t>'006100719610050202</t>
  </si>
  <si>
    <t>'007300814201050201</t>
  </si>
  <si>
    <t>'001400746598050201</t>
  </si>
  <si>
    <t>'019600076670050801</t>
  </si>
  <si>
    <t>'006100810695050201</t>
  </si>
  <si>
    <t>'002400363364050201</t>
  </si>
  <si>
    <t>'000900756771050202</t>
  </si>
  <si>
    <t>'006300841064050201</t>
  </si>
  <si>
    <t>'000700615061050202</t>
  </si>
  <si>
    <t>'001600648342050202</t>
  </si>
  <si>
    <t>'002200711932050202</t>
  </si>
  <si>
    <t>'000400228868050201</t>
  </si>
  <si>
    <t>'000500816279050201</t>
  </si>
  <si>
    <t>'019100813837050201</t>
  </si>
  <si>
    <t>'005300751237050202</t>
  </si>
  <si>
    <t>'009300652408050202</t>
  </si>
  <si>
    <t>'015200552188050201</t>
  </si>
  <si>
    <t>'016100813898050201</t>
  </si>
  <si>
    <t>'003900597165050202</t>
  </si>
  <si>
    <t>'009400618203050202</t>
  </si>
  <si>
    <t>'001800545144050203</t>
  </si>
  <si>
    <t>'007500668013050201</t>
  </si>
  <si>
    <t>'009700805369050201</t>
  </si>
  <si>
    <t>'007000772050050202</t>
  </si>
  <si>
    <t>'000400805361050201</t>
  </si>
  <si>
    <t>GREEN</t>
  </si>
  <si>
    <t>RED</t>
  </si>
  <si>
    <t>YELLOW</t>
  </si>
  <si>
    <t>Existing Score Card decision</t>
  </si>
  <si>
    <t>Collection</t>
  </si>
  <si>
    <t>Facility Count</t>
  </si>
  <si>
    <t>Total Due</t>
  </si>
  <si>
    <t>Collection Ratio</t>
  </si>
  <si>
    <t>Portfolio</t>
  </si>
  <si>
    <t>Non_Performing_Port</t>
  </si>
  <si>
    <t>NPL</t>
  </si>
  <si>
    <t>Total Collection</t>
  </si>
  <si>
    <t>Non_perf_port</t>
  </si>
  <si>
    <t>Model Accuracy (Testing)</t>
  </si>
  <si>
    <t>Model Accuracy (Training)</t>
  </si>
  <si>
    <t>`</t>
  </si>
  <si>
    <t>002300823506050801</t>
  </si>
  <si>
    <t>000200674723050801</t>
  </si>
  <si>
    <t>001600779204050203</t>
  </si>
  <si>
    <t>000900817046050801</t>
  </si>
  <si>
    <t>021200839527050801</t>
  </si>
  <si>
    <t>015200818833050201</t>
  </si>
  <si>
    <t>Total_Portfolio</t>
  </si>
  <si>
    <t>Non-Performing Portfolio</t>
  </si>
  <si>
    <t>Previous scorecard Decision</t>
  </si>
  <si>
    <t>NPL 15</t>
  </si>
  <si>
    <t>New_pamith</t>
  </si>
  <si>
    <t>Total Portfolio</t>
  </si>
  <si>
    <t>NP_portfolio</t>
  </si>
  <si>
    <t>Total_collection</t>
  </si>
  <si>
    <t>Total_Due</t>
  </si>
  <si>
    <t>TOTAL PORTFOLIO</t>
  </si>
  <si>
    <t>NP_PORTFOLIO</t>
  </si>
  <si>
    <t>TOTAL_COLLECTION</t>
  </si>
  <si>
    <t>TOTAL_DUE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</si>
</sst>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0" fillId="34" borderId="10" xfId="0" applyFill="1" applyBorder="1"/>
    <xf numFmtId="0" fontId="0" fillId="33" borderId="10" xfId="0" applyFill="1" applyBorder="1"/>
    <xf numFmtId="0" fontId="0" fillId="0" borderId="10" xfId="0" applyBorder="1"/>
    <xf numFmtId="0" fontId="0" fillId="34" borderId="11" xfId="0" applyFill="1" applyBorder="1"/>
    <xf numFmtId="0" fontId="0" fillId="33" borderId="11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6" borderId="10" xfId="0" applyFill="1" applyBorder="1"/>
    <xf numFmtId="10" fontId="0" fillId="0" borderId="10" xfId="1" applyNumberFormat="1" applyFont="1" applyBorder="1"/>
    <xf numFmtId="9" fontId="0" fillId="0" borderId="0" xfId="1" applyFont="1"/>
    <xf numFmtId="164" fontId="0" fillId="0" borderId="0" xfId="1" applyNumberFormat="1" applyFont="1"/>
    <xf numFmtId="164" fontId="0" fillId="34" borderId="10" xfId="1" applyNumberFormat="1" applyFont="1" applyFill="1" applyBorder="1"/>
    <xf numFmtId="164" fontId="0" fillId="0" borderId="10" xfId="1" applyNumberFormat="1" applyFont="1" applyBorder="1"/>
    <xf numFmtId="164" fontId="0" fillId="33" borderId="10" xfId="1" applyNumberFormat="1" applyFont="1" applyFill="1" applyBorder="1"/>
    <xf numFmtId="0" fontId="0" fillId="0" borderId="0" xfId="0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1" applyNumberFormat="1" applyFont="1" applyAlignment="1">
      <alignment horizontal="center"/>
    </xf>
    <xf numFmtId="0" fontId="0" fillId="0" borderId="0" xfId="0" quotePrefix="1"/>
    <xf numFmtId="0" fontId="0" fillId="0" borderId="0" xfId="0" applyBorder="1"/>
    <xf numFmtId="10" fontId="0" fillId="0" borderId="0" xfId="1" applyNumberFormat="1" applyFont="1"/>
    <xf numFmtId="9" fontId="0" fillId="0" borderId="10" xfId="1" applyFont="1" applyBorder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F400-4619-4B09-89E1-340557CAD726}">
  <dimension ref="A1:V6"/>
  <sheetViews>
    <sheetView topLeftCell="B1" workbookViewId="0">
      <selection activeCell="U6" sqref="U6"/>
    </sheetView>
  </sheetViews>
  <sheetFormatPr defaultRowHeight="14.4" x14ac:dyDescent="0.3"/>
  <cols>
    <col min="1" max="1" width="19.6640625" bestFit="1" customWidth="1"/>
  </cols>
  <sheetData>
    <row r="1" spans="1:22" x14ac:dyDescent="0.3">
      <c r="A1" s="20" t="s">
        <v>1316</v>
      </c>
      <c r="B1" t="s">
        <v>22</v>
      </c>
      <c r="C1">
        <v>25</v>
      </c>
      <c r="D1" t="s">
        <v>32</v>
      </c>
      <c r="E1">
        <v>2011</v>
      </c>
      <c r="F1">
        <v>42</v>
      </c>
      <c r="G1">
        <v>0.328293161</v>
      </c>
      <c r="H1" t="s">
        <v>24</v>
      </c>
      <c r="I1" t="s">
        <v>25</v>
      </c>
      <c r="J1" t="s">
        <v>40</v>
      </c>
      <c r="K1" t="s">
        <v>27</v>
      </c>
      <c r="L1" t="s">
        <v>28</v>
      </c>
      <c r="M1" t="s">
        <v>45</v>
      </c>
      <c r="N1" t="s">
        <v>29</v>
      </c>
      <c r="O1">
        <v>0.86908112299999996</v>
      </c>
      <c r="P1" t="s">
        <v>29</v>
      </c>
      <c r="Q1" t="s">
        <v>29</v>
      </c>
      <c r="R1">
        <v>119980</v>
      </c>
      <c r="S1">
        <v>239760</v>
      </c>
      <c r="T1" s="1">
        <v>0.5</v>
      </c>
      <c r="U1">
        <v>305097</v>
      </c>
      <c r="V1">
        <v>305097</v>
      </c>
    </row>
    <row r="2" spans="1:22" x14ac:dyDescent="0.3">
      <c r="A2" s="20" t="s">
        <v>1317</v>
      </c>
      <c r="B2" t="s">
        <v>22</v>
      </c>
      <c r="C2">
        <v>37</v>
      </c>
      <c r="D2" t="s">
        <v>36</v>
      </c>
      <c r="E2">
        <v>2012</v>
      </c>
      <c r="F2">
        <v>48</v>
      </c>
      <c r="G2">
        <v>0.51042731699999999</v>
      </c>
      <c r="H2" t="s">
        <v>24</v>
      </c>
      <c r="I2" t="s">
        <v>25</v>
      </c>
      <c r="J2" t="s">
        <v>26</v>
      </c>
      <c r="K2" t="s">
        <v>51</v>
      </c>
      <c r="L2" t="s">
        <v>28</v>
      </c>
      <c r="M2" t="s">
        <v>29</v>
      </c>
      <c r="N2" t="s">
        <v>29</v>
      </c>
      <c r="O2">
        <v>0.97143126999999996</v>
      </c>
      <c r="P2" t="s">
        <v>29</v>
      </c>
      <c r="Q2" t="s">
        <v>29</v>
      </c>
      <c r="R2">
        <v>266970</v>
      </c>
      <c r="S2">
        <v>266970</v>
      </c>
      <c r="T2" s="1">
        <v>1</v>
      </c>
      <c r="U2">
        <v>430857</v>
      </c>
      <c r="V2">
        <v>0</v>
      </c>
    </row>
    <row r="3" spans="1:22" x14ac:dyDescent="0.3">
      <c r="A3" s="20" t="s">
        <v>1318</v>
      </c>
      <c r="B3" t="s">
        <v>31</v>
      </c>
      <c r="C3">
        <v>37</v>
      </c>
      <c r="D3" t="s">
        <v>36</v>
      </c>
      <c r="E3">
        <v>2013</v>
      </c>
      <c r="F3">
        <v>27</v>
      </c>
      <c r="G3">
        <v>0.47729428600000001</v>
      </c>
      <c r="H3" t="s">
        <v>24</v>
      </c>
      <c r="I3" t="s">
        <v>25</v>
      </c>
      <c r="J3" t="s">
        <v>40</v>
      </c>
      <c r="K3" t="s">
        <v>27</v>
      </c>
      <c r="L3" t="s">
        <v>28</v>
      </c>
      <c r="M3" t="s">
        <v>29</v>
      </c>
      <c r="N3" t="s">
        <v>29</v>
      </c>
      <c r="O3">
        <v>0.96800854599999997</v>
      </c>
      <c r="P3" t="s">
        <v>29</v>
      </c>
      <c r="Q3" t="s">
        <v>29</v>
      </c>
      <c r="R3">
        <v>279046.73</v>
      </c>
      <c r="S3">
        <v>281359</v>
      </c>
      <c r="T3" s="1">
        <v>0.99</v>
      </c>
      <c r="U3">
        <v>387134</v>
      </c>
      <c r="V3">
        <v>0</v>
      </c>
    </row>
    <row r="4" spans="1:22" x14ac:dyDescent="0.3">
      <c r="A4" s="20" t="s">
        <v>1319</v>
      </c>
      <c r="B4" t="s">
        <v>22</v>
      </c>
      <c r="C4">
        <v>49</v>
      </c>
      <c r="D4" t="s">
        <v>23</v>
      </c>
      <c r="E4">
        <v>2007</v>
      </c>
      <c r="F4">
        <v>49</v>
      </c>
      <c r="G4">
        <v>0.27922554599999999</v>
      </c>
      <c r="H4" t="s">
        <v>81</v>
      </c>
      <c r="I4" t="s">
        <v>54</v>
      </c>
      <c r="J4" t="s">
        <v>40</v>
      </c>
      <c r="K4" t="s">
        <v>27</v>
      </c>
      <c r="L4" t="s">
        <v>42</v>
      </c>
      <c r="M4" t="s">
        <v>29</v>
      </c>
      <c r="N4" t="s">
        <v>29</v>
      </c>
      <c r="O4">
        <v>0.51480239800000005</v>
      </c>
      <c r="P4" t="s">
        <v>45</v>
      </c>
      <c r="Q4" t="s">
        <v>29</v>
      </c>
      <c r="R4">
        <v>162412</v>
      </c>
      <c r="S4">
        <v>162412</v>
      </c>
      <c r="T4" s="1">
        <v>1</v>
      </c>
      <c r="U4">
        <v>160043</v>
      </c>
      <c r="V4">
        <v>0</v>
      </c>
    </row>
    <row r="5" spans="1:22" x14ac:dyDescent="0.3">
      <c r="A5" s="20" t="s">
        <v>1320</v>
      </c>
      <c r="B5" t="s">
        <v>22</v>
      </c>
      <c r="C5">
        <v>37</v>
      </c>
      <c r="D5" t="s">
        <v>23</v>
      </c>
      <c r="E5">
        <v>2017</v>
      </c>
      <c r="F5">
        <v>43</v>
      </c>
      <c r="G5">
        <v>0.62817000000000001</v>
      </c>
      <c r="H5" t="s">
        <v>24</v>
      </c>
      <c r="I5" t="s">
        <v>72</v>
      </c>
      <c r="J5" t="s">
        <v>40</v>
      </c>
      <c r="K5" t="s">
        <v>27</v>
      </c>
      <c r="L5" t="s">
        <v>28</v>
      </c>
      <c r="M5" t="s">
        <v>29</v>
      </c>
      <c r="N5" t="s">
        <v>29</v>
      </c>
      <c r="O5">
        <v>0.90828928499999995</v>
      </c>
      <c r="P5" t="s">
        <v>29</v>
      </c>
      <c r="Q5" t="s">
        <v>29</v>
      </c>
      <c r="R5">
        <v>389708</v>
      </c>
      <c r="S5">
        <v>389708</v>
      </c>
      <c r="T5" s="1">
        <v>1</v>
      </c>
      <c r="U5">
        <v>641038</v>
      </c>
      <c r="V5">
        <v>0</v>
      </c>
    </row>
    <row r="6" spans="1:22" x14ac:dyDescent="0.3">
      <c r="A6" s="20" t="s">
        <v>1321</v>
      </c>
      <c r="B6" t="s">
        <v>31</v>
      </c>
      <c r="C6">
        <v>49</v>
      </c>
      <c r="D6" t="s">
        <v>39</v>
      </c>
      <c r="E6">
        <v>2009</v>
      </c>
      <c r="F6">
        <v>40</v>
      </c>
      <c r="G6">
        <v>0.30299912400000001</v>
      </c>
      <c r="H6" t="s">
        <v>81</v>
      </c>
      <c r="I6" t="s">
        <v>155</v>
      </c>
      <c r="J6" t="s">
        <v>26</v>
      </c>
      <c r="K6" t="s">
        <v>51</v>
      </c>
      <c r="L6" t="s">
        <v>33</v>
      </c>
      <c r="M6" t="s">
        <v>29</v>
      </c>
      <c r="N6" t="s">
        <v>29</v>
      </c>
      <c r="O6">
        <v>0.215684815</v>
      </c>
      <c r="P6" t="s">
        <v>45</v>
      </c>
      <c r="Q6" t="s">
        <v>29</v>
      </c>
      <c r="R6">
        <v>177248</v>
      </c>
      <c r="S6">
        <v>194408</v>
      </c>
      <c r="T6" s="1">
        <v>0.91</v>
      </c>
      <c r="U6">
        <v>215960</v>
      </c>
      <c r="V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760D-77E2-461C-BEDE-16DC2096AC02}">
  <sheetPr filterMode="1"/>
  <dimension ref="A1:W1243"/>
  <sheetViews>
    <sheetView topLeftCell="B1184" zoomScale="106" workbookViewId="0">
      <selection sqref="A1:W1243"/>
    </sheetView>
  </sheetViews>
  <sheetFormatPr defaultRowHeight="14.4" x14ac:dyDescent="0.3"/>
  <cols>
    <col min="13" max="13" width="13.44140625" bestFit="1" customWidth="1"/>
    <col min="14" max="14" width="15.44140625" bestFit="1" customWidth="1"/>
    <col min="15" max="15" width="12" hidden="1" customWidth="1"/>
    <col min="16" max="16" width="19.21875" hidden="1" customWidth="1"/>
    <col min="17" max="17" width="17.5546875" bestFit="1" customWidth="1"/>
    <col min="18" max="18" width="20.21875" hidden="1" customWidth="1"/>
    <col min="19" max="19" width="15.44140625" hidden="1" customWidth="1"/>
    <col min="20" max="20" width="0" hidden="1" customWidth="1"/>
    <col min="21" max="21" width="14.6640625" bestFit="1" customWidth="1"/>
    <col min="22" max="22" width="16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17</v>
      </c>
      <c r="U1" t="s">
        <v>19</v>
      </c>
      <c r="V1" t="s">
        <v>20</v>
      </c>
      <c r="W1" t="s">
        <v>1326</v>
      </c>
    </row>
    <row r="2" spans="1:23" hidden="1" x14ac:dyDescent="0.3">
      <c r="A2" t="s">
        <v>21</v>
      </c>
      <c r="B2" t="s">
        <v>22</v>
      </c>
      <c r="C2">
        <v>13</v>
      </c>
      <c r="D2" t="s">
        <v>23</v>
      </c>
      <c r="E2">
        <v>2017</v>
      </c>
      <c r="F2">
        <v>29</v>
      </c>
      <c r="G2">
        <v>0.275365833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29</v>
      </c>
      <c r="O2">
        <v>0.99243536300000001</v>
      </c>
      <c r="P2" t="s">
        <v>29</v>
      </c>
      <c r="Q2" t="s">
        <v>29</v>
      </c>
      <c r="R2">
        <v>244884</v>
      </c>
      <c r="S2">
        <v>244884</v>
      </c>
      <c r="T2" s="1">
        <v>1</v>
      </c>
      <c r="U2">
        <v>205297</v>
      </c>
      <c r="V2">
        <v>0</v>
      </c>
      <c r="W2" s="24" t="e">
        <f>VLOOKUP(A2,Sheet2!A:H,8,0)</f>
        <v>#N/A</v>
      </c>
    </row>
    <row r="3" spans="1:23" hidden="1" x14ac:dyDescent="0.3">
      <c r="A3" t="s">
        <v>30</v>
      </c>
      <c r="B3" t="s">
        <v>31</v>
      </c>
      <c r="C3">
        <v>12</v>
      </c>
      <c r="D3" t="s">
        <v>32</v>
      </c>
      <c r="E3">
        <v>2014</v>
      </c>
      <c r="F3">
        <v>53</v>
      </c>
      <c r="G3">
        <v>6.7708332999999996E-2</v>
      </c>
      <c r="H3" t="s">
        <v>24</v>
      </c>
      <c r="I3" t="s">
        <v>25</v>
      </c>
      <c r="J3" t="s">
        <v>26</v>
      </c>
      <c r="K3" t="s">
        <v>27</v>
      </c>
      <c r="L3" t="s">
        <v>33</v>
      </c>
      <c r="M3" t="s">
        <v>29</v>
      </c>
      <c r="N3" t="s">
        <v>29</v>
      </c>
      <c r="O3">
        <v>0.88352198500000001</v>
      </c>
      <c r="P3" t="s">
        <v>29</v>
      </c>
      <c r="Q3" t="s">
        <v>34</v>
      </c>
      <c r="R3">
        <v>108888</v>
      </c>
      <c r="S3">
        <v>108888</v>
      </c>
      <c r="T3" s="1">
        <v>1</v>
      </c>
      <c r="U3">
        <v>6446</v>
      </c>
      <c r="V3">
        <v>0</v>
      </c>
      <c r="W3" s="24" t="e">
        <f>VLOOKUP(A3,Sheet2!A:H,8,0)</f>
        <v>#N/A</v>
      </c>
    </row>
    <row r="4" spans="1:23" hidden="1" x14ac:dyDescent="0.3">
      <c r="A4" t="s">
        <v>35</v>
      </c>
      <c r="B4" t="s">
        <v>22</v>
      </c>
      <c r="C4">
        <v>25</v>
      </c>
      <c r="D4" t="s">
        <v>36</v>
      </c>
      <c r="E4">
        <v>2014</v>
      </c>
      <c r="F4">
        <v>33</v>
      </c>
      <c r="G4">
        <v>0.39198242799999999</v>
      </c>
      <c r="H4" t="s">
        <v>24</v>
      </c>
      <c r="I4" t="s">
        <v>25</v>
      </c>
      <c r="J4" t="s">
        <v>26</v>
      </c>
      <c r="K4" t="s">
        <v>27</v>
      </c>
      <c r="L4" t="s">
        <v>33</v>
      </c>
      <c r="M4" t="s">
        <v>29</v>
      </c>
      <c r="N4" t="s">
        <v>29</v>
      </c>
      <c r="O4">
        <v>0.99164629400000004</v>
      </c>
      <c r="P4" t="s">
        <v>29</v>
      </c>
      <c r="Q4" t="s">
        <v>29</v>
      </c>
      <c r="R4">
        <v>306708</v>
      </c>
      <c r="S4">
        <v>306708</v>
      </c>
      <c r="T4" s="1">
        <v>1</v>
      </c>
      <c r="U4">
        <v>272691</v>
      </c>
      <c r="V4">
        <v>0</v>
      </c>
      <c r="W4" s="24" t="e">
        <f>VLOOKUP(A4,Sheet2!A:H,8,0)</f>
        <v>#N/A</v>
      </c>
    </row>
    <row r="5" spans="1:23" hidden="1" x14ac:dyDescent="0.3">
      <c r="A5" t="s">
        <v>37</v>
      </c>
      <c r="B5" t="s">
        <v>22</v>
      </c>
      <c r="C5">
        <v>25</v>
      </c>
      <c r="D5" t="s">
        <v>32</v>
      </c>
      <c r="E5">
        <v>2011</v>
      </c>
      <c r="F5">
        <v>68</v>
      </c>
      <c r="G5">
        <v>0.28475871000000003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29</v>
      </c>
      <c r="O5">
        <v>0.86908112299999996</v>
      </c>
      <c r="P5" t="s">
        <v>29</v>
      </c>
      <c r="Q5" t="s">
        <v>29</v>
      </c>
      <c r="R5">
        <v>192730</v>
      </c>
      <c r="S5">
        <v>220822</v>
      </c>
      <c r="T5" s="1">
        <v>0.87</v>
      </c>
      <c r="U5">
        <v>186805</v>
      </c>
      <c r="V5">
        <v>0</v>
      </c>
      <c r="W5" s="24" t="e">
        <f>VLOOKUP(A5,Sheet2!A:H,8,0)</f>
        <v>#N/A</v>
      </c>
    </row>
    <row r="6" spans="1:23" hidden="1" x14ac:dyDescent="0.3">
      <c r="A6" t="s">
        <v>38</v>
      </c>
      <c r="B6" t="s">
        <v>22</v>
      </c>
      <c r="C6">
        <v>19</v>
      </c>
      <c r="D6" t="s">
        <v>39</v>
      </c>
      <c r="E6">
        <v>2013</v>
      </c>
      <c r="F6">
        <v>59</v>
      </c>
      <c r="G6">
        <v>0.13429619000000001</v>
      </c>
      <c r="H6" t="s">
        <v>24</v>
      </c>
      <c r="I6" t="s">
        <v>25</v>
      </c>
      <c r="J6" t="s">
        <v>40</v>
      </c>
      <c r="K6" t="s">
        <v>27</v>
      </c>
      <c r="L6" t="s">
        <v>33</v>
      </c>
      <c r="M6" t="s">
        <v>29</v>
      </c>
      <c r="N6" t="s">
        <v>29</v>
      </c>
      <c r="O6">
        <v>0.87466674700000002</v>
      </c>
      <c r="P6" t="s">
        <v>29</v>
      </c>
      <c r="Q6" t="s">
        <v>29</v>
      </c>
      <c r="R6">
        <v>160896</v>
      </c>
      <c r="S6">
        <v>160896</v>
      </c>
      <c r="T6" s="1">
        <v>1</v>
      </c>
      <c r="U6">
        <v>35407</v>
      </c>
      <c r="V6">
        <v>0</v>
      </c>
      <c r="W6" s="24" t="e">
        <f>VLOOKUP(A6,Sheet2!A:H,8,0)</f>
        <v>#N/A</v>
      </c>
    </row>
    <row r="7" spans="1:23" hidden="1" x14ac:dyDescent="0.3">
      <c r="A7" t="s">
        <v>41</v>
      </c>
      <c r="B7" t="s">
        <v>22</v>
      </c>
      <c r="C7">
        <v>19</v>
      </c>
      <c r="D7" t="s">
        <v>32</v>
      </c>
      <c r="E7">
        <v>2014</v>
      </c>
      <c r="F7">
        <v>23</v>
      </c>
      <c r="G7">
        <v>0.26981179199999999</v>
      </c>
      <c r="H7" t="s">
        <v>24</v>
      </c>
      <c r="I7" t="s">
        <v>25</v>
      </c>
      <c r="J7" t="s">
        <v>40</v>
      </c>
      <c r="K7" t="s">
        <v>27</v>
      </c>
      <c r="L7" t="s">
        <v>42</v>
      </c>
      <c r="M7" t="s">
        <v>29</v>
      </c>
      <c r="N7" t="s">
        <v>29</v>
      </c>
      <c r="O7">
        <v>0.89655955300000001</v>
      </c>
      <c r="P7" t="s">
        <v>29</v>
      </c>
      <c r="Q7" t="s">
        <v>29</v>
      </c>
      <c r="R7">
        <v>269472.81</v>
      </c>
      <c r="S7">
        <v>289506</v>
      </c>
      <c r="T7" s="1">
        <v>0.93</v>
      </c>
      <c r="U7">
        <v>126127</v>
      </c>
      <c r="V7">
        <v>0</v>
      </c>
      <c r="W7" s="24" t="e">
        <f>VLOOKUP(A7,Sheet2!A:H,8,0)</f>
        <v>#N/A</v>
      </c>
    </row>
    <row r="8" spans="1:23" hidden="1" x14ac:dyDescent="0.3">
      <c r="A8" t="s">
        <v>43</v>
      </c>
      <c r="B8" t="s">
        <v>22</v>
      </c>
      <c r="C8">
        <v>31</v>
      </c>
      <c r="D8" t="s">
        <v>39</v>
      </c>
      <c r="E8">
        <v>2015</v>
      </c>
      <c r="F8">
        <v>31</v>
      </c>
      <c r="G8">
        <v>0.301456522</v>
      </c>
      <c r="H8" t="s">
        <v>24</v>
      </c>
      <c r="I8" t="s">
        <v>25</v>
      </c>
      <c r="J8" t="s">
        <v>26</v>
      </c>
      <c r="K8" t="s">
        <v>27</v>
      </c>
      <c r="L8" t="s">
        <v>33</v>
      </c>
      <c r="M8" t="s">
        <v>29</v>
      </c>
      <c r="N8" t="s">
        <v>29</v>
      </c>
      <c r="O8">
        <v>0.99014592599999995</v>
      </c>
      <c r="P8" t="s">
        <v>29</v>
      </c>
      <c r="Q8" t="s">
        <v>29</v>
      </c>
      <c r="R8">
        <v>217284</v>
      </c>
      <c r="S8">
        <v>217284</v>
      </c>
      <c r="T8" s="1">
        <v>1</v>
      </c>
      <c r="U8">
        <v>257159</v>
      </c>
      <c r="V8">
        <v>0</v>
      </c>
      <c r="W8" s="24" t="e">
        <f>VLOOKUP(A8,Sheet2!A:H,8,0)</f>
        <v>#N/A</v>
      </c>
    </row>
    <row r="9" spans="1:23" hidden="1" x14ac:dyDescent="0.3">
      <c r="A9" t="s">
        <v>44</v>
      </c>
      <c r="B9" t="s">
        <v>22</v>
      </c>
      <c r="C9">
        <v>25</v>
      </c>
      <c r="D9" t="s">
        <v>32</v>
      </c>
      <c r="E9">
        <v>2011</v>
      </c>
      <c r="F9">
        <v>42</v>
      </c>
      <c r="G9">
        <v>0.328293161</v>
      </c>
      <c r="H9" t="s">
        <v>24</v>
      </c>
      <c r="I9" t="s">
        <v>25</v>
      </c>
      <c r="J9" t="s">
        <v>40</v>
      </c>
      <c r="K9" t="s">
        <v>27</v>
      </c>
      <c r="L9" t="s">
        <v>28</v>
      </c>
      <c r="M9" t="s">
        <v>45</v>
      </c>
      <c r="N9" t="s">
        <v>29</v>
      </c>
      <c r="O9">
        <v>0.86908112299999996</v>
      </c>
      <c r="P9" t="s">
        <v>29</v>
      </c>
      <c r="Q9" t="s">
        <v>29</v>
      </c>
      <c r="R9">
        <v>119980</v>
      </c>
      <c r="S9">
        <v>239760</v>
      </c>
      <c r="T9" s="1">
        <v>0.5</v>
      </c>
      <c r="U9">
        <v>305097</v>
      </c>
      <c r="V9">
        <v>305097</v>
      </c>
      <c r="W9" s="24" t="e">
        <f>VLOOKUP(A9,Sheet2!A:H,8,0)</f>
        <v>#N/A</v>
      </c>
    </row>
    <row r="10" spans="1:23" hidden="1" x14ac:dyDescent="0.3">
      <c r="A10" t="s">
        <v>46</v>
      </c>
      <c r="B10" t="s">
        <v>22</v>
      </c>
      <c r="C10">
        <v>25</v>
      </c>
      <c r="D10" t="s">
        <v>23</v>
      </c>
      <c r="E10">
        <v>2010</v>
      </c>
      <c r="F10">
        <v>35</v>
      </c>
      <c r="G10">
        <v>0.37938254999999999</v>
      </c>
      <c r="H10" t="s">
        <v>24</v>
      </c>
      <c r="I10" t="s">
        <v>25</v>
      </c>
      <c r="J10" t="s">
        <v>26</v>
      </c>
      <c r="K10" t="s">
        <v>27</v>
      </c>
      <c r="L10" t="s">
        <v>33</v>
      </c>
      <c r="M10" t="s">
        <v>29</v>
      </c>
      <c r="N10" t="s">
        <v>29</v>
      </c>
      <c r="O10">
        <v>0.98738192599999997</v>
      </c>
      <c r="P10" t="s">
        <v>29</v>
      </c>
      <c r="Q10" t="s">
        <v>29</v>
      </c>
      <c r="R10">
        <v>262639</v>
      </c>
      <c r="S10">
        <v>262639</v>
      </c>
      <c r="T10" s="1">
        <v>1</v>
      </c>
      <c r="U10">
        <v>210250</v>
      </c>
      <c r="V10">
        <v>0</v>
      </c>
      <c r="W10" s="24" t="e">
        <f>VLOOKUP(A10,Sheet2!A:H,8,0)</f>
        <v>#N/A</v>
      </c>
    </row>
    <row r="11" spans="1:23" hidden="1" x14ac:dyDescent="0.3">
      <c r="A11" t="s">
        <v>47</v>
      </c>
      <c r="B11" t="s">
        <v>22</v>
      </c>
      <c r="C11">
        <v>25</v>
      </c>
      <c r="D11" t="s">
        <v>23</v>
      </c>
      <c r="E11">
        <v>2014</v>
      </c>
      <c r="F11">
        <v>27</v>
      </c>
      <c r="G11">
        <v>0.53408728100000002</v>
      </c>
      <c r="H11" t="s">
        <v>24</v>
      </c>
      <c r="I11" t="s">
        <v>25</v>
      </c>
      <c r="J11" t="s">
        <v>26</v>
      </c>
      <c r="K11" t="s">
        <v>27</v>
      </c>
      <c r="L11" t="s">
        <v>33</v>
      </c>
      <c r="M11" t="s">
        <v>29</v>
      </c>
      <c r="N11" t="s">
        <v>29</v>
      </c>
      <c r="O11">
        <v>0.90689124499999996</v>
      </c>
      <c r="P11" t="s">
        <v>29</v>
      </c>
      <c r="Q11" t="s">
        <v>29</v>
      </c>
      <c r="R11">
        <v>341752.68</v>
      </c>
      <c r="S11">
        <v>350405</v>
      </c>
      <c r="T11" s="1">
        <v>0.98</v>
      </c>
      <c r="U11">
        <v>385745</v>
      </c>
      <c r="V11">
        <v>0</v>
      </c>
      <c r="W11" s="24" t="e">
        <f>VLOOKUP(A11,Sheet2!A:H,8,0)</f>
        <v>#N/A</v>
      </c>
    </row>
    <row r="12" spans="1:23" hidden="1" x14ac:dyDescent="0.3">
      <c r="A12" t="s">
        <v>48</v>
      </c>
      <c r="B12" t="s">
        <v>22</v>
      </c>
      <c r="C12">
        <v>31</v>
      </c>
      <c r="D12" t="s">
        <v>32</v>
      </c>
      <c r="E12">
        <v>2019</v>
      </c>
      <c r="F12">
        <v>65</v>
      </c>
      <c r="G12">
        <v>0.50558061899999995</v>
      </c>
      <c r="H12" t="s">
        <v>24</v>
      </c>
      <c r="I12" t="s">
        <v>25</v>
      </c>
      <c r="J12" t="s">
        <v>40</v>
      </c>
      <c r="K12" t="s">
        <v>27</v>
      </c>
      <c r="L12" t="s">
        <v>42</v>
      </c>
      <c r="M12" t="s">
        <v>29</v>
      </c>
      <c r="N12" t="s">
        <v>29</v>
      </c>
      <c r="O12">
        <v>0.88179552699999997</v>
      </c>
      <c r="P12" t="s">
        <v>29</v>
      </c>
      <c r="Q12" t="s">
        <v>29</v>
      </c>
      <c r="R12">
        <v>453376</v>
      </c>
      <c r="S12">
        <v>482144</v>
      </c>
      <c r="T12" s="1">
        <v>0.94</v>
      </c>
      <c r="U12">
        <v>411964</v>
      </c>
      <c r="V12">
        <v>0</v>
      </c>
      <c r="W12" s="24" t="e">
        <f>VLOOKUP(A12,Sheet2!A:H,8,0)</f>
        <v>#N/A</v>
      </c>
    </row>
    <row r="13" spans="1:23" hidden="1" x14ac:dyDescent="0.3">
      <c r="A13" t="s">
        <v>49</v>
      </c>
      <c r="B13" t="s">
        <v>22</v>
      </c>
      <c r="C13">
        <v>25</v>
      </c>
      <c r="D13" t="s">
        <v>36</v>
      </c>
      <c r="E13">
        <v>2008</v>
      </c>
      <c r="F13">
        <v>55</v>
      </c>
      <c r="G13">
        <v>0.21866967700000001</v>
      </c>
      <c r="H13" t="s">
        <v>24</v>
      </c>
      <c r="I13" t="s">
        <v>25</v>
      </c>
      <c r="J13" t="s">
        <v>26</v>
      </c>
      <c r="K13" t="s">
        <v>27</v>
      </c>
      <c r="L13" t="s">
        <v>33</v>
      </c>
      <c r="M13" t="s">
        <v>29</v>
      </c>
      <c r="N13" t="s">
        <v>29</v>
      </c>
      <c r="O13">
        <v>0.83333906199999996</v>
      </c>
      <c r="P13" t="s">
        <v>29</v>
      </c>
      <c r="Q13" t="s">
        <v>29</v>
      </c>
      <c r="R13">
        <v>157080</v>
      </c>
      <c r="S13">
        <v>157080</v>
      </c>
      <c r="T13" s="1">
        <v>1</v>
      </c>
      <c r="U13">
        <v>90807</v>
      </c>
      <c r="V13">
        <v>0</v>
      </c>
      <c r="W13" s="24" t="e">
        <f>VLOOKUP(A13,Sheet2!A:H,8,0)</f>
        <v>#N/A</v>
      </c>
    </row>
    <row r="14" spans="1:23" hidden="1" x14ac:dyDescent="0.3">
      <c r="A14" t="s">
        <v>50</v>
      </c>
      <c r="B14" t="s">
        <v>22</v>
      </c>
      <c r="C14">
        <v>25</v>
      </c>
      <c r="D14" t="s">
        <v>36</v>
      </c>
      <c r="E14">
        <v>2015</v>
      </c>
      <c r="F14">
        <v>48</v>
      </c>
      <c r="G14">
        <v>0.31034695699999998</v>
      </c>
      <c r="H14" t="s">
        <v>24</v>
      </c>
      <c r="I14" t="s">
        <v>25</v>
      </c>
      <c r="J14" t="s">
        <v>26</v>
      </c>
      <c r="K14" t="s">
        <v>51</v>
      </c>
      <c r="L14" t="s">
        <v>33</v>
      </c>
      <c r="M14" t="s">
        <v>29</v>
      </c>
      <c r="N14" t="s">
        <v>29</v>
      </c>
      <c r="O14">
        <v>0.932535852</v>
      </c>
      <c r="P14" t="s">
        <v>29</v>
      </c>
      <c r="Q14" t="s">
        <v>29</v>
      </c>
      <c r="R14">
        <v>244602.66</v>
      </c>
      <c r="S14">
        <v>266682</v>
      </c>
      <c r="T14" s="1">
        <v>0.92</v>
      </c>
      <c r="U14">
        <v>238264</v>
      </c>
      <c r="V14">
        <v>0</v>
      </c>
      <c r="W14" s="24" t="e">
        <f>VLOOKUP(A14,Sheet2!A:H,8,0)</f>
        <v>#N/A</v>
      </c>
    </row>
    <row r="15" spans="1:23" hidden="1" x14ac:dyDescent="0.3">
      <c r="A15" t="s">
        <v>52</v>
      </c>
      <c r="B15" t="s">
        <v>22</v>
      </c>
      <c r="C15">
        <v>25</v>
      </c>
      <c r="D15" t="s">
        <v>23</v>
      </c>
      <c r="E15">
        <v>2007</v>
      </c>
      <c r="F15">
        <v>36</v>
      </c>
      <c r="G15">
        <v>0.35313613399999999</v>
      </c>
      <c r="H15" t="s">
        <v>24</v>
      </c>
      <c r="I15" t="s">
        <v>25</v>
      </c>
      <c r="J15" t="s">
        <v>26</v>
      </c>
      <c r="K15" t="s">
        <v>27</v>
      </c>
      <c r="L15" t="s">
        <v>33</v>
      </c>
      <c r="M15" t="s">
        <v>29</v>
      </c>
      <c r="N15" t="s">
        <v>29</v>
      </c>
      <c r="O15">
        <v>0.98488092500000002</v>
      </c>
      <c r="P15" t="s">
        <v>29</v>
      </c>
      <c r="Q15" t="s">
        <v>29</v>
      </c>
      <c r="R15">
        <v>188919</v>
      </c>
      <c r="S15">
        <v>190188</v>
      </c>
      <c r="T15" s="1">
        <v>0.99</v>
      </c>
      <c r="U15">
        <v>170307</v>
      </c>
      <c r="V15">
        <v>0</v>
      </c>
      <c r="W15" s="24" t="e">
        <f>VLOOKUP(A15,Sheet2!A:H,8,0)</f>
        <v>#N/A</v>
      </c>
    </row>
    <row r="16" spans="1:23" hidden="1" x14ac:dyDescent="0.3">
      <c r="A16" t="s">
        <v>53</v>
      </c>
      <c r="B16" t="s">
        <v>22</v>
      </c>
      <c r="C16">
        <v>13</v>
      </c>
      <c r="D16" t="s">
        <v>23</v>
      </c>
      <c r="E16">
        <v>2015</v>
      </c>
      <c r="F16">
        <v>37</v>
      </c>
      <c r="G16">
        <v>0.103423474</v>
      </c>
      <c r="H16" t="s">
        <v>24</v>
      </c>
      <c r="I16" t="s">
        <v>54</v>
      </c>
      <c r="J16" t="s">
        <v>26</v>
      </c>
      <c r="K16" t="s">
        <v>27</v>
      </c>
      <c r="L16" t="s">
        <v>33</v>
      </c>
      <c r="M16" t="s">
        <v>29</v>
      </c>
      <c r="N16" t="s">
        <v>29</v>
      </c>
      <c r="O16">
        <v>0.88690928199999997</v>
      </c>
      <c r="P16" t="s">
        <v>29</v>
      </c>
      <c r="Q16" t="s">
        <v>34</v>
      </c>
      <c r="R16">
        <v>134760</v>
      </c>
      <c r="S16">
        <v>134760</v>
      </c>
      <c r="T16" s="1">
        <v>1</v>
      </c>
      <c r="U16">
        <v>38004</v>
      </c>
      <c r="V16">
        <v>0</v>
      </c>
      <c r="W16" s="24" t="e">
        <f>VLOOKUP(A16,Sheet2!A:H,8,0)</f>
        <v>#N/A</v>
      </c>
    </row>
    <row r="17" spans="1:23" hidden="1" x14ac:dyDescent="0.3">
      <c r="A17" t="s">
        <v>55</v>
      </c>
      <c r="B17" t="s">
        <v>22</v>
      </c>
      <c r="C17">
        <v>49</v>
      </c>
      <c r="D17" t="s">
        <v>23</v>
      </c>
      <c r="E17">
        <v>2016</v>
      </c>
      <c r="F17">
        <v>47</v>
      </c>
      <c r="G17">
        <v>0.30820402099999999</v>
      </c>
      <c r="H17" t="s">
        <v>24</v>
      </c>
      <c r="I17" t="s">
        <v>25</v>
      </c>
      <c r="J17" t="s">
        <v>40</v>
      </c>
      <c r="K17" t="s">
        <v>27</v>
      </c>
      <c r="L17" t="s">
        <v>28</v>
      </c>
      <c r="M17" t="s">
        <v>29</v>
      </c>
      <c r="N17" t="s">
        <v>29</v>
      </c>
      <c r="O17">
        <v>0.97648889000000005</v>
      </c>
      <c r="P17" t="s">
        <v>29</v>
      </c>
      <c r="Q17" t="s">
        <v>29</v>
      </c>
      <c r="R17">
        <v>181092</v>
      </c>
      <c r="S17">
        <v>181092</v>
      </c>
      <c r="T17" s="1">
        <v>1</v>
      </c>
      <c r="U17">
        <v>320297</v>
      </c>
      <c r="V17">
        <v>0</v>
      </c>
      <c r="W17" s="24" t="e">
        <f>VLOOKUP(A17,Sheet2!A:H,8,0)</f>
        <v>#N/A</v>
      </c>
    </row>
    <row r="18" spans="1:23" hidden="1" x14ac:dyDescent="0.3">
      <c r="A18" t="s">
        <v>56</v>
      </c>
      <c r="B18" t="s">
        <v>31</v>
      </c>
      <c r="C18">
        <v>25</v>
      </c>
      <c r="D18" t="s">
        <v>23</v>
      </c>
      <c r="E18">
        <v>2015</v>
      </c>
      <c r="F18">
        <v>53</v>
      </c>
      <c r="G18">
        <v>0.18436782600000001</v>
      </c>
      <c r="H18" t="s">
        <v>24</v>
      </c>
      <c r="I18" t="s">
        <v>25</v>
      </c>
      <c r="J18" t="s">
        <v>40</v>
      </c>
      <c r="K18" t="s">
        <v>27</v>
      </c>
      <c r="L18" t="s">
        <v>42</v>
      </c>
      <c r="M18" t="s">
        <v>29</v>
      </c>
      <c r="N18" t="s">
        <v>29</v>
      </c>
      <c r="O18">
        <v>0.98247659499999995</v>
      </c>
      <c r="P18" t="s">
        <v>29</v>
      </c>
      <c r="Q18" t="s">
        <v>34</v>
      </c>
      <c r="R18">
        <v>169176</v>
      </c>
      <c r="S18">
        <v>169176</v>
      </c>
      <c r="T18" s="1">
        <v>1</v>
      </c>
      <c r="U18">
        <v>136866</v>
      </c>
      <c r="V18">
        <v>0</v>
      </c>
      <c r="W18" s="24" t="e">
        <f>VLOOKUP(A18,Sheet2!A:H,8,0)</f>
        <v>#N/A</v>
      </c>
    </row>
    <row r="19" spans="1:23" hidden="1" x14ac:dyDescent="0.3">
      <c r="A19" t="s">
        <v>57</v>
      </c>
      <c r="B19" t="s">
        <v>22</v>
      </c>
      <c r="C19">
        <v>37</v>
      </c>
      <c r="D19" t="s">
        <v>32</v>
      </c>
      <c r="E19">
        <v>2018</v>
      </c>
      <c r="F19">
        <v>58</v>
      </c>
      <c r="G19">
        <v>0.523153231</v>
      </c>
      <c r="H19" t="s">
        <v>24</v>
      </c>
      <c r="I19" t="s">
        <v>25</v>
      </c>
      <c r="J19" t="s">
        <v>26</v>
      </c>
      <c r="K19" t="s">
        <v>27</v>
      </c>
      <c r="L19" t="s">
        <v>58</v>
      </c>
      <c r="M19" t="s">
        <v>29</v>
      </c>
      <c r="N19" t="s">
        <v>29</v>
      </c>
      <c r="O19">
        <v>0.90403769199999995</v>
      </c>
      <c r="P19" t="s">
        <v>29</v>
      </c>
      <c r="Q19" t="s">
        <v>34</v>
      </c>
      <c r="R19">
        <v>359642</v>
      </c>
      <c r="S19">
        <v>389571</v>
      </c>
      <c r="T19" s="1">
        <v>0.92</v>
      </c>
      <c r="U19">
        <v>500054</v>
      </c>
      <c r="V19">
        <v>0</v>
      </c>
      <c r="W19" s="24" t="e">
        <f>VLOOKUP(A19,Sheet2!A:H,8,0)</f>
        <v>#N/A</v>
      </c>
    </row>
    <row r="20" spans="1:23" hidden="1" x14ac:dyDescent="0.3">
      <c r="A20" t="s">
        <v>59</v>
      </c>
      <c r="B20" t="s">
        <v>22</v>
      </c>
      <c r="C20">
        <v>37</v>
      </c>
      <c r="D20" t="s">
        <v>39</v>
      </c>
      <c r="E20">
        <v>2015</v>
      </c>
      <c r="F20">
        <v>57</v>
      </c>
      <c r="G20">
        <v>0.35852192999999999</v>
      </c>
      <c r="H20" t="s">
        <v>24</v>
      </c>
      <c r="I20" t="s">
        <v>25</v>
      </c>
      <c r="J20" t="s">
        <v>40</v>
      </c>
      <c r="K20" t="s">
        <v>27</v>
      </c>
      <c r="L20" t="s">
        <v>28</v>
      </c>
      <c r="M20" t="s">
        <v>29</v>
      </c>
      <c r="N20" t="s">
        <v>29</v>
      </c>
      <c r="O20">
        <v>0.98098244800000001</v>
      </c>
      <c r="P20" t="s">
        <v>29</v>
      </c>
      <c r="Q20" t="s">
        <v>29</v>
      </c>
      <c r="R20">
        <v>220812</v>
      </c>
      <c r="S20">
        <v>239213</v>
      </c>
      <c r="T20" s="1">
        <v>0.92</v>
      </c>
      <c r="U20">
        <v>323287</v>
      </c>
      <c r="V20">
        <v>0</v>
      </c>
      <c r="W20" s="24" t="e">
        <f>VLOOKUP(A20,Sheet2!A:H,8,0)</f>
        <v>#N/A</v>
      </c>
    </row>
    <row r="21" spans="1:23" hidden="1" x14ac:dyDescent="0.3">
      <c r="A21" t="s">
        <v>60</v>
      </c>
      <c r="B21" t="s">
        <v>22</v>
      </c>
      <c r="C21">
        <v>37</v>
      </c>
      <c r="D21" t="s">
        <v>32</v>
      </c>
      <c r="E21">
        <v>2018</v>
      </c>
      <c r="F21">
        <v>54</v>
      </c>
      <c r="G21">
        <v>0.25728902599999998</v>
      </c>
      <c r="H21" t="s">
        <v>24</v>
      </c>
      <c r="I21" t="s">
        <v>54</v>
      </c>
      <c r="J21" t="s">
        <v>40</v>
      </c>
      <c r="K21" t="s">
        <v>27</v>
      </c>
      <c r="L21" t="s">
        <v>33</v>
      </c>
      <c r="M21" t="s">
        <v>29</v>
      </c>
      <c r="N21" t="s">
        <v>29</v>
      </c>
      <c r="O21">
        <v>0.79836517600000001</v>
      </c>
      <c r="P21" t="s">
        <v>29</v>
      </c>
      <c r="Q21" t="s">
        <v>29</v>
      </c>
      <c r="R21">
        <v>248948</v>
      </c>
      <c r="S21">
        <v>248948</v>
      </c>
      <c r="T21" s="1">
        <v>1</v>
      </c>
      <c r="U21">
        <v>232447</v>
      </c>
      <c r="V21">
        <v>0</v>
      </c>
      <c r="W21" s="24" t="e">
        <f>VLOOKUP(A21,Sheet2!A:H,8,0)</f>
        <v>#N/A</v>
      </c>
    </row>
    <row r="22" spans="1:23" hidden="1" x14ac:dyDescent="0.3">
      <c r="A22" t="s">
        <v>61</v>
      </c>
      <c r="B22" t="s">
        <v>22</v>
      </c>
      <c r="C22">
        <v>19</v>
      </c>
      <c r="D22" t="s">
        <v>39</v>
      </c>
      <c r="E22">
        <v>2016</v>
      </c>
      <c r="F22">
        <v>50</v>
      </c>
      <c r="G22">
        <v>0.24865473699999999</v>
      </c>
      <c r="H22" t="s">
        <v>24</v>
      </c>
      <c r="I22" t="s">
        <v>62</v>
      </c>
      <c r="J22" t="s">
        <v>26</v>
      </c>
      <c r="K22" t="s">
        <v>27</v>
      </c>
      <c r="L22" t="s">
        <v>33</v>
      </c>
      <c r="M22" t="s">
        <v>29</v>
      </c>
      <c r="N22" t="s">
        <v>29</v>
      </c>
      <c r="O22">
        <v>0.77892662599999996</v>
      </c>
      <c r="P22" t="s">
        <v>29</v>
      </c>
      <c r="Q22" t="s">
        <v>34</v>
      </c>
      <c r="R22">
        <v>192559</v>
      </c>
      <c r="S22">
        <v>222708</v>
      </c>
      <c r="T22" s="1">
        <v>0.86</v>
      </c>
      <c r="U22">
        <v>146360</v>
      </c>
      <c r="V22">
        <v>0</v>
      </c>
      <c r="W22" s="24" t="e">
        <f>VLOOKUP(A22,Sheet2!A:H,8,0)</f>
        <v>#N/A</v>
      </c>
    </row>
    <row r="23" spans="1:23" hidden="1" x14ac:dyDescent="0.3">
      <c r="A23" t="s">
        <v>63</v>
      </c>
      <c r="B23" t="s">
        <v>31</v>
      </c>
      <c r="C23">
        <v>25</v>
      </c>
      <c r="D23" t="s">
        <v>36</v>
      </c>
      <c r="E23">
        <v>2013</v>
      </c>
      <c r="F23">
        <v>38</v>
      </c>
      <c r="G23">
        <v>0.15144476200000001</v>
      </c>
      <c r="H23" t="s">
        <v>24</v>
      </c>
      <c r="I23" t="s">
        <v>25</v>
      </c>
      <c r="J23" t="s">
        <v>26</v>
      </c>
      <c r="K23" t="s">
        <v>27</v>
      </c>
      <c r="L23" t="s">
        <v>28</v>
      </c>
      <c r="M23" t="s">
        <v>29</v>
      </c>
      <c r="N23" t="s">
        <v>29</v>
      </c>
      <c r="O23">
        <v>0.98607312999999996</v>
      </c>
      <c r="P23" t="s">
        <v>29</v>
      </c>
      <c r="Q23" t="s">
        <v>29</v>
      </c>
      <c r="R23">
        <v>132432</v>
      </c>
      <c r="S23">
        <v>132432</v>
      </c>
      <c r="T23" s="1">
        <v>1</v>
      </c>
      <c r="U23">
        <v>102649</v>
      </c>
      <c r="V23">
        <v>0</v>
      </c>
      <c r="W23" s="24" t="e">
        <f>VLOOKUP(A23,Sheet2!A:H,8,0)</f>
        <v>#N/A</v>
      </c>
    </row>
    <row r="24" spans="1:23" hidden="1" x14ac:dyDescent="0.3">
      <c r="A24" t="s">
        <v>64</v>
      </c>
      <c r="B24" t="s">
        <v>31</v>
      </c>
      <c r="C24">
        <v>25</v>
      </c>
      <c r="D24" t="s">
        <v>36</v>
      </c>
      <c r="E24">
        <v>2010</v>
      </c>
      <c r="F24">
        <v>59</v>
      </c>
      <c r="G24">
        <v>0.31654179300000002</v>
      </c>
      <c r="H24" t="s">
        <v>24</v>
      </c>
      <c r="I24" t="s">
        <v>25</v>
      </c>
      <c r="J24" t="s">
        <v>26</v>
      </c>
      <c r="K24" t="s">
        <v>27</v>
      </c>
      <c r="L24" t="s">
        <v>28</v>
      </c>
      <c r="M24" t="s">
        <v>29</v>
      </c>
      <c r="N24" t="s">
        <v>29</v>
      </c>
      <c r="O24">
        <v>0.98630020399999996</v>
      </c>
      <c r="P24" t="s">
        <v>29</v>
      </c>
      <c r="Q24" t="s">
        <v>29</v>
      </c>
      <c r="R24">
        <v>201792</v>
      </c>
      <c r="S24">
        <v>201792</v>
      </c>
      <c r="T24" s="1">
        <v>1</v>
      </c>
      <c r="U24">
        <v>185175</v>
      </c>
      <c r="V24">
        <v>0</v>
      </c>
      <c r="W24" s="24" t="e">
        <f>VLOOKUP(A24,Sheet2!A:H,8,0)</f>
        <v>#N/A</v>
      </c>
    </row>
    <row r="25" spans="1:23" hidden="1" x14ac:dyDescent="0.3">
      <c r="A25" t="s">
        <v>65</v>
      </c>
      <c r="B25" t="s">
        <v>22</v>
      </c>
      <c r="C25">
        <v>25</v>
      </c>
      <c r="D25" t="s">
        <v>32</v>
      </c>
      <c r="E25">
        <v>2011</v>
      </c>
      <c r="F25">
        <v>44</v>
      </c>
      <c r="G25">
        <v>0.21886245200000001</v>
      </c>
      <c r="H25" t="s">
        <v>24</v>
      </c>
      <c r="I25" t="s">
        <v>54</v>
      </c>
      <c r="J25" t="s">
        <v>26</v>
      </c>
      <c r="K25" t="s">
        <v>27</v>
      </c>
      <c r="L25" t="s">
        <v>33</v>
      </c>
      <c r="M25" t="s">
        <v>29</v>
      </c>
      <c r="N25" t="s">
        <v>29</v>
      </c>
      <c r="O25">
        <v>0.86524097200000005</v>
      </c>
      <c r="P25" t="s">
        <v>29</v>
      </c>
      <c r="Q25" t="s">
        <v>29</v>
      </c>
      <c r="R25">
        <v>182046.14</v>
      </c>
      <c r="S25">
        <v>195000</v>
      </c>
      <c r="T25" s="1">
        <v>0.93</v>
      </c>
      <c r="U25">
        <v>111945</v>
      </c>
      <c r="V25">
        <v>0</v>
      </c>
      <c r="W25" s="24" t="e">
        <f>VLOOKUP(A25,Sheet2!A:H,8,0)</f>
        <v>#N/A</v>
      </c>
    </row>
    <row r="26" spans="1:23" hidden="1" x14ac:dyDescent="0.3">
      <c r="A26" t="s">
        <v>66</v>
      </c>
      <c r="B26" t="s">
        <v>22</v>
      </c>
      <c r="C26">
        <v>49</v>
      </c>
      <c r="D26" t="s">
        <v>23</v>
      </c>
      <c r="E26">
        <v>2015</v>
      </c>
      <c r="F26">
        <v>76</v>
      </c>
      <c r="G26">
        <v>0.54290869600000002</v>
      </c>
      <c r="H26" t="s">
        <v>24</v>
      </c>
      <c r="I26" t="s">
        <v>25</v>
      </c>
      <c r="J26" t="s">
        <v>26</v>
      </c>
      <c r="K26" t="s">
        <v>27</v>
      </c>
      <c r="L26" t="s">
        <v>33</v>
      </c>
      <c r="M26" t="s">
        <v>29</v>
      </c>
      <c r="N26" t="s">
        <v>29</v>
      </c>
      <c r="O26">
        <v>0.78178374100000003</v>
      </c>
      <c r="P26" t="s">
        <v>29</v>
      </c>
      <c r="Q26" t="s">
        <v>67</v>
      </c>
      <c r="R26">
        <v>340550</v>
      </c>
      <c r="S26">
        <v>340550</v>
      </c>
      <c r="T26" s="1">
        <v>1</v>
      </c>
      <c r="U26">
        <v>532094</v>
      </c>
      <c r="V26">
        <v>0</v>
      </c>
      <c r="W26" s="24" t="e">
        <f>VLOOKUP(A26,Sheet2!A:H,8,0)</f>
        <v>#N/A</v>
      </c>
    </row>
    <row r="27" spans="1:23" hidden="1" x14ac:dyDescent="0.3">
      <c r="A27" t="s">
        <v>68</v>
      </c>
      <c r="B27" t="s">
        <v>22</v>
      </c>
      <c r="C27">
        <v>37</v>
      </c>
      <c r="D27" t="s">
        <v>32</v>
      </c>
      <c r="E27">
        <v>2016</v>
      </c>
      <c r="F27">
        <v>51</v>
      </c>
      <c r="G27">
        <v>0.51310224100000001</v>
      </c>
      <c r="H27" t="s">
        <v>24</v>
      </c>
      <c r="I27" t="s">
        <v>25</v>
      </c>
      <c r="J27" t="s">
        <v>40</v>
      </c>
      <c r="K27" t="s">
        <v>27</v>
      </c>
      <c r="L27" t="s">
        <v>42</v>
      </c>
      <c r="M27" t="s">
        <v>29</v>
      </c>
      <c r="N27" t="s">
        <v>29</v>
      </c>
      <c r="O27">
        <v>0.98189329599999997</v>
      </c>
      <c r="P27" t="s">
        <v>29</v>
      </c>
      <c r="Q27" t="s">
        <v>29</v>
      </c>
      <c r="R27">
        <v>303135.35999999999</v>
      </c>
      <c r="S27">
        <v>330684</v>
      </c>
      <c r="T27" s="1">
        <v>0.92</v>
      </c>
      <c r="U27">
        <v>512480</v>
      </c>
      <c r="V27">
        <v>0</v>
      </c>
      <c r="W27" s="24" t="e">
        <f>VLOOKUP(A27,Sheet2!A:H,8,0)</f>
        <v>#N/A</v>
      </c>
    </row>
    <row r="28" spans="1:23" hidden="1" x14ac:dyDescent="0.3">
      <c r="A28" t="s">
        <v>69</v>
      </c>
      <c r="B28" t="s">
        <v>22</v>
      </c>
      <c r="C28">
        <v>29</v>
      </c>
      <c r="D28" t="s">
        <v>36</v>
      </c>
      <c r="E28">
        <v>2014</v>
      </c>
      <c r="F28">
        <v>46</v>
      </c>
      <c r="G28">
        <v>0.44857063600000002</v>
      </c>
      <c r="H28" t="s">
        <v>24</v>
      </c>
      <c r="I28" t="s">
        <v>25</v>
      </c>
      <c r="J28" t="s">
        <v>40</v>
      </c>
      <c r="K28" t="s">
        <v>51</v>
      </c>
      <c r="L28" t="s">
        <v>28</v>
      </c>
      <c r="M28" t="s">
        <v>29</v>
      </c>
      <c r="N28" t="s">
        <v>29</v>
      </c>
      <c r="O28">
        <v>0.932535852</v>
      </c>
      <c r="P28" t="s">
        <v>29</v>
      </c>
      <c r="Q28" t="s">
        <v>29</v>
      </c>
      <c r="R28">
        <v>276260</v>
      </c>
      <c r="S28">
        <v>311868</v>
      </c>
      <c r="T28" s="1">
        <v>0.89</v>
      </c>
      <c r="U28">
        <v>356083</v>
      </c>
      <c r="V28">
        <v>0</v>
      </c>
      <c r="W28" s="24" t="e">
        <f>VLOOKUP(A28,Sheet2!A:H,8,0)</f>
        <v>#N/A</v>
      </c>
    </row>
    <row r="29" spans="1:23" hidden="1" x14ac:dyDescent="0.3">
      <c r="A29" t="s">
        <v>70</v>
      </c>
      <c r="B29" t="s">
        <v>22</v>
      </c>
      <c r="C29">
        <v>25</v>
      </c>
      <c r="D29" t="s">
        <v>36</v>
      </c>
      <c r="E29">
        <v>2014</v>
      </c>
      <c r="F29">
        <v>33</v>
      </c>
      <c r="G29">
        <v>0.37243563400000002</v>
      </c>
      <c r="H29" t="s">
        <v>24</v>
      </c>
      <c r="I29" t="s">
        <v>62</v>
      </c>
      <c r="J29" t="s">
        <v>26</v>
      </c>
      <c r="K29" t="s">
        <v>27</v>
      </c>
      <c r="L29" t="s">
        <v>33</v>
      </c>
      <c r="M29" t="s">
        <v>29</v>
      </c>
      <c r="N29" t="s">
        <v>29</v>
      </c>
      <c r="O29">
        <v>0.98002671299999999</v>
      </c>
      <c r="P29" t="s">
        <v>29</v>
      </c>
      <c r="Q29" t="s">
        <v>34</v>
      </c>
      <c r="R29">
        <v>230170</v>
      </c>
      <c r="S29">
        <v>230170</v>
      </c>
      <c r="T29" s="1">
        <v>1</v>
      </c>
      <c r="U29">
        <v>293434</v>
      </c>
      <c r="V29">
        <v>0</v>
      </c>
      <c r="W29" s="24" t="e">
        <f>VLOOKUP(A29,Sheet2!A:H,8,0)</f>
        <v>#N/A</v>
      </c>
    </row>
    <row r="30" spans="1:23" hidden="1" x14ac:dyDescent="0.3">
      <c r="A30" t="s">
        <v>71</v>
      </c>
      <c r="B30" t="s">
        <v>22</v>
      </c>
      <c r="C30">
        <v>19</v>
      </c>
      <c r="D30" t="s">
        <v>23</v>
      </c>
      <c r="E30">
        <v>2013</v>
      </c>
      <c r="F30">
        <v>48</v>
      </c>
      <c r="G30">
        <v>0.111214508</v>
      </c>
      <c r="H30" t="s">
        <v>24</v>
      </c>
      <c r="I30" t="s">
        <v>72</v>
      </c>
      <c r="J30" t="s">
        <v>26</v>
      </c>
      <c r="K30" t="s">
        <v>27</v>
      </c>
      <c r="L30" t="s">
        <v>33</v>
      </c>
      <c r="M30" t="s">
        <v>29</v>
      </c>
      <c r="N30" t="s">
        <v>29</v>
      </c>
      <c r="O30">
        <v>0.97571120600000005</v>
      </c>
      <c r="P30" t="s">
        <v>29</v>
      </c>
      <c r="Q30" t="s">
        <v>34</v>
      </c>
      <c r="R30">
        <v>85288</v>
      </c>
      <c r="S30">
        <v>87860</v>
      </c>
      <c r="T30" s="1">
        <v>0.97</v>
      </c>
      <c r="U30">
        <v>72077</v>
      </c>
      <c r="V30">
        <v>0</v>
      </c>
      <c r="W30" s="24" t="e">
        <f>VLOOKUP(A30,Sheet2!A:H,8,0)</f>
        <v>#N/A</v>
      </c>
    </row>
    <row r="31" spans="1:23" hidden="1" x14ac:dyDescent="0.3">
      <c r="A31" t="s">
        <v>73</v>
      </c>
      <c r="B31" t="s">
        <v>22</v>
      </c>
      <c r="C31">
        <v>49</v>
      </c>
      <c r="D31" t="s">
        <v>39</v>
      </c>
      <c r="E31">
        <v>2015</v>
      </c>
      <c r="F31">
        <v>53</v>
      </c>
      <c r="G31">
        <v>0.29124</v>
      </c>
      <c r="H31" t="s">
        <v>24</v>
      </c>
      <c r="I31" t="s">
        <v>25</v>
      </c>
      <c r="J31" t="s">
        <v>40</v>
      </c>
      <c r="K31" t="s">
        <v>27</v>
      </c>
      <c r="L31" t="s">
        <v>28</v>
      </c>
      <c r="M31" t="s">
        <v>29</v>
      </c>
      <c r="N31" t="s">
        <v>29</v>
      </c>
      <c r="O31">
        <v>0.808885611</v>
      </c>
      <c r="P31" t="s">
        <v>29</v>
      </c>
      <c r="Q31" t="s">
        <v>29</v>
      </c>
      <c r="R31">
        <v>201720</v>
      </c>
      <c r="S31">
        <v>201720</v>
      </c>
      <c r="T31" s="1">
        <v>1</v>
      </c>
      <c r="U31">
        <v>280729</v>
      </c>
      <c r="V31">
        <v>0</v>
      </c>
      <c r="W31" s="24" t="e">
        <f>VLOOKUP(A31,Sheet2!A:H,8,0)</f>
        <v>#N/A</v>
      </c>
    </row>
    <row r="32" spans="1:23" hidden="1" x14ac:dyDescent="0.3">
      <c r="A32" t="s">
        <v>74</v>
      </c>
      <c r="B32" t="s">
        <v>22</v>
      </c>
      <c r="C32">
        <v>49</v>
      </c>
      <c r="D32" t="s">
        <v>23</v>
      </c>
      <c r="E32">
        <v>2018</v>
      </c>
      <c r="F32">
        <v>32</v>
      </c>
      <c r="G32">
        <v>0.34040697399999997</v>
      </c>
      <c r="H32" t="s">
        <v>24</v>
      </c>
      <c r="I32" t="s">
        <v>25</v>
      </c>
      <c r="J32" t="s">
        <v>40</v>
      </c>
      <c r="K32" t="s">
        <v>27</v>
      </c>
      <c r="L32" t="s">
        <v>42</v>
      </c>
      <c r="M32" t="s">
        <v>29</v>
      </c>
      <c r="N32" t="s">
        <v>29</v>
      </c>
      <c r="O32">
        <v>0.98536941300000003</v>
      </c>
      <c r="P32" t="s">
        <v>29</v>
      </c>
      <c r="Q32" t="s">
        <v>29</v>
      </c>
      <c r="R32">
        <v>167101</v>
      </c>
      <c r="S32">
        <v>167101</v>
      </c>
      <c r="T32" s="1">
        <v>1</v>
      </c>
      <c r="U32">
        <v>365859</v>
      </c>
      <c r="V32">
        <v>0</v>
      </c>
      <c r="W32" s="24" t="e">
        <f>VLOOKUP(A32,Sheet2!A:H,8,0)</f>
        <v>#N/A</v>
      </c>
    </row>
    <row r="33" spans="1:23" hidden="1" x14ac:dyDescent="0.3">
      <c r="A33" t="s">
        <v>75</v>
      </c>
      <c r="B33" t="s">
        <v>22</v>
      </c>
      <c r="C33">
        <v>49</v>
      </c>
      <c r="D33" t="s">
        <v>32</v>
      </c>
      <c r="E33">
        <v>2018</v>
      </c>
      <c r="F33">
        <v>44</v>
      </c>
      <c r="G33">
        <v>0.34593174799999998</v>
      </c>
      <c r="H33" t="s">
        <v>24</v>
      </c>
      <c r="I33" t="s">
        <v>25</v>
      </c>
      <c r="J33" t="s">
        <v>40</v>
      </c>
      <c r="K33" t="s">
        <v>51</v>
      </c>
      <c r="L33" t="s">
        <v>28</v>
      </c>
      <c r="M33" t="s">
        <v>29</v>
      </c>
      <c r="N33" t="s">
        <v>29</v>
      </c>
      <c r="O33">
        <v>0.85104670199999999</v>
      </c>
      <c r="P33" t="s">
        <v>29</v>
      </c>
      <c r="Q33" t="s">
        <v>29</v>
      </c>
      <c r="R33">
        <v>211276</v>
      </c>
      <c r="S33">
        <v>227822</v>
      </c>
      <c r="T33" s="1">
        <v>0.93</v>
      </c>
      <c r="U33">
        <v>372211</v>
      </c>
      <c r="V33">
        <v>0</v>
      </c>
      <c r="W33" s="24" t="e">
        <f>VLOOKUP(A33,Sheet2!A:H,8,0)</f>
        <v>#N/A</v>
      </c>
    </row>
    <row r="34" spans="1:23" hidden="1" x14ac:dyDescent="0.3">
      <c r="A34" t="s">
        <v>76</v>
      </c>
      <c r="B34" t="s">
        <v>22</v>
      </c>
      <c r="C34">
        <v>37</v>
      </c>
      <c r="D34" t="s">
        <v>77</v>
      </c>
      <c r="E34">
        <v>2017</v>
      </c>
      <c r="F34">
        <v>40</v>
      </c>
      <c r="G34">
        <v>0.26173750000000001</v>
      </c>
      <c r="H34" t="s">
        <v>24</v>
      </c>
      <c r="I34" t="s">
        <v>25</v>
      </c>
      <c r="J34" t="s">
        <v>26</v>
      </c>
      <c r="K34" t="s">
        <v>27</v>
      </c>
      <c r="L34" t="s">
        <v>33</v>
      </c>
      <c r="M34" t="s">
        <v>29</v>
      </c>
      <c r="N34" t="s">
        <v>29</v>
      </c>
      <c r="O34">
        <v>0.98098244800000001</v>
      </c>
      <c r="P34" t="s">
        <v>29</v>
      </c>
      <c r="Q34" t="s">
        <v>29</v>
      </c>
      <c r="R34">
        <v>183372</v>
      </c>
      <c r="S34">
        <v>183372</v>
      </c>
      <c r="T34" s="1">
        <v>1</v>
      </c>
      <c r="U34">
        <v>252927</v>
      </c>
      <c r="V34">
        <v>0</v>
      </c>
      <c r="W34" s="24" t="e">
        <f>VLOOKUP(A34,Sheet2!A:H,8,0)</f>
        <v>#N/A</v>
      </c>
    </row>
    <row r="35" spans="1:23" hidden="1" x14ac:dyDescent="0.3">
      <c r="A35" t="s">
        <v>78</v>
      </c>
      <c r="B35" t="s">
        <v>22</v>
      </c>
      <c r="C35">
        <v>37</v>
      </c>
      <c r="D35" t="s">
        <v>23</v>
      </c>
      <c r="E35">
        <v>2014</v>
      </c>
      <c r="F35">
        <v>37</v>
      </c>
      <c r="G35">
        <v>0.33308763000000002</v>
      </c>
      <c r="H35" t="s">
        <v>24</v>
      </c>
      <c r="I35" t="s">
        <v>54</v>
      </c>
      <c r="J35" t="s">
        <v>26</v>
      </c>
      <c r="K35" t="s">
        <v>27</v>
      </c>
      <c r="L35" t="s">
        <v>33</v>
      </c>
      <c r="M35" t="s">
        <v>29</v>
      </c>
      <c r="N35" t="s">
        <v>29</v>
      </c>
      <c r="O35">
        <v>0.97278688199999996</v>
      </c>
      <c r="P35" t="s">
        <v>29</v>
      </c>
      <c r="Q35" t="s">
        <v>29</v>
      </c>
      <c r="R35">
        <v>206896</v>
      </c>
      <c r="S35">
        <v>214968</v>
      </c>
      <c r="T35" s="1">
        <v>0.96</v>
      </c>
      <c r="U35">
        <v>293997</v>
      </c>
      <c r="V35">
        <v>0</v>
      </c>
      <c r="W35" s="24" t="e">
        <f>VLOOKUP(A35,Sheet2!A:H,8,0)</f>
        <v>#N/A</v>
      </c>
    </row>
    <row r="36" spans="1:23" hidden="1" x14ac:dyDescent="0.3">
      <c r="A36" t="s">
        <v>79</v>
      </c>
      <c r="B36" t="s">
        <v>31</v>
      </c>
      <c r="C36">
        <v>13</v>
      </c>
      <c r="D36" t="s">
        <v>32</v>
      </c>
      <c r="E36">
        <v>2014</v>
      </c>
      <c r="F36">
        <v>49</v>
      </c>
      <c r="G36">
        <v>0.14065811</v>
      </c>
      <c r="H36" t="s">
        <v>24</v>
      </c>
      <c r="I36" t="s">
        <v>62</v>
      </c>
      <c r="J36" t="s">
        <v>26</v>
      </c>
      <c r="K36" t="s">
        <v>27</v>
      </c>
      <c r="L36" t="s">
        <v>28</v>
      </c>
      <c r="M36" t="s">
        <v>45</v>
      </c>
      <c r="N36" t="s">
        <v>29</v>
      </c>
      <c r="O36">
        <v>0.82627743499999995</v>
      </c>
      <c r="P36" t="s">
        <v>29</v>
      </c>
      <c r="Q36" t="s">
        <v>29</v>
      </c>
      <c r="R36">
        <v>111989</v>
      </c>
      <c r="S36">
        <v>181379</v>
      </c>
      <c r="T36" s="1">
        <v>0.62</v>
      </c>
      <c r="U36">
        <v>92405</v>
      </c>
      <c r="V36">
        <v>92405</v>
      </c>
      <c r="W36" s="24" t="e">
        <f>VLOOKUP(A36,Sheet2!A:H,8,0)</f>
        <v>#N/A</v>
      </c>
    </row>
    <row r="37" spans="1:23" hidden="1" x14ac:dyDescent="0.3">
      <c r="A37" t="s">
        <v>80</v>
      </c>
      <c r="B37" t="s">
        <v>22</v>
      </c>
      <c r="C37">
        <v>25</v>
      </c>
      <c r="D37" t="s">
        <v>39</v>
      </c>
      <c r="E37">
        <v>2018</v>
      </c>
      <c r="F37">
        <v>72</v>
      </c>
      <c r="G37">
        <v>0.31282297399999998</v>
      </c>
      <c r="H37" t="s">
        <v>81</v>
      </c>
      <c r="I37" t="s">
        <v>25</v>
      </c>
      <c r="J37" t="s">
        <v>26</v>
      </c>
      <c r="K37" t="s">
        <v>51</v>
      </c>
      <c r="L37" t="s">
        <v>28</v>
      </c>
      <c r="M37" t="s">
        <v>29</v>
      </c>
      <c r="N37" t="s">
        <v>29</v>
      </c>
      <c r="O37">
        <v>0.98981526799999997</v>
      </c>
      <c r="P37" t="s">
        <v>29</v>
      </c>
      <c r="Q37" t="s">
        <v>29</v>
      </c>
      <c r="R37">
        <v>326710.15000000002</v>
      </c>
      <c r="S37">
        <v>330570</v>
      </c>
      <c r="T37" s="1">
        <v>0.99</v>
      </c>
      <c r="U37">
        <v>205329</v>
      </c>
      <c r="V37">
        <v>0</v>
      </c>
      <c r="W37" s="24" t="e">
        <f>VLOOKUP(A37,Sheet2!A:H,8,0)</f>
        <v>#N/A</v>
      </c>
    </row>
    <row r="38" spans="1:23" hidden="1" x14ac:dyDescent="0.3">
      <c r="A38" t="s">
        <v>82</v>
      </c>
      <c r="B38" t="s">
        <v>22</v>
      </c>
      <c r="C38">
        <v>19</v>
      </c>
      <c r="D38" t="s">
        <v>32</v>
      </c>
      <c r="E38">
        <v>2012</v>
      </c>
      <c r="F38">
        <v>33</v>
      </c>
      <c r="G38">
        <v>0.19615960599999999</v>
      </c>
      <c r="H38" t="s">
        <v>24</v>
      </c>
      <c r="I38" t="s">
        <v>54</v>
      </c>
      <c r="J38" t="s">
        <v>26</v>
      </c>
      <c r="K38" t="s">
        <v>51</v>
      </c>
      <c r="L38" t="s">
        <v>33</v>
      </c>
      <c r="M38" t="s">
        <v>29</v>
      </c>
      <c r="N38" t="s">
        <v>29</v>
      </c>
      <c r="O38">
        <v>0.98358836000000005</v>
      </c>
      <c r="P38" t="s">
        <v>29</v>
      </c>
      <c r="Q38" t="s">
        <v>29</v>
      </c>
      <c r="R38">
        <v>184457</v>
      </c>
      <c r="S38">
        <v>184457</v>
      </c>
      <c r="T38" s="1">
        <v>1</v>
      </c>
      <c r="U38">
        <v>105299</v>
      </c>
      <c r="V38">
        <v>0</v>
      </c>
      <c r="W38" s="24" t="e">
        <f>VLOOKUP(A38,Sheet2!A:H,8,0)</f>
        <v>#N/A</v>
      </c>
    </row>
    <row r="39" spans="1:23" hidden="1" x14ac:dyDescent="0.3">
      <c r="A39" t="s">
        <v>83</v>
      </c>
      <c r="B39" t="s">
        <v>22</v>
      </c>
      <c r="C39">
        <v>49</v>
      </c>
      <c r="D39" t="s">
        <v>36</v>
      </c>
      <c r="E39">
        <v>2015</v>
      </c>
      <c r="F39">
        <v>52</v>
      </c>
      <c r="G39">
        <v>0.51978869599999999</v>
      </c>
      <c r="H39" t="s">
        <v>24</v>
      </c>
      <c r="I39" t="s">
        <v>25</v>
      </c>
      <c r="J39" t="s">
        <v>26</v>
      </c>
      <c r="K39" t="s">
        <v>27</v>
      </c>
      <c r="L39" t="s">
        <v>28</v>
      </c>
      <c r="M39" t="s">
        <v>29</v>
      </c>
      <c r="N39" t="s">
        <v>29</v>
      </c>
      <c r="O39">
        <v>0.79566841899999996</v>
      </c>
      <c r="P39" t="s">
        <v>29</v>
      </c>
      <c r="Q39" t="s">
        <v>29</v>
      </c>
      <c r="R39">
        <v>397273</v>
      </c>
      <c r="S39">
        <v>397273</v>
      </c>
      <c r="T39" s="1">
        <v>1</v>
      </c>
      <c r="U39">
        <v>483061</v>
      </c>
      <c r="V39">
        <v>0</v>
      </c>
      <c r="W39" s="24" t="e">
        <f>VLOOKUP(A39,Sheet2!A:H,8,0)</f>
        <v>#N/A</v>
      </c>
    </row>
    <row r="40" spans="1:23" hidden="1" x14ac:dyDescent="0.3">
      <c r="A40" t="s">
        <v>84</v>
      </c>
      <c r="B40" t="s">
        <v>22</v>
      </c>
      <c r="C40">
        <v>25</v>
      </c>
      <c r="D40" t="s">
        <v>36</v>
      </c>
      <c r="E40">
        <v>2017</v>
      </c>
      <c r="F40">
        <v>35</v>
      </c>
      <c r="G40">
        <v>0.54276166699999995</v>
      </c>
      <c r="H40" t="s">
        <v>24</v>
      </c>
      <c r="I40" t="s">
        <v>25</v>
      </c>
      <c r="J40" t="s">
        <v>40</v>
      </c>
      <c r="K40" t="s">
        <v>51</v>
      </c>
      <c r="L40" t="s">
        <v>28</v>
      </c>
      <c r="M40" t="s">
        <v>29</v>
      </c>
      <c r="N40" t="s">
        <v>29</v>
      </c>
      <c r="O40">
        <v>0.91628735500000003</v>
      </c>
      <c r="P40" t="s">
        <v>29</v>
      </c>
      <c r="Q40" t="s">
        <v>67</v>
      </c>
      <c r="R40">
        <v>391252</v>
      </c>
      <c r="S40">
        <v>454560</v>
      </c>
      <c r="T40" s="1">
        <v>0.86</v>
      </c>
      <c r="U40">
        <v>455188</v>
      </c>
      <c r="V40">
        <v>0</v>
      </c>
      <c r="W40" s="24" t="e">
        <f>VLOOKUP(A40,Sheet2!A:H,8,0)</f>
        <v>#N/A</v>
      </c>
    </row>
    <row r="41" spans="1:23" hidden="1" x14ac:dyDescent="0.3">
      <c r="A41" t="s">
        <v>85</v>
      </c>
      <c r="B41" t="s">
        <v>22</v>
      </c>
      <c r="C41">
        <v>25</v>
      </c>
      <c r="D41" t="s">
        <v>36</v>
      </c>
      <c r="E41">
        <v>2012</v>
      </c>
      <c r="F41">
        <v>46</v>
      </c>
      <c r="G41">
        <v>0.31027707300000001</v>
      </c>
      <c r="H41" t="s">
        <v>24</v>
      </c>
      <c r="I41" t="s">
        <v>25</v>
      </c>
      <c r="J41" t="s">
        <v>40</v>
      </c>
      <c r="K41" t="s">
        <v>51</v>
      </c>
      <c r="L41" t="s">
        <v>42</v>
      </c>
      <c r="M41" t="s">
        <v>45</v>
      </c>
      <c r="N41" t="s">
        <v>29</v>
      </c>
      <c r="O41">
        <v>0.92126192100000004</v>
      </c>
      <c r="P41" t="s">
        <v>29</v>
      </c>
      <c r="Q41" t="s">
        <v>29</v>
      </c>
      <c r="R41">
        <v>175299</v>
      </c>
      <c r="S41">
        <v>239508</v>
      </c>
      <c r="T41" s="1">
        <v>0.73</v>
      </c>
      <c r="U41">
        <v>259547</v>
      </c>
      <c r="V41">
        <v>259547</v>
      </c>
      <c r="W41" s="24" t="e">
        <f>VLOOKUP(A41,Sheet2!A:H,8,0)</f>
        <v>#N/A</v>
      </c>
    </row>
    <row r="42" spans="1:23" hidden="1" x14ac:dyDescent="0.3">
      <c r="A42" t="s">
        <v>86</v>
      </c>
      <c r="B42" t="s">
        <v>22</v>
      </c>
      <c r="C42">
        <v>25</v>
      </c>
      <c r="D42" t="s">
        <v>23</v>
      </c>
      <c r="E42">
        <v>2010</v>
      </c>
      <c r="F42">
        <v>51</v>
      </c>
      <c r="G42">
        <v>0.30897801899999999</v>
      </c>
      <c r="H42" t="s">
        <v>24</v>
      </c>
      <c r="I42" t="s">
        <v>25</v>
      </c>
      <c r="J42" t="s">
        <v>26</v>
      </c>
      <c r="K42" t="s">
        <v>87</v>
      </c>
      <c r="L42" t="s">
        <v>28</v>
      </c>
      <c r="M42" t="s">
        <v>29</v>
      </c>
      <c r="N42" t="s">
        <v>29</v>
      </c>
      <c r="O42">
        <v>0.84677082800000003</v>
      </c>
      <c r="P42" t="s">
        <v>29</v>
      </c>
      <c r="Q42" t="s">
        <v>29</v>
      </c>
      <c r="R42">
        <v>230454</v>
      </c>
      <c r="S42">
        <v>230454</v>
      </c>
      <c r="T42" s="1">
        <v>1</v>
      </c>
      <c r="U42">
        <v>160845</v>
      </c>
      <c r="V42">
        <v>0</v>
      </c>
      <c r="W42" s="24" t="e">
        <f>VLOOKUP(A42,Sheet2!A:H,8,0)</f>
        <v>#N/A</v>
      </c>
    </row>
    <row r="43" spans="1:23" hidden="1" x14ac:dyDescent="0.3">
      <c r="A43" t="s">
        <v>88</v>
      </c>
      <c r="B43" t="s">
        <v>22</v>
      </c>
      <c r="C43">
        <v>37</v>
      </c>
      <c r="D43" t="s">
        <v>39</v>
      </c>
      <c r="E43">
        <v>2014</v>
      </c>
      <c r="F43">
        <v>46</v>
      </c>
      <c r="G43">
        <v>0.29048323700000001</v>
      </c>
      <c r="H43" t="s">
        <v>24</v>
      </c>
      <c r="I43" t="s">
        <v>25</v>
      </c>
      <c r="J43" t="s">
        <v>89</v>
      </c>
      <c r="K43" t="s">
        <v>27</v>
      </c>
      <c r="L43" t="s">
        <v>42</v>
      </c>
      <c r="M43" t="s">
        <v>29</v>
      </c>
      <c r="N43" t="s">
        <v>29</v>
      </c>
      <c r="O43">
        <v>0.97761004500000004</v>
      </c>
      <c r="P43" t="s">
        <v>29</v>
      </c>
      <c r="Q43" t="s">
        <v>29</v>
      </c>
      <c r="R43">
        <v>183264</v>
      </c>
      <c r="S43">
        <v>183264</v>
      </c>
      <c r="T43" s="1">
        <v>1</v>
      </c>
      <c r="U43">
        <v>252927</v>
      </c>
      <c r="V43">
        <v>0</v>
      </c>
      <c r="W43" s="24" t="e">
        <f>VLOOKUP(A43,Sheet2!A:H,8,0)</f>
        <v>#N/A</v>
      </c>
    </row>
    <row r="44" spans="1:23" hidden="1" x14ac:dyDescent="0.3">
      <c r="A44" t="s">
        <v>90</v>
      </c>
      <c r="B44" t="s">
        <v>22</v>
      </c>
      <c r="C44">
        <v>37</v>
      </c>
      <c r="D44" t="s">
        <v>23</v>
      </c>
      <c r="E44">
        <v>2014</v>
      </c>
      <c r="F44">
        <v>52</v>
      </c>
      <c r="G44">
        <v>0.28821086699999998</v>
      </c>
      <c r="H44" t="s">
        <v>81</v>
      </c>
      <c r="I44" t="s">
        <v>25</v>
      </c>
      <c r="J44" t="s">
        <v>40</v>
      </c>
      <c r="K44" t="s">
        <v>27</v>
      </c>
      <c r="L44" t="s">
        <v>42</v>
      </c>
      <c r="M44" t="s">
        <v>29</v>
      </c>
      <c r="N44" t="s">
        <v>29</v>
      </c>
      <c r="O44">
        <v>0.808885611</v>
      </c>
      <c r="P44" t="s">
        <v>29</v>
      </c>
      <c r="Q44" t="s">
        <v>29</v>
      </c>
      <c r="R44">
        <v>211560</v>
      </c>
      <c r="S44">
        <v>211560</v>
      </c>
      <c r="T44" s="1">
        <v>1</v>
      </c>
      <c r="U44">
        <v>227237</v>
      </c>
      <c r="V44">
        <v>0</v>
      </c>
      <c r="W44" s="24" t="e">
        <f>VLOOKUP(A44,Sheet2!A:H,8,0)</f>
        <v>#N/A</v>
      </c>
    </row>
    <row r="45" spans="1:23" hidden="1" x14ac:dyDescent="0.3">
      <c r="A45" t="s">
        <v>91</v>
      </c>
      <c r="B45" t="s">
        <v>31</v>
      </c>
      <c r="C45">
        <v>37</v>
      </c>
      <c r="D45" t="s">
        <v>32</v>
      </c>
      <c r="E45">
        <v>2014</v>
      </c>
      <c r="F45">
        <v>51</v>
      </c>
      <c r="G45">
        <v>0.58064739899999995</v>
      </c>
      <c r="H45" t="s">
        <v>24</v>
      </c>
      <c r="I45" t="s">
        <v>25</v>
      </c>
      <c r="J45" t="s">
        <v>40</v>
      </c>
      <c r="K45" t="s">
        <v>27</v>
      </c>
      <c r="L45" t="s">
        <v>28</v>
      </c>
      <c r="M45" t="s">
        <v>29</v>
      </c>
      <c r="N45" t="s">
        <v>29</v>
      </c>
      <c r="O45">
        <v>0.97365566999999997</v>
      </c>
      <c r="P45" t="s">
        <v>29</v>
      </c>
      <c r="Q45" t="s">
        <v>29</v>
      </c>
      <c r="R45">
        <v>323125</v>
      </c>
      <c r="S45">
        <v>323125</v>
      </c>
      <c r="T45" s="1">
        <v>1</v>
      </c>
      <c r="U45">
        <v>517025</v>
      </c>
      <c r="V45">
        <v>0</v>
      </c>
      <c r="W45" s="24" t="e">
        <f>VLOOKUP(A45,Sheet2!A:H,8,0)</f>
        <v>#N/A</v>
      </c>
    </row>
    <row r="46" spans="1:23" hidden="1" x14ac:dyDescent="0.3">
      <c r="A46" t="s">
        <v>92</v>
      </c>
      <c r="B46" t="s">
        <v>22</v>
      </c>
      <c r="C46">
        <v>37</v>
      </c>
      <c r="D46" t="s">
        <v>23</v>
      </c>
      <c r="E46">
        <v>2015</v>
      </c>
      <c r="F46">
        <v>63</v>
      </c>
      <c r="G46">
        <v>0.27281826100000001</v>
      </c>
      <c r="H46" t="s">
        <v>24</v>
      </c>
      <c r="I46" t="s">
        <v>25</v>
      </c>
      <c r="J46" t="s">
        <v>40</v>
      </c>
      <c r="K46" t="s">
        <v>51</v>
      </c>
      <c r="L46" t="s">
        <v>42</v>
      </c>
      <c r="M46" t="s">
        <v>29</v>
      </c>
      <c r="N46" t="s">
        <v>29</v>
      </c>
      <c r="O46">
        <v>0.84459545199999997</v>
      </c>
      <c r="P46" t="s">
        <v>29</v>
      </c>
      <c r="Q46" t="s">
        <v>29</v>
      </c>
      <c r="R46">
        <v>236240.93</v>
      </c>
      <c r="S46">
        <v>237392</v>
      </c>
      <c r="T46" s="1">
        <v>1</v>
      </c>
      <c r="U46">
        <v>225590</v>
      </c>
      <c r="V46">
        <v>0</v>
      </c>
      <c r="W46" s="24" t="e">
        <f>VLOOKUP(A46,Sheet2!A:H,8,0)</f>
        <v>#N/A</v>
      </c>
    </row>
    <row r="47" spans="1:23" hidden="1" x14ac:dyDescent="0.3">
      <c r="A47" t="s">
        <v>93</v>
      </c>
      <c r="B47" t="s">
        <v>22</v>
      </c>
      <c r="C47">
        <v>13</v>
      </c>
      <c r="D47" t="s">
        <v>32</v>
      </c>
      <c r="E47">
        <v>2012</v>
      </c>
      <c r="F47">
        <v>48</v>
      </c>
      <c r="G47">
        <v>0.198586341</v>
      </c>
      <c r="H47" t="s">
        <v>24</v>
      </c>
      <c r="I47" t="s">
        <v>62</v>
      </c>
      <c r="J47" t="s">
        <v>40</v>
      </c>
      <c r="K47" t="s">
        <v>27</v>
      </c>
      <c r="L47" t="s">
        <v>42</v>
      </c>
      <c r="M47" t="s">
        <v>45</v>
      </c>
      <c r="N47" t="s">
        <v>29</v>
      </c>
      <c r="O47">
        <v>0.76122475099999998</v>
      </c>
      <c r="P47" t="s">
        <v>29</v>
      </c>
      <c r="Q47" t="s">
        <v>29</v>
      </c>
      <c r="R47">
        <v>107456</v>
      </c>
      <c r="S47">
        <v>272428</v>
      </c>
      <c r="T47" s="1">
        <v>0.39</v>
      </c>
      <c r="U47">
        <v>148838</v>
      </c>
      <c r="V47">
        <v>148838</v>
      </c>
      <c r="W47" s="24" t="e">
        <f>VLOOKUP(A47,Sheet2!A:H,8,0)</f>
        <v>#N/A</v>
      </c>
    </row>
    <row r="48" spans="1:23" hidden="1" x14ac:dyDescent="0.3">
      <c r="A48" t="s">
        <v>94</v>
      </c>
      <c r="B48" t="s">
        <v>31</v>
      </c>
      <c r="C48">
        <v>25</v>
      </c>
      <c r="D48" t="s">
        <v>36</v>
      </c>
      <c r="E48">
        <v>2012</v>
      </c>
      <c r="F48">
        <v>35</v>
      </c>
      <c r="G48">
        <v>0.27992352199999998</v>
      </c>
      <c r="H48" t="s">
        <v>24</v>
      </c>
      <c r="I48" t="s">
        <v>25</v>
      </c>
      <c r="J48" t="s">
        <v>26</v>
      </c>
      <c r="K48" t="s">
        <v>51</v>
      </c>
      <c r="L48" t="s">
        <v>33</v>
      </c>
      <c r="M48" t="s">
        <v>29</v>
      </c>
      <c r="N48" t="s">
        <v>29</v>
      </c>
      <c r="O48">
        <v>0.89021031399999995</v>
      </c>
      <c r="P48" t="s">
        <v>29</v>
      </c>
      <c r="Q48" t="s">
        <v>29</v>
      </c>
      <c r="R48">
        <v>184770</v>
      </c>
      <c r="S48">
        <v>202524</v>
      </c>
      <c r="T48" s="1">
        <v>0.91</v>
      </c>
      <c r="U48">
        <v>196445</v>
      </c>
      <c r="V48">
        <v>0</v>
      </c>
      <c r="W48" s="24" t="e">
        <f>VLOOKUP(A48,Sheet2!A:H,8,0)</f>
        <v>#N/A</v>
      </c>
    </row>
    <row r="49" spans="1:23" hidden="1" x14ac:dyDescent="0.3">
      <c r="A49" t="s">
        <v>95</v>
      </c>
      <c r="B49" t="s">
        <v>22</v>
      </c>
      <c r="C49">
        <v>19</v>
      </c>
      <c r="D49" t="s">
        <v>32</v>
      </c>
      <c r="E49">
        <v>2018</v>
      </c>
      <c r="F49">
        <v>22</v>
      </c>
      <c r="G49">
        <v>0.440296205</v>
      </c>
      <c r="H49" t="s">
        <v>24</v>
      </c>
      <c r="I49" t="s">
        <v>72</v>
      </c>
      <c r="J49" t="s">
        <v>26</v>
      </c>
      <c r="K49" t="s">
        <v>27</v>
      </c>
      <c r="L49" t="s">
        <v>58</v>
      </c>
      <c r="M49" t="s">
        <v>29</v>
      </c>
      <c r="N49" t="s">
        <v>29</v>
      </c>
      <c r="O49">
        <v>0.85522365899999997</v>
      </c>
      <c r="P49" t="s">
        <v>29</v>
      </c>
      <c r="Q49" t="s">
        <v>29</v>
      </c>
      <c r="R49">
        <v>602928.64000000001</v>
      </c>
      <c r="S49">
        <v>627376</v>
      </c>
      <c r="T49" s="1">
        <v>0.96</v>
      </c>
      <c r="U49">
        <v>136932</v>
      </c>
      <c r="V49">
        <v>0</v>
      </c>
      <c r="W49" s="24" t="e">
        <f>VLOOKUP(A49,Sheet2!A:H,8,0)</f>
        <v>#N/A</v>
      </c>
    </row>
    <row r="50" spans="1:23" hidden="1" x14ac:dyDescent="0.3">
      <c r="A50" t="s">
        <v>96</v>
      </c>
      <c r="B50" t="s">
        <v>31</v>
      </c>
      <c r="C50">
        <v>13</v>
      </c>
      <c r="D50" t="s">
        <v>39</v>
      </c>
      <c r="E50">
        <v>2012</v>
      </c>
      <c r="F50">
        <v>42</v>
      </c>
      <c r="G50">
        <v>0.18710936</v>
      </c>
      <c r="H50" t="s">
        <v>24</v>
      </c>
      <c r="I50" t="s">
        <v>25</v>
      </c>
      <c r="J50" t="s">
        <v>26</v>
      </c>
      <c r="K50" t="s">
        <v>51</v>
      </c>
      <c r="L50" t="s">
        <v>33</v>
      </c>
      <c r="M50" t="s">
        <v>29</v>
      </c>
      <c r="N50" t="s">
        <v>29</v>
      </c>
      <c r="O50">
        <v>0.80629541999999998</v>
      </c>
      <c r="P50" t="s">
        <v>29</v>
      </c>
      <c r="Q50" t="s">
        <v>29</v>
      </c>
      <c r="R50">
        <v>220196.47</v>
      </c>
      <c r="S50">
        <v>220692</v>
      </c>
      <c r="T50" s="1">
        <v>1</v>
      </c>
      <c r="U50">
        <v>34010</v>
      </c>
      <c r="V50">
        <v>0</v>
      </c>
      <c r="W50" s="24" t="e">
        <f>VLOOKUP(A50,Sheet2!A:H,8,0)</f>
        <v>#N/A</v>
      </c>
    </row>
    <row r="51" spans="1:23" hidden="1" x14ac:dyDescent="0.3">
      <c r="A51" t="s">
        <v>97</v>
      </c>
      <c r="B51" t="s">
        <v>22</v>
      </c>
      <c r="C51">
        <v>37</v>
      </c>
      <c r="D51" t="s">
        <v>32</v>
      </c>
      <c r="E51">
        <v>2014</v>
      </c>
      <c r="F51">
        <v>64</v>
      </c>
      <c r="G51">
        <v>0.21302103999999999</v>
      </c>
      <c r="H51" t="s">
        <v>81</v>
      </c>
      <c r="I51" t="s">
        <v>54</v>
      </c>
      <c r="J51" t="s">
        <v>26</v>
      </c>
      <c r="K51" t="s">
        <v>27</v>
      </c>
      <c r="L51" t="s">
        <v>33</v>
      </c>
      <c r="M51" t="s">
        <v>29</v>
      </c>
      <c r="N51" t="s">
        <v>29</v>
      </c>
      <c r="O51">
        <v>0.74889514999999995</v>
      </c>
      <c r="P51" t="s">
        <v>29</v>
      </c>
      <c r="Q51" t="s">
        <v>29</v>
      </c>
      <c r="R51">
        <v>197049.23</v>
      </c>
      <c r="S51">
        <v>207738</v>
      </c>
      <c r="T51" s="1">
        <v>0.95</v>
      </c>
      <c r="U51">
        <v>163758</v>
      </c>
      <c r="V51">
        <v>0</v>
      </c>
      <c r="W51" s="24" t="e">
        <f>VLOOKUP(A51,Sheet2!A:H,8,0)</f>
        <v>#N/A</v>
      </c>
    </row>
    <row r="52" spans="1:23" hidden="1" x14ac:dyDescent="0.3">
      <c r="A52" t="s">
        <v>98</v>
      </c>
      <c r="B52" t="s">
        <v>31</v>
      </c>
      <c r="C52">
        <v>37</v>
      </c>
      <c r="D52" t="s">
        <v>36</v>
      </c>
      <c r="E52">
        <v>2018</v>
      </c>
      <c r="F52">
        <v>46</v>
      </c>
      <c r="G52">
        <v>0.29257189700000003</v>
      </c>
      <c r="H52" t="s">
        <v>81</v>
      </c>
      <c r="I52" t="s">
        <v>25</v>
      </c>
      <c r="J52" t="s">
        <v>26</v>
      </c>
      <c r="K52" t="s">
        <v>27</v>
      </c>
      <c r="L52" t="s">
        <v>33</v>
      </c>
      <c r="M52" t="s">
        <v>29</v>
      </c>
      <c r="N52" t="s">
        <v>29</v>
      </c>
      <c r="O52">
        <v>0.73937454199999997</v>
      </c>
      <c r="P52" t="s">
        <v>29</v>
      </c>
      <c r="Q52" t="s">
        <v>29</v>
      </c>
      <c r="R52">
        <v>245385</v>
      </c>
      <c r="S52">
        <v>245385</v>
      </c>
      <c r="T52" s="1">
        <v>1</v>
      </c>
      <c r="U52">
        <v>261775</v>
      </c>
      <c r="V52">
        <v>0</v>
      </c>
      <c r="W52" s="24" t="e">
        <f>VLOOKUP(A52,Sheet2!A:H,8,0)</f>
        <v>#N/A</v>
      </c>
    </row>
    <row r="53" spans="1:23" hidden="1" x14ac:dyDescent="0.3">
      <c r="A53" t="s">
        <v>99</v>
      </c>
      <c r="B53" t="s">
        <v>22</v>
      </c>
      <c r="C53">
        <v>25</v>
      </c>
      <c r="D53" t="s">
        <v>39</v>
      </c>
      <c r="E53">
        <v>2006</v>
      </c>
      <c r="F53">
        <v>46</v>
      </c>
      <c r="G53">
        <v>0.22716714299999999</v>
      </c>
      <c r="H53" t="s">
        <v>24</v>
      </c>
      <c r="I53" t="s">
        <v>25</v>
      </c>
      <c r="J53" t="s">
        <v>40</v>
      </c>
      <c r="K53" t="s">
        <v>27</v>
      </c>
      <c r="L53" t="s">
        <v>42</v>
      </c>
      <c r="M53" t="s">
        <v>29</v>
      </c>
      <c r="N53" t="s">
        <v>29</v>
      </c>
      <c r="O53">
        <v>0.983855284</v>
      </c>
      <c r="P53" t="s">
        <v>29</v>
      </c>
      <c r="Q53" t="s">
        <v>29</v>
      </c>
      <c r="R53">
        <v>117700</v>
      </c>
      <c r="S53">
        <v>129240</v>
      </c>
      <c r="T53" s="1">
        <v>0.91</v>
      </c>
      <c r="U53">
        <v>103419</v>
      </c>
      <c r="V53">
        <v>0</v>
      </c>
      <c r="W53" s="24" t="e">
        <f>VLOOKUP(A53,Sheet2!A:H,8,0)</f>
        <v>#N/A</v>
      </c>
    </row>
    <row r="54" spans="1:23" hidden="1" x14ac:dyDescent="0.3">
      <c r="A54" t="s">
        <v>100</v>
      </c>
      <c r="B54" t="s">
        <v>22</v>
      </c>
      <c r="C54">
        <v>25</v>
      </c>
      <c r="D54" t="s">
        <v>39</v>
      </c>
      <c r="E54">
        <v>2015</v>
      </c>
      <c r="F54">
        <v>50</v>
      </c>
      <c r="G54">
        <v>0.18436782600000001</v>
      </c>
      <c r="H54" t="s">
        <v>24</v>
      </c>
      <c r="I54" t="s">
        <v>54</v>
      </c>
      <c r="J54" t="s">
        <v>26</v>
      </c>
      <c r="K54" t="s">
        <v>51</v>
      </c>
      <c r="L54" t="s">
        <v>33</v>
      </c>
      <c r="M54" t="s">
        <v>29</v>
      </c>
      <c r="N54" t="s">
        <v>29</v>
      </c>
      <c r="O54">
        <v>0.89021031399999995</v>
      </c>
      <c r="P54" t="s">
        <v>29</v>
      </c>
      <c r="Q54" t="s">
        <v>29</v>
      </c>
      <c r="R54">
        <v>158290</v>
      </c>
      <c r="S54">
        <v>172680</v>
      </c>
      <c r="T54" s="1">
        <v>0.92</v>
      </c>
      <c r="U54">
        <v>151256</v>
      </c>
      <c r="V54">
        <v>0</v>
      </c>
      <c r="W54" s="24" t="e">
        <f>VLOOKUP(A54,Sheet2!A:H,8,0)</f>
        <v>#N/A</v>
      </c>
    </row>
    <row r="55" spans="1:23" hidden="1" x14ac:dyDescent="0.3">
      <c r="A55" t="s">
        <v>101</v>
      </c>
      <c r="B55" t="s">
        <v>22</v>
      </c>
      <c r="C55">
        <v>37</v>
      </c>
      <c r="D55" t="s">
        <v>23</v>
      </c>
      <c r="E55">
        <v>2011</v>
      </c>
      <c r="F55">
        <v>40</v>
      </c>
      <c r="G55">
        <v>0.51849957099999999</v>
      </c>
      <c r="H55" t="s">
        <v>24</v>
      </c>
      <c r="I55" t="s">
        <v>25</v>
      </c>
      <c r="J55" t="s">
        <v>40</v>
      </c>
      <c r="K55" t="s">
        <v>27</v>
      </c>
      <c r="L55" t="s">
        <v>28</v>
      </c>
      <c r="M55" t="s">
        <v>29</v>
      </c>
      <c r="N55" t="s">
        <v>29</v>
      </c>
      <c r="O55">
        <v>0.96361085700000004</v>
      </c>
      <c r="P55" t="s">
        <v>29</v>
      </c>
      <c r="Q55" t="s">
        <v>34</v>
      </c>
      <c r="R55">
        <v>163471.57999999999</v>
      </c>
      <c r="S55">
        <v>204330</v>
      </c>
      <c r="T55" s="1">
        <v>0.8</v>
      </c>
      <c r="U55">
        <v>402414</v>
      </c>
      <c r="V55">
        <v>0</v>
      </c>
      <c r="W55" s="24" t="e">
        <f>VLOOKUP(A55,Sheet2!A:H,8,0)</f>
        <v>#N/A</v>
      </c>
    </row>
    <row r="56" spans="1:23" hidden="1" x14ac:dyDescent="0.3">
      <c r="A56" t="s">
        <v>102</v>
      </c>
      <c r="B56" t="s">
        <v>22</v>
      </c>
      <c r="C56">
        <v>31</v>
      </c>
      <c r="D56" t="s">
        <v>23</v>
      </c>
      <c r="E56">
        <v>2013</v>
      </c>
      <c r="F56">
        <v>58</v>
      </c>
      <c r="G56">
        <v>0.25050571399999999</v>
      </c>
      <c r="H56" t="s">
        <v>81</v>
      </c>
      <c r="I56" t="s">
        <v>54</v>
      </c>
      <c r="J56" t="s">
        <v>26</v>
      </c>
      <c r="K56" t="s">
        <v>27</v>
      </c>
      <c r="L56" t="s">
        <v>58</v>
      </c>
      <c r="M56" t="s">
        <v>29</v>
      </c>
      <c r="N56" t="s">
        <v>29</v>
      </c>
      <c r="O56">
        <v>0.84239494000000004</v>
      </c>
      <c r="P56" t="s">
        <v>29</v>
      </c>
      <c r="Q56" t="s">
        <v>29</v>
      </c>
      <c r="R56">
        <v>228896</v>
      </c>
      <c r="S56">
        <v>228896</v>
      </c>
      <c r="T56" s="1">
        <v>1</v>
      </c>
      <c r="U56">
        <v>164552</v>
      </c>
      <c r="V56">
        <v>0</v>
      </c>
      <c r="W56" s="24" t="e">
        <f>VLOOKUP(A56,Sheet2!A:H,8,0)</f>
        <v>#N/A</v>
      </c>
    </row>
    <row r="57" spans="1:23" hidden="1" x14ac:dyDescent="0.3">
      <c r="A57" t="s">
        <v>103</v>
      </c>
      <c r="B57" t="s">
        <v>22</v>
      </c>
      <c r="C57">
        <v>37</v>
      </c>
      <c r="D57" t="s">
        <v>36</v>
      </c>
      <c r="E57">
        <v>2011</v>
      </c>
      <c r="F57">
        <v>50</v>
      </c>
      <c r="G57">
        <v>0.223627355</v>
      </c>
      <c r="H57" t="s">
        <v>24</v>
      </c>
      <c r="I57" t="s">
        <v>54</v>
      </c>
      <c r="J57" t="s">
        <v>26</v>
      </c>
      <c r="K57" t="s">
        <v>27</v>
      </c>
      <c r="L57" t="s">
        <v>33</v>
      </c>
      <c r="M57" t="s">
        <v>29</v>
      </c>
      <c r="N57" t="s">
        <v>29</v>
      </c>
      <c r="O57">
        <v>0.71287025199999998</v>
      </c>
      <c r="P57" t="s">
        <v>29</v>
      </c>
      <c r="Q57" t="s">
        <v>29</v>
      </c>
      <c r="R57">
        <v>158784</v>
      </c>
      <c r="S57">
        <v>158784</v>
      </c>
      <c r="T57" s="1">
        <v>1</v>
      </c>
      <c r="U57">
        <v>154457</v>
      </c>
      <c r="V57">
        <v>0</v>
      </c>
      <c r="W57" s="24" t="e">
        <f>VLOOKUP(A57,Sheet2!A:H,8,0)</f>
        <v>#N/A</v>
      </c>
    </row>
    <row r="58" spans="1:23" hidden="1" x14ac:dyDescent="0.3">
      <c r="A58" t="s">
        <v>104</v>
      </c>
      <c r="B58" t="s">
        <v>22</v>
      </c>
      <c r="C58">
        <v>25</v>
      </c>
      <c r="D58" t="s">
        <v>39</v>
      </c>
      <c r="E58">
        <v>2009</v>
      </c>
      <c r="F58">
        <v>36</v>
      </c>
      <c r="G58">
        <v>0.34176716400000001</v>
      </c>
      <c r="H58" t="s">
        <v>24</v>
      </c>
      <c r="I58" t="s">
        <v>25</v>
      </c>
      <c r="J58" t="s">
        <v>26</v>
      </c>
      <c r="K58" t="s">
        <v>51</v>
      </c>
      <c r="L58" t="s">
        <v>33</v>
      </c>
      <c r="M58" t="s">
        <v>29</v>
      </c>
      <c r="N58" t="s">
        <v>29</v>
      </c>
      <c r="O58">
        <v>0.77892662599999996</v>
      </c>
      <c r="P58" t="s">
        <v>29</v>
      </c>
      <c r="Q58" t="s">
        <v>29</v>
      </c>
      <c r="R58">
        <v>288639.58</v>
      </c>
      <c r="S58">
        <v>304538</v>
      </c>
      <c r="T58" s="1">
        <v>0.95</v>
      </c>
      <c r="U58">
        <v>127041</v>
      </c>
      <c r="V58">
        <v>0</v>
      </c>
      <c r="W58" s="24" t="e">
        <f>VLOOKUP(A58,Sheet2!A:H,8,0)</f>
        <v>#N/A</v>
      </c>
    </row>
    <row r="59" spans="1:23" hidden="1" x14ac:dyDescent="0.3">
      <c r="A59" t="s">
        <v>105</v>
      </c>
      <c r="B59" t="s">
        <v>31</v>
      </c>
      <c r="C59">
        <v>37</v>
      </c>
      <c r="D59" t="s">
        <v>36</v>
      </c>
      <c r="E59">
        <v>2012</v>
      </c>
      <c r="F59">
        <v>56</v>
      </c>
      <c r="G59">
        <v>0.36873660400000002</v>
      </c>
      <c r="H59" t="s">
        <v>24</v>
      </c>
      <c r="I59" t="s">
        <v>25</v>
      </c>
      <c r="J59" t="s">
        <v>40</v>
      </c>
      <c r="K59" t="s">
        <v>27</v>
      </c>
      <c r="L59" t="s">
        <v>42</v>
      </c>
      <c r="M59" t="s">
        <v>29</v>
      </c>
      <c r="N59" t="s">
        <v>29</v>
      </c>
      <c r="O59">
        <v>0.77892662599999996</v>
      </c>
      <c r="P59" t="s">
        <v>29</v>
      </c>
      <c r="Q59" t="s">
        <v>29</v>
      </c>
      <c r="R59">
        <v>283555</v>
      </c>
      <c r="S59">
        <v>283792</v>
      </c>
      <c r="T59" s="1">
        <v>1</v>
      </c>
      <c r="U59">
        <v>262904</v>
      </c>
      <c r="V59">
        <v>0</v>
      </c>
      <c r="W59" s="24" t="e">
        <f>VLOOKUP(A59,Sheet2!A:H,8,0)</f>
        <v>#N/A</v>
      </c>
    </row>
    <row r="60" spans="1:23" hidden="1" x14ac:dyDescent="0.3">
      <c r="A60" t="s">
        <v>106</v>
      </c>
      <c r="B60" t="s">
        <v>22</v>
      </c>
      <c r="C60">
        <v>25</v>
      </c>
      <c r="D60" t="s">
        <v>39</v>
      </c>
      <c r="E60">
        <v>2018</v>
      </c>
      <c r="F60">
        <v>47</v>
      </c>
      <c r="G60">
        <v>0.29661374400000001</v>
      </c>
      <c r="H60" t="s">
        <v>81</v>
      </c>
      <c r="I60" t="s">
        <v>54</v>
      </c>
      <c r="J60" t="s">
        <v>26</v>
      </c>
      <c r="K60" t="s">
        <v>27</v>
      </c>
      <c r="L60" t="s">
        <v>28</v>
      </c>
      <c r="M60" t="s">
        <v>29</v>
      </c>
      <c r="N60" t="s">
        <v>29</v>
      </c>
      <c r="O60">
        <v>0.73937454199999997</v>
      </c>
      <c r="P60" t="s">
        <v>29</v>
      </c>
      <c r="Q60" t="s">
        <v>29</v>
      </c>
      <c r="R60">
        <v>378505</v>
      </c>
      <c r="S60">
        <v>378505</v>
      </c>
      <c r="T60" s="1">
        <v>1</v>
      </c>
      <c r="U60">
        <v>160449</v>
      </c>
      <c r="V60">
        <v>0</v>
      </c>
      <c r="W60" s="24" t="e">
        <f>VLOOKUP(A60,Sheet2!A:H,8,0)</f>
        <v>#N/A</v>
      </c>
    </row>
    <row r="61" spans="1:23" hidden="1" x14ac:dyDescent="0.3">
      <c r="A61" t="s">
        <v>107</v>
      </c>
      <c r="B61" t="s">
        <v>22</v>
      </c>
      <c r="C61">
        <v>37</v>
      </c>
      <c r="D61" t="s">
        <v>77</v>
      </c>
      <c r="E61">
        <v>2011</v>
      </c>
      <c r="F61">
        <v>54</v>
      </c>
      <c r="G61">
        <v>0.30465548399999998</v>
      </c>
      <c r="H61" t="s">
        <v>24</v>
      </c>
      <c r="I61" t="s">
        <v>25</v>
      </c>
      <c r="J61" t="s">
        <v>26</v>
      </c>
      <c r="K61" t="s">
        <v>27</v>
      </c>
      <c r="L61" t="s">
        <v>33</v>
      </c>
      <c r="M61" t="s">
        <v>45</v>
      </c>
      <c r="N61" t="s">
        <v>29</v>
      </c>
      <c r="O61">
        <v>0.803678644</v>
      </c>
      <c r="P61" t="s">
        <v>29</v>
      </c>
      <c r="Q61" t="s">
        <v>29</v>
      </c>
      <c r="R61">
        <v>169836</v>
      </c>
      <c r="S61">
        <v>187894</v>
      </c>
      <c r="T61" s="1">
        <v>0.9</v>
      </c>
      <c r="U61">
        <v>228721</v>
      </c>
      <c r="V61">
        <v>0</v>
      </c>
      <c r="W61" s="24" t="e">
        <f>VLOOKUP(A61,Sheet2!A:H,8,0)</f>
        <v>#N/A</v>
      </c>
    </row>
    <row r="62" spans="1:23" hidden="1" x14ac:dyDescent="0.3">
      <c r="A62" t="s">
        <v>108</v>
      </c>
      <c r="B62" t="s">
        <v>22</v>
      </c>
      <c r="C62">
        <v>37</v>
      </c>
      <c r="D62" t="s">
        <v>23</v>
      </c>
      <c r="E62">
        <v>2013</v>
      </c>
      <c r="F62">
        <v>55</v>
      </c>
      <c r="G62">
        <v>0.43347788500000001</v>
      </c>
      <c r="H62" t="s">
        <v>24</v>
      </c>
      <c r="I62" t="s">
        <v>62</v>
      </c>
      <c r="J62" t="s">
        <v>26</v>
      </c>
      <c r="K62" t="s">
        <v>27</v>
      </c>
      <c r="L62" t="s">
        <v>33</v>
      </c>
      <c r="M62" t="s">
        <v>29</v>
      </c>
      <c r="N62" t="s">
        <v>29</v>
      </c>
      <c r="O62">
        <v>0.65535341800000002</v>
      </c>
      <c r="P62" t="s">
        <v>29</v>
      </c>
      <c r="Q62" t="s">
        <v>29</v>
      </c>
      <c r="R62">
        <v>288806</v>
      </c>
      <c r="S62">
        <v>288806</v>
      </c>
      <c r="T62" s="1">
        <v>1</v>
      </c>
      <c r="U62">
        <v>343822</v>
      </c>
      <c r="V62">
        <v>0</v>
      </c>
      <c r="W62" s="24" t="e">
        <f>VLOOKUP(A62,Sheet2!A:H,8,0)</f>
        <v>#N/A</v>
      </c>
    </row>
    <row r="63" spans="1:23" hidden="1" x14ac:dyDescent="0.3">
      <c r="A63" t="s">
        <v>109</v>
      </c>
      <c r="B63" t="s">
        <v>22</v>
      </c>
      <c r="C63">
        <v>43</v>
      </c>
      <c r="D63" t="s">
        <v>36</v>
      </c>
      <c r="E63">
        <v>2015</v>
      </c>
      <c r="F63">
        <v>27</v>
      </c>
      <c r="G63">
        <v>0.50068086999999994</v>
      </c>
      <c r="H63" t="s">
        <v>24</v>
      </c>
      <c r="I63" t="s">
        <v>25</v>
      </c>
      <c r="J63" t="s">
        <v>89</v>
      </c>
      <c r="K63" t="s">
        <v>27</v>
      </c>
      <c r="L63" t="s">
        <v>42</v>
      </c>
      <c r="M63" t="s">
        <v>29</v>
      </c>
      <c r="N63" t="s">
        <v>29</v>
      </c>
      <c r="O63">
        <v>0.872827927</v>
      </c>
      <c r="P63" t="s">
        <v>29</v>
      </c>
      <c r="Q63" t="s">
        <v>29</v>
      </c>
      <c r="R63">
        <v>377872</v>
      </c>
      <c r="S63">
        <v>377872</v>
      </c>
      <c r="T63" s="1">
        <v>1</v>
      </c>
      <c r="U63">
        <v>445471</v>
      </c>
      <c r="V63">
        <v>0</v>
      </c>
      <c r="W63" s="24" t="e">
        <f>VLOOKUP(A63,Sheet2!A:H,8,0)</f>
        <v>#N/A</v>
      </c>
    </row>
    <row r="64" spans="1:23" hidden="1" x14ac:dyDescent="0.3">
      <c r="A64" t="s">
        <v>110</v>
      </c>
      <c r="B64" t="s">
        <v>22</v>
      </c>
      <c r="C64">
        <v>37</v>
      </c>
      <c r="D64" t="s">
        <v>32</v>
      </c>
      <c r="E64">
        <v>2016</v>
      </c>
      <c r="F64">
        <v>37</v>
      </c>
      <c r="G64">
        <v>0.44315343899999998</v>
      </c>
      <c r="H64" t="s">
        <v>24</v>
      </c>
      <c r="I64" t="s">
        <v>62</v>
      </c>
      <c r="J64" t="s">
        <v>40</v>
      </c>
      <c r="K64" t="s">
        <v>27</v>
      </c>
      <c r="L64" t="s">
        <v>28</v>
      </c>
      <c r="M64" t="s">
        <v>29</v>
      </c>
      <c r="N64" t="s">
        <v>29</v>
      </c>
      <c r="O64">
        <v>0.95993647500000001</v>
      </c>
      <c r="P64" t="s">
        <v>29</v>
      </c>
      <c r="Q64" t="s">
        <v>29</v>
      </c>
      <c r="R64">
        <v>297600</v>
      </c>
      <c r="S64">
        <v>297600</v>
      </c>
      <c r="T64" s="1">
        <v>1</v>
      </c>
      <c r="U64">
        <v>421544</v>
      </c>
      <c r="V64">
        <v>0</v>
      </c>
      <c r="W64" s="24" t="e">
        <f>VLOOKUP(A64,Sheet2!A:H,8,0)</f>
        <v>#N/A</v>
      </c>
    </row>
    <row r="65" spans="1:23" hidden="1" x14ac:dyDescent="0.3">
      <c r="A65" t="s">
        <v>111</v>
      </c>
      <c r="B65" t="s">
        <v>22</v>
      </c>
      <c r="C65">
        <v>13</v>
      </c>
      <c r="D65" t="s">
        <v>36</v>
      </c>
      <c r="E65">
        <v>2012</v>
      </c>
      <c r="F65">
        <v>53</v>
      </c>
      <c r="G65">
        <v>0.32237951199999998</v>
      </c>
      <c r="H65" t="s">
        <v>24</v>
      </c>
      <c r="I65" t="s">
        <v>72</v>
      </c>
      <c r="J65" t="s">
        <v>58</v>
      </c>
      <c r="K65" t="s">
        <v>58</v>
      </c>
      <c r="L65" t="s">
        <v>58</v>
      </c>
      <c r="M65" t="s">
        <v>29</v>
      </c>
      <c r="N65" t="s">
        <v>29</v>
      </c>
      <c r="O65">
        <v>0.84459545199999997</v>
      </c>
      <c r="P65" t="s">
        <v>29</v>
      </c>
      <c r="Q65" t="s">
        <v>29</v>
      </c>
      <c r="R65">
        <v>381789</v>
      </c>
      <c r="S65">
        <v>416472</v>
      </c>
      <c r="T65" s="1">
        <v>0.92</v>
      </c>
      <c r="U65">
        <v>58515</v>
      </c>
      <c r="V65">
        <v>0</v>
      </c>
      <c r="W65" s="24" t="e">
        <f>VLOOKUP(A65,Sheet2!A:H,8,0)</f>
        <v>#N/A</v>
      </c>
    </row>
    <row r="66" spans="1:23" hidden="1" x14ac:dyDescent="0.3">
      <c r="A66" t="s">
        <v>112</v>
      </c>
      <c r="B66" t="s">
        <v>22</v>
      </c>
      <c r="C66">
        <v>49</v>
      </c>
      <c r="D66" t="s">
        <v>23</v>
      </c>
      <c r="E66">
        <v>2015</v>
      </c>
      <c r="F66">
        <v>35</v>
      </c>
      <c r="G66">
        <v>0.45252347799999998</v>
      </c>
      <c r="H66" t="s">
        <v>24</v>
      </c>
      <c r="I66" t="s">
        <v>25</v>
      </c>
      <c r="J66" t="s">
        <v>26</v>
      </c>
      <c r="K66" t="s">
        <v>51</v>
      </c>
      <c r="L66" t="s">
        <v>28</v>
      </c>
      <c r="M66" t="s">
        <v>29</v>
      </c>
      <c r="N66" t="s">
        <v>29</v>
      </c>
      <c r="O66">
        <v>0.79294494900000001</v>
      </c>
      <c r="P66" t="s">
        <v>29</v>
      </c>
      <c r="Q66" t="s">
        <v>29</v>
      </c>
      <c r="R66">
        <v>320940</v>
      </c>
      <c r="S66">
        <v>320940</v>
      </c>
      <c r="T66" s="1">
        <v>1</v>
      </c>
      <c r="U66">
        <v>438459</v>
      </c>
      <c r="V66">
        <v>0</v>
      </c>
      <c r="W66" s="24" t="e">
        <f>VLOOKUP(A66,Sheet2!A:H,8,0)</f>
        <v>#N/A</v>
      </c>
    </row>
    <row r="67" spans="1:23" hidden="1" x14ac:dyDescent="0.3">
      <c r="A67" t="s">
        <v>113</v>
      </c>
      <c r="B67" t="s">
        <v>22</v>
      </c>
      <c r="C67">
        <v>49</v>
      </c>
      <c r="D67" t="s">
        <v>23</v>
      </c>
      <c r="E67">
        <v>2014</v>
      </c>
      <c r="F67">
        <v>44</v>
      </c>
      <c r="G67">
        <v>0.455017803</v>
      </c>
      <c r="H67" t="s">
        <v>24</v>
      </c>
      <c r="I67" t="s">
        <v>25</v>
      </c>
      <c r="J67" t="s">
        <v>40</v>
      </c>
      <c r="K67" t="s">
        <v>51</v>
      </c>
      <c r="L67" t="s">
        <v>28</v>
      </c>
      <c r="M67" t="s">
        <v>29</v>
      </c>
      <c r="N67" t="s">
        <v>29</v>
      </c>
      <c r="O67">
        <v>0.97571120600000005</v>
      </c>
      <c r="P67" t="s">
        <v>29</v>
      </c>
      <c r="Q67" t="s">
        <v>29</v>
      </c>
      <c r="R67">
        <v>230070.13</v>
      </c>
      <c r="S67">
        <v>238824</v>
      </c>
      <c r="T67" s="1">
        <v>0.96</v>
      </c>
      <c r="U67">
        <v>441453</v>
      </c>
      <c r="V67">
        <v>0</v>
      </c>
      <c r="W67" s="24" t="e">
        <f>VLOOKUP(A67,Sheet2!A:H,8,0)</f>
        <v>#N/A</v>
      </c>
    </row>
    <row r="68" spans="1:23" hidden="1" x14ac:dyDescent="0.3">
      <c r="A68" t="s">
        <v>114</v>
      </c>
      <c r="B68" t="s">
        <v>22</v>
      </c>
      <c r="C68">
        <v>31</v>
      </c>
      <c r="D68" t="s">
        <v>77</v>
      </c>
      <c r="E68">
        <v>2012</v>
      </c>
      <c r="F68">
        <v>40</v>
      </c>
      <c r="G68">
        <v>0.31861365899999999</v>
      </c>
      <c r="H68" t="s">
        <v>24</v>
      </c>
      <c r="I68" t="s">
        <v>25</v>
      </c>
      <c r="J68" t="s">
        <v>26</v>
      </c>
      <c r="K68" t="s">
        <v>51</v>
      </c>
      <c r="L68" t="s">
        <v>28</v>
      </c>
      <c r="M68" t="s">
        <v>29</v>
      </c>
      <c r="N68" t="s">
        <v>29</v>
      </c>
      <c r="O68">
        <v>0.85314747499999999</v>
      </c>
      <c r="P68" t="s">
        <v>29</v>
      </c>
      <c r="Q68" t="s">
        <v>29</v>
      </c>
      <c r="R68">
        <v>228424</v>
      </c>
      <c r="S68">
        <v>228424</v>
      </c>
      <c r="T68" s="1">
        <v>1</v>
      </c>
      <c r="U68">
        <v>238504</v>
      </c>
      <c r="V68">
        <v>0</v>
      </c>
      <c r="W68" s="24" t="e">
        <f>VLOOKUP(A68,Sheet2!A:H,8,0)</f>
        <v>#N/A</v>
      </c>
    </row>
    <row r="69" spans="1:23" hidden="1" x14ac:dyDescent="0.3">
      <c r="A69" t="s">
        <v>115</v>
      </c>
      <c r="B69" t="s">
        <v>22</v>
      </c>
      <c r="C69">
        <v>19</v>
      </c>
      <c r="D69" t="s">
        <v>36</v>
      </c>
      <c r="E69">
        <v>2016</v>
      </c>
      <c r="F69">
        <v>34</v>
      </c>
      <c r="G69">
        <v>9.0768254000000007E-2</v>
      </c>
      <c r="H69" t="s">
        <v>81</v>
      </c>
      <c r="I69" t="s">
        <v>72</v>
      </c>
      <c r="J69" t="s">
        <v>26</v>
      </c>
      <c r="K69" t="s">
        <v>27</v>
      </c>
      <c r="L69" t="s">
        <v>28</v>
      </c>
      <c r="M69" t="s">
        <v>29</v>
      </c>
      <c r="N69" t="s">
        <v>29</v>
      </c>
      <c r="O69">
        <v>0.81144926500000003</v>
      </c>
      <c r="P69" t="s">
        <v>29</v>
      </c>
      <c r="Q69" t="s">
        <v>34</v>
      </c>
      <c r="R69">
        <v>157555.39000000001</v>
      </c>
      <c r="S69">
        <v>176092</v>
      </c>
      <c r="T69" s="1">
        <v>0.89</v>
      </c>
      <c r="U69">
        <v>16306</v>
      </c>
      <c r="V69">
        <v>0</v>
      </c>
      <c r="W69" s="24" t="e">
        <f>VLOOKUP(A69,Sheet2!A:H,8,0)</f>
        <v>#N/A</v>
      </c>
    </row>
    <row r="70" spans="1:23" hidden="1" x14ac:dyDescent="0.3">
      <c r="A70" t="s">
        <v>116</v>
      </c>
      <c r="B70" t="s">
        <v>31</v>
      </c>
      <c r="C70">
        <v>25</v>
      </c>
      <c r="D70" t="s">
        <v>23</v>
      </c>
      <c r="E70">
        <v>2016</v>
      </c>
      <c r="F70">
        <v>24</v>
      </c>
      <c r="G70">
        <v>0.49334857100000001</v>
      </c>
      <c r="H70" t="s">
        <v>81</v>
      </c>
      <c r="I70" t="s">
        <v>25</v>
      </c>
      <c r="J70" t="s">
        <v>40</v>
      </c>
      <c r="K70" t="s">
        <v>27</v>
      </c>
      <c r="L70" t="s">
        <v>42</v>
      </c>
      <c r="M70" t="s">
        <v>29</v>
      </c>
      <c r="N70" t="s">
        <v>29</v>
      </c>
      <c r="O70">
        <v>0.77892662599999996</v>
      </c>
      <c r="P70" t="s">
        <v>29</v>
      </c>
      <c r="Q70" t="s">
        <v>29</v>
      </c>
      <c r="R70">
        <v>566481.07999999996</v>
      </c>
      <c r="S70">
        <v>586891</v>
      </c>
      <c r="T70" s="1">
        <v>0.97</v>
      </c>
      <c r="U70">
        <v>289591</v>
      </c>
      <c r="V70">
        <v>0</v>
      </c>
      <c r="W70" s="24" t="e">
        <f>VLOOKUP(A70,Sheet2!A:H,8,0)</f>
        <v>#N/A</v>
      </c>
    </row>
    <row r="71" spans="1:23" hidden="1" x14ac:dyDescent="0.3">
      <c r="A71" t="s">
        <v>117</v>
      </c>
      <c r="B71" t="s">
        <v>22</v>
      </c>
      <c r="C71">
        <v>19</v>
      </c>
      <c r="D71" t="s">
        <v>77</v>
      </c>
      <c r="E71">
        <v>2013</v>
      </c>
      <c r="F71">
        <v>54</v>
      </c>
      <c r="G71">
        <v>0.15290384600000001</v>
      </c>
      <c r="H71" t="s">
        <v>24</v>
      </c>
      <c r="I71" t="s">
        <v>25</v>
      </c>
      <c r="J71" t="s">
        <v>26</v>
      </c>
      <c r="K71" t="s">
        <v>118</v>
      </c>
      <c r="L71" t="s">
        <v>33</v>
      </c>
      <c r="M71" t="s">
        <v>29</v>
      </c>
      <c r="N71" t="s">
        <v>29</v>
      </c>
      <c r="O71">
        <v>0.93460328000000004</v>
      </c>
      <c r="P71" t="s">
        <v>29</v>
      </c>
      <c r="Q71" t="s">
        <v>29</v>
      </c>
      <c r="R71">
        <v>155766</v>
      </c>
      <c r="S71">
        <v>155766</v>
      </c>
      <c r="T71" s="1">
        <v>1</v>
      </c>
      <c r="U71">
        <v>92453</v>
      </c>
      <c r="V71">
        <v>0</v>
      </c>
      <c r="W71" s="24" t="e">
        <f>VLOOKUP(A71,Sheet2!A:H,8,0)</f>
        <v>#N/A</v>
      </c>
    </row>
    <row r="72" spans="1:23" hidden="1" x14ac:dyDescent="0.3">
      <c r="A72" t="s">
        <v>119</v>
      </c>
      <c r="B72" t="s">
        <v>31</v>
      </c>
      <c r="C72">
        <v>37</v>
      </c>
      <c r="D72" t="s">
        <v>36</v>
      </c>
      <c r="E72">
        <v>2013</v>
      </c>
      <c r="F72">
        <v>27</v>
      </c>
      <c r="G72">
        <v>0.47729428600000001</v>
      </c>
      <c r="H72" t="s">
        <v>24</v>
      </c>
      <c r="I72" t="s">
        <v>25</v>
      </c>
      <c r="J72" t="s">
        <v>40</v>
      </c>
      <c r="K72" t="s">
        <v>27</v>
      </c>
      <c r="L72" t="s">
        <v>28</v>
      </c>
      <c r="M72" t="s">
        <v>29</v>
      </c>
      <c r="N72" t="s">
        <v>29</v>
      </c>
      <c r="O72">
        <v>0.96800854599999997</v>
      </c>
      <c r="P72" t="s">
        <v>29</v>
      </c>
      <c r="Q72" t="s">
        <v>29</v>
      </c>
      <c r="R72">
        <v>279046.73</v>
      </c>
      <c r="S72">
        <v>281359</v>
      </c>
      <c r="T72" s="1">
        <v>0.99</v>
      </c>
      <c r="U72">
        <v>387134</v>
      </c>
      <c r="V72">
        <v>0</v>
      </c>
      <c r="W72" s="24" t="e">
        <f>VLOOKUP(A72,Sheet2!A:H,8,0)</f>
        <v>#N/A</v>
      </c>
    </row>
    <row r="73" spans="1:23" hidden="1" x14ac:dyDescent="0.3">
      <c r="A73" t="s">
        <v>120</v>
      </c>
      <c r="B73" t="s">
        <v>31</v>
      </c>
      <c r="C73">
        <v>37</v>
      </c>
      <c r="D73" t="s">
        <v>32</v>
      </c>
      <c r="E73">
        <v>2015</v>
      </c>
      <c r="F73">
        <v>51</v>
      </c>
      <c r="G73">
        <v>0.491525822</v>
      </c>
      <c r="H73" t="s">
        <v>24</v>
      </c>
      <c r="I73" t="s">
        <v>54</v>
      </c>
      <c r="J73" t="s">
        <v>26</v>
      </c>
      <c r="K73" t="s">
        <v>27</v>
      </c>
      <c r="L73" t="s">
        <v>28</v>
      </c>
      <c r="M73" t="s">
        <v>29</v>
      </c>
      <c r="N73" t="s">
        <v>29</v>
      </c>
      <c r="O73">
        <v>0.97867890400000002</v>
      </c>
      <c r="P73" t="s">
        <v>29</v>
      </c>
      <c r="Q73" t="s">
        <v>34</v>
      </c>
      <c r="R73">
        <v>249770</v>
      </c>
      <c r="S73">
        <v>249770</v>
      </c>
      <c r="T73" s="1">
        <v>1</v>
      </c>
      <c r="U73">
        <v>467544</v>
      </c>
      <c r="V73">
        <v>0</v>
      </c>
      <c r="W73" s="24" t="e">
        <f>VLOOKUP(A73,Sheet2!A:H,8,0)</f>
        <v>#N/A</v>
      </c>
    </row>
    <row r="74" spans="1:23" hidden="1" x14ac:dyDescent="0.3">
      <c r="A74" t="s">
        <v>121</v>
      </c>
      <c r="B74" t="s">
        <v>22</v>
      </c>
      <c r="C74">
        <v>37</v>
      </c>
      <c r="D74" t="s">
        <v>32</v>
      </c>
      <c r="E74">
        <v>2012</v>
      </c>
      <c r="F74">
        <v>48</v>
      </c>
      <c r="G74">
        <v>0.44032487799999998</v>
      </c>
      <c r="H74" t="s">
        <v>81</v>
      </c>
      <c r="I74" t="s">
        <v>25</v>
      </c>
      <c r="J74" t="s">
        <v>40</v>
      </c>
      <c r="K74" t="s">
        <v>27</v>
      </c>
      <c r="L74" t="s">
        <v>42</v>
      </c>
      <c r="M74" t="s">
        <v>29</v>
      </c>
      <c r="N74" t="s">
        <v>29</v>
      </c>
      <c r="O74">
        <v>0.78461414299999999</v>
      </c>
      <c r="P74" t="s">
        <v>29</v>
      </c>
      <c r="Q74" t="s">
        <v>29</v>
      </c>
      <c r="R74">
        <v>298770</v>
      </c>
      <c r="S74">
        <v>298770</v>
      </c>
      <c r="T74" s="1">
        <v>1</v>
      </c>
      <c r="U74">
        <v>337724</v>
      </c>
      <c r="V74">
        <v>0</v>
      </c>
      <c r="W74" s="24" t="e">
        <f>VLOOKUP(A74,Sheet2!A:H,8,0)</f>
        <v>#N/A</v>
      </c>
    </row>
    <row r="75" spans="1:23" hidden="1" x14ac:dyDescent="0.3">
      <c r="A75" t="s">
        <v>122</v>
      </c>
      <c r="B75" t="s">
        <v>31</v>
      </c>
      <c r="C75">
        <v>25</v>
      </c>
      <c r="D75" t="s">
        <v>23</v>
      </c>
      <c r="E75">
        <v>2011</v>
      </c>
      <c r="F75">
        <v>35</v>
      </c>
      <c r="G75">
        <v>0.426351484</v>
      </c>
      <c r="H75" t="s">
        <v>24</v>
      </c>
      <c r="I75" t="s">
        <v>25</v>
      </c>
      <c r="J75" t="s">
        <v>40</v>
      </c>
      <c r="K75" t="s">
        <v>51</v>
      </c>
      <c r="L75" t="s">
        <v>33</v>
      </c>
      <c r="M75" t="s">
        <v>29</v>
      </c>
      <c r="N75" t="s">
        <v>29</v>
      </c>
      <c r="O75">
        <v>0.98218729000000005</v>
      </c>
      <c r="P75" t="s">
        <v>29</v>
      </c>
      <c r="Q75" t="s">
        <v>29</v>
      </c>
      <c r="R75">
        <v>302088</v>
      </c>
      <c r="S75">
        <v>302088</v>
      </c>
      <c r="T75" s="1">
        <v>1</v>
      </c>
      <c r="U75">
        <v>264863</v>
      </c>
      <c r="V75">
        <v>0</v>
      </c>
      <c r="W75" s="24" t="e">
        <f>VLOOKUP(A75,Sheet2!A:H,8,0)</f>
        <v>#N/A</v>
      </c>
    </row>
    <row r="76" spans="1:23" hidden="1" x14ac:dyDescent="0.3">
      <c r="A76" t="s">
        <v>123</v>
      </c>
      <c r="B76" t="s">
        <v>31</v>
      </c>
      <c r="C76">
        <v>25</v>
      </c>
      <c r="D76" t="s">
        <v>39</v>
      </c>
      <c r="E76">
        <v>2011</v>
      </c>
      <c r="F76">
        <v>34</v>
      </c>
      <c r="G76">
        <v>0.27357728999999997</v>
      </c>
      <c r="H76" t="s">
        <v>24</v>
      </c>
      <c r="I76" t="s">
        <v>25</v>
      </c>
      <c r="J76" t="s">
        <v>40</v>
      </c>
      <c r="K76" t="s">
        <v>27</v>
      </c>
      <c r="L76" t="s">
        <v>42</v>
      </c>
      <c r="M76" t="s">
        <v>29</v>
      </c>
      <c r="N76" t="s">
        <v>29</v>
      </c>
      <c r="O76">
        <v>0.98066896000000003</v>
      </c>
      <c r="P76" t="s">
        <v>29</v>
      </c>
      <c r="Q76" t="s">
        <v>29</v>
      </c>
      <c r="R76">
        <v>235150.99</v>
      </c>
      <c r="S76">
        <v>249795</v>
      </c>
      <c r="T76" s="1">
        <v>0.94</v>
      </c>
      <c r="U76">
        <v>153941</v>
      </c>
      <c r="V76">
        <v>0</v>
      </c>
      <c r="W76" s="24" t="e">
        <f>VLOOKUP(A76,Sheet2!A:H,8,0)</f>
        <v>#N/A</v>
      </c>
    </row>
    <row r="77" spans="1:23" hidden="1" x14ac:dyDescent="0.3">
      <c r="A77" t="s">
        <v>124</v>
      </c>
      <c r="B77" t="s">
        <v>22</v>
      </c>
      <c r="C77">
        <v>13</v>
      </c>
      <c r="D77" t="s">
        <v>39</v>
      </c>
      <c r="E77">
        <v>2016</v>
      </c>
      <c r="F77">
        <v>35</v>
      </c>
      <c r="G77">
        <v>0.16769608499999999</v>
      </c>
      <c r="H77" t="s">
        <v>24</v>
      </c>
      <c r="I77" t="s">
        <v>62</v>
      </c>
      <c r="J77" t="s">
        <v>26</v>
      </c>
      <c r="K77" t="s">
        <v>51</v>
      </c>
      <c r="L77" t="s">
        <v>28</v>
      </c>
      <c r="M77" t="s">
        <v>29</v>
      </c>
      <c r="N77" t="s">
        <v>29</v>
      </c>
      <c r="O77">
        <v>0.74574746599999997</v>
      </c>
      <c r="P77" t="s">
        <v>29</v>
      </c>
      <c r="Q77" t="s">
        <v>67</v>
      </c>
      <c r="R77">
        <v>228209</v>
      </c>
      <c r="S77">
        <v>298538</v>
      </c>
      <c r="T77" s="1">
        <v>0.76</v>
      </c>
      <c r="U77">
        <v>118956</v>
      </c>
      <c r="V77">
        <v>0</v>
      </c>
      <c r="W77" s="24" t="e">
        <f>VLOOKUP(A77,Sheet2!A:H,8,0)</f>
        <v>#N/A</v>
      </c>
    </row>
    <row r="78" spans="1:23" hidden="1" x14ac:dyDescent="0.3">
      <c r="A78" t="s">
        <v>125</v>
      </c>
      <c r="B78" t="s">
        <v>22</v>
      </c>
      <c r="C78">
        <v>19</v>
      </c>
      <c r="D78" t="s">
        <v>23</v>
      </c>
      <c r="E78">
        <v>2014</v>
      </c>
      <c r="F78">
        <v>58</v>
      </c>
      <c r="G78">
        <v>9.9305433999999998E-2</v>
      </c>
      <c r="H78" t="s">
        <v>24</v>
      </c>
      <c r="I78" t="s">
        <v>58</v>
      </c>
      <c r="J78" t="s">
        <v>58</v>
      </c>
      <c r="K78" t="s">
        <v>58</v>
      </c>
      <c r="L78" t="s">
        <v>58</v>
      </c>
      <c r="M78" t="s">
        <v>29</v>
      </c>
      <c r="N78" t="s">
        <v>29</v>
      </c>
      <c r="O78">
        <v>0.86130615700000002</v>
      </c>
      <c r="P78" t="s">
        <v>29</v>
      </c>
      <c r="Q78" t="s">
        <v>34</v>
      </c>
      <c r="R78">
        <v>131824</v>
      </c>
      <c r="S78">
        <v>131824</v>
      </c>
      <c r="T78" s="1">
        <v>1</v>
      </c>
      <c r="U78">
        <v>40192</v>
      </c>
      <c r="V78">
        <v>0</v>
      </c>
      <c r="W78" s="24" t="e">
        <f>VLOOKUP(A78,Sheet2!A:H,8,0)</f>
        <v>#N/A</v>
      </c>
    </row>
    <row r="79" spans="1:23" hidden="1" x14ac:dyDescent="0.3">
      <c r="A79" t="s">
        <v>126</v>
      </c>
      <c r="B79" t="s">
        <v>31</v>
      </c>
      <c r="C79">
        <v>37</v>
      </c>
      <c r="D79" t="s">
        <v>39</v>
      </c>
      <c r="E79">
        <v>2011</v>
      </c>
      <c r="F79">
        <v>48</v>
      </c>
      <c r="G79">
        <v>0.33502348399999998</v>
      </c>
      <c r="H79" t="s">
        <v>24</v>
      </c>
      <c r="I79" t="s">
        <v>25</v>
      </c>
      <c r="J79" t="s">
        <v>26</v>
      </c>
      <c r="K79" t="s">
        <v>27</v>
      </c>
      <c r="L79" t="s">
        <v>28</v>
      </c>
      <c r="M79" t="s">
        <v>29</v>
      </c>
      <c r="N79" t="s">
        <v>29</v>
      </c>
      <c r="O79">
        <v>0.97322470299999997</v>
      </c>
      <c r="P79" t="s">
        <v>29</v>
      </c>
      <c r="Q79" t="s">
        <v>29</v>
      </c>
      <c r="R79">
        <v>177144</v>
      </c>
      <c r="S79">
        <v>177144</v>
      </c>
      <c r="T79" s="1">
        <v>1</v>
      </c>
      <c r="U79">
        <v>267975</v>
      </c>
      <c r="V79">
        <v>0</v>
      </c>
      <c r="W79" s="24" t="e">
        <f>VLOOKUP(A79,Sheet2!A:H,8,0)</f>
        <v>#N/A</v>
      </c>
    </row>
    <row r="80" spans="1:23" hidden="1" x14ac:dyDescent="0.3">
      <c r="A80" t="s">
        <v>127</v>
      </c>
      <c r="B80" t="s">
        <v>22</v>
      </c>
      <c r="C80">
        <v>37</v>
      </c>
      <c r="D80" t="s">
        <v>36</v>
      </c>
      <c r="E80">
        <v>2014</v>
      </c>
      <c r="F80">
        <v>47</v>
      </c>
      <c r="G80">
        <v>0.50932439299999999</v>
      </c>
      <c r="H80" t="s">
        <v>24</v>
      </c>
      <c r="I80" t="s">
        <v>25</v>
      </c>
      <c r="J80" t="s">
        <v>40</v>
      </c>
      <c r="K80" t="s">
        <v>51</v>
      </c>
      <c r="L80" t="s">
        <v>28</v>
      </c>
      <c r="M80" t="s">
        <v>29</v>
      </c>
      <c r="N80" t="s">
        <v>29</v>
      </c>
      <c r="O80">
        <v>0.82143971299999996</v>
      </c>
      <c r="P80" t="s">
        <v>29</v>
      </c>
      <c r="Q80" t="s">
        <v>29</v>
      </c>
      <c r="R80">
        <v>271810</v>
      </c>
      <c r="S80">
        <v>289080</v>
      </c>
      <c r="T80" s="1">
        <v>0.94</v>
      </c>
      <c r="U80">
        <v>487178</v>
      </c>
      <c r="V80">
        <v>0</v>
      </c>
      <c r="W80" s="24" t="e">
        <f>VLOOKUP(A80,Sheet2!A:H,8,0)</f>
        <v>#N/A</v>
      </c>
    </row>
    <row r="81" spans="1:23" hidden="1" x14ac:dyDescent="0.3">
      <c r="A81" t="s">
        <v>128</v>
      </c>
      <c r="B81" t="s">
        <v>22</v>
      </c>
      <c r="C81">
        <v>37</v>
      </c>
      <c r="D81" t="s">
        <v>39</v>
      </c>
      <c r="E81">
        <v>2014</v>
      </c>
      <c r="F81">
        <v>28</v>
      </c>
      <c r="G81">
        <v>0.431464509</v>
      </c>
      <c r="H81" t="s">
        <v>24</v>
      </c>
      <c r="I81" t="s">
        <v>25</v>
      </c>
      <c r="J81" t="s">
        <v>26</v>
      </c>
      <c r="K81" t="s">
        <v>51</v>
      </c>
      <c r="L81" t="s">
        <v>28</v>
      </c>
      <c r="M81" t="s">
        <v>29</v>
      </c>
      <c r="N81" t="s">
        <v>29</v>
      </c>
      <c r="O81">
        <v>0.83101105200000003</v>
      </c>
      <c r="P81" t="s">
        <v>29</v>
      </c>
      <c r="Q81" t="s">
        <v>29</v>
      </c>
      <c r="R81">
        <v>234708</v>
      </c>
      <c r="S81">
        <v>256512</v>
      </c>
      <c r="T81" s="1">
        <v>0.91</v>
      </c>
      <c r="U81">
        <v>397509</v>
      </c>
      <c r="V81">
        <v>0</v>
      </c>
      <c r="W81" s="24" t="e">
        <f>VLOOKUP(A81,Sheet2!A:H,8,0)</f>
        <v>#N/A</v>
      </c>
    </row>
    <row r="82" spans="1:23" hidden="1" x14ac:dyDescent="0.3">
      <c r="A82" t="s">
        <v>129</v>
      </c>
      <c r="B82" t="s">
        <v>22</v>
      </c>
      <c r="C82">
        <v>37</v>
      </c>
      <c r="D82" t="s">
        <v>39</v>
      </c>
      <c r="E82">
        <v>2013</v>
      </c>
      <c r="F82">
        <v>61</v>
      </c>
      <c r="G82">
        <v>0.55847333300000002</v>
      </c>
      <c r="H82" t="s">
        <v>24</v>
      </c>
      <c r="I82" t="s">
        <v>25</v>
      </c>
      <c r="J82" t="s">
        <v>40</v>
      </c>
      <c r="K82" t="s">
        <v>27</v>
      </c>
      <c r="L82" t="s">
        <v>42</v>
      </c>
      <c r="M82" t="s">
        <v>29</v>
      </c>
      <c r="N82" t="s">
        <v>29</v>
      </c>
      <c r="O82">
        <v>0.97143126999999996</v>
      </c>
      <c r="P82" t="s">
        <v>29</v>
      </c>
      <c r="Q82" t="s">
        <v>29</v>
      </c>
      <c r="R82">
        <v>293502</v>
      </c>
      <c r="S82">
        <v>293502</v>
      </c>
      <c r="T82" s="1">
        <v>1</v>
      </c>
      <c r="U82">
        <v>484175</v>
      </c>
      <c r="V82">
        <v>0</v>
      </c>
      <c r="W82" s="24" t="e">
        <f>VLOOKUP(A82,Sheet2!A:H,8,0)</f>
        <v>#N/A</v>
      </c>
    </row>
    <row r="83" spans="1:23" hidden="1" x14ac:dyDescent="0.3">
      <c r="A83" t="s">
        <v>130</v>
      </c>
      <c r="B83" t="s">
        <v>22</v>
      </c>
      <c r="C83">
        <v>37</v>
      </c>
      <c r="D83" t="s">
        <v>32</v>
      </c>
      <c r="E83">
        <v>2005</v>
      </c>
      <c r="F83">
        <v>51</v>
      </c>
      <c r="G83">
        <v>0.51409559900000001</v>
      </c>
      <c r="H83" t="s">
        <v>24</v>
      </c>
      <c r="I83" t="s">
        <v>25</v>
      </c>
      <c r="J83" t="s">
        <v>26</v>
      </c>
      <c r="K83" t="s">
        <v>51</v>
      </c>
      <c r="L83" t="s">
        <v>33</v>
      </c>
      <c r="M83" t="s">
        <v>29</v>
      </c>
      <c r="N83" t="s">
        <v>29</v>
      </c>
      <c r="O83">
        <v>0.75201682299999995</v>
      </c>
      <c r="P83" t="s">
        <v>29</v>
      </c>
      <c r="Q83" t="s">
        <v>29</v>
      </c>
      <c r="R83">
        <v>245222</v>
      </c>
      <c r="S83">
        <v>245968</v>
      </c>
      <c r="T83" s="1">
        <v>1</v>
      </c>
      <c r="U83">
        <v>257313</v>
      </c>
      <c r="V83">
        <v>0</v>
      </c>
      <c r="W83" s="24" t="e">
        <f>VLOOKUP(A83,Sheet2!A:H,8,0)</f>
        <v>#N/A</v>
      </c>
    </row>
    <row r="84" spans="1:23" hidden="1" x14ac:dyDescent="0.3">
      <c r="A84" t="s">
        <v>131</v>
      </c>
      <c r="B84" t="s">
        <v>22</v>
      </c>
      <c r="C84">
        <v>49</v>
      </c>
      <c r="D84" t="s">
        <v>36</v>
      </c>
      <c r="E84">
        <v>2012</v>
      </c>
      <c r="F84">
        <v>28</v>
      </c>
      <c r="G84">
        <v>0.41165073200000002</v>
      </c>
      <c r="H84" t="s">
        <v>24</v>
      </c>
      <c r="I84" t="s">
        <v>25</v>
      </c>
      <c r="J84" t="s">
        <v>40</v>
      </c>
      <c r="K84" t="s">
        <v>27</v>
      </c>
      <c r="L84" t="s">
        <v>42</v>
      </c>
      <c r="M84" t="s">
        <v>29</v>
      </c>
      <c r="N84" t="s">
        <v>29</v>
      </c>
      <c r="O84">
        <v>0.77892662599999996</v>
      </c>
      <c r="P84" t="s">
        <v>29</v>
      </c>
      <c r="Q84" t="s">
        <v>29</v>
      </c>
      <c r="R84">
        <v>240184</v>
      </c>
      <c r="S84">
        <v>240184</v>
      </c>
      <c r="T84" s="1">
        <v>1</v>
      </c>
      <c r="U84">
        <v>361213</v>
      </c>
      <c r="V84">
        <v>0</v>
      </c>
      <c r="W84" s="24" t="e">
        <f>VLOOKUP(A84,Sheet2!A:H,8,0)</f>
        <v>#N/A</v>
      </c>
    </row>
    <row r="85" spans="1:23" hidden="1" x14ac:dyDescent="0.3">
      <c r="A85" t="s">
        <v>132</v>
      </c>
      <c r="B85" t="s">
        <v>22</v>
      </c>
      <c r="C85">
        <v>49</v>
      </c>
      <c r="D85" t="s">
        <v>39</v>
      </c>
      <c r="E85">
        <v>2013</v>
      </c>
      <c r="F85">
        <v>31</v>
      </c>
      <c r="G85">
        <v>0.39270384600000002</v>
      </c>
      <c r="H85" t="s">
        <v>81</v>
      </c>
      <c r="I85" t="s">
        <v>25</v>
      </c>
      <c r="J85" t="s">
        <v>26</v>
      </c>
      <c r="K85" t="s">
        <v>27</v>
      </c>
      <c r="L85" t="s">
        <v>33</v>
      </c>
      <c r="M85" t="s">
        <v>29</v>
      </c>
      <c r="N85" t="s">
        <v>29</v>
      </c>
      <c r="O85">
        <v>0.69903097800000003</v>
      </c>
      <c r="P85" t="s">
        <v>29</v>
      </c>
      <c r="Q85" t="s">
        <v>34</v>
      </c>
      <c r="R85">
        <v>232876</v>
      </c>
      <c r="S85">
        <v>232876</v>
      </c>
      <c r="T85" s="1">
        <v>1</v>
      </c>
      <c r="U85">
        <v>349810</v>
      </c>
      <c r="V85">
        <v>0</v>
      </c>
      <c r="W85" s="24" t="e">
        <f>VLOOKUP(A85,Sheet2!A:H,8,0)</f>
        <v>#N/A</v>
      </c>
    </row>
    <row r="86" spans="1:23" hidden="1" x14ac:dyDescent="0.3">
      <c r="A86" t="s">
        <v>133</v>
      </c>
      <c r="B86" t="s">
        <v>31</v>
      </c>
      <c r="C86">
        <v>37</v>
      </c>
      <c r="D86" t="s">
        <v>36</v>
      </c>
      <c r="E86">
        <v>2014</v>
      </c>
      <c r="F86">
        <v>38</v>
      </c>
      <c r="G86">
        <v>0.293194866</v>
      </c>
      <c r="H86" t="s">
        <v>24</v>
      </c>
      <c r="I86" t="s">
        <v>54</v>
      </c>
      <c r="J86" t="s">
        <v>26</v>
      </c>
      <c r="K86" t="s">
        <v>27</v>
      </c>
      <c r="L86" t="s">
        <v>33</v>
      </c>
      <c r="M86" t="s">
        <v>29</v>
      </c>
      <c r="N86" t="s">
        <v>29</v>
      </c>
      <c r="O86">
        <v>0.95448134100000004</v>
      </c>
      <c r="P86" t="s">
        <v>29</v>
      </c>
      <c r="Q86" t="s">
        <v>29</v>
      </c>
      <c r="R86">
        <v>186204</v>
      </c>
      <c r="S86">
        <v>186204</v>
      </c>
      <c r="T86" s="1">
        <v>1</v>
      </c>
      <c r="U86">
        <v>252927</v>
      </c>
      <c r="V86">
        <v>0</v>
      </c>
      <c r="W86" s="24" t="e">
        <f>VLOOKUP(A86,Sheet2!A:H,8,0)</f>
        <v>#N/A</v>
      </c>
    </row>
    <row r="87" spans="1:23" hidden="1" x14ac:dyDescent="0.3">
      <c r="A87" t="s">
        <v>134</v>
      </c>
      <c r="B87" t="s">
        <v>22</v>
      </c>
      <c r="C87">
        <v>37</v>
      </c>
      <c r="D87" t="s">
        <v>32</v>
      </c>
      <c r="E87">
        <v>2015</v>
      </c>
      <c r="F87">
        <v>32</v>
      </c>
      <c r="G87">
        <v>0.39341153800000001</v>
      </c>
      <c r="H87" t="s">
        <v>24</v>
      </c>
      <c r="I87" t="s">
        <v>54</v>
      </c>
      <c r="J87" t="s">
        <v>40</v>
      </c>
      <c r="K87" t="s">
        <v>51</v>
      </c>
      <c r="L87" t="s">
        <v>28</v>
      </c>
      <c r="M87" t="s">
        <v>29</v>
      </c>
      <c r="N87" t="s">
        <v>29</v>
      </c>
      <c r="O87">
        <v>0.98189329599999997</v>
      </c>
      <c r="P87" t="s">
        <v>29</v>
      </c>
      <c r="Q87" t="s">
        <v>34</v>
      </c>
      <c r="R87">
        <v>151601</v>
      </c>
      <c r="S87">
        <v>187330</v>
      </c>
      <c r="T87" s="1">
        <v>0.81</v>
      </c>
      <c r="U87">
        <v>362924</v>
      </c>
      <c r="V87">
        <v>0</v>
      </c>
      <c r="W87" s="24" t="e">
        <f>VLOOKUP(A87,Sheet2!A:H,8,0)</f>
        <v>#N/A</v>
      </c>
    </row>
    <row r="88" spans="1:23" hidden="1" x14ac:dyDescent="0.3">
      <c r="A88" t="s">
        <v>135</v>
      </c>
      <c r="B88" t="s">
        <v>22</v>
      </c>
      <c r="C88">
        <v>37</v>
      </c>
      <c r="D88" t="s">
        <v>36</v>
      </c>
      <c r="E88">
        <v>2012</v>
      </c>
      <c r="F88">
        <v>48</v>
      </c>
      <c r="G88">
        <v>0.51042731699999999</v>
      </c>
      <c r="H88" t="s">
        <v>24</v>
      </c>
      <c r="I88" t="s">
        <v>25</v>
      </c>
      <c r="J88" t="s">
        <v>26</v>
      </c>
      <c r="K88" t="s">
        <v>51</v>
      </c>
      <c r="L88" t="s">
        <v>28</v>
      </c>
      <c r="M88" t="s">
        <v>29</v>
      </c>
      <c r="N88" t="s">
        <v>29</v>
      </c>
      <c r="O88">
        <v>0.97143126999999996</v>
      </c>
      <c r="P88" t="s">
        <v>29</v>
      </c>
      <c r="Q88" t="s">
        <v>29</v>
      </c>
      <c r="R88">
        <v>266970</v>
      </c>
      <c r="S88">
        <v>266970</v>
      </c>
      <c r="T88" s="1">
        <v>1</v>
      </c>
      <c r="U88">
        <v>430857</v>
      </c>
      <c r="V88">
        <v>0</v>
      </c>
      <c r="W88" s="24" t="e">
        <f>VLOOKUP(A88,Sheet2!A:H,8,0)</f>
        <v>#N/A</v>
      </c>
    </row>
    <row r="89" spans="1:23" hidden="1" x14ac:dyDescent="0.3">
      <c r="A89" t="s">
        <v>136</v>
      </c>
      <c r="B89" t="s">
        <v>22</v>
      </c>
      <c r="C89">
        <v>13</v>
      </c>
      <c r="D89" t="s">
        <v>23</v>
      </c>
      <c r="E89">
        <v>2017</v>
      </c>
      <c r="F89">
        <v>37</v>
      </c>
      <c r="G89">
        <v>0.13768333299999999</v>
      </c>
      <c r="H89" t="s">
        <v>24</v>
      </c>
      <c r="I89" t="s">
        <v>58</v>
      </c>
      <c r="J89" t="s">
        <v>58</v>
      </c>
      <c r="K89" t="s">
        <v>58</v>
      </c>
      <c r="L89" t="s">
        <v>58</v>
      </c>
      <c r="M89" t="s">
        <v>29</v>
      </c>
      <c r="N89" t="s">
        <v>29</v>
      </c>
      <c r="O89">
        <v>0.84239494000000004</v>
      </c>
      <c r="P89" t="s">
        <v>29</v>
      </c>
      <c r="Q89" t="s">
        <v>29</v>
      </c>
      <c r="R89">
        <v>236808</v>
      </c>
      <c r="S89">
        <v>236808</v>
      </c>
      <c r="T89" s="1">
        <v>1</v>
      </c>
      <c r="U89">
        <v>31255</v>
      </c>
      <c r="V89">
        <v>0</v>
      </c>
      <c r="W89" s="24" t="e">
        <f>VLOOKUP(A89,Sheet2!A:H,8,0)</f>
        <v>#N/A</v>
      </c>
    </row>
    <row r="90" spans="1:23" hidden="1" x14ac:dyDescent="0.3">
      <c r="A90" t="s">
        <v>137</v>
      </c>
      <c r="B90" t="s">
        <v>22</v>
      </c>
      <c r="C90">
        <v>37</v>
      </c>
      <c r="D90" t="s">
        <v>39</v>
      </c>
      <c r="E90">
        <v>2015</v>
      </c>
      <c r="F90">
        <v>38</v>
      </c>
      <c r="G90">
        <v>0.27311739099999999</v>
      </c>
      <c r="H90" t="s">
        <v>24</v>
      </c>
      <c r="I90" t="s">
        <v>62</v>
      </c>
      <c r="J90" t="s">
        <v>26</v>
      </c>
      <c r="K90" t="s">
        <v>27</v>
      </c>
      <c r="L90" t="s">
        <v>28</v>
      </c>
      <c r="M90" t="s">
        <v>29</v>
      </c>
      <c r="N90" t="s">
        <v>29</v>
      </c>
      <c r="O90">
        <v>0.94666497299999997</v>
      </c>
      <c r="P90" t="s">
        <v>29</v>
      </c>
      <c r="Q90" t="s">
        <v>29</v>
      </c>
      <c r="R90">
        <v>184512</v>
      </c>
      <c r="S90">
        <v>184512</v>
      </c>
      <c r="T90" s="1">
        <v>1</v>
      </c>
      <c r="U90">
        <v>252927</v>
      </c>
      <c r="V90">
        <v>0</v>
      </c>
      <c r="W90" s="24" t="e">
        <f>VLOOKUP(A90,Sheet2!A:H,8,0)</f>
        <v>#N/A</v>
      </c>
    </row>
    <row r="91" spans="1:23" hidden="1" x14ac:dyDescent="0.3">
      <c r="A91" t="s">
        <v>138</v>
      </c>
      <c r="B91" t="s">
        <v>22</v>
      </c>
      <c r="C91">
        <v>25</v>
      </c>
      <c r="D91" t="s">
        <v>36</v>
      </c>
      <c r="E91">
        <v>2016</v>
      </c>
      <c r="F91">
        <v>57</v>
      </c>
      <c r="G91">
        <v>0.17949037000000001</v>
      </c>
      <c r="H91" t="s">
        <v>24</v>
      </c>
      <c r="I91" t="s">
        <v>58</v>
      </c>
      <c r="J91" t="s">
        <v>58</v>
      </c>
      <c r="K91" t="s">
        <v>58</v>
      </c>
      <c r="L91" t="s">
        <v>58</v>
      </c>
      <c r="M91" t="s">
        <v>29</v>
      </c>
      <c r="N91" t="s">
        <v>29</v>
      </c>
      <c r="O91">
        <v>0.85727540099999999</v>
      </c>
      <c r="P91" t="s">
        <v>29</v>
      </c>
      <c r="Q91" t="s">
        <v>29</v>
      </c>
      <c r="R91">
        <v>136954</v>
      </c>
      <c r="S91">
        <v>151261</v>
      </c>
      <c r="T91" s="1">
        <v>0.91</v>
      </c>
      <c r="U91">
        <v>161268</v>
      </c>
      <c r="V91">
        <v>0</v>
      </c>
      <c r="W91" s="24" t="e">
        <f>VLOOKUP(A91,Sheet2!A:H,8,0)</f>
        <v>#N/A</v>
      </c>
    </row>
    <row r="92" spans="1:23" hidden="1" x14ac:dyDescent="0.3">
      <c r="A92" t="s">
        <v>139</v>
      </c>
      <c r="B92" t="s">
        <v>22</v>
      </c>
      <c r="C92">
        <v>43</v>
      </c>
      <c r="D92" t="s">
        <v>36</v>
      </c>
      <c r="E92">
        <v>2010</v>
      </c>
      <c r="F92">
        <v>30</v>
      </c>
      <c r="G92">
        <v>0.47012295300000001</v>
      </c>
      <c r="H92" t="s">
        <v>24</v>
      </c>
      <c r="I92" t="s">
        <v>25</v>
      </c>
      <c r="J92" t="s">
        <v>26</v>
      </c>
      <c r="K92" t="s">
        <v>51</v>
      </c>
      <c r="L92" t="s">
        <v>28</v>
      </c>
      <c r="M92" t="s">
        <v>29</v>
      </c>
      <c r="N92" t="s">
        <v>29</v>
      </c>
      <c r="O92">
        <v>0.863285478</v>
      </c>
      <c r="P92" t="s">
        <v>29</v>
      </c>
      <c r="Q92" t="s">
        <v>29</v>
      </c>
      <c r="R92">
        <v>200935</v>
      </c>
      <c r="S92">
        <v>242931</v>
      </c>
      <c r="T92" s="1">
        <v>0.83</v>
      </c>
      <c r="U92">
        <v>408189</v>
      </c>
      <c r="V92">
        <v>0</v>
      </c>
      <c r="W92" s="24" t="e">
        <f>VLOOKUP(A92,Sheet2!A:H,8,0)</f>
        <v>#N/A</v>
      </c>
    </row>
    <row r="93" spans="1:23" hidden="1" x14ac:dyDescent="0.3">
      <c r="A93" t="s">
        <v>140</v>
      </c>
      <c r="B93" t="s">
        <v>31</v>
      </c>
      <c r="C93">
        <v>25</v>
      </c>
      <c r="D93" t="s">
        <v>23</v>
      </c>
      <c r="E93">
        <v>2007</v>
      </c>
      <c r="F93">
        <v>42</v>
      </c>
      <c r="G93">
        <v>0.43586420199999998</v>
      </c>
      <c r="H93" t="s">
        <v>24</v>
      </c>
      <c r="I93" t="s">
        <v>25</v>
      </c>
      <c r="J93" t="s">
        <v>26</v>
      </c>
      <c r="K93" t="s">
        <v>51</v>
      </c>
      <c r="L93" t="s">
        <v>28</v>
      </c>
      <c r="M93" t="s">
        <v>29</v>
      </c>
      <c r="N93" t="s">
        <v>29</v>
      </c>
      <c r="O93">
        <v>0.97902397399999996</v>
      </c>
      <c r="P93" t="s">
        <v>29</v>
      </c>
      <c r="Q93" t="s">
        <v>29</v>
      </c>
      <c r="R93">
        <v>237864</v>
      </c>
      <c r="S93">
        <v>237864</v>
      </c>
      <c r="T93" s="1">
        <v>1</v>
      </c>
      <c r="U93">
        <v>207883</v>
      </c>
      <c r="V93">
        <v>0</v>
      </c>
      <c r="W93" s="24" t="e">
        <f>VLOOKUP(A93,Sheet2!A:H,8,0)</f>
        <v>#N/A</v>
      </c>
    </row>
    <row r="94" spans="1:23" hidden="1" x14ac:dyDescent="0.3">
      <c r="A94" t="s">
        <v>141</v>
      </c>
      <c r="B94" t="s">
        <v>22</v>
      </c>
      <c r="C94">
        <v>25</v>
      </c>
      <c r="D94" t="s">
        <v>39</v>
      </c>
      <c r="E94">
        <v>2016</v>
      </c>
      <c r="F94">
        <v>67</v>
      </c>
      <c r="G94">
        <v>0.286264248</v>
      </c>
      <c r="H94" t="s">
        <v>24</v>
      </c>
      <c r="I94" t="s">
        <v>62</v>
      </c>
      <c r="J94" t="s">
        <v>26</v>
      </c>
      <c r="K94" t="s">
        <v>118</v>
      </c>
      <c r="L94" t="s">
        <v>33</v>
      </c>
      <c r="M94" t="s">
        <v>29</v>
      </c>
      <c r="N94" t="s">
        <v>29</v>
      </c>
      <c r="O94">
        <v>0.75201682299999995</v>
      </c>
      <c r="P94" t="s">
        <v>29</v>
      </c>
      <c r="Q94" t="s">
        <v>29</v>
      </c>
      <c r="R94">
        <v>128288</v>
      </c>
      <c r="S94">
        <v>197898</v>
      </c>
      <c r="T94" s="1">
        <v>0.65</v>
      </c>
      <c r="U94">
        <v>316324</v>
      </c>
      <c r="V94">
        <v>0</v>
      </c>
      <c r="W94" s="24" t="e">
        <f>VLOOKUP(A94,Sheet2!A:H,8,0)</f>
        <v>#N/A</v>
      </c>
    </row>
    <row r="95" spans="1:23" hidden="1" x14ac:dyDescent="0.3">
      <c r="A95" t="s">
        <v>142</v>
      </c>
      <c r="B95" t="s">
        <v>22</v>
      </c>
      <c r="C95">
        <v>37</v>
      </c>
      <c r="D95" t="s">
        <v>39</v>
      </c>
      <c r="E95">
        <v>2012</v>
      </c>
      <c r="F95">
        <v>51</v>
      </c>
      <c r="G95">
        <v>0.18963622599999999</v>
      </c>
      <c r="H95" t="s">
        <v>24</v>
      </c>
      <c r="I95" t="s">
        <v>72</v>
      </c>
      <c r="J95" t="s">
        <v>26</v>
      </c>
      <c r="K95" t="s">
        <v>27</v>
      </c>
      <c r="L95" t="s">
        <v>33</v>
      </c>
      <c r="M95" t="s">
        <v>29</v>
      </c>
      <c r="N95" t="s">
        <v>29</v>
      </c>
      <c r="O95">
        <v>0.73614956200000004</v>
      </c>
      <c r="P95" t="s">
        <v>29</v>
      </c>
      <c r="Q95" t="s">
        <v>29</v>
      </c>
      <c r="R95">
        <v>162775</v>
      </c>
      <c r="S95">
        <v>162775</v>
      </c>
      <c r="T95" s="1">
        <v>1</v>
      </c>
      <c r="U95">
        <v>130762</v>
      </c>
      <c r="V95">
        <v>0</v>
      </c>
      <c r="W95" s="24" t="e">
        <f>VLOOKUP(A95,Sheet2!A:H,8,0)</f>
        <v>#N/A</v>
      </c>
    </row>
    <row r="96" spans="1:23" hidden="1" x14ac:dyDescent="0.3">
      <c r="A96" t="s">
        <v>143</v>
      </c>
      <c r="B96" t="s">
        <v>22</v>
      </c>
      <c r="C96">
        <v>37</v>
      </c>
      <c r="D96" t="s">
        <v>39</v>
      </c>
      <c r="E96">
        <v>2014</v>
      </c>
      <c r="F96">
        <v>54</v>
      </c>
      <c r="G96">
        <v>0.44131528599999997</v>
      </c>
      <c r="H96" t="s">
        <v>81</v>
      </c>
      <c r="I96" t="s">
        <v>25</v>
      </c>
      <c r="J96" t="s">
        <v>40</v>
      </c>
      <c r="K96" t="s">
        <v>27</v>
      </c>
      <c r="L96" t="s">
        <v>42</v>
      </c>
      <c r="M96" t="s">
        <v>45</v>
      </c>
      <c r="N96" t="s">
        <v>29</v>
      </c>
      <c r="O96">
        <v>0.79566841899999996</v>
      </c>
      <c r="P96" t="s">
        <v>29</v>
      </c>
      <c r="Q96" t="s">
        <v>29</v>
      </c>
      <c r="R96">
        <v>226479</v>
      </c>
      <c r="S96">
        <v>308835</v>
      </c>
      <c r="T96" s="1">
        <v>0.73</v>
      </c>
      <c r="U96">
        <v>406179</v>
      </c>
      <c r="V96">
        <v>406179</v>
      </c>
      <c r="W96" s="24" t="e">
        <f>VLOOKUP(A96,Sheet2!A:H,8,0)</f>
        <v>#N/A</v>
      </c>
    </row>
    <row r="97" spans="1:23" hidden="1" x14ac:dyDescent="0.3">
      <c r="A97" t="s">
        <v>144</v>
      </c>
      <c r="B97" t="s">
        <v>22</v>
      </c>
      <c r="C97">
        <v>49</v>
      </c>
      <c r="D97" t="s">
        <v>77</v>
      </c>
      <c r="E97">
        <v>2014</v>
      </c>
      <c r="F97">
        <v>67</v>
      </c>
      <c r="G97">
        <v>0.15529525999999999</v>
      </c>
      <c r="H97" t="s">
        <v>24</v>
      </c>
      <c r="I97" t="s">
        <v>25</v>
      </c>
      <c r="J97" t="s">
        <v>40</v>
      </c>
      <c r="K97" t="s">
        <v>27</v>
      </c>
      <c r="L97" t="s">
        <v>42</v>
      </c>
      <c r="M97" t="s">
        <v>29</v>
      </c>
      <c r="N97" t="s">
        <v>29</v>
      </c>
      <c r="O97">
        <v>0.89655955300000001</v>
      </c>
      <c r="P97" t="s">
        <v>29</v>
      </c>
      <c r="Q97" t="s">
        <v>29</v>
      </c>
      <c r="R97">
        <v>99489</v>
      </c>
      <c r="S97">
        <v>106448</v>
      </c>
      <c r="T97" s="1">
        <v>0.93</v>
      </c>
      <c r="U97">
        <v>145041</v>
      </c>
      <c r="V97">
        <v>0</v>
      </c>
      <c r="W97" s="24" t="e">
        <f>VLOOKUP(A97,Sheet2!A:H,8,0)</f>
        <v>#N/A</v>
      </c>
    </row>
    <row r="98" spans="1:23" hidden="1" x14ac:dyDescent="0.3">
      <c r="A98" t="s">
        <v>145</v>
      </c>
      <c r="B98" t="s">
        <v>22</v>
      </c>
      <c r="C98">
        <v>19</v>
      </c>
      <c r="D98" t="s">
        <v>39</v>
      </c>
      <c r="E98">
        <v>2018</v>
      </c>
      <c r="F98">
        <v>45</v>
      </c>
      <c r="G98">
        <v>0.26430440999999999</v>
      </c>
      <c r="H98" t="s">
        <v>24</v>
      </c>
      <c r="I98" t="s">
        <v>72</v>
      </c>
      <c r="J98" t="s">
        <v>40</v>
      </c>
      <c r="K98" t="s">
        <v>51</v>
      </c>
      <c r="L98" t="s">
        <v>28</v>
      </c>
      <c r="M98" t="s">
        <v>29</v>
      </c>
      <c r="N98" t="s">
        <v>29</v>
      </c>
      <c r="O98">
        <v>0.82627743499999995</v>
      </c>
      <c r="P98" t="s">
        <v>29</v>
      </c>
      <c r="Q98" t="s">
        <v>34</v>
      </c>
      <c r="R98">
        <v>271106.15000000002</v>
      </c>
      <c r="S98">
        <v>295752</v>
      </c>
      <c r="T98" s="1">
        <v>0.92</v>
      </c>
      <c r="U98">
        <v>156504</v>
      </c>
      <c r="V98">
        <v>0</v>
      </c>
      <c r="W98" s="24" t="e">
        <f>VLOOKUP(A98,Sheet2!A:H,8,0)</f>
        <v>#N/A</v>
      </c>
    </row>
    <row r="99" spans="1:23" hidden="1" x14ac:dyDescent="0.3">
      <c r="A99" t="s">
        <v>146</v>
      </c>
      <c r="B99" t="s">
        <v>22</v>
      </c>
      <c r="C99">
        <v>49</v>
      </c>
      <c r="D99" t="s">
        <v>32</v>
      </c>
      <c r="E99">
        <v>2012</v>
      </c>
      <c r="F99">
        <v>46</v>
      </c>
      <c r="G99">
        <v>0.53613786200000002</v>
      </c>
      <c r="H99" t="s">
        <v>24</v>
      </c>
      <c r="I99" t="s">
        <v>25</v>
      </c>
      <c r="J99" t="s">
        <v>40</v>
      </c>
      <c r="K99" t="s">
        <v>51</v>
      </c>
      <c r="L99" t="s">
        <v>28</v>
      </c>
      <c r="M99" t="s">
        <v>29</v>
      </c>
      <c r="N99" t="s">
        <v>29</v>
      </c>
      <c r="O99">
        <v>0.78461414299999999</v>
      </c>
      <c r="P99" t="s">
        <v>29</v>
      </c>
      <c r="Q99" t="s">
        <v>29</v>
      </c>
      <c r="R99">
        <v>207505</v>
      </c>
      <c r="S99">
        <v>233365</v>
      </c>
      <c r="T99" s="1">
        <v>0.89</v>
      </c>
      <c r="U99">
        <v>491142</v>
      </c>
      <c r="V99">
        <v>0</v>
      </c>
      <c r="W99" s="24" t="e">
        <f>VLOOKUP(A99,Sheet2!A:H,8,0)</f>
        <v>#N/A</v>
      </c>
    </row>
    <row r="100" spans="1:23" hidden="1" x14ac:dyDescent="0.3">
      <c r="A100" t="s">
        <v>147</v>
      </c>
      <c r="B100" t="s">
        <v>22</v>
      </c>
      <c r="C100">
        <v>19</v>
      </c>
      <c r="D100" t="s">
        <v>23</v>
      </c>
      <c r="E100">
        <v>2015</v>
      </c>
      <c r="F100">
        <v>33</v>
      </c>
      <c r="G100">
        <v>0.26446699499999998</v>
      </c>
      <c r="H100" t="s">
        <v>24</v>
      </c>
      <c r="I100" t="s">
        <v>58</v>
      </c>
      <c r="J100" t="s">
        <v>58</v>
      </c>
      <c r="K100" t="s">
        <v>58</v>
      </c>
      <c r="L100" t="s">
        <v>58</v>
      </c>
      <c r="M100" t="s">
        <v>29</v>
      </c>
      <c r="N100" t="s">
        <v>29</v>
      </c>
      <c r="O100">
        <v>0.83791800699999996</v>
      </c>
      <c r="P100" t="s">
        <v>29</v>
      </c>
      <c r="Q100" t="s">
        <v>34</v>
      </c>
      <c r="R100">
        <v>206820</v>
      </c>
      <c r="S100">
        <v>206820</v>
      </c>
      <c r="T100" s="1">
        <v>1</v>
      </c>
      <c r="U100">
        <v>158745</v>
      </c>
      <c r="V100">
        <v>0</v>
      </c>
      <c r="W100" s="24" t="e">
        <f>VLOOKUP(A100,Sheet2!A:H,8,0)</f>
        <v>#N/A</v>
      </c>
    </row>
    <row r="101" spans="1:23" hidden="1" x14ac:dyDescent="0.3">
      <c r="A101" t="s">
        <v>148</v>
      </c>
      <c r="B101" t="s">
        <v>22</v>
      </c>
      <c r="C101">
        <v>19</v>
      </c>
      <c r="D101" t="s">
        <v>39</v>
      </c>
      <c r="E101">
        <v>2014</v>
      </c>
      <c r="F101">
        <v>38</v>
      </c>
      <c r="G101">
        <v>0.205464971</v>
      </c>
      <c r="H101" t="s">
        <v>24</v>
      </c>
      <c r="I101" t="s">
        <v>54</v>
      </c>
      <c r="J101" t="s">
        <v>26</v>
      </c>
      <c r="K101" t="s">
        <v>118</v>
      </c>
      <c r="L101" t="s">
        <v>33</v>
      </c>
      <c r="M101" t="s">
        <v>45</v>
      </c>
      <c r="N101" t="s">
        <v>29</v>
      </c>
      <c r="O101">
        <v>0.80103524199999998</v>
      </c>
      <c r="P101" t="s">
        <v>29</v>
      </c>
      <c r="Q101" t="s">
        <v>34</v>
      </c>
      <c r="R101">
        <v>180925</v>
      </c>
      <c r="S101">
        <v>246435</v>
      </c>
      <c r="T101" s="1">
        <v>0.73</v>
      </c>
      <c r="U101">
        <v>118388</v>
      </c>
      <c r="V101">
        <v>118388</v>
      </c>
      <c r="W101" s="24" t="e">
        <f>VLOOKUP(A101,Sheet2!A:H,8,0)</f>
        <v>#N/A</v>
      </c>
    </row>
    <row r="102" spans="1:23" hidden="1" x14ac:dyDescent="0.3">
      <c r="A102" t="s">
        <v>149</v>
      </c>
      <c r="B102" t="s">
        <v>22</v>
      </c>
      <c r="C102">
        <v>61</v>
      </c>
      <c r="D102" t="s">
        <v>23</v>
      </c>
      <c r="E102">
        <v>2014</v>
      </c>
      <c r="F102">
        <v>48</v>
      </c>
      <c r="G102">
        <v>0.57568554900000002</v>
      </c>
      <c r="H102" t="s">
        <v>24</v>
      </c>
      <c r="I102" t="s">
        <v>25</v>
      </c>
      <c r="J102" t="s">
        <v>40</v>
      </c>
      <c r="K102" t="s">
        <v>27</v>
      </c>
      <c r="L102" t="s">
        <v>42</v>
      </c>
      <c r="M102" t="s">
        <v>29</v>
      </c>
      <c r="N102" t="s">
        <v>29</v>
      </c>
      <c r="O102">
        <v>0.95729204400000001</v>
      </c>
      <c r="P102" t="s">
        <v>29</v>
      </c>
      <c r="Q102" t="s">
        <v>29</v>
      </c>
      <c r="R102">
        <v>250151</v>
      </c>
      <c r="S102">
        <v>250151</v>
      </c>
      <c r="T102" s="1">
        <v>1</v>
      </c>
      <c r="U102">
        <v>580514</v>
      </c>
      <c r="V102">
        <v>0</v>
      </c>
      <c r="W102" s="24" t="e">
        <f>VLOOKUP(A102,Sheet2!A:H,8,0)</f>
        <v>#N/A</v>
      </c>
    </row>
    <row r="103" spans="1:23" hidden="1" x14ac:dyDescent="0.3">
      <c r="A103" t="s">
        <v>150</v>
      </c>
      <c r="B103" t="s">
        <v>22</v>
      </c>
      <c r="C103">
        <v>37</v>
      </c>
      <c r="D103" t="s">
        <v>36</v>
      </c>
      <c r="E103">
        <v>2010</v>
      </c>
      <c r="F103">
        <v>31</v>
      </c>
      <c r="G103">
        <v>0.53322266699999998</v>
      </c>
      <c r="H103" t="s">
        <v>24</v>
      </c>
      <c r="I103" t="s">
        <v>25</v>
      </c>
      <c r="J103" t="s">
        <v>26</v>
      </c>
      <c r="K103" t="s">
        <v>51</v>
      </c>
      <c r="L103" t="s">
        <v>33</v>
      </c>
      <c r="M103" t="s">
        <v>29</v>
      </c>
      <c r="N103" t="s">
        <v>29</v>
      </c>
      <c r="O103">
        <v>0.76424139899999999</v>
      </c>
      <c r="P103" t="s">
        <v>29</v>
      </c>
      <c r="Q103" t="s">
        <v>34</v>
      </c>
      <c r="R103">
        <v>189623</v>
      </c>
      <c r="S103">
        <v>217068</v>
      </c>
      <c r="T103" s="1">
        <v>0.87</v>
      </c>
      <c r="U103">
        <v>350756</v>
      </c>
      <c r="V103">
        <v>0</v>
      </c>
      <c r="W103" s="24" t="e">
        <f>VLOOKUP(A103,Sheet2!A:H,8,0)</f>
        <v>#N/A</v>
      </c>
    </row>
    <row r="104" spans="1:23" hidden="1" x14ac:dyDescent="0.3">
      <c r="A104" t="s">
        <v>151</v>
      </c>
      <c r="B104" t="s">
        <v>22</v>
      </c>
      <c r="C104">
        <v>61</v>
      </c>
      <c r="D104" t="s">
        <v>39</v>
      </c>
      <c r="E104">
        <v>2015</v>
      </c>
      <c r="F104">
        <v>55</v>
      </c>
      <c r="G104">
        <v>0.45040087699999998</v>
      </c>
      <c r="H104" t="s">
        <v>24</v>
      </c>
      <c r="I104" t="s">
        <v>25</v>
      </c>
      <c r="J104" t="s">
        <v>40</v>
      </c>
      <c r="K104" t="s">
        <v>27</v>
      </c>
      <c r="L104" t="s">
        <v>42</v>
      </c>
      <c r="M104" t="s">
        <v>29</v>
      </c>
      <c r="N104" t="s">
        <v>29</v>
      </c>
      <c r="O104">
        <v>0.96902502599999996</v>
      </c>
      <c r="P104" t="s">
        <v>29</v>
      </c>
      <c r="Q104" t="s">
        <v>29</v>
      </c>
      <c r="R104">
        <v>221522.7</v>
      </c>
      <c r="S104">
        <v>224640</v>
      </c>
      <c r="T104" s="1">
        <v>0.99</v>
      </c>
      <c r="U104">
        <v>480822</v>
      </c>
      <c r="V104">
        <v>0</v>
      </c>
      <c r="W104" s="24" t="e">
        <f>VLOOKUP(A104,Sheet2!A:H,8,0)</f>
        <v>#N/A</v>
      </c>
    </row>
    <row r="105" spans="1:23" hidden="1" x14ac:dyDescent="0.3">
      <c r="A105" t="s">
        <v>152</v>
      </c>
      <c r="B105" t="s">
        <v>22</v>
      </c>
      <c r="C105">
        <v>61</v>
      </c>
      <c r="D105" t="s">
        <v>36</v>
      </c>
      <c r="E105">
        <v>2019</v>
      </c>
      <c r="F105">
        <v>47</v>
      </c>
      <c r="G105">
        <v>0.418092929</v>
      </c>
      <c r="H105" t="s">
        <v>24</v>
      </c>
      <c r="I105" t="s">
        <v>25</v>
      </c>
      <c r="J105" t="s">
        <v>40</v>
      </c>
      <c r="K105" t="s">
        <v>51</v>
      </c>
      <c r="L105" t="s">
        <v>28</v>
      </c>
      <c r="M105" t="s">
        <v>29</v>
      </c>
      <c r="N105" t="s">
        <v>29</v>
      </c>
      <c r="O105">
        <v>0.97001020999999998</v>
      </c>
      <c r="P105" t="s">
        <v>29</v>
      </c>
      <c r="Q105" t="s">
        <v>29</v>
      </c>
      <c r="R105">
        <v>229736</v>
      </c>
      <c r="S105">
        <v>229736</v>
      </c>
      <c r="T105" s="1">
        <v>1</v>
      </c>
      <c r="U105">
        <v>476287</v>
      </c>
      <c r="V105">
        <v>0</v>
      </c>
      <c r="W105" s="24" t="e">
        <f>VLOOKUP(A105,Sheet2!A:H,8,0)</f>
        <v>#N/A</v>
      </c>
    </row>
    <row r="106" spans="1:23" hidden="1" x14ac:dyDescent="0.3">
      <c r="A106" t="s">
        <v>153</v>
      </c>
      <c r="B106" t="s">
        <v>22</v>
      </c>
      <c r="C106">
        <v>19</v>
      </c>
      <c r="D106" t="s">
        <v>32</v>
      </c>
      <c r="E106">
        <v>2005</v>
      </c>
      <c r="F106">
        <v>35</v>
      </c>
      <c r="G106">
        <v>0.28964402299999997</v>
      </c>
      <c r="H106" t="s">
        <v>24</v>
      </c>
      <c r="I106" t="s">
        <v>62</v>
      </c>
      <c r="J106" t="s">
        <v>40</v>
      </c>
      <c r="K106" t="s">
        <v>51</v>
      </c>
      <c r="L106" t="s">
        <v>28</v>
      </c>
      <c r="M106" t="s">
        <v>29</v>
      </c>
      <c r="N106" t="s">
        <v>29</v>
      </c>
      <c r="O106">
        <v>0.688406399</v>
      </c>
      <c r="P106" t="s">
        <v>29</v>
      </c>
      <c r="Q106" t="s">
        <v>29</v>
      </c>
      <c r="R106">
        <v>184046.6</v>
      </c>
      <c r="S106">
        <v>189449</v>
      </c>
      <c r="T106" s="1">
        <v>0.97</v>
      </c>
      <c r="U106">
        <v>82209</v>
      </c>
      <c r="V106">
        <v>0</v>
      </c>
      <c r="W106" s="24" t="e">
        <f>VLOOKUP(A106,Sheet2!A:H,8,0)</f>
        <v>#N/A</v>
      </c>
    </row>
    <row r="107" spans="1:23" hidden="1" x14ac:dyDescent="0.3">
      <c r="A107" t="s">
        <v>154</v>
      </c>
      <c r="B107" t="s">
        <v>22</v>
      </c>
      <c r="C107">
        <v>25</v>
      </c>
      <c r="D107" t="s">
        <v>23</v>
      </c>
      <c r="E107">
        <v>2014</v>
      </c>
      <c r="F107">
        <v>36</v>
      </c>
      <c r="G107">
        <v>0.302810735</v>
      </c>
      <c r="H107" t="s">
        <v>24</v>
      </c>
      <c r="I107" t="s">
        <v>155</v>
      </c>
      <c r="J107" t="s">
        <v>58</v>
      </c>
      <c r="K107" t="s">
        <v>58</v>
      </c>
      <c r="L107" t="s">
        <v>58</v>
      </c>
      <c r="M107" t="s">
        <v>29</v>
      </c>
      <c r="N107" t="s">
        <v>29</v>
      </c>
      <c r="O107">
        <v>0.72962328600000004</v>
      </c>
      <c r="P107" t="s">
        <v>29</v>
      </c>
      <c r="Q107" t="s">
        <v>29</v>
      </c>
      <c r="R107">
        <v>262220</v>
      </c>
      <c r="S107">
        <v>262220</v>
      </c>
      <c r="T107" s="1">
        <v>1</v>
      </c>
      <c r="U107">
        <v>183366</v>
      </c>
      <c r="V107">
        <v>0</v>
      </c>
      <c r="W107" s="24" t="e">
        <f>VLOOKUP(A107,Sheet2!A:H,8,0)</f>
        <v>#N/A</v>
      </c>
    </row>
    <row r="108" spans="1:23" hidden="1" x14ac:dyDescent="0.3">
      <c r="A108" t="s">
        <v>156</v>
      </c>
      <c r="B108" t="s">
        <v>22</v>
      </c>
      <c r="C108">
        <v>61</v>
      </c>
      <c r="D108" t="s">
        <v>23</v>
      </c>
      <c r="E108">
        <v>2015</v>
      </c>
      <c r="F108">
        <v>72</v>
      </c>
      <c r="G108">
        <v>0.51765478300000001</v>
      </c>
      <c r="H108" t="s">
        <v>81</v>
      </c>
      <c r="I108" t="s">
        <v>25</v>
      </c>
      <c r="J108" t="s">
        <v>40</v>
      </c>
      <c r="K108" t="s">
        <v>27</v>
      </c>
      <c r="L108" t="s">
        <v>28</v>
      </c>
      <c r="M108" t="s">
        <v>29</v>
      </c>
      <c r="N108" t="s">
        <v>29</v>
      </c>
      <c r="O108">
        <v>0.66655913</v>
      </c>
      <c r="P108" t="s">
        <v>29</v>
      </c>
      <c r="Q108" t="s">
        <v>29</v>
      </c>
      <c r="R108">
        <v>378180</v>
      </c>
      <c r="S108">
        <v>378180</v>
      </c>
      <c r="T108" s="1">
        <v>1</v>
      </c>
      <c r="U108">
        <v>513735</v>
      </c>
      <c r="V108">
        <v>0</v>
      </c>
      <c r="W108" s="24" t="e">
        <f>VLOOKUP(A108,Sheet2!A:H,8,0)</f>
        <v>#N/A</v>
      </c>
    </row>
    <row r="109" spans="1:23" hidden="1" x14ac:dyDescent="0.3">
      <c r="A109" t="s">
        <v>157</v>
      </c>
      <c r="B109" t="s">
        <v>22</v>
      </c>
      <c r="C109">
        <v>49</v>
      </c>
      <c r="D109" t="s">
        <v>23</v>
      </c>
      <c r="E109">
        <v>2014</v>
      </c>
      <c r="F109">
        <v>30</v>
      </c>
      <c r="G109">
        <v>0.27831953799999998</v>
      </c>
      <c r="H109" t="s">
        <v>24</v>
      </c>
      <c r="I109" t="s">
        <v>54</v>
      </c>
      <c r="J109" t="s">
        <v>40</v>
      </c>
      <c r="K109" t="s">
        <v>27</v>
      </c>
      <c r="L109" t="s">
        <v>158</v>
      </c>
      <c r="M109" t="s">
        <v>45</v>
      </c>
      <c r="N109" t="s">
        <v>29</v>
      </c>
      <c r="O109">
        <v>0.69197075399999997</v>
      </c>
      <c r="P109" t="s">
        <v>29</v>
      </c>
      <c r="Q109" t="s">
        <v>29</v>
      </c>
      <c r="R109">
        <v>117823</v>
      </c>
      <c r="S109">
        <v>167356</v>
      </c>
      <c r="T109" s="1">
        <v>0.7</v>
      </c>
      <c r="U109">
        <v>294466</v>
      </c>
      <c r="V109">
        <v>294466</v>
      </c>
      <c r="W109" s="24" t="e">
        <f>VLOOKUP(A109,Sheet2!A:H,8,0)</f>
        <v>#N/A</v>
      </c>
    </row>
    <row r="110" spans="1:23" hidden="1" x14ac:dyDescent="0.3">
      <c r="A110" t="s">
        <v>159</v>
      </c>
      <c r="B110" t="s">
        <v>22</v>
      </c>
      <c r="C110">
        <v>37</v>
      </c>
      <c r="D110" t="s">
        <v>39</v>
      </c>
      <c r="E110">
        <v>2016</v>
      </c>
      <c r="F110">
        <v>50</v>
      </c>
      <c r="G110">
        <v>0.26589206300000001</v>
      </c>
      <c r="H110" t="s">
        <v>24</v>
      </c>
      <c r="I110" t="s">
        <v>72</v>
      </c>
      <c r="J110" t="s">
        <v>58</v>
      </c>
      <c r="K110" t="s">
        <v>58</v>
      </c>
      <c r="L110" t="s">
        <v>58</v>
      </c>
      <c r="M110" t="s">
        <v>29</v>
      </c>
      <c r="N110" t="s">
        <v>29</v>
      </c>
      <c r="O110">
        <v>0.77313234900000005</v>
      </c>
      <c r="P110" t="s">
        <v>29</v>
      </c>
      <c r="Q110" t="s">
        <v>29</v>
      </c>
      <c r="R110">
        <v>250280.33</v>
      </c>
      <c r="S110">
        <v>276318</v>
      </c>
      <c r="T110" s="1">
        <v>0.91</v>
      </c>
      <c r="U110">
        <v>220992</v>
      </c>
      <c r="V110">
        <v>0</v>
      </c>
      <c r="W110" s="24" t="e">
        <f>VLOOKUP(A110,Sheet2!A:H,8,0)</f>
        <v>#N/A</v>
      </c>
    </row>
    <row r="111" spans="1:23" hidden="1" x14ac:dyDescent="0.3">
      <c r="A111" t="s">
        <v>160</v>
      </c>
      <c r="B111" t="s">
        <v>22</v>
      </c>
      <c r="C111">
        <v>37</v>
      </c>
      <c r="D111" t="s">
        <v>77</v>
      </c>
      <c r="E111">
        <v>2014</v>
      </c>
      <c r="F111">
        <v>35</v>
      </c>
      <c r="G111">
        <v>0.37830566500000001</v>
      </c>
      <c r="H111" t="s">
        <v>24</v>
      </c>
      <c r="I111" t="s">
        <v>25</v>
      </c>
      <c r="J111" t="s">
        <v>40</v>
      </c>
      <c r="K111" t="s">
        <v>51</v>
      </c>
      <c r="L111" t="s">
        <v>28</v>
      </c>
      <c r="M111" t="s">
        <v>29</v>
      </c>
      <c r="N111" t="s">
        <v>29</v>
      </c>
      <c r="O111">
        <v>0.98002671299999999</v>
      </c>
      <c r="P111" t="s">
        <v>29</v>
      </c>
      <c r="Q111" t="s">
        <v>29</v>
      </c>
      <c r="R111">
        <v>229560</v>
      </c>
      <c r="S111">
        <v>229560</v>
      </c>
      <c r="T111" s="1">
        <v>1</v>
      </c>
      <c r="U111">
        <v>329393</v>
      </c>
      <c r="V111">
        <v>0</v>
      </c>
      <c r="W111" s="24" t="e">
        <f>VLOOKUP(A111,Sheet2!A:H,8,0)</f>
        <v>#N/A</v>
      </c>
    </row>
    <row r="112" spans="1:23" hidden="1" x14ac:dyDescent="0.3">
      <c r="A112" t="s">
        <v>161</v>
      </c>
      <c r="B112" t="s">
        <v>31</v>
      </c>
      <c r="C112">
        <v>49</v>
      </c>
      <c r="D112" t="s">
        <v>23</v>
      </c>
      <c r="E112">
        <v>2013</v>
      </c>
      <c r="F112">
        <v>33</v>
      </c>
      <c r="G112">
        <v>0.495620952</v>
      </c>
      <c r="H112" t="s">
        <v>24</v>
      </c>
      <c r="I112" t="s">
        <v>25</v>
      </c>
      <c r="J112" t="s">
        <v>40</v>
      </c>
      <c r="K112" t="s">
        <v>27</v>
      </c>
      <c r="L112" t="s">
        <v>42</v>
      </c>
      <c r="M112" t="s">
        <v>45</v>
      </c>
      <c r="N112" t="s">
        <v>29</v>
      </c>
      <c r="O112">
        <v>0.95929045899999998</v>
      </c>
      <c r="P112" t="s">
        <v>29</v>
      </c>
      <c r="Q112" t="s">
        <v>29</v>
      </c>
      <c r="R112">
        <v>242367</v>
      </c>
      <c r="S112">
        <v>279786</v>
      </c>
      <c r="T112" s="1">
        <v>0.87</v>
      </c>
      <c r="U112">
        <v>493236</v>
      </c>
      <c r="V112">
        <v>0</v>
      </c>
      <c r="W112" s="24" t="e">
        <f>VLOOKUP(A112,Sheet2!A:H,8,0)</f>
        <v>#N/A</v>
      </c>
    </row>
    <row r="113" spans="1:23" hidden="1" x14ac:dyDescent="0.3">
      <c r="A113" t="s">
        <v>162</v>
      </c>
      <c r="B113" t="s">
        <v>22</v>
      </c>
      <c r="C113">
        <v>25</v>
      </c>
      <c r="D113" t="s">
        <v>36</v>
      </c>
      <c r="E113">
        <v>2014</v>
      </c>
      <c r="F113">
        <v>44</v>
      </c>
      <c r="G113">
        <v>0.212821079</v>
      </c>
      <c r="H113" t="s">
        <v>24</v>
      </c>
      <c r="I113" t="s">
        <v>58</v>
      </c>
      <c r="J113" t="s">
        <v>26</v>
      </c>
      <c r="K113" t="s">
        <v>27</v>
      </c>
      <c r="L113" t="s">
        <v>58</v>
      </c>
      <c r="M113" t="s">
        <v>29</v>
      </c>
      <c r="N113" t="s">
        <v>29</v>
      </c>
      <c r="O113">
        <v>0.83101105200000003</v>
      </c>
      <c r="P113" t="s">
        <v>29</v>
      </c>
      <c r="Q113" t="s">
        <v>34</v>
      </c>
      <c r="R113">
        <v>144683</v>
      </c>
      <c r="S113">
        <v>144683</v>
      </c>
      <c r="T113" s="1">
        <v>1</v>
      </c>
      <c r="U113">
        <v>144712</v>
      </c>
      <c r="V113">
        <v>0</v>
      </c>
      <c r="W113" s="24" t="e">
        <f>VLOOKUP(A113,Sheet2!A:H,8,0)</f>
        <v>#N/A</v>
      </c>
    </row>
    <row r="114" spans="1:23" hidden="1" x14ac:dyDescent="0.3">
      <c r="A114" t="s">
        <v>163</v>
      </c>
      <c r="B114" t="s">
        <v>22</v>
      </c>
      <c r="C114">
        <v>25</v>
      </c>
      <c r="D114" t="s">
        <v>39</v>
      </c>
      <c r="E114">
        <v>2015</v>
      </c>
      <c r="F114">
        <v>40</v>
      </c>
      <c r="G114">
        <v>0.184090435</v>
      </c>
      <c r="H114" t="s">
        <v>81</v>
      </c>
      <c r="I114" t="s">
        <v>72</v>
      </c>
      <c r="J114" t="s">
        <v>26</v>
      </c>
      <c r="K114" t="s">
        <v>27</v>
      </c>
      <c r="L114" t="s">
        <v>58</v>
      </c>
      <c r="M114" t="s">
        <v>45</v>
      </c>
      <c r="N114" t="s">
        <v>29</v>
      </c>
      <c r="O114">
        <v>0.75511237799999997</v>
      </c>
      <c r="P114" t="s">
        <v>29</v>
      </c>
      <c r="Q114" t="s">
        <v>29</v>
      </c>
      <c r="R114">
        <v>136351.20000000001</v>
      </c>
      <c r="S114">
        <v>244941</v>
      </c>
      <c r="T114" s="1">
        <v>0.56000000000000005</v>
      </c>
      <c r="U114">
        <v>235011</v>
      </c>
      <c r="V114">
        <v>235011</v>
      </c>
      <c r="W114" s="24" t="e">
        <f>VLOOKUP(A114,Sheet2!A:H,8,0)</f>
        <v>#N/A</v>
      </c>
    </row>
    <row r="115" spans="1:23" hidden="1" x14ac:dyDescent="0.3">
      <c r="A115" t="s">
        <v>164</v>
      </c>
      <c r="B115" t="s">
        <v>22</v>
      </c>
      <c r="C115">
        <v>19</v>
      </c>
      <c r="D115" t="s">
        <v>36</v>
      </c>
      <c r="E115">
        <v>2014</v>
      </c>
      <c r="F115">
        <v>22</v>
      </c>
      <c r="G115">
        <v>0.29791537600000001</v>
      </c>
      <c r="H115" t="s">
        <v>24</v>
      </c>
      <c r="I115" t="s">
        <v>58</v>
      </c>
      <c r="J115" t="s">
        <v>58</v>
      </c>
      <c r="K115" t="s">
        <v>58</v>
      </c>
      <c r="L115" t="s">
        <v>58</v>
      </c>
      <c r="M115" t="s">
        <v>29</v>
      </c>
      <c r="N115" t="s">
        <v>45</v>
      </c>
      <c r="O115">
        <v>0.84459545199999997</v>
      </c>
      <c r="P115" t="s">
        <v>29</v>
      </c>
      <c r="Q115" t="s">
        <v>29</v>
      </c>
      <c r="R115">
        <v>286843</v>
      </c>
      <c r="S115">
        <v>319865</v>
      </c>
      <c r="T115" s="1">
        <v>0.9</v>
      </c>
      <c r="U115">
        <v>187205</v>
      </c>
      <c r="V115">
        <v>0</v>
      </c>
      <c r="W115" s="24" t="e">
        <f>VLOOKUP(A115,Sheet2!A:H,8,0)</f>
        <v>#N/A</v>
      </c>
    </row>
    <row r="116" spans="1:23" hidden="1" x14ac:dyDescent="0.3">
      <c r="A116" t="s">
        <v>165</v>
      </c>
      <c r="B116" t="s">
        <v>22</v>
      </c>
      <c r="C116">
        <v>37</v>
      </c>
      <c r="D116" t="s">
        <v>32</v>
      </c>
      <c r="E116">
        <v>2010</v>
      </c>
      <c r="F116">
        <v>40</v>
      </c>
      <c r="G116">
        <v>0.57731089700000005</v>
      </c>
      <c r="H116" t="s">
        <v>24</v>
      </c>
      <c r="I116" t="s">
        <v>25</v>
      </c>
      <c r="J116" t="s">
        <v>40</v>
      </c>
      <c r="K116" t="s">
        <v>51</v>
      </c>
      <c r="L116" t="s">
        <v>42</v>
      </c>
      <c r="M116" t="s">
        <v>29</v>
      </c>
      <c r="N116" t="s">
        <v>29</v>
      </c>
      <c r="O116">
        <v>0.98129095</v>
      </c>
      <c r="P116" t="s">
        <v>29</v>
      </c>
      <c r="Q116" t="s">
        <v>67</v>
      </c>
      <c r="R116">
        <v>313321</v>
      </c>
      <c r="S116">
        <v>317343</v>
      </c>
      <c r="T116" s="1">
        <v>0.99</v>
      </c>
      <c r="U116">
        <v>413637</v>
      </c>
      <c r="V116">
        <v>0</v>
      </c>
      <c r="W116" s="24" t="e">
        <f>VLOOKUP(A116,Sheet2!A:H,8,0)</f>
        <v>#N/A</v>
      </c>
    </row>
    <row r="117" spans="1:23" hidden="1" x14ac:dyDescent="0.3">
      <c r="A117" t="s">
        <v>166</v>
      </c>
      <c r="B117" t="s">
        <v>22</v>
      </c>
      <c r="C117">
        <v>19</v>
      </c>
      <c r="D117" t="s">
        <v>39</v>
      </c>
      <c r="E117">
        <v>2008</v>
      </c>
      <c r="F117">
        <v>30</v>
      </c>
      <c r="G117">
        <v>0.49775999999999998</v>
      </c>
      <c r="H117" t="s">
        <v>81</v>
      </c>
      <c r="I117" t="s">
        <v>25</v>
      </c>
      <c r="J117" t="s">
        <v>58</v>
      </c>
      <c r="K117" t="s">
        <v>58</v>
      </c>
      <c r="L117" t="s">
        <v>58</v>
      </c>
      <c r="M117" t="s">
        <v>29</v>
      </c>
      <c r="N117" t="s">
        <v>29</v>
      </c>
      <c r="O117">
        <v>0.85104670199999999</v>
      </c>
      <c r="P117" t="s">
        <v>29</v>
      </c>
      <c r="Q117" t="s">
        <v>34</v>
      </c>
      <c r="R117">
        <v>387093.65</v>
      </c>
      <c r="S117">
        <v>404010</v>
      </c>
      <c r="T117" s="1">
        <v>0.96</v>
      </c>
      <c r="U117">
        <v>120135</v>
      </c>
      <c r="V117">
        <v>0</v>
      </c>
      <c r="W117" s="24" t="e">
        <f>VLOOKUP(A117,Sheet2!A:H,8,0)</f>
        <v>#N/A</v>
      </c>
    </row>
    <row r="118" spans="1:23" hidden="1" x14ac:dyDescent="0.3">
      <c r="A118" t="s">
        <v>167</v>
      </c>
      <c r="B118" t="s">
        <v>31</v>
      </c>
      <c r="C118">
        <v>37</v>
      </c>
      <c r="D118" t="s">
        <v>23</v>
      </c>
      <c r="E118">
        <v>2015</v>
      </c>
      <c r="F118">
        <v>61</v>
      </c>
      <c r="G118">
        <v>0.379906087</v>
      </c>
      <c r="H118" t="s">
        <v>24</v>
      </c>
      <c r="I118" t="s">
        <v>62</v>
      </c>
      <c r="J118" t="s">
        <v>26</v>
      </c>
      <c r="K118" t="s">
        <v>51</v>
      </c>
      <c r="L118" t="s">
        <v>33</v>
      </c>
      <c r="M118" t="s">
        <v>29</v>
      </c>
      <c r="N118" t="s">
        <v>29</v>
      </c>
      <c r="O118">
        <v>0.61284620499999998</v>
      </c>
      <c r="P118" t="s">
        <v>29</v>
      </c>
      <c r="Q118" t="s">
        <v>29</v>
      </c>
      <c r="R118">
        <v>279678</v>
      </c>
      <c r="S118">
        <v>279678</v>
      </c>
      <c r="T118" s="1">
        <v>1</v>
      </c>
      <c r="U118">
        <v>333199</v>
      </c>
      <c r="V118">
        <v>0</v>
      </c>
      <c r="W118" s="24" t="e">
        <f>VLOOKUP(A118,Sheet2!A:H,8,0)</f>
        <v>#N/A</v>
      </c>
    </row>
    <row r="119" spans="1:23" hidden="1" x14ac:dyDescent="0.3">
      <c r="A119" t="s">
        <v>168</v>
      </c>
      <c r="B119" t="s">
        <v>22</v>
      </c>
      <c r="C119">
        <v>13</v>
      </c>
      <c r="D119" t="s">
        <v>39</v>
      </c>
      <c r="E119">
        <v>2014</v>
      </c>
      <c r="F119">
        <v>41</v>
      </c>
      <c r="G119">
        <v>0.11205641600000001</v>
      </c>
      <c r="H119" t="s">
        <v>24</v>
      </c>
      <c r="I119" t="s">
        <v>72</v>
      </c>
      <c r="J119" t="s">
        <v>169</v>
      </c>
      <c r="K119" t="s">
        <v>27</v>
      </c>
      <c r="L119" t="s">
        <v>42</v>
      </c>
      <c r="M119" t="s">
        <v>29</v>
      </c>
      <c r="N119" t="s">
        <v>29</v>
      </c>
      <c r="O119">
        <v>0.71964552699999995</v>
      </c>
      <c r="P119" t="s">
        <v>29</v>
      </c>
      <c r="Q119" t="s">
        <v>29</v>
      </c>
      <c r="R119">
        <v>181714</v>
      </c>
      <c r="S119">
        <v>181714</v>
      </c>
      <c r="T119" s="1">
        <v>1</v>
      </c>
      <c r="U119">
        <v>10870</v>
      </c>
      <c r="V119">
        <v>0</v>
      </c>
      <c r="W119" s="24" t="e">
        <f>VLOOKUP(A119,Sheet2!A:H,8,0)</f>
        <v>#N/A</v>
      </c>
    </row>
    <row r="120" spans="1:23" hidden="1" x14ac:dyDescent="0.3">
      <c r="A120" t="s">
        <v>170</v>
      </c>
      <c r="B120" t="s">
        <v>22</v>
      </c>
      <c r="C120">
        <v>25</v>
      </c>
      <c r="D120" t="s">
        <v>32</v>
      </c>
      <c r="E120">
        <v>2012</v>
      </c>
      <c r="F120">
        <v>34</v>
      </c>
      <c r="G120">
        <v>0.31027707300000001</v>
      </c>
      <c r="H120" t="s">
        <v>81</v>
      </c>
      <c r="I120" t="s">
        <v>72</v>
      </c>
      <c r="J120" t="s">
        <v>26</v>
      </c>
      <c r="K120" t="s">
        <v>51</v>
      </c>
      <c r="L120" t="s">
        <v>33</v>
      </c>
      <c r="M120" t="s">
        <v>29</v>
      </c>
      <c r="N120" t="s">
        <v>29</v>
      </c>
      <c r="O120">
        <v>0.65157869599999996</v>
      </c>
      <c r="P120" t="s">
        <v>29</v>
      </c>
      <c r="Q120" t="s">
        <v>29</v>
      </c>
      <c r="R120">
        <v>324185</v>
      </c>
      <c r="S120">
        <v>357066</v>
      </c>
      <c r="T120" s="1">
        <v>0.91</v>
      </c>
      <c r="U120">
        <v>165245</v>
      </c>
      <c r="V120">
        <v>0</v>
      </c>
      <c r="W120" s="24" t="e">
        <f>VLOOKUP(A120,Sheet2!A:H,8,0)</f>
        <v>#N/A</v>
      </c>
    </row>
    <row r="121" spans="1:23" hidden="1" x14ac:dyDescent="0.3">
      <c r="A121" t="s">
        <v>171</v>
      </c>
      <c r="B121" t="s">
        <v>22</v>
      </c>
      <c r="C121">
        <v>49</v>
      </c>
      <c r="D121" t="s">
        <v>32</v>
      </c>
      <c r="E121">
        <v>2014</v>
      </c>
      <c r="F121">
        <v>58</v>
      </c>
      <c r="G121">
        <v>0.42746820800000002</v>
      </c>
      <c r="H121" t="s">
        <v>81</v>
      </c>
      <c r="I121" t="s">
        <v>25</v>
      </c>
      <c r="J121" t="s">
        <v>40</v>
      </c>
      <c r="K121" t="s">
        <v>51</v>
      </c>
      <c r="L121" t="s">
        <v>42</v>
      </c>
      <c r="M121" t="s">
        <v>29</v>
      </c>
      <c r="N121" t="s">
        <v>29</v>
      </c>
      <c r="O121">
        <v>0.89342656899999995</v>
      </c>
      <c r="P121" t="s">
        <v>29</v>
      </c>
      <c r="Q121" t="s">
        <v>29</v>
      </c>
      <c r="R121">
        <v>286704</v>
      </c>
      <c r="S121">
        <v>286704</v>
      </c>
      <c r="T121" s="1">
        <v>1</v>
      </c>
      <c r="U121">
        <v>380312</v>
      </c>
      <c r="V121">
        <v>0</v>
      </c>
      <c r="W121" s="24" t="e">
        <f>VLOOKUP(A121,Sheet2!A:H,8,0)</f>
        <v>#N/A</v>
      </c>
    </row>
    <row r="122" spans="1:23" hidden="1" x14ac:dyDescent="0.3">
      <c r="A122" t="s">
        <v>172</v>
      </c>
      <c r="B122" t="s">
        <v>22</v>
      </c>
      <c r="C122">
        <v>37</v>
      </c>
      <c r="D122" t="s">
        <v>39</v>
      </c>
      <c r="E122">
        <v>2016</v>
      </c>
      <c r="F122">
        <v>57</v>
      </c>
      <c r="G122">
        <v>8.8390264999999996E-2</v>
      </c>
      <c r="H122" t="s">
        <v>81</v>
      </c>
      <c r="I122" t="s">
        <v>54</v>
      </c>
      <c r="J122" t="s">
        <v>26</v>
      </c>
      <c r="K122" t="s">
        <v>27</v>
      </c>
      <c r="L122" t="s">
        <v>42</v>
      </c>
      <c r="M122" t="s">
        <v>29</v>
      </c>
      <c r="N122" t="s">
        <v>29</v>
      </c>
      <c r="O122">
        <v>0.70252631600000004</v>
      </c>
      <c r="P122" t="s">
        <v>29</v>
      </c>
      <c r="Q122" t="s">
        <v>29</v>
      </c>
      <c r="R122">
        <v>92990</v>
      </c>
      <c r="S122">
        <v>109400</v>
      </c>
      <c r="T122" s="1">
        <v>0.85</v>
      </c>
      <c r="U122">
        <v>73838</v>
      </c>
      <c r="V122">
        <v>0</v>
      </c>
      <c r="W122" s="24" t="e">
        <f>VLOOKUP(A122,Sheet2!A:H,8,0)</f>
        <v>#N/A</v>
      </c>
    </row>
    <row r="123" spans="1:23" hidden="1" x14ac:dyDescent="0.3">
      <c r="A123" t="s">
        <v>173</v>
      </c>
      <c r="B123" t="s">
        <v>31</v>
      </c>
      <c r="C123">
        <v>49</v>
      </c>
      <c r="D123" t="s">
        <v>32</v>
      </c>
      <c r="E123">
        <v>2016</v>
      </c>
      <c r="F123">
        <v>35</v>
      </c>
      <c r="G123">
        <v>0.56467107800000005</v>
      </c>
      <c r="H123" t="s">
        <v>24</v>
      </c>
      <c r="I123" t="s">
        <v>25</v>
      </c>
      <c r="J123" t="s">
        <v>40</v>
      </c>
      <c r="K123" t="s">
        <v>51</v>
      </c>
      <c r="L123" t="s">
        <v>28</v>
      </c>
      <c r="M123" t="s">
        <v>29</v>
      </c>
      <c r="N123" t="s">
        <v>29</v>
      </c>
      <c r="O123">
        <v>0.75511237799999997</v>
      </c>
      <c r="P123" t="s">
        <v>29</v>
      </c>
      <c r="Q123" t="s">
        <v>29</v>
      </c>
      <c r="R123">
        <v>209348</v>
      </c>
      <c r="S123">
        <v>286308</v>
      </c>
      <c r="T123" s="1">
        <v>0.73</v>
      </c>
      <c r="U123">
        <v>645788</v>
      </c>
      <c r="V123">
        <v>0</v>
      </c>
      <c r="W123" s="24" t="e">
        <f>VLOOKUP(A123,Sheet2!A:H,8,0)</f>
        <v>#N/A</v>
      </c>
    </row>
    <row r="124" spans="1:23" hidden="1" x14ac:dyDescent="0.3">
      <c r="A124" t="s">
        <v>174</v>
      </c>
      <c r="B124" t="s">
        <v>22</v>
      </c>
      <c r="C124">
        <v>19</v>
      </c>
      <c r="D124" t="s">
        <v>32</v>
      </c>
      <c r="E124">
        <v>2016</v>
      </c>
      <c r="F124">
        <v>31</v>
      </c>
      <c r="G124">
        <v>0.53175534400000002</v>
      </c>
      <c r="H124" t="s">
        <v>24</v>
      </c>
      <c r="I124" t="s">
        <v>58</v>
      </c>
      <c r="J124" t="s">
        <v>58</v>
      </c>
      <c r="K124" t="s">
        <v>58</v>
      </c>
      <c r="L124" t="s">
        <v>58</v>
      </c>
      <c r="M124" t="s">
        <v>29</v>
      </c>
      <c r="N124" t="s">
        <v>29</v>
      </c>
      <c r="O124">
        <v>0.83333906199999996</v>
      </c>
      <c r="P124" t="s">
        <v>29</v>
      </c>
      <c r="Q124" t="s">
        <v>29</v>
      </c>
      <c r="R124">
        <v>552000</v>
      </c>
      <c r="S124">
        <v>552000</v>
      </c>
      <c r="T124" s="1">
        <v>1</v>
      </c>
      <c r="U124">
        <v>305184</v>
      </c>
      <c r="V124">
        <v>0</v>
      </c>
      <c r="W124" s="24" t="e">
        <f>VLOOKUP(A124,Sheet2!A:H,8,0)</f>
        <v>#N/A</v>
      </c>
    </row>
    <row r="125" spans="1:23" hidden="1" x14ac:dyDescent="0.3">
      <c r="A125" t="s">
        <v>175</v>
      </c>
      <c r="B125" t="s">
        <v>22</v>
      </c>
      <c r="C125">
        <v>31</v>
      </c>
      <c r="D125" t="s">
        <v>32</v>
      </c>
      <c r="E125">
        <v>2015</v>
      </c>
      <c r="F125">
        <v>33</v>
      </c>
      <c r="G125">
        <v>0.36576347799999998</v>
      </c>
      <c r="H125" t="s">
        <v>81</v>
      </c>
      <c r="I125" t="s">
        <v>72</v>
      </c>
      <c r="J125" t="s">
        <v>40</v>
      </c>
      <c r="K125" t="s">
        <v>51</v>
      </c>
      <c r="L125" t="s">
        <v>28</v>
      </c>
      <c r="M125" t="s">
        <v>29</v>
      </c>
      <c r="N125" t="s">
        <v>29</v>
      </c>
      <c r="O125">
        <v>0.688406399</v>
      </c>
      <c r="P125" t="s">
        <v>29</v>
      </c>
      <c r="Q125" t="s">
        <v>29</v>
      </c>
      <c r="R125">
        <v>309428</v>
      </c>
      <c r="S125">
        <v>309428</v>
      </c>
      <c r="T125" s="1">
        <v>1</v>
      </c>
      <c r="U125">
        <v>287220</v>
      </c>
      <c r="V125">
        <v>0</v>
      </c>
      <c r="W125" s="24" t="e">
        <f>VLOOKUP(A125,Sheet2!A:H,8,0)</f>
        <v>#N/A</v>
      </c>
    </row>
    <row r="126" spans="1:23" hidden="1" x14ac:dyDescent="0.3">
      <c r="A126" t="s">
        <v>176</v>
      </c>
      <c r="B126" t="s">
        <v>22</v>
      </c>
      <c r="C126">
        <v>25</v>
      </c>
      <c r="D126" t="s">
        <v>23</v>
      </c>
      <c r="E126">
        <v>2014</v>
      </c>
      <c r="F126">
        <v>44</v>
      </c>
      <c r="G126">
        <v>0.72955612599999997</v>
      </c>
      <c r="H126" t="s">
        <v>24</v>
      </c>
      <c r="I126" t="s">
        <v>25</v>
      </c>
      <c r="J126" t="s">
        <v>26</v>
      </c>
      <c r="K126" t="s">
        <v>51</v>
      </c>
      <c r="L126" t="s">
        <v>33</v>
      </c>
      <c r="M126" t="s">
        <v>29</v>
      </c>
      <c r="N126" t="s">
        <v>29</v>
      </c>
      <c r="O126">
        <v>0.78178374100000003</v>
      </c>
      <c r="P126" t="s">
        <v>29</v>
      </c>
      <c r="Q126" t="s">
        <v>34</v>
      </c>
      <c r="R126">
        <v>616952</v>
      </c>
      <c r="S126">
        <v>616952</v>
      </c>
      <c r="T126" s="1">
        <v>1</v>
      </c>
      <c r="U126">
        <v>440471</v>
      </c>
      <c r="V126">
        <v>0</v>
      </c>
      <c r="W126" s="24" t="e">
        <f>VLOOKUP(A126,Sheet2!A:H,8,0)</f>
        <v>#N/A</v>
      </c>
    </row>
    <row r="127" spans="1:23" hidden="1" x14ac:dyDescent="0.3">
      <c r="A127" t="s">
        <v>177</v>
      </c>
      <c r="B127" t="s">
        <v>22</v>
      </c>
      <c r="C127">
        <v>25</v>
      </c>
      <c r="D127" t="s">
        <v>36</v>
      </c>
      <c r="E127">
        <v>2016</v>
      </c>
      <c r="F127">
        <v>26</v>
      </c>
      <c r="G127">
        <v>0.53186955499999999</v>
      </c>
      <c r="H127" t="s">
        <v>24</v>
      </c>
      <c r="I127" t="s">
        <v>72</v>
      </c>
      <c r="J127" t="s">
        <v>26</v>
      </c>
      <c r="K127" t="s">
        <v>51</v>
      </c>
      <c r="L127" t="s">
        <v>28</v>
      </c>
      <c r="M127" t="s">
        <v>29</v>
      </c>
      <c r="N127" t="s">
        <v>29</v>
      </c>
      <c r="O127">
        <v>0.80103524199999998</v>
      </c>
      <c r="P127" t="s">
        <v>29</v>
      </c>
      <c r="Q127" t="s">
        <v>34</v>
      </c>
      <c r="R127">
        <v>280818</v>
      </c>
      <c r="S127">
        <v>351020</v>
      </c>
      <c r="T127" s="1">
        <v>0.8</v>
      </c>
      <c r="U127">
        <v>454021</v>
      </c>
      <c r="V127">
        <v>0</v>
      </c>
      <c r="W127" s="24" t="e">
        <f>VLOOKUP(A127,Sheet2!A:H,8,0)</f>
        <v>#N/A</v>
      </c>
    </row>
    <row r="128" spans="1:23" hidden="1" x14ac:dyDescent="0.3">
      <c r="A128" t="s">
        <v>178</v>
      </c>
      <c r="B128" t="s">
        <v>22</v>
      </c>
      <c r="C128">
        <v>25</v>
      </c>
      <c r="D128" t="s">
        <v>23</v>
      </c>
      <c r="E128">
        <v>2011</v>
      </c>
      <c r="F128">
        <v>47</v>
      </c>
      <c r="G128">
        <v>0.35950664799999998</v>
      </c>
      <c r="H128" t="s">
        <v>24</v>
      </c>
      <c r="I128" t="s">
        <v>62</v>
      </c>
      <c r="J128" t="s">
        <v>40</v>
      </c>
      <c r="K128" t="s">
        <v>51</v>
      </c>
      <c r="L128" t="s">
        <v>42</v>
      </c>
      <c r="M128" t="s">
        <v>29</v>
      </c>
      <c r="N128" t="s">
        <v>29</v>
      </c>
      <c r="O128">
        <v>0.79019474899999997</v>
      </c>
      <c r="P128" t="s">
        <v>29</v>
      </c>
      <c r="Q128" t="s">
        <v>34</v>
      </c>
      <c r="R128">
        <v>199560</v>
      </c>
      <c r="S128">
        <v>199560</v>
      </c>
      <c r="T128" s="1">
        <v>1</v>
      </c>
      <c r="U128">
        <v>227058</v>
      </c>
      <c r="V128">
        <v>0</v>
      </c>
      <c r="W128" s="24" t="e">
        <f>VLOOKUP(A128,Sheet2!A:H,8,0)</f>
        <v>#N/A</v>
      </c>
    </row>
    <row r="129" spans="1:23" hidden="1" x14ac:dyDescent="0.3">
      <c r="A129" t="s">
        <v>179</v>
      </c>
      <c r="B129" t="s">
        <v>31</v>
      </c>
      <c r="C129">
        <v>43</v>
      </c>
      <c r="D129" t="s">
        <v>23</v>
      </c>
      <c r="E129">
        <v>2012</v>
      </c>
      <c r="F129">
        <v>35</v>
      </c>
      <c r="G129">
        <v>0.50835707299999999</v>
      </c>
      <c r="H129" t="s">
        <v>24</v>
      </c>
      <c r="I129" t="s">
        <v>25</v>
      </c>
      <c r="J129" t="s">
        <v>26</v>
      </c>
      <c r="K129" t="s">
        <v>51</v>
      </c>
      <c r="L129" t="s">
        <v>28</v>
      </c>
      <c r="M129" t="s">
        <v>29</v>
      </c>
      <c r="N129" t="s">
        <v>29</v>
      </c>
      <c r="O129">
        <v>0.67757975100000001</v>
      </c>
      <c r="P129" t="s">
        <v>29</v>
      </c>
      <c r="Q129" t="s">
        <v>29</v>
      </c>
      <c r="R129">
        <v>299908</v>
      </c>
      <c r="S129">
        <v>321330</v>
      </c>
      <c r="T129" s="1">
        <v>0.93</v>
      </c>
      <c r="U129">
        <v>434945</v>
      </c>
      <c r="V129">
        <v>0</v>
      </c>
      <c r="W129" s="24" t="e">
        <f>VLOOKUP(A129,Sheet2!A:H,8,0)</f>
        <v>#N/A</v>
      </c>
    </row>
    <row r="130" spans="1:23" hidden="1" x14ac:dyDescent="0.3">
      <c r="A130" t="s">
        <v>180</v>
      </c>
      <c r="B130" t="s">
        <v>22</v>
      </c>
      <c r="C130">
        <v>31</v>
      </c>
      <c r="D130" t="s">
        <v>39</v>
      </c>
      <c r="E130">
        <v>2011</v>
      </c>
      <c r="F130">
        <v>61</v>
      </c>
      <c r="G130">
        <v>0.37992258099999998</v>
      </c>
      <c r="H130" t="s">
        <v>81</v>
      </c>
      <c r="I130" t="s">
        <v>62</v>
      </c>
      <c r="J130" t="s">
        <v>26</v>
      </c>
      <c r="K130" t="s">
        <v>27</v>
      </c>
      <c r="L130" t="s">
        <v>58</v>
      </c>
      <c r="M130" t="s">
        <v>29</v>
      </c>
      <c r="N130" t="s">
        <v>29</v>
      </c>
      <c r="O130">
        <v>0.74574746599999997</v>
      </c>
      <c r="P130" t="s">
        <v>29</v>
      </c>
      <c r="Q130" t="s">
        <v>29</v>
      </c>
      <c r="R130">
        <v>332673</v>
      </c>
      <c r="S130">
        <v>332673</v>
      </c>
      <c r="T130" s="1">
        <v>1</v>
      </c>
      <c r="U130">
        <v>217756</v>
      </c>
      <c r="V130">
        <v>0</v>
      </c>
      <c r="W130" s="24" t="e">
        <f>VLOOKUP(A130,Sheet2!A:H,8,0)</f>
        <v>#N/A</v>
      </c>
    </row>
    <row r="131" spans="1:23" hidden="1" x14ac:dyDescent="0.3">
      <c r="A131" t="s">
        <v>181</v>
      </c>
      <c r="B131" t="s">
        <v>22</v>
      </c>
      <c r="C131">
        <v>25</v>
      </c>
      <c r="D131" t="s">
        <v>32</v>
      </c>
      <c r="E131">
        <v>2011</v>
      </c>
      <c r="F131">
        <v>44</v>
      </c>
      <c r="G131">
        <v>0.30506820099999998</v>
      </c>
      <c r="H131" t="s">
        <v>24</v>
      </c>
      <c r="I131" t="s">
        <v>58</v>
      </c>
      <c r="J131" t="s">
        <v>40</v>
      </c>
      <c r="K131" t="s">
        <v>51</v>
      </c>
      <c r="L131" t="s">
        <v>33</v>
      </c>
      <c r="M131" t="s">
        <v>29</v>
      </c>
      <c r="N131" t="s">
        <v>29</v>
      </c>
      <c r="O131">
        <v>0.79566841899999996</v>
      </c>
      <c r="P131" t="s">
        <v>29</v>
      </c>
      <c r="Q131" t="s">
        <v>34</v>
      </c>
      <c r="R131">
        <v>173390</v>
      </c>
      <c r="S131">
        <v>173390</v>
      </c>
      <c r="T131" s="1">
        <v>1</v>
      </c>
      <c r="U131">
        <v>190418</v>
      </c>
      <c r="V131">
        <v>0</v>
      </c>
      <c r="W131" s="24" t="e">
        <f>VLOOKUP(A131,Sheet2!A:H,8,0)</f>
        <v>#N/A</v>
      </c>
    </row>
    <row r="132" spans="1:23" hidden="1" x14ac:dyDescent="0.3">
      <c r="A132" t="s">
        <v>182</v>
      </c>
      <c r="B132" t="s">
        <v>31</v>
      </c>
      <c r="C132">
        <v>49</v>
      </c>
      <c r="D132" t="s">
        <v>23</v>
      </c>
      <c r="E132">
        <v>2014</v>
      </c>
      <c r="F132">
        <v>25</v>
      </c>
      <c r="G132">
        <v>0.43366833300000002</v>
      </c>
      <c r="H132" t="s">
        <v>24</v>
      </c>
      <c r="I132" t="s">
        <v>54</v>
      </c>
      <c r="J132" t="s">
        <v>40</v>
      </c>
      <c r="K132" t="s">
        <v>27</v>
      </c>
      <c r="L132" t="s">
        <v>33</v>
      </c>
      <c r="M132" t="s">
        <v>29</v>
      </c>
      <c r="N132" t="s">
        <v>29</v>
      </c>
      <c r="O132">
        <v>0.65157869599999996</v>
      </c>
      <c r="P132" t="s">
        <v>29</v>
      </c>
      <c r="Q132" t="s">
        <v>34</v>
      </c>
      <c r="R132">
        <v>256944</v>
      </c>
      <c r="S132">
        <v>256944</v>
      </c>
      <c r="T132" s="1">
        <v>1</v>
      </c>
      <c r="U132">
        <v>458977</v>
      </c>
      <c r="V132">
        <v>0</v>
      </c>
      <c r="W132" s="24" t="e">
        <f>VLOOKUP(A132,Sheet2!A:H,8,0)</f>
        <v>#N/A</v>
      </c>
    </row>
    <row r="133" spans="1:23" hidden="1" x14ac:dyDescent="0.3">
      <c r="A133" t="s">
        <v>183</v>
      </c>
      <c r="B133" t="s">
        <v>22</v>
      </c>
      <c r="C133">
        <v>37</v>
      </c>
      <c r="D133" t="s">
        <v>39</v>
      </c>
      <c r="E133">
        <v>2005</v>
      </c>
      <c r="F133">
        <v>28</v>
      </c>
      <c r="G133">
        <v>0.43912258100000001</v>
      </c>
      <c r="H133" t="s">
        <v>24</v>
      </c>
      <c r="I133" t="s">
        <v>25</v>
      </c>
      <c r="J133" t="s">
        <v>26</v>
      </c>
      <c r="K133" t="s">
        <v>51</v>
      </c>
      <c r="L133" t="s">
        <v>33</v>
      </c>
      <c r="M133" t="s">
        <v>29</v>
      </c>
      <c r="N133" t="s">
        <v>29</v>
      </c>
      <c r="O133">
        <v>0.96242359300000002</v>
      </c>
      <c r="P133" t="s">
        <v>29</v>
      </c>
      <c r="Q133" t="s">
        <v>29</v>
      </c>
      <c r="R133">
        <v>160284</v>
      </c>
      <c r="S133">
        <v>160284</v>
      </c>
      <c r="T133" s="1">
        <v>1</v>
      </c>
      <c r="U133">
        <v>233015</v>
      </c>
      <c r="V133">
        <v>0</v>
      </c>
      <c r="W133" s="24" t="e">
        <f>VLOOKUP(A133,Sheet2!A:H,8,0)</f>
        <v>#N/A</v>
      </c>
    </row>
    <row r="134" spans="1:23" hidden="1" x14ac:dyDescent="0.3">
      <c r="A134" t="s">
        <v>184</v>
      </c>
      <c r="B134" t="s">
        <v>31</v>
      </c>
      <c r="C134">
        <v>25</v>
      </c>
      <c r="D134" t="s">
        <v>39</v>
      </c>
      <c r="E134">
        <v>2015</v>
      </c>
      <c r="F134">
        <v>45</v>
      </c>
      <c r="G134">
        <v>0.184114783</v>
      </c>
      <c r="H134" t="s">
        <v>24</v>
      </c>
      <c r="I134" t="s">
        <v>25</v>
      </c>
      <c r="J134" t="s">
        <v>40</v>
      </c>
      <c r="K134" t="s">
        <v>87</v>
      </c>
      <c r="L134" t="s">
        <v>42</v>
      </c>
      <c r="M134" t="s">
        <v>29</v>
      </c>
      <c r="N134" t="s">
        <v>29</v>
      </c>
      <c r="O134">
        <v>0.89182894499999998</v>
      </c>
      <c r="P134" t="s">
        <v>29</v>
      </c>
      <c r="Q134" t="s">
        <v>29</v>
      </c>
      <c r="R134">
        <v>166842</v>
      </c>
      <c r="S134">
        <v>179676</v>
      </c>
      <c r="T134" s="1">
        <v>0.93</v>
      </c>
      <c r="U134">
        <v>119575</v>
      </c>
      <c r="V134">
        <v>0</v>
      </c>
      <c r="W134" s="24" t="e">
        <f>VLOOKUP(A134,Sheet2!A:H,8,0)</f>
        <v>#N/A</v>
      </c>
    </row>
    <row r="135" spans="1:23" hidden="1" x14ac:dyDescent="0.3">
      <c r="A135" t="s">
        <v>185</v>
      </c>
      <c r="B135" t="s">
        <v>22</v>
      </c>
      <c r="C135">
        <v>49</v>
      </c>
      <c r="D135" t="s">
        <v>39</v>
      </c>
      <c r="E135">
        <v>2012</v>
      </c>
      <c r="F135">
        <v>27</v>
      </c>
      <c r="G135">
        <v>0.56833891599999997</v>
      </c>
      <c r="H135" t="s">
        <v>24</v>
      </c>
      <c r="I135" t="s">
        <v>25</v>
      </c>
      <c r="J135" t="s">
        <v>26</v>
      </c>
      <c r="K135" t="s">
        <v>51</v>
      </c>
      <c r="L135" t="s">
        <v>33</v>
      </c>
      <c r="M135" t="s">
        <v>29</v>
      </c>
      <c r="N135" t="s">
        <v>29</v>
      </c>
      <c r="O135">
        <v>0.80629541999999998</v>
      </c>
      <c r="P135" t="s">
        <v>29</v>
      </c>
      <c r="Q135" t="s">
        <v>67</v>
      </c>
      <c r="R135">
        <v>339583.83</v>
      </c>
      <c r="S135">
        <v>359744</v>
      </c>
      <c r="T135" s="1">
        <v>0.94</v>
      </c>
      <c r="U135">
        <v>498176</v>
      </c>
      <c r="V135">
        <v>0</v>
      </c>
      <c r="W135" s="24" t="e">
        <f>VLOOKUP(A135,Sheet2!A:H,8,0)</f>
        <v>#N/A</v>
      </c>
    </row>
    <row r="136" spans="1:23" hidden="1" x14ac:dyDescent="0.3">
      <c r="A136" t="s">
        <v>186</v>
      </c>
      <c r="B136" t="s">
        <v>22</v>
      </c>
      <c r="C136">
        <v>37</v>
      </c>
      <c r="D136" t="s">
        <v>36</v>
      </c>
      <c r="E136">
        <v>2006</v>
      </c>
      <c r="F136">
        <v>46</v>
      </c>
      <c r="G136">
        <v>0.424956098</v>
      </c>
      <c r="H136" t="s">
        <v>24</v>
      </c>
      <c r="I136" t="s">
        <v>62</v>
      </c>
      <c r="J136" t="s">
        <v>26</v>
      </c>
      <c r="K136" t="s">
        <v>27</v>
      </c>
      <c r="L136" t="s">
        <v>33</v>
      </c>
      <c r="M136" t="s">
        <v>29</v>
      </c>
      <c r="N136" t="s">
        <v>29</v>
      </c>
      <c r="O136">
        <v>0.70599813300000003</v>
      </c>
      <c r="P136" t="s">
        <v>29</v>
      </c>
      <c r="Q136" t="s">
        <v>34</v>
      </c>
      <c r="R136">
        <v>112194.39</v>
      </c>
      <c r="S136">
        <v>115470</v>
      </c>
      <c r="T136" s="1">
        <v>0.97</v>
      </c>
      <c r="U136">
        <v>220885</v>
      </c>
      <c r="V136">
        <v>0</v>
      </c>
      <c r="W136" s="24" t="e">
        <f>VLOOKUP(A136,Sheet2!A:H,8,0)</f>
        <v>#N/A</v>
      </c>
    </row>
    <row r="137" spans="1:23" hidden="1" x14ac:dyDescent="0.3">
      <c r="A137" t="s">
        <v>187</v>
      </c>
      <c r="B137" t="s">
        <v>22</v>
      </c>
      <c r="C137">
        <v>25</v>
      </c>
      <c r="D137" t="s">
        <v>39</v>
      </c>
      <c r="E137">
        <v>2011</v>
      </c>
      <c r="F137">
        <v>31</v>
      </c>
      <c r="G137">
        <v>0.58493109700000001</v>
      </c>
      <c r="H137" t="s">
        <v>81</v>
      </c>
      <c r="I137" t="s">
        <v>25</v>
      </c>
      <c r="J137" t="s">
        <v>26</v>
      </c>
      <c r="K137" t="s">
        <v>51</v>
      </c>
      <c r="L137" t="s">
        <v>33</v>
      </c>
      <c r="M137" t="s">
        <v>45</v>
      </c>
      <c r="N137" t="s">
        <v>29</v>
      </c>
      <c r="O137">
        <v>0.82143971299999996</v>
      </c>
      <c r="P137" t="s">
        <v>29</v>
      </c>
      <c r="Q137" t="s">
        <v>67</v>
      </c>
      <c r="R137">
        <v>420212</v>
      </c>
      <c r="S137">
        <v>549508</v>
      </c>
      <c r="T137" s="1">
        <v>0.76</v>
      </c>
      <c r="U137">
        <v>347197</v>
      </c>
      <c r="V137">
        <v>347197</v>
      </c>
      <c r="W137" s="24" t="e">
        <f>VLOOKUP(A137,Sheet2!A:H,8,0)</f>
        <v>#N/A</v>
      </c>
    </row>
    <row r="138" spans="1:23" hidden="1" x14ac:dyDescent="0.3">
      <c r="A138" t="s">
        <v>188</v>
      </c>
      <c r="B138" t="s">
        <v>31</v>
      </c>
      <c r="C138">
        <v>25</v>
      </c>
      <c r="D138" t="s">
        <v>36</v>
      </c>
      <c r="E138">
        <v>2007</v>
      </c>
      <c r="F138">
        <v>56</v>
      </c>
      <c r="G138">
        <v>0.256695126</v>
      </c>
      <c r="H138" t="s">
        <v>24</v>
      </c>
      <c r="I138" t="s">
        <v>72</v>
      </c>
      <c r="J138" t="s">
        <v>40</v>
      </c>
      <c r="K138" t="s">
        <v>27</v>
      </c>
      <c r="L138" t="s">
        <v>28</v>
      </c>
      <c r="M138" t="s">
        <v>29</v>
      </c>
      <c r="N138" t="s">
        <v>29</v>
      </c>
      <c r="O138">
        <v>0.95660531400000004</v>
      </c>
      <c r="P138" t="s">
        <v>29</v>
      </c>
      <c r="Q138" t="s">
        <v>29</v>
      </c>
      <c r="R138">
        <v>155664</v>
      </c>
      <c r="S138">
        <v>155664</v>
      </c>
      <c r="T138" s="1">
        <v>1</v>
      </c>
      <c r="U138">
        <v>123643</v>
      </c>
      <c r="V138">
        <v>0</v>
      </c>
      <c r="W138" s="24" t="e">
        <f>VLOOKUP(A138,Sheet2!A:H,8,0)</f>
        <v>#N/A</v>
      </c>
    </row>
    <row r="139" spans="1:23" hidden="1" x14ac:dyDescent="0.3">
      <c r="A139" t="s">
        <v>189</v>
      </c>
      <c r="B139" t="s">
        <v>31</v>
      </c>
      <c r="C139">
        <v>25</v>
      </c>
      <c r="D139" t="s">
        <v>36</v>
      </c>
      <c r="E139">
        <v>2014</v>
      </c>
      <c r="F139">
        <v>43</v>
      </c>
      <c r="G139">
        <v>0.19579560700000001</v>
      </c>
      <c r="H139" t="s">
        <v>81</v>
      </c>
      <c r="I139" t="s">
        <v>54</v>
      </c>
      <c r="J139" t="s">
        <v>26</v>
      </c>
      <c r="K139" t="s">
        <v>51</v>
      </c>
      <c r="L139" t="s">
        <v>33</v>
      </c>
      <c r="M139" t="s">
        <v>29</v>
      </c>
      <c r="N139" t="s">
        <v>29</v>
      </c>
      <c r="O139">
        <v>0.69551237099999996</v>
      </c>
      <c r="P139" t="s">
        <v>29</v>
      </c>
      <c r="Q139" t="s">
        <v>29</v>
      </c>
      <c r="R139">
        <v>233455.38</v>
      </c>
      <c r="S139">
        <v>251750</v>
      </c>
      <c r="T139" s="1">
        <v>0.93</v>
      </c>
      <c r="U139">
        <v>90903</v>
      </c>
      <c r="V139">
        <v>0</v>
      </c>
      <c r="W139" s="24" t="e">
        <f>VLOOKUP(A139,Sheet2!A:H,8,0)</f>
        <v>#N/A</v>
      </c>
    </row>
    <row r="140" spans="1:23" hidden="1" x14ac:dyDescent="0.3">
      <c r="A140" t="s">
        <v>190</v>
      </c>
      <c r="B140" t="s">
        <v>22</v>
      </c>
      <c r="C140">
        <v>37</v>
      </c>
      <c r="D140" t="s">
        <v>32</v>
      </c>
      <c r="E140">
        <v>2015</v>
      </c>
      <c r="F140">
        <v>49</v>
      </c>
      <c r="G140">
        <v>0.29491549299999997</v>
      </c>
      <c r="H140" t="s">
        <v>24</v>
      </c>
      <c r="I140" t="s">
        <v>58</v>
      </c>
      <c r="J140" t="s">
        <v>40</v>
      </c>
      <c r="K140" t="s">
        <v>27</v>
      </c>
      <c r="L140" t="s">
        <v>42</v>
      </c>
      <c r="M140" t="s">
        <v>29</v>
      </c>
      <c r="N140" t="s">
        <v>29</v>
      </c>
      <c r="O140">
        <v>0.79294494900000001</v>
      </c>
      <c r="P140" t="s">
        <v>29</v>
      </c>
      <c r="Q140" t="s">
        <v>34</v>
      </c>
      <c r="R140">
        <v>156120</v>
      </c>
      <c r="S140">
        <v>156120</v>
      </c>
      <c r="T140" s="1">
        <v>1</v>
      </c>
      <c r="U140">
        <v>265554</v>
      </c>
      <c r="V140">
        <v>0</v>
      </c>
      <c r="W140" s="24" t="e">
        <f>VLOOKUP(A140,Sheet2!A:H,8,0)</f>
        <v>#N/A</v>
      </c>
    </row>
    <row r="141" spans="1:23" hidden="1" x14ac:dyDescent="0.3">
      <c r="A141" t="s">
        <v>191</v>
      </c>
      <c r="B141" t="s">
        <v>22</v>
      </c>
      <c r="C141">
        <v>37</v>
      </c>
      <c r="D141" t="s">
        <v>39</v>
      </c>
      <c r="E141">
        <v>2014</v>
      </c>
      <c r="F141">
        <v>55</v>
      </c>
      <c r="G141">
        <v>0.387310983</v>
      </c>
      <c r="H141" t="s">
        <v>81</v>
      </c>
      <c r="I141" t="s">
        <v>62</v>
      </c>
      <c r="J141" t="s">
        <v>26</v>
      </c>
      <c r="K141" t="s">
        <v>27</v>
      </c>
      <c r="L141" t="s">
        <v>58</v>
      </c>
      <c r="M141" t="s">
        <v>29</v>
      </c>
      <c r="N141" t="s">
        <v>29</v>
      </c>
      <c r="O141">
        <v>0.74257388899999999</v>
      </c>
      <c r="P141" t="s">
        <v>29</v>
      </c>
      <c r="Q141" t="s">
        <v>29</v>
      </c>
      <c r="R141">
        <v>301005</v>
      </c>
      <c r="S141">
        <v>301005</v>
      </c>
      <c r="T141" s="1">
        <v>1</v>
      </c>
      <c r="U141">
        <v>310064</v>
      </c>
      <c r="V141">
        <v>0</v>
      </c>
      <c r="W141" s="24" t="e">
        <f>VLOOKUP(A141,Sheet2!A:H,8,0)</f>
        <v>#N/A</v>
      </c>
    </row>
    <row r="142" spans="1:23" hidden="1" x14ac:dyDescent="0.3">
      <c r="A142" t="s">
        <v>192</v>
      </c>
      <c r="B142" t="s">
        <v>22</v>
      </c>
      <c r="C142">
        <v>25</v>
      </c>
      <c r="D142" t="s">
        <v>39</v>
      </c>
      <c r="E142">
        <v>2012</v>
      </c>
      <c r="F142">
        <v>52</v>
      </c>
      <c r="G142">
        <v>0.30320295600000002</v>
      </c>
      <c r="H142" t="s">
        <v>24</v>
      </c>
      <c r="I142" t="s">
        <v>72</v>
      </c>
      <c r="J142" t="s">
        <v>26</v>
      </c>
      <c r="K142" t="s">
        <v>118</v>
      </c>
      <c r="L142" t="s">
        <v>33</v>
      </c>
      <c r="M142" t="s">
        <v>29</v>
      </c>
      <c r="N142" t="s">
        <v>29</v>
      </c>
      <c r="O142">
        <v>0.70252631600000004</v>
      </c>
      <c r="P142" t="s">
        <v>29</v>
      </c>
      <c r="Q142" t="s">
        <v>34</v>
      </c>
      <c r="R142">
        <v>245743.76</v>
      </c>
      <c r="S142">
        <v>259952</v>
      </c>
      <c r="T142" s="1">
        <v>0.95</v>
      </c>
      <c r="U142">
        <v>189216</v>
      </c>
      <c r="V142">
        <v>0</v>
      </c>
      <c r="W142" s="24" t="e">
        <f>VLOOKUP(A142,Sheet2!A:H,8,0)</f>
        <v>#N/A</v>
      </c>
    </row>
    <row r="143" spans="1:23" hidden="1" x14ac:dyDescent="0.3">
      <c r="A143" t="s">
        <v>193</v>
      </c>
      <c r="B143" t="s">
        <v>31</v>
      </c>
      <c r="C143">
        <v>37</v>
      </c>
      <c r="D143" t="s">
        <v>23</v>
      </c>
      <c r="E143">
        <v>2015</v>
      </c>
      <c r="F143">
        <v>29</v>
      </c>
      <c r="G143">
        <v>0.52170869600000003</v>
      </c>
      <c r="H143" t="s">
        <v>81</v>
      </c>
      <c r="I143" t="s">
        <v>25</v>
      </c>
      <c r="J143" t="s">
        <v>26</v>
      </c>
      <c r="K143" t="s">
        <v>27</v>
      </c>
      <c r="L143" t="s">
        <v>42</v>
      </c>
      <c r="M143" t="s">
        <v>29</v>
      </c>
      <c r="N143" t="s">
        <v>29</v>
      </c>
      <c r="O143">
        <v>0.659108641</v>
      </c>
      <c r="P143" t="s">
        <v>29</v>
      </c>
      <c r="Q143" t="s">
        <v>29</v>
      </c>
      <c r="R143">
        <v>437882.55</v>
      </c>
      <c r="S143">
        <v>464440</v>
      </c>
      <c r="T143" s="1">
        <v>0.94</v>
      </c>
      <c r="U143">
        <v>410848</v>
      </c>
      <c r="V143">
        <v>0</v>
      </c>
      <c r="W143" s="24" t="e">
        <f>VLOOKUP(A143,Sheet2!A:H,8,0)</f>
        <v>#N/A</v>
      </c>
    </row>
    <row r="144" spans="1:23" hidden="1" x14ac:dyDescent="0.3">
      <c r="A144" t="s">
        <v>194</v>
      </c>
      <c r="B144" t="s">
        <v>22</v>
      </c>
      <c r="C144">
        <v>37</v>
      </c>
      <c r="D144" t="s">
        <v>36</v>
      </c>
      <c r="E144">
        <v>2016</v>
      </c>
      <c r="F144">
        <v>51</v>
      </c>
      <c r="G144">
        <v>0.28650855200000003</v>
      </c>
      <c r="H144" t="s">
        <v>24</v>
      </c>
      <c r="I144" t="s">
        <v>58</v>
      </c>
      <c r="J144" t="s">
        <v>58</v>
      </c>
      <c r="K144" t="s">
        <v>58</v>
      </c>
      <c r="L144" t="s">
        <v>58</v>
      </c>
      <c r="M144" t="s">
        <v>29</v>
      </c>
      <c r="N144" t="s">
        <v>29</v>
      </c>
      <c r="O144">
        <v>0.808885611</v>
      </c>
      <c r="P144" t="s">
        <v>29</v>
      </c>
      <c r="Q144" t="s">
        <v>34</v>
      </c>
      <c r="R144">
        <v>153900</v>
      </c>
      <c r="S144">
        <v>153900</v>
      </c>
      <c r="T144" s="1">
        <v>1</v>
      </c>
      <c r="U144">
        <v>265554</v>
      </c>
      <c r="V144">
        <v>0</v>
      </c>
      <c r="W144" s="24" t="e">
        <f>VLOOKUP(A144,Sheet2!A:H,8,0)</f>
        <v>#N/A</v>
      </c>
    </row>
    <row r="145" spans="1:23" hidden="1" x14ac:dyDescent="0.3">
      <c r="A145" t="s">
        <v>195</v>
      </c>
      <c r="B145" t="s">
        <v>31</v>
      </c>
      <c r="C145">
        <v>37</v>
      </c>
      <c r="D145" t="s">
        <v>32</v>
      </c>
      <c r="E145">
        <v>2012</v>
      </c>
      <c r="F145">
        <v>23</v>
      </c>
      <c r="G145">
        <v>0.45938438999999998</v>
      </c>
      <c r="H145" t="s">
        <v>24</v>
      </c>
      <c r="I145" t="s">
        <v>25</v>
      </c>
      <c r="J145" t="s">
        <v>40</v>
      </c>
      <c r="K145" t="s">
        <v>51</v>
      </c>
      <c r="L145" t="s">
        <v>42</v>
      </c>
      <c r="M145" t="s">
        <v>45</v>
      </c>
      <c r="N145" t="s">
        <v>29</v>
      </c>
      <c r="O145">
        <v>0.78741781399999999</v>
      </c>
      <c r="P145" t="s">
        <v>29</v>
      </c>
      <c r="Q145" t="s">
        <v>29</v>
      </c>
      <c r="R145">
        <v>193614</v>
      </c>
      <c r="S145">
        <v>247423</v>
      </c>
      <c r="T145" s="1">
        <v>0.78</v>
      </c>
      <c r="U145">
        <v>446086</v>
      </c>
      <c r="V145">
        <v>446086</v>
      </c>
      <c r="W145" s="24" t="e">
        <f>VLOOKUP(A145,Sheet2!A:H,8,0)</f>
        <v>#N/A</v>
      </c>
    </row>
    <row r="146" spans="1:23" hidden="1" x14ac:dyDescent="0.3">
      <c r="A146" t="s">
        <v>196</v>
      </c>
      <c r="B146" t="s">
        <v>22</v>
      </c>
      <c r="C146">
        <v>49</v>
      </c>
      <c r="D146" t="s">
        <v>32</v>
      </c>
      <c r="E146">
        <v>2014</v>
      </c>
      <c r="F146">
        <v>57</v>
      </c>
      <c r="G146">
        <v>0.59994959199999998</v>
      </c>
      <c r="H146" t="s">
        <v>24</v>
      </c>
      <c r="I146" t="s">
        <v>54</v>
      </c>
      <c r="J146" t="s">
        <v>40</v>
      </c>
      <c r="K146" t="s">
        <v>51</v>
      </c>
      <c r="L146" t="s">
        <v>28</v>
      </c>
      <c r="M146" t="s">
        <v>29</v>
      </c>
      <c r="N146" t="s">
        <v>29</v>
      </c>
      <c r="O146">
        <v>0.74889514999999995</v>
      </c>
      <c r="P146" t="s">
        <v>29</v>
      </c>
      <c r="Q146" t="s">
        <v>29</v>
      </c>
      <c r="R146">
        <v>287710</v>
      </c>
      <c r="S146">
        <v>309252</v>
      </c>
      <c r="T146" s="1">
        <v>0.93</v>
      </c>
      <c r="U146">
        <v>592606</v>
      </c>
      <c r="V146">
        <v>0</v>
      </c>
      <c r="W146" s="24" t="e">
        <f>VLOOKUP(A146,Sheet2!A:H,8,0)</f>
        <v>#N/A</v>
      </c>
    </row>
    <row r="147" spans="1:23" hidden="1" x14ac:dyDescent="0.3">
      <c r="A147" t="s">
        <v>197</v>
      </c>
      <c r="B147" t="s">
        <v>31</v>
      </c>
      <c r="C147">
        <v>25</v>
      </c>
      <c r="D147" t="s">
        <v>39</v>
      </c>
      <c r="E147">
        <v>2015</v>
      </c>
      <c r="F147">
        <v>36</v>
      </c>
      <c r="G147">
        <v>0.54747605600000004</v>
      </c>
      <c r="H147" t="s">
        <v>24</v>
      </c>
      <c r="I147" t="s">
        <v>25</v>
      </c>
      <c r="J147" t="s">
        <v>40</v>
      </c>
      <c r="K147" t="s">
        <v>51</v>
      </c>
      <c r="L147" t="s">
        <v>42</v>
      </c>
      <c r="M147" t="s">
        <v>29</v>
      </c>
      <c r="N147" t="s">
        <v>29</v>
      </c>
      <c r="O147">
        <v>0.863285478</v>
      </c>
      <c r="P147" t="s">
        <v>29</v>
      </c>
      <c r="Q147" t="s">
        <v>34</v>
      </c>
      <c r="R147">
        <v>356984</v>
      </c>
      <c r="S147">
        <v>387728</v>
      </c>
      <c r="T147" s="1">
        <v>0.92</v>
      </c>
      <c r="U147">
        <v>418448</v>
      </c>
      <c r="V147">
        <v>0</v>
      </c>
      <c r="W147" s="24" t="e">
        <f>VLOOKUP(A147,Sheet2!A:H,8,0)</f>
        <v>#N/A</v>
      </c>
    </row>
    <row r="148" spans="1:23" hidden="1" x14ac:dyDescent="0.3">
      <c r="A148" t="s">
        <v>198</v>
      </c>
      <c r="B148" t="s">
        <v>22</v>
      </c>
      <c r="C148">
        <v>61</v>
      </c>
      <c r="D148" t="s">
        <v>39</v>
      </c>
      <c r="E148">
        <v>2016</v>
      </c>
      <c r="F148">
        <v>28</v>
      </c>
      <c r="G148">
        <v>0.59818920600000003</v>
      </c>
      <c r="H148" t="s">
        <v>24</v>
      </c>
      <c r="I148" t="s">
        <v>25</v>
      </c>
      <c r="J148" t="s">
        <v>40</v>
      </c>
      <c r="K148" t="s">
        <v>27</v>
      </c>
      <c r="L148" t="s">
        <v>42</v>
      </c>
      <c r="M148" t="s">
        <v>29</v>
      </c>
      <c r="N148" t="s">
        <v>45</v>
      </c>
      <c r="O148">
        <v>0.95448134100000004</v>
      </c>
      <c r="P148" t="s">
        <v>29</v>
      </c>
      <c r="Q148" t="s">
        <v>29</v>
      </c>
      <c r="R148">
        <v>214184</v>
      </c>
      <c r="S148">
        <v>270512</v>
      </c>
      <c r="T148" s="1">
        <v>0.79</v>
      </c>
      <c r="U148">
        <v>712211</v>
      </c>
      <c r="V148">
        <v>0</v>
      </c>
      <c r="W148" s="24" t="e">
        <f>VLOOKUP(A148,Sheet2!A:H,8,0)</f>
        <v>#N/A</v>
      </c>
    </row>
    <row r="149" spans="1:23" hidden="1" x14ac:dyDescent="0.3">
      <c r="A149" t="s">
        <v>199</v>
      </c>
      <c r="B149" t="s">
        <v>31</v>
      </c>
      <c r="C149">
        <v>37</v>
      </c>
      <c r="D149" t="s">
        <v>23</v>
      </c>
      <c r="E149">
        <v>2015</v>
      </c>
      <c r="F149">
        <v>38</v>
      </c>
      <c r="G149">
        <v>0.27532456100000002</v>
      </c>
      <c r="H149" t="s">
        <v>24</v>
      </c>
      <c r="I149" t="s">
        <v>25</v>
      </c>
      <c r="J149" t="s">
        <v>40</v>
      </c>
      <c r="K149" t="s">
        <v>118</v>
      </c>
      <c r="L149" t="s">
        <v>42</v>
      </c>
      <c r="M149" t="s">
        <v>29</v>
      </c>
      <c r="N149" t="s">
        <v>29</v>
      </c>
      <c r="O149">
        <v>0.79019474899999997</v>
      </c>
      <c r="P149" t="s">
        <v>29</v>
      </c>
      <c r="Q149" t="s">
        <v>29</v>
      </c>
      <c r="R149">
        <v>228240</v>
      </c>
      <c r="S149">
        <v>228240</v>
      </c>
      <c r="T149" s="1">
        <v>1</v>
      </c>
      <c r="U149">
        <v>224058</v>
      </c>
      <c r="V149">
        <v>0</v>
      </c>
      <c r="W149" s="24" t="e">
        <f>VLOOKUP(A149,Sheet2!A:H,8,0)</f>
        <v>#N/A</v>
      </c>
    </row>
    <row r="150" spans="1:23" hidden="1" x14ac:dyDescent="0.3">
      <c r="A150" t="s">
        <v>200</v>
      </c>
      <c r="B150" t="s">
        <v>22</v>
      </c>
      <c r="C150">
        <v>25</v>
      </c>
      <c r="D150" t="s">
        <v>23</v>
      </c>
      <c r="E150">
        <v>2012</v>
      </c>
      <c r="F150">
        <v>24</v>
      </c>
      <c r="G150">
        <v>0.26669484300000001</v>
      </c>
      <c r="H150" t="s">
        <v>81</v>
      </c>
      <c r="I150" t="s">
        <v>72</v>
      </c>
      <c r="J150" t="s">
        <v>26</v>
      </c>
      <c r="K150" t="s">
        <v>51</v>
      </c>
      <c r="L150" t="s">
        <v>33</v>
      </c>
      <c r="M150" t="s">
        <v>45</v>
      </c>
      <c r="N150" t="s">
        <v>29</v>
      </c>
      <c r="O150">
        <v>0.953010735</v>
      </c>
      <c r="P150" t="s">
        <v>29</v>
      </c>
      <c r="Q150" t="s">
        <v>29</v>
      </c>
      <c r="R150">
        <v>199286</v>
      </c>
      <c r="S150">
        <v>221338</v>
      </c>
      <c r="T150" s="1">
        <v>0.9</v>
      </c>
      <c r="U150">
        <v>166015</v>
      </c>
      <c r="V150">
        <v>0</v>
      </c>
      <c r="W150" s="24" t="e">
        <f>VLOOKUP(A150,Sheet2!A:H,8,0)</f>
        <v>#N/A</v>
      </c>
    </row>
    <row r="151" spans="1:23" hidden="1" x14ac:dyDescent="0.3">
      <c r="A151" t="s">
        <v>201</v>
      </c>
      <c r="B151" t="s">
        <v>22</v>
      </c>
      <c r="C151">
        <v>25</v>
      </c>
      <c r="D151" t="s">
        <v>36</v>
      </c>
      <c r="E151">
        <v>2016</v>
      </c>
      <c r="F151">
        <v>20</v>
      </c>
      <c r="G151">
        <v>0.42894730199999997</v>
      </c>
      <c r="H151" t="s">
        <v>24</v>
      </c>
      <c r="I151" t="s">
        <v>58</v>
      </c>
      <c r="J151" t="s">
        <v>58</v>
      </c>
      <c r="K151" t="s">
        <v>58</v>
      </c>
      <c r="L151" t="s">
        <v>58</v>
      </c>
      <c r="M151" t="s">
        <v>29</v>
      </c>
      <c r="N151" t="s">
        <v>29</v>
      </c>
      <c r="O151">
        <v>0.82865721000000003</v>
      </c>
      <c r="P151" t="s">
        <v>29</v>
      </c>
      <c r="Q151" t="s">
        <v>29</v>
      </c>
      <c r="R151">
        <v>369330</v>
      </c>
      <c r="S151">
        <v>369330</v>
      </c>
      <c r="T151" s="1">
        <v>1</v>
      </c>
      <c r="U151">
        <v>303910</v>
      </c>
      <c r="V151">
        <v>0</v>
      </c>
      <c r="W151" s="24" t="e">
        <f>VLOOKUP(A151,Sheet2!A:H,8,0)</f>
        <v>#N/A</v>
      </c>
    </row>
    <row r="152" spans="1:23" hidden="1" x14ac:dyDescent="0.3">
      <c r="A152" t="s">
        <v>202</v>
      </c>
      <c r="B152" t="s">
        <v>31</v>
      </c>
      <c r="C152">
        <v>19</v>
      </c>
      <c r="D152" t="s">
        <v>23</v>
      </c>
      <c r="E152">
        <v>2013</v>
      </c>
      <c r="F152">
        <v>54</v>
      </c>
      <c r="G152">
        <v>0.20584559599999999</v>
      </c>
      <c r="H152" t="s">
        <v>24</v>
      </c>
      <c r="I152" t="s">
        <v>58</v>
      </c>
      <c r="J152" t="s">
        <v>58</v>
      </c>
      <c r="K152" t="s">
        <v>58</v>
      </c>
      <c r="L152" t="s">
        <v>58</v>
      </c>
      <c r="M152" t="s">
        <v>29</v>
      </c>
      <c r="N152" t="s">
        <v>29</v>
      </c>
      <c r="O152">
        <v>0.78741781399999999</v>
      </c>
      <c r="P152" t="s">
        <v>29</v>
      </c>
      <c r="Q152" t="s">
        <v>34</v>
      </c>
      <c r="R152">
        <v>166530</v>
      </c>
      <c r="S152">
        <v>166530</v>
      </c>
      <c r="T152" s="1">
        <v>1</v>
      </c>
      <c r="U152">
        <v>117471</v>
      </c>
      <c r="V152">
        <v>0</v>
      </c>
      <c r="W152" s="24" t="e">
        <f>VLOOKUP(A152,Sheet2!A:H,8,0)</f>
        <v>#N/A</v>
      </c>
    </row>
    <row r="153" spans="1:23" hidden="1" x14ac:dyDescent="0.3">
      <c r="A153" t="s">
        <v>203</v>
      </c>
      <c r="B153" t="s">
        <v>22</v>
      </c>
      <c r="C153">
        <v>61</v>
      </c>
      <c r="D153" t="s">
        <v>23</v>
      </c>
      <c r="E153">
        <v>2010</v>
      </c>
      <c r="F153">
        <v>60</v>
      </c>
      <c r="G153">
        <v>0.58928539599999996</v>
      </c>
      <c r="H153" t="s">
        <v>24</v>
      </c>
      <c r="I153" t="s">
        <v>25</v>
      </c>
      <c r="J153" t="s">
        <v>89</v>
      </c>
      <c r="K153" t="s">
        <v>27</v>
      </c>
      <c r="L153" t="s">
        <v>158</v>
      </c>
      <c r="M153" t="s">
        <v>29</v>
      </c>
      <c r="N153" t="s">
        <v>29</v>
      </c>
      <c r="O153">
        <v>0.64778484999999997</v>
      </c>
      <c r="P153" t="s">
        <v>29</v>
      </c>
      <c r="Q153" t="s">
        <v>67</v>
      </c>
      <c r="R153">
        <v>297152.34999999998</v>
      </c>
      <c r="S153">
        <v>300352</v>
      </c>
      <c r="T153" s="1">
        <v>0.99</v>
      </c>
      <c r="U153">
        <v>468234</v>
      </c>
      <c r="V153">
        <v>0</v>
      </c>
      <c r="W153" s="24" t="e">
        <f>VLOOKUP(A153,Sheet2!A:H,8,0)</f>
        <v>#N/A</v>
      </c>
    </row>
    <row r="154" spans="1:23" hidden="1" x14ac:dyDescent="0.3">
      <c r="A154" t="s">
        <v>204</v>
      </c>
      <c r="B154" t="s">
        <v>22</v>
      </c>
      <c r="C154">
        <v>25</v>
      </c>
      <c r="D154" t="s">
        <v>36</v>
      </c>
      <c r="E154">
        <v>2011</v>
      </c>
      <c r="F154">
        <v>51</v>
      </c>
      <c r="G154">
        <v>0.273166452</v>
      </c>
      <c r="H154" t="s">
        <v>81</v>
      </c>
      <c r="I154" t="s">
        <v>72</v>
      </c>
      <c r="J154" t="s">
        <v>58</v>
      </c>
      <c r="K154" t="s">
        <v>58</v>
      </c>
      <c r="L154" t="s">
        <v>58</v>
      </c>
      <c r="M154" t="s">
        <v>29</v>
      </c>
      <c r="N154" t="s">
        <v>29</v>
      </c>
      <c r="O154">
        <v>0.75511237799999997</v>
      </c>
      <c r="P154" t="s">
        <v>29</v>
      </c>
      <c r="Q154" t="s">
        <v>29</v>
      </c>
      <c r="R154">
        <v>327280</v>
      </c>
      <c r="S154">
        <v>327280</v>
      </c>
      <c r="T154" s="1">
        <v>1</v>
      </c>
      <c r="U154">
        <v>80150</v>
      </c>
      <c r="V154">
        <v>0</v>
      </c>
      <c r="W154" s="24" t="e">
        <f>VLOOKUP(A154,Sheet2!A:H,8,0)</f>
        <v>#N/A</v>
      </c>
    </row>
    <row r="155" spans="1:23" hidden="1" x14ac:dyDescent="0.3">
      <c r="A155" t="s">
        <v>205</v>
      </c>
      <c r="B155" t="s">
        <v>22</v>
      </c>
      <c r="C155">
        <v>37</v>
      </c>
      <c r="D155" t="s">
        <v>23</v>
      </c>
      <c r="E155">
        <v>2016</v>
      </c>
      <c r="F155">
        <v>25</v>
      </c>
      <c r="G155">
        <v>0.38201140300000003</v>
      </c>
      <c r="H155" t="s">
        <v>24</v>
      </c>
      <c r="I155" t="s">
        <v>58</v>
      </c>
      <c r="J155" t="s">
        <v>40</v>
      </c>
      <c r="K155" t="s">
        <v>118</v>
      </c>
      <c r="L155" t="s">
        <v>28</v>
      </c>
      <c r="M155" t="s">
        <v>29</v>
      </c>
      <c r="N155" t="s">
        <v>29</v>
      </c>
      <c r="O155">
        <v>0.76424139899999999</v>
      </c>
      <c r="P155" t="s">
        <v>29</v>
      </c>
      <c r="Q155" t="s">
        <v>34</v>
      </c>
      <c r="R155">
        <v>169829</v>
      </c>
      <c r="S155">
        <v>199530</v>
      </c>
      <c r="T155" s="1">
        <v>0.85</v>
      </c>
      <c r="U155">
        <v>408820</v>
      </c>
      <c r="V155">
        <v>0</v>
      </c>
      <c r="W155" s="24" t="e">
        <f>VLOOKUP(A155,Sheet2!A:H,8,0)</f>
        <v>#N/A</v>
      </c>
    </row>
    <row r="156" spans="1:23" hidden="1" x14ac:dyDescent="0.3">
      <c r="A156" t="s">
        <v>206</v>
      </c>
      <c r="B156" t="s">
        <v>22</v>
      </c>
      <c r="C156">
        <v>37</v>
      </c>
      <c r="D156" t="s">
        <v>23</v>
      </c>
      <c r="E156">
        <v>2015</v>
      </c>
      <c r="F156">
        <v>46</v>
      </c>
      <c r="G156">
        <v>0.35439565200000001</v>
      </c>
      <c r="H156" t="s">
        <v>24</v>
      </c>
      <c r="I156" t="s">
        <v>58</v>
      </c>
      <c r="J156" t="s">
        <v>40</v>
      </c>
      <c r="K156" t="s">
        <v>118</v>
      </c>
      <c r="L156" t="s">
        <v>42</v>
      </c>
      <c r="M156" t="s">
        <v>29</v>
      </c>
      <c r="N156" t="s">
        <v>45</v>
      </c>
      <c r="O156">
        <v>0.76122475099999998</v>
      </c>
      <c r="P156" t="s">
        <v>29</v>
      </c>
      <c r="Q156" t="s">
        <v>34</v>
      </c>
      <c r="R156">
        <v>216744</v>
      </c>
      <c r="S156">
        <v>216744</v>
      </c>
      <c r="T156" s="1">
        <v>1</v>
      </c>
      <c r="U156">
        <v>325400</v>
      </c>
      <c r="V156">
        <v>0</v>
      </c>
      <c r="W156" s="24" t="e">
        <f>VLOOKUP(A156,Sheet2!A:H,8,0)</f>
        <v>#N/A</v>
      </c>
    </row>
    <row r="157" spans="1:23" hidden="1" x14ac:dyDescent="0.3">
      <c r="A157" t="s">
        <v>207</v>
      </c>
      <c r="B157" t="s">
        <v>22</v>
      </c>
      <c r="C157">
        <v>37</v>
      </c>
      <c r="D157" t="s">
        <v>23</v>
      </c>
      <c r="E157">
        <v>2016</v>
      </c>
      <c r="F157">
        <v>66</v>
      </c>
      <c r="G157">
        <v>0.531784127</v>
      </c>
      <c r="H157" t="s">
        <v>24</v>
      </c>
      <c r="I157" t="s">
        <v>72</v>
      </c>
      <c r="J157" t="s">
        <v>40</v>
      </c>
      <c r="K157" t="s">
        <v>51</v>
      </c>
      <c r="L157" t="s">
        <v>28</v>
      </c>
      <c r="M157" t="s">
        <v>29</v>
      </c>
      <c r="N157" t="s">
        <v>29</v>
      </c>
      <c r="O157">
        <v>0.65535341800000002</v>
      </c>
      <c r="P157" t="s">
        <v>29</v>
      </c>
      <c r="Q157" t="s">
        <v>29</v>
      </c>
      <c r="R157">
        <v>296208</v>
      </c>
      <c r="S157">
        <v>324786</v>
      </c>
      <c r="T157" s="1">
        <v>0.91</v>
      </c>
      <c r="U157">
        <v>547717</v>
      </c>
      <c r="V157">
        <v>0</v>
      </c>
      <c r="W157" s="24" t="e">
        <f>VLOOKUP(A157,Sheet2!A:H,8,0)</f>
        <v>#N/A</v>
      </c>
    </row>
    <row r="158" spans="1:23" hidden="1" x14ac:dyDescent="0.3">
      <c r="A158" t="s">
        <v>208</v>
      </c>
      <c r="B158" t="s">
        <v>22</v>
      </c>
      <c r="C158">
        <v>25</v>
      </c>
      <c r="D158" t="s">
        <v>23</v>
      </c>
      <c r="E158">
        <v>2012</v>
      </c>
      <c r="F158">
        <v>25</v>
      </c>
      <c r="G158">
        <v>0.58328033000000001</v>
      </c>
      <c r="H158" t="s">
        <v>24</v>
      </c>
      <c r="I158" t="s">
        <v>72</v>
      </c>
      <c r="J158" t="s">
        <v>40</v>
      </c>
      <c r="K158" t="s">
        <v>51</v>
      </c>
      <c r="L158" t="s">
        <v>28</v>
      </c>
      <c r="M158" t="s">
        <v>29</v>
      </c>
      <c r="N158" t="s">
        <v>29</v>
      </c>
      <c r="O158">
        <v>0.75201682299999995</v>
      </c>
      <c r="P158" t="s">
        <v>29</v>
      </c>
      <c r="Q158" t="s">
        <v>29</v>
      </c>
      <c r="R158">
        <v>321277.26</v>
      </c>
      <c r="S158">
        <v>353397</v>
      </c>
      <c r="T158" s="1">
        <v>0.91</v>
      </c>
      <c r="U158">
        <v>393893</v>
      </c>
      <c r="V158">
        <v>0</v>
      </c>
      <c r="W158" s="24" t="e">
        <f>VLOOKUP(A158,Sheet2!A:H,8,0)</f>
        <v>#N/A</v>
      </c>
    </row>
    <row r="159" spans="1:23" hidden="1" x14ac:dyDescent="0.3">
      <c r="A159" t="s">
        <v>209</v>
      </c>
      <c r="B159" t="s">
        <v>31</v>
      </c>
      <c r="C159">
        <v>25</v>
      </c>
      <c r="D159" t="s">
        <v>36</v>
      </c>
      <c r="E159">
        <v>2014</v>
      </c>
      <c r="F159">
        <v>59</v>
      </c>
      <c r="G159">
        <v>0.19609063600000001</v>
      </c>
      <c r="H159" t="s">
        <v>24</v>
      </c>
      <c r="I159" t="s">
        <v>58</v>
      </c>
      <c r="J159" t="s">
        <v>58</v>
      </c>
      <c r="K159" t="s">
        <v>58</v>
      </c>
      <c r="L159" t="s">
        <v>58</v>
      </c>
      <c r="M159" t="s">
        <v>29</v>
      </c>
      <c r="N159" t="s">
        <v>29</v>
      </c>
      <c r="O159">
        <v>0.803678644</v>
      </c>
      <c r="P159" t="s">
        <v>29</v>
      </c>
      <c r="Q159" t="s">
        <v>29</v>
      </c>
      <c r="R159">
        <v>137059</v>
      </c>
      <c r="S159">
        <v>168084</v>
      </c>
      <c r="T159" s="1">
        <v>0.82</v>
      </c>
      <c r="U159">
        <v>153884</v>
      </c>
      <c r="V159">
        <v>0</v>
      </c>
      <c r="W159" s="24" t="e">
        <f>VLOOKUP(A159,Sheet2!A:H,8,0)</f>
        <v>#N/A</v>
      </c>
    </row>
    <row r="160" spans="1:23" hidden="1" x14ac:dyDescent="0.3">
      <c r="A160" t="s">
        <v>210</v>
      </c>
      <c r="B160" t="s">
        <v>22</v>
      </c>
      <c r="C160">
        <v>31</v>
      </c>
      <c r="D160" t="s">
        <v>36</v>
      </c>
      <c r="E160">
        <v>2013</v>
      </c>
      <c r="F160">
        <v>52</v>
      </c>
      <c r="G160">
        <v>0.30060666699999999</v>
      </c>
      <c r="H160" t="s">
        <v>81</v>
      </c>
      <c r="I160" t="s">
        <v>54</v>
      </c>
      <c r="J160" t="s">
        <v>26</v>
      </c>
      <c r="K160" t="s">
        <v>87</v>
      </c>
      <c r="L160" t="s">
        <v>28</v>
      </c>
      <c r="M160" t="s">
        <v>29</v>
      </c>
      <c r="N160" t="s">
        <v>29</v>
      </c>
      <c r="O160">
        <v>0.76424139899999999</v>
      </c>
      <c r="P160" t="s">
        <v>29</v>
      </c>
      <c r="Q160" t="s">
        <v>29</v>
      </c>
      <c r="R160">
        <v>287283</v>
      </c>
      <c r="S160">
        <v>287283</v>
      </c>
      <c r="T160" s="1">
        <v>1</v>
      </c>
      <c r="U160">
        <v>187611</v>
      </c>
      <c r="V160">
        <v>0</v>
      </c>
      <c r="W160" s="24" t="e">
        <f>VLOOKUP(A160,Sheet2!A:H,8,0)</f>
        <v>#N/A</v>
      </c>
    </row>
    <row r="161" spans="1:23" hidden="1" x14ac:dyDescent="0.3">
      <c r="A161" t="s">
        <v>211</v>
      </c>
      <c r="B161" t="s">
        <v>31</v>
      </c>
      <c r="C161">
        <v>37</v>
      </c>
      <c r="D161" t="s">
        <v>39</v>
      </c>
      <c r="E161">
        <v>2013</v>
      </c>
      <c r="F161">
        <v>25</v>
      </c>
      <c r="G161">
        <v>0.46863428600000001</v>
      </c>
      <c r="H161" t="s">
        <v>24</v>
      </c>
      <c r="I161" t="s">
        <v>25</v>
      </c>
      <c r="J161" t="s">
        <v>40</v>
      </c>
      <c r="K161" t="s">
        <v>51</v>
      </c>
      <c r="L161" t="s">
        <v>28</v>
      </c>
      <c r="M161" t="s">
        <v>29</v>
      </c>
      <c r="N161" t="s">
        <v>29</v>
      </c>
      <c r="O161">
        <v>0.96242359300000002</v>
      </c>
      <c r="P161" t="s">
        <v>29</v>
      </c>
      <c r="Q161" t="s">
        <v>29</v>
      </c>
      <c r="R161">
        <v>283392</v>
      </c>
      <c r="S161">
        <v>283392</v>
      </c>
      <c r="T161" s="1">
        <v>1</v>
      </c>
      <c r="U161">
        <v>396249</v>
      </c>
      <c r="V161">
        <v>0</v>
      </c>
      <c r="W161" s="24" t="e">
        <f>VLOOKUP(A161,Sheet2!A:H,8,0)</f>
        <v>#N/A</v>
      </c>
    </row>
    <row r="162" spans="1:23" hidden="1" x14ac:dyDescent="0.3">
      <c r="A162" t="s">
        <v>212</v>
      </c>
      <c r="B162" t="s">
        <v>22</v>
      </c>
      <c r="C162">
        <v>25</v>
      </c>
      <c r="D162" t="s">
        <v>32</v>
      </c>
      <c r="E162">
        <v>2015</v>
      </c>
      <c r="F162">
        <v>65</v>
      </c>
      <c r="G162">
        <v>0.44111652200000001</v>
      </c>
      <c r="H162" t="s">
        <v>81</v>
      </c>
      <c r="I162" t="s">
        <v>58</v>
      </c>
      <c r="J162" t="s">
        <v>58</v>
      </c>
      <c r="K162" t="s">
        <v>58</v>
      </c>
      <c r="L162" t="s">
        <v>58</v>
      </c>
      <c r="M162" t="s">
        <v>29</v>
      </c>
      <c r="N162" t="s">
        <v>29</v>
      </c>
      <c r="O162">
        <v>0.83333906199999996</v>
      </c>
      <c r="P162" t="s">
        <v>29</v>
      </c>
      <c r="Q162" t="s">
        <v>29</v>
      </c>
      <c r="R162">
        <v>433605</v>
      </c>
      <c r="S162">
        <v>433605</v>
      </c>
      <c r="T162" s="1">
        <v>1</v>
      </c>
      <c r="U162">
        <v>266035</v>
      </c>
      <c r="V162">
        <v>0</v>
      </c>
      <c r="W162" s="24" t="e">
        <f>VLOOKUP(A162,Sheet2!A:H,8,0)</f>
        <v>#N/A</v>
      </c>
    </row>
    <row r="163" spans="1:23" hidden="1" x14ac:dyDescent="0.3">
      <c r="A163" t="s">
        <v>213</v>
      </c>
      <c r="B163" t="s">
        <v>31</v>
      </c>
      <c r="C163">
        <v>37</v>
      </c>
      <c r="D163" t="s">
        <v>23</v>
      </c>
      <c r="E163">
        <v>2011</v>
      </c>
      <c r="F163">
        <v>27</v>
      </c>
      <c r="G163">
        <v>0.48579303200000001</v>
      </c>
      <c r="H163" t="s">
        <v>24</v>
      </c>
      <c r="I163" t="s">
        <v>54</v>
      </c>
      <c r="J163" t="s">
        <v>40</v>
      </c>
      <c r="K163" t="s">
        <v>27</v>
      </c>
      <c r="L163" t="s">
        <v>28</v>
      </c>
      <c r="M163" t="s">
        <v>29</v>
      </c>
      <c r="N163" t="s">
        <v>29</v>
      </c>
      <c r="O163">
        <v>0.95796838299999998</v>
      </c>
      <c r="P163" t="s">
        <v>29</v>
      </c>
      <c r="Q163" t="s">
        <v>29</v>
      </c>
      <c r="R163">
        <v>243936</v>
      </c>
      <c r="S163">
        <v>243936</v>
      </c>
      <c r="T163" s="1">
        <v>1</v>
      </c>
      <c r="U163">
        <v>386534</v>
      </c>
      <c r="V163">
        <v>0</v>
      </c>
      <c r="W163" s="24" t="e">
        <f>VLOOKUP(A163,Sheet2!A:H,8,0)</f>
        <v>#N/A</v>
      </c>
    </row>
    <row r="164" spans="1:23" hidden="1" x14ac:dyDescent="0.3">
      <c r="A164" t="s">
        <v>214</v>
      </c>
      <c r="B164" t="s">
        <v>22</v>
      </c>
      <c r="C164">
        <v>19</v>
      </c>
      <c r="D164" t="s">
        <v>36</v>
      </c>
      <c r="E164">
        <v>2011</v>
      </c>
      <c r="F164">
        <v>34</v>
      </c>
      <c r="G164">
        <v>0.31522167699999998</v>
      </c>
      <c r="H164" t="s">
        <v>24</v>
      </c>
      <c r="I164" t="s">
        <v>58</v>
      </c>
      <c r="J164" t="s">
        <v>58</v>
      </c>
      <c r="K164" t="s">
        <v>58</v>
      </c>
      <c r="L164" t="s">
        <v>58</v>
      </c>
      <c r="M164" t="s">
        <v>29</v>
      </c>
      <c r="N164" t="s">
        <v>29</v>
      </c>
      <c r="O164">
        <v>0.80103524199999998</v>
      </c>
      <c r="P164" t="s">
        <v>29</v>
      </c>
      <c r="Q164" t="s">
        <v>29</v>
      </c>
      <c r="R164">
        <v>230944</v>
      </c>
      <c r="S164">
        <v>261888</v>
      </c>
      <c r="T164" s="1">
        <v>0.88</v>
      </c>
      <c r="U164">
        <v>182487</v>
      </c>
      <c r="V164">
        <v>0</v>
      </c>
      <c r="W164" s="24" t="e">
        <f>VLOOKUP(A164,Sheet2!A:H,8,0)</f>
        <v>#N/A</v>
      </c>
    </row>
    <row r="165" spans="1:23" hidden="1" x14ac:dyDescent="0.3">
      <c r="A165" t="s">
        <v>215</v>
      </c>
      <c r="B165" t="s">
        <v>31</v>
      </c>
      <c r="C165">
        <v>25</v>
      </c>
      <c r="D165" t="s">
        <v>39</v>
      </c>
      <c r="E165">
        <v>2014</v>
      </c>
      <c r="F165">
        <v>56</v>
      </c>
      <c r="G165">
        <v>0.19569757199999999</v>
      </c>
      <c r="H165" t="s">
        <v>81</v>
      </c>
      <c r="I165" t="s">
        <v>72</v>
      </c>
      <c r="J165" t="s">
        <v>26</v>
      </c>
      <c r="K165" t="s">
        <v>27</v>
      </c>
      <c r="L165" t="s">
        <v>58</v>
      </c>
      <c r="M165" t="s">
        <v>29</v>
      </c>
      <c r="N165" t="s">
        <v>29</v>
      </c>
      <c r="O165">
        <v>0.71964552699999995</v>
      </c>
      <c r="P165" t="s">
        <v>29</v>
      </c>
      <c r="Q165" t="s">
        <v>29</v>
      </c>
      <c r="R165">
        <v>251560</v>
      </c>
      <c r="S165">
        <v>251560</v>
      </c>
      <c r="T165" s="1">
        <v>1</v>
      </c>
      <c r="U165">
        <v>73400</v>
      </c>
      <c r="V165">
        <v>0</v>
      </c>
      <c r="W165" s="24" t="e">
        <f>VLOOKUP(A165,Sheet2!A:H,8,0)</f>
        <v>#N/A</v>
      </c>
    </row>
    <row r="166" spans="1:23" hidden="1" x14ac:dyDescent="0.3">
      <c r="A166" t="s">
        <v>216</v>
      </c>
      <c r="B166" t="s">
        <v>22</v>
      </c>
      <c r="C166">
        <v>37</v>
      </c>
      <c r="D166" t="s">
        <v>39</v>
      </c>
      <c r="E166">
        <v>2013</v>
      </c>
      <c r="F166">
        <v>30</v>
      </c>
      <c r="G166">
        <v>0.29912857100000001</v>
      </c>
      <c r="H166" t="s">
        <v>24</v>
      </c>
      <c r="I166" t="s">
        <v>25</v>
      </c>
      <c r="J166" t="s">
        <v>89</v>
      </c>
      <c r="K166" t="s">
        <v>87</v>
      </c>
      <c r="L166" t="s">
        <v>42</v>
      </c>
      <c r="M166" t="s">
        <v>29</v>
      </c>
      <c r="N166" t="s">
        <v>29</v>
      </c>
      <c r="O166">
        <v>0.97322470299999997</v>
      </c>
      <c r="P166" t="s">
        <v>29</v>
      </c>
      <c r="Q166" t="s">
        <v>29</v>
      </c>
      <c r="R166">
        <v>185172</v>
      </c>
      <c r="S166">
        <v>185172</v>
      </c>
      <c r="T166" s="1">
        <v>1</v>
      </c>
      <c r="U166">
        <v>252927</v>
      </c>
      <c r="V166">
        <v>0</v>
      </c>
      <c r="W166" s="24" t="e">
        <f>VLOOKUP(A166,Sheet2!A:H,8,0)</f>
        <v>#N/A</v>
      </c>
    </row>
    <row r="167" spans="1:23" hidden="1" x14ac:dyDescent="0.3">
      <c r="A167" t="s">
        <v>217</v>
      </c>
      <c r="B167" t="s">
        <v>22</v>
      </c>
      <c r="C167">
        <v>37</v>
      </c>
      <c r="D167" t="s">
        <v>36</v>
      </c>
      <c r="E167">
        <v>2010</v>
      </c>
      <c r="F167">
        <v>36</v>
      </c>
      <c r="G167">
        <v>0.46378912100000003</v>
      </c>
      <c r="H167" t="s">
        <v>24</v>
      </c>
      <c r="I167" t="s">
        <v>54</v>
      </c>
      <c r="J167" t="s">
        <v>26</v>
      </c>
      <c r="K167" t="s">
        <v>51</v>
      </c>
      <c r="L167" t="s">
        <v>33</v>
      </c>
      <c r="M167" t="s">
        <v>29</v>
      </c>
      <c r="N167" t="s">
        <v>29</v>
      </c>
      <c r="O167">
        <v>0.67392734099999996</v>
      </c>
      <c r="P167" t="s">
        <v>29</v>
      </c>
      <c r="Q167" t="s">
        <v>29</v>
      </c>
      <c r="R167">
        <v>221198.69</v>
      </c>
      <c r="S167">
        <v>239928</v>
      </c>
      <c r="T167" s="1">
        <v>0.92</v>
      </c>
      <c r="U167">
        <v>323544</v>
      </c>
      <c r="V167">
        <v>0</v>
      </c>
      <c r="W167" s="24" t="e">
        <f>VLOOKUP(A167,Sheet2!A:H,8,0)</f>
        <v>#N/A</v>
      </c>
    </row>
    <row r="168" spans="1:23" hidden="1" x14ac:dyDescent="0.3">
      <c r="A168" t="s">
        <v>218</v>
      </c>
      <c r="B168" t="s">
        <v>22</v>
      </c>
      <c r="C168">
        <v>19</v>
      </c>
      <c r="D168" t="s">
        <v>23</v>
      </c>
      <c r="E168">
        <v>2013</v>
      </c>
      <c r="F168">
        <v>48</v>
      </c>
      <c r="G168">
        <v>0.53686857099999996</v>
      </c>
      <c r="H168" t="s">
        <v>24</v>
      </c>
      <c r="I168" t="s">
        <v>58</v>
      </c>
      <c r="J168" t="s">
        <v>58</v>
      </c>
      <c r="K168" t="s">
        <v>58</v>
      </c>
      <c r="L168" t="s">
        <v>58</v>
      </c>
      <c r="M168" t="s">
        <v>29</v>
      </c>
      <c r="N168" t="s">
        <v>29</v>
      </c>
      <c r="O168">
        <v>0.77604281799999997</v>
      </c>
      <c r="P168" t="s">
        <v>29</v>
      </c>
      <c r="Q168" t="s">
        <v>29</v>
      </c>
      <c r="R168">
        <v>494844</v>
      </c>
      <c r="S168">
        <v>494844</v>
      </c>
      <c r="T168" s="1">
        <v>1</v>
      </c>
      <c r="U168">
        <v>273884</v>
      </c>
      <c r="V168">
        <v>0</v>
      </c>
      <c r="W168" s="24" t="e">
        <f>VLOOKUP(A168,Sheet2!A:H,8,0)</f>
        <v>#N/A</v>
      </c>
    </row>
    <row r="169" spans="1:23" hidden="1" x14ac:dyDescent="0.3">
      <c r="A169" t="s">
        <v>219</v>
      </c>
      <c r="B169" t="s">
        <v>22</v>
      </c>
      <c r="C169">
        <v>25</v>
      </c>
      <c r="D169" t="s">
        <v>23</v>
      </c>
      <c r="E169">
        <v>2013</v>
      </c>
      <c r="F169">
        <v>40</v>
      </c>
      <c r="G169">
        <v>0.40385238099999998</v>
      </c>
      <c r="H169" t="s">
        <v>24</v>
      </c>
      <c r="I169" t="s">
        <v>72</v>
      </c>
      <c r="J169" t="s">
        <v>40</v>
      </c>
      <c r="K169" t="s">
        <v>118</v>
      </c>
      <c r="L169" t="s">
        <v>28</v>
      </c>
      <c r="M169" t="s">
        <v>29</v>
      </c>
      <c r="N169" t="s">
        <v>29</v>
      </c>
      <c r="O169">
        <v>0.79836517600000001</v>
      </c>
      <c r="P169" t="s">
        <v>29</v>
      </c>
      <c r="Q169" t="s">
        <v>29</v>
      </c>
      <c r="R169">
        <v>252422.92</v>
      </c>
      <c r="S169">
        <v>277651</v>
      </c>
      <c r="T169" s="1">
        <v>0.91</v>
      </c>
      <c r="U169">
        <v>299624</v>
      </c>
      <c r="V169">
        <v>0</v>
      </c>
      <c r="W169" s="24" t="e">
        <f>VLOOKUP(A169,Sheet2!A:H,8,0)</f>
        <v>#N/A</v>
      </c>
    </row>
    <row r="170" spans="1:23" hidden="1" x14ac:dyDescent="0.3">
      <c r="A170" t="s">
        <v>220</v>
      </c>
      <c r="B170" t="s">
        <v>22</v>
      </c>
      <c r="C170">
        <v>37</v>
      </c>
      <c r="D170" t="s">
        <v>23</v>
      </c>
      <c r="E170">
        <v>2007</v>
      </c>
      <c r="F170">
        <v>50</v>
      </c>
      <c r="G170">
        <v>0.28107159700000001</v>
      </c>
      <c r="H170" t="s">
        <v>81</v>
      </c>
      <c r="I170" t="s">
        <v>54</v>
      </c>
      <c r="J170" t="s">
        <v>26</v>
      </c>
      <c r="K170" t="s">
        <v>27</v>
      </c>
      <c r="L170" t="s">
        <v>42</v>
      </c>
      <c r="M170" t="s">
        <v>29</v>
      </c>
      <c r="N170" t="s">
        <v>29</v>
      </c>
      <c r="O170">
        <v>0.59691192400000004</v>
      </c>
      <c r="P170" t="s">
        <v>221</v>
      </c>
      <c r="Q170" t="s">
        <v>29</v>
      </c>
      <c r="R170">
        <v>188690.23</v>
      </c>
      <c r="S170">
        <v>213266</v>
      </c>
      <c r="T170" s="1">
        <v>0.88</v>
      </c>
      <c r="U170">
        <v>171743</v>
      </c>
      <c r="V170">
        <v>0</v>
      </c>
      <c r="W170" s="24" t="e">
        <f>VLOOKUP(A170,Sheet2!A:H,8,0)</f>
        <v>#N/A</v>
      </c>
    </row>
    <row r="171" spans="1:23" hidden="1" x14ac:dyDescent="0.3">
      <c r="A171" t="s">
        <v>222</v>
      </c>
      <c r="B171" t="s">
        <v>22</v>
      </c>
      <c r="C171">
        <v>37</v>
      </c>
      <c r="D171" t="s">
        <v>23</v>
      </c>
      <c r="E171">
        <v>2015</v>
      </c>
      <c r="F171">
        <v>55</v>
      </c>
      <c r="G171">
        <v>0.49125633800000001</v>
      </c>
      <c r="H171" t="s">
        <v>24</v>
      </c>
      <c r="I171" t="s">
        <v>58</v>
      </c>
      <c r="J171" t="s">
        <v>58</v>
      </c>
      <c r="K171" t="s">
        <v>58</v>
      </c>
      <c r="L171" t="s">
        <v>58</v>
      </c>
      <c r="M171" t="s">
        <v>29</v>
      </c>
      <c r="N171" t="s">
        <v>29</v>
      </c>
      <c r="O171">
        <v>0.79019474899999997</v>
      </c>
      <c r="P171" t="s">
        <v>29</v>
      </c>
      <c r="Q171" t="s">
        <v>34</v>
      </c>
      <c r="R171">
        <v>243880</v>
      </c>
      <c r="S171">
        <v>243880</v>
      </c>
      <c r="T171" s="1">
        <v>1</v>
      </c>
      <c r="U171">
        <v>441315</v>
      </c>
      <c r="V171">
        <v>0</v>
      </c>
      <c r="W171" s="24" t="e">
        <f>VLOOKUP(A171,Sheet2!A:H,8,0)</f>
        <v>#N/A</v>
      </c>
    </row>
    <row r="172" spans="1:23" hidden="1" x14ac:dyDescent="0.3">
      <c r="A172" t="s">
        <v>223</v>
      </c>
      <c r="B172" t="s">
        <v>22</v>
      </c>
      <c r="C172">
        <v>37</v>
      </c>
      <c r="D172" t="s">
        <v>32</v>
      </c>
      <c r="E172">
        <v>2015</v>
      </c>
      <c r="F172">
        <v>46</v>
      </c>
      <c r="G172">
        <v>0.45519565200000001</v>
      </c>
      <c r="H172" t="s">
        <v>24</v>
      </c>
      <c r="I172" t="s">
        <v>58</v>
      </c>
      <c r="J172" t="s">
        <v>58</v>
      </c>
      <c r="K172" t="s">
        <v>58</v>
      </c>
      <c r="L172" t="s">
        <v>58</v>
      </c>
      <c r="M172" t="s">
        <v>45</v>
      </c>
      <c r="N172" t="s">
        <v>29</v>
      </c>
      <c r="O172">
        <v>0.79294494900000001</v>
      </c>
      <c r="P172" t="s">
        <v>29</v>
      </c>
      <c r="Q172" t="s">
        <v>29</v>
      </c>
      <c r="R172">
        <v>317152.78999999998</v>
      </c>
      <c r="S172">
        <v>421073</v>
      </c>
      <c r="T172" s="1">
        <v>0.75</v>
      </c>
      <c r="U172">
        <v>442379</v>
      </c>
      <c r="V172">
        <v>442379</v>
      </c>
      <c r="W172" s="24" t="e">
        <f>VLOOKUP(A172,Sheet2!A:H,8,0)</f>
        <v>#N/A</v>
      </c>
    </row>
    <row r="173" spans="1:23" hidden="1" x14ac:dyDescent="0.3">
      <c r="A173" t="s">
        <v>224</v>
      </c>
      <c r="B173" t="s">
        <v>22</v>
      </c>
      <c r="C173">
        <v>19</v>
      </c>
      <c r="D173" t="s">
        <v>39</v>
      </c>
      <c r="E173">
        <v>2011</v>
      </c>
      <c r="F173">
        <v>52</v>
      </c>
      <c r="G173">
        <v>0.27709316099999998</v>
      </c>
      <c r="H173" t="s">
        <v>81</v>
      </c>
      <c r="I173" t="s">
        <v>72</v>
      </c>
      <c r="J173" t="s">
        <v>58</v>
      </c>
      <c r="K173" t="s">
        <v>58</v>
      </c>
      <c r="L173" t="s">
        <v>58</v>
      </c>
      <c r="M173" t="s">
        <v>29</v>
      </c>
      <c r="N173" t="s">
        <v>29</v>
      </c>
      <c r="O173">
        <v>0.75201682299999995</v>
      </c>
      <c r="P173" t="s">
        <v>29</v>
      </c>
      <c r="Q173" t="s">
        <v>29</v>
      </c>
      <c r="R173">
        <v>308940</v>
      </c>
      <c r="S173">
        <v>308940</v>
      </c>
      <c r="T173" s="1">
        <v>1</v>
      </c>
      <c r="U173">
        <v>84871</v>
      </c>
      <c r="V173">
        <v>0</v>
      </c>
      <c r="W173" s="24" t="e">
        <f>VLOOKUP(A173,Sheet2!A:H,8,0)</f>
        <v>#N/A</v>
      </c>
    </row>
    <row r="174" spans="1:23" hidden="1" x14ac:dyDescent="0.3">
      <c r="A174" t="s">
        <v>225</v>
      </c>
      <c r="B174" t="s">
        <v>22</v>
      </c>
      <c r="C174">
        <v>37</v>
      </c>
      <c r="D174" t="s">
        <v>77</v>
      </c>
      <c r="E174">
        <v>2005</v>
      </c>
      <c r="F174">
        <v>40</v>
      </c>
      <c r="G174">
        <v>0.31276411199999998</v>
      </c>
      <c r="H174" t="s">
        <v>24</v>
      </c>
      <c r="I174" t="s">
        <v>25</v>
      </c>
      <c r="J174" t="s">
        <v>26</v>
      </c>
      <c r="K174" t="s">
        <v>51</v>
      </c>
      <c r="L174" t="s">
        <v>28</v>
      </c>
      <c r="M174" t="s">
        <v>29</v>
      </c>
      <c r="N174" t="s">
        <v>29</v>
      </c>
      <c r="O174">
        <v>0.98002671299999999</v>
      </c>
      <c r="P174" t="s">
        <v>29</v>
      </c>
      <c r="Q174" t="s">
        <v>29</v>
      </c>
      <c r="R174">
        <v>179078</v>
      </c>
      <c r="S174">
        <v>179078</v>
      </c>
      <c r="T174" s="1">
        <v>1</v>
      </c>
      <c r="U174">
        <v>143870</v>
      </c>
      <c r="V174">
        <v>0</v>
      </c>
      <c r="W174" s="24" t="e">
        <f>VLOOKUP(A174,Sheet2!A:H,8,0)</f>
        <v>#N/A</v>
      </c>
    </row>
    <row r="175" spans="1:23" hidden="1" x14ac:dyDescent="0.3">
      <c r="A175" t="s">
        <v>226</v>
      </c>
      <c r="B175" t="s">
        <v>22</v>
      </c>
      <c r="C175">
        <v>49</v>
      </c>
      <c r="D175" t="s">
        <v>23</v>
      </c>
      <c r="E175">
        <v>2016</v>
      </c>
      <c r="F175">
        <v>54</v>
      </c>
      <c r="G175">
        <v>0.44029121700000001</v>
      </c>
      <c r="H175" t="s">
        <v>81</v>
      </c>
      <c r="I175" t="s">
        <v>25</v>
      </c>
      <c r="J175" t="s">
        <v>40</v>
      </c>
      <c r="K175" t="s">
        <v>118</v>
      </c>
      <c r="L175" t="s">
        <v>42</v>
      </c>
      <c r="M175" t="s">
        <v>29</v>
      </c>
      <c r="N175" t="s">
        <v>29</v>
      </c>
      <c r="O175">
        <v>0.78741781399999999</v>
      </c>
      <c r="P175" t="s">
        <v>29</v>
      </c>
      <c r="Q175" t="s">
        <v>29</v>
      </c>
      <c r="R175">
        <v>293552</v>
      </c>
      <c r="S175">
        <v>293552</v>
      </c>
      <c r="T175" s="1">
        <v>1</v>
      </c>
      <c r="U175">
        <v>443912</v>
      </c>
      <c r="V175">
        <v>0</v>
      </c>
      <c r="W175" s="24" t="e">
        <f>VLOOKUP(A175,Sheet2!A:H,8,0)</f>
        <v>#N/A</v>
      </c>
    </row>
    <row r="176" spans="1:23" hidden="1" x14ac:dyDescent="0.3">
      <c r="A176" t="s">
        <v>227</v>
      </c>
      <c r="B176" t="s">
        <v>31</v>
      </c>
      <c r="C176">
        <v>25</v>
      </c>
      <c r="D176" t="s">
        <v>36</v>
      </c>
      <c r="E176">
        <v>2014</v>
      </c>
      <c r="F176">
        <v>41</v>
      </c>
      <c r="G176">
        <v>0.348084544</v>
      </c>
      <c r="H176" t="s">
        <v>24</v>
      </c>
      <c r="I176" t="s">
        <v>58</v>
      </c>
      <c r="J176" t="s">
        <v>26</v>
      </c>
      <c r="K176" t="s">
        <v>51</v>
      </c>
      <c r="L176" t="s">
        <v>33</v>
      </c>
      <c r="M176" t="s">
        <v>29</v>
      </c>
      <c r="N176" t="s">
        <v>29</v>
      </c>
      <c r="O176">
        <v>0.77604281799999997</v>
      </c>
      <c r="P176" t="s">
        <v>29</v>
      </c>
      <c r="Q176" t="s">
        <v>34</v>
      </c>
      <c r="R176">
        <v>161978</v>
      </c>
      <c r="S176">
        <v>194780</v>
      </c>
      <c r="T176" s="1">
        <v>0.83</v>
      </c>
      <c r="U176">
        <v>283759</v>
      </c>
      <c r="V176">
        <v>0</v>
      </c>
      <c r="W176" s="24" t="e">
        <f>VLOOKUP(A176,Sheet2!A:H,8,0)</f>
        <v>#N/A</v>
      </c>
    </row>
    <row r="177" spans="1:23" hidden="1" x14ac:dyDescent="0.3">
      <c r="A177" t="s">
        <v>228</v>
      </c>
      <c r="B177" t="s">
        <v>31</v>
      </c>
      <c r="C177">
        <v>37</v>
      </c>
      <c r="D177" t="s">
        <v>32</v>
      </c>
      <c r="E177">
        <v>2018</v>
      </c>
      <c r="F177">
        <v>31</v>
      </c>
      <c r="G177">
        <v>0.84122714099999996</v>
      </c>
      <c r="H177" t="s">
        <v>24</v>
      </c>
      <c r="I177" t="s">
        <v>25</v>
      </c>
      <c r="J177" t="s">
        <v>26</v>
      </c>
      <c r="K177" t="s">
        <v>27</v>
      </c>
      <c r="L177" t="s">
        <v>28</v>
      </c>
      <c r="M177" t="s">
        <v>29</v>
      </c>
      <c r="N177" t="s">
        <v>29</v>
      </c>
      <c r="O177">
        <v>0.808885611</v>
      </c>
      <c r="P177" t="s">
        <v>29</v>
      </c>
      <c r="Q177" t="s">
        <v>67</v>
      </c>
      <c r="R177">
        <v>382706.54</v>
      </c>
      <c r="S177">
        <v>399861</v>
      </c>
      <c r="T177" s="1">
        <v>0.96</v>
      </c>
      <c r="U177">
        <v>687538</v>
      </c>
      <c r="V177">
        <v>0</v>
      </c>
      <c r="W177" s="24" t="e">
        <f>VLOOKUP(A177,Sheet2!A:H,8,0)</f>
        <v>#N/A</v>
      </c>
    </row>
    <row r="178" spans="1:23" hidden="1" x14ac:dyDescent="0.3">
      <c r="A178" t="s">
        <v>229</v>
      </c>
      <c r="B178" t="s">
        <v>31</v>
      </c>
      <c r="C178">
        <v>37</v>
      </c>
      <c r="D178" t="s">
        <v>39</v>
      </c>
      <c r="E178">
        <v>2012</v>
      </c>
      <c r="F178">
        <v>37</v>
      </c>
      <c r="G178">
        <v>0.35895428600000001</v>
      </c>
      <c r="H178" t="s">
        <v>24</v>
      </c>
      <c r="I178" t="s">
        <v>62</v>
      </c>
      <c r="J178" t="s">
        <v>40</v>
      </c>
      <c r="K178" t="s">
        <v>27</v>
      </c>
      <c r="L178" t="s">
        <v>28</v>
      </c>
      <c r="M178" t="s">
        <v>29</v>
      </c>
      <c r="N178" t="s">
        <v>29</v>
      </c>
      <c r="O178">
        <v>0.91369436400000004</v>
      </c>
      <c r="P178" t="s">
        <v>29</v>
      </c>
      <c r="Q178" t="s">
        <v>34</v>
      </c>
      <c r="R178">
        <v>168135</v>
      </c>
      <c r="S178">
        <v>168135</v>
      </c>
      <c r="T178" s="1">
        <v>1</v>
      </c>
      <c r="U178">
        <v>259332</v>
      </c>
      <c r="V178">
        <v>0</v>
      </c>
      <c r="W178" s="24" t="e">
        <f>VLOOKUP(A178,Sheet2!A:H,8,0)</f>
        <v>#N/A</v>
      </c>
    </row>
    <row r="179" spans="1:23" hidden="1" x14ac:dyDescent="0.3">
      <c r="A179" t="s">
        <v>230</v>
      </c>
      <c r="B179" t="s">
        <v>22</v>
      </c>
      <c r="C179">
        <v>37</v>
      </c>
      <c r="D179" t="s">
        <v>39</v>
      </c>
      <c r="E179">
        <v>2009</v>
      </c>
      <c r="F179">
        <v>51</v>
      </c>
      <c r="G179">
        <v>0.16251104499999999</v>
      </c>
      <c r="H179" t="s">
        <v>24</v>
      </c>
      <c r="I179" t="s">
        <v>72</v>
      </c>
      <c r="J179" t="s">
        <v>26</v>
      </c>
      <c r="K179" t="s">
        <v>27</v>
      </c>
      <c r="L179" t="s">
        <v>58</v>
      </c>
      <c r="M179" t="s">
        <v>29</v>
      </c>
      <c r="N179" t="s">
        <v>29</v>
      </c>
      <c r="O179">
        <v>0.66284399800000005</v>
      </c>
      <c r="P179" t="s">
        <v>29</v>
      </c>
      <c r="Q179" t="s">
        <v>29</v>
      </c>
      <c r="R179">
        <v>93613</v>
      </c>
      <c r="S179">
        <v>108015</v>
      </c>
      <c r="T179" s="1">
        <v>0.87</v>
      </c>
      <c r="U179">
        <v>107969</v>
      </c>
      <c r="V179">
        <v>0</v>
      </c>
      <c r="W179" s="24" t="e">
        <f>VLOOKUP(A179,Sheet2!A:H,8,0)</f>
        <v>#N/A</v>
      </c>
    </row>
    <row r="180" spans="1:23" hidden="1" x14ac:dyDescent="0.3">
      <c r="A180" t="s">
        <v>231</v>
      </c>
      <c r="B180" t="s">
        <v>22</v>
      </c>
      <c r="C180">
        <v>13</v>
      </c>
      <c r="D180" t="s">
        <v>32</v>
      </c>
      <c r="E180">
        <v>2010</v>
      </c>
      <c r="F180">
        <v>46</v>
      </c>
      <c r="G180">
        <v>0.550732</v>
      </c>
      <c r="H180" t="s">
        <v>24</v>
      </c>
      <c r="I180" t="s">
        <v>58</v>
      </c>
      <c r="J180" t="s">
        <v>58</v>
      </c>
      <c r="K180" t="s">
        <v>58</v>
      </c>
      <c r="L180" t="s">
        <v>58</v>
      </c>
      <c r="M180" t="s">
        <v>29</v>
      </c>
      <c r="N180" t="s">
        <v>29</v>
      </c>
      <c r="O180">
        <v>0.77892662599999996</v>
      </c>
      <c r="P180" t="s">
        <v>29</v>
      </c>
      <c r="Q180" t="s">
        <v>34</v>
      </c>
      <c r="R180">
        <v>481199</v>
      </c>
      <c r="S180">
        <v>599027</v>
      </c>
      <c r="T180" s="1">
        <v>0.8</v>
      </c>
      <c r="U180">
        <v>207759</v>
      </c>
      <c r="V180">
        <v>0</v>
      </c>
      <c r="W180" s="24" t="e">
        <f>VLOOKUP(A180,Sheet2!A:H,8,0)</f>
        <v>#N/A</v>
      </c>
    </row>
    <row r="181" spans="1:23" hidden="1" x14ac:dyDescent="0.3">
      <c r="A181" t="s">
        <v>232</v>
      </c>
      <c r="B181" t="s">
        <v>31</v>
      </c>
      <c r="C181">
        <v>31</v>
      </c>
      <c r="D181" t="s">
        <v>36</v>
      </c>
      <c r="E181">
        <v>2012</v>
      </c>
      <c r="F181">
        <v>52</v>
      </c>
      <c r="G181">
        <v>0.38186299899999998</v>
      </c>
      <c r="H181" t="s">
        <v>24</v>
      </c>
      <c r="I181" t="s">
        <v>58</v>
      </c>
      <c r="J181" t="s">
        <v>58</v>
      </c>
      <c r="K181" t="s">
        <v>58</v>
      </c>
      <c r="L181" t="s">
        <v>58</v>
      </c>
      <c r="M181" t="s">
        <v>29</v>
      </c>
      <c r="N181" t="s">
        <v>45</v>
      </c>
      <c r="O181">
        <v>0.77604281799999997</v>
      </c>
      <c r="P181" t="s">
        <v>29</v>
      </c>
      <c r="Q181" t="s">
        <v>34</v>
      </c>
      <c r="R181">
        <v>188700</v>
      </c>
      <c r="S181">
        <v>188700</v>
      </c>
      <c r="T181" s="1">
        <v>1</v>
      </c>
      <c r="U181">
        <v>275201</v>
      </c>
      <c r="V181">
        <v>0</v>
      </c>
      <c r="W181" s="24" t="e">
        <f>VLOOKUP(A181,Sheet2!A:H,8,0)</f>
        <v>#N/A</v>
      </c>
    </row>
    <row r="182" spans="1:23" hidden="1" x14ac:dyDescent="0.3">
      <c r="A182" t="s">
        <v>233</v>
      </c>
      <c r="B182" t="s">
        <v>22</v>
      </c>
      <c r="C182">
        <v>37</v>
      </c>
      <c r="D182" t="s">
        <v>39</v>
      </c>
      <c r="E182">
        <v>2007</v>
      </c>
      <c r="F182">
        <v>49</v>
      </c>
      <c r="G182">
        <v>0.42229916000000001</v>
      </c>
      <c r="H182" t="s">
        <v>81</v>
      </c>
      <c r="I182" t="s">
        <v>25</v>
      </c>
      <c r="J182" t="s">
        <v>40</v>
      </c>
      <c r="K182" t="s">
        <v>27</v>
      </c>
      <c r="L182" t="s">
        <v>42</v>
      </c>
      <c r="M182" t="s">
        <v>29</v>
      </c>
      <c r="N182" t="s">
        <v>29</v>
      </c>
      <c r="O182">
        <v>0.66284399800000005</v>
      </c>
      <c r="P182" t="s">
        <v>29</v>
      </c>
      <c r="Q182" t="s">
        <v>29</v>
      </c>
      <c r="R182">
        <v>224040</v>
      </c>
      <c r="S182">
        <v>224040</v>
      </c>
      <c r="T182" s="1">
        <v>1</v>
      </c>
      <c r="U182">
        <v>232548</v>
      </c>
      <c r="V182">
        <v>0</v>
      </c>
      <c r="W182" s="24" t="e">
        <f>VLOOKUP(A182,Sheet2!A:H,8,0)</f>
        <v>#N/A</v>
      </c>
    </row>
    <row r="183" spans="1:23" hidden="1" x14ac:dyDescent="0.3">
      <c r="A183" t="s">
        <v>234</v>
      </c>
      <c r="B183" t="s">
        <v>31</v>
      </c>
      <c r="C183">
        <v>24</v>
      </c>
      <c r="D183" t="s">
        <v>77</v>
      </c>
      <c r="E183">
        <v>2011</v>
      </c>
      <c r="F183">
        <v>44</v>
      </c>
      <c r="G183">
        <v>0.502942373</v>
      </c>
      <c r="H183" t="s">
        <v>24</v>
      </c>
      <c r="I183" t="s">
        <v>25</v>
      </c>
      <c r="J183" t="s">
        <v>58</v>
      </c>
      <c r="K183" t="s">
        <v>58</v>
      </c>
      <c r="L183" t="s">
        <v>58</v>
      </c>
      <c r="M183" t="s">
        <v>29</v>
      </c>
      <c r="N183" t="s">
        <v>29</v>
      </c>
      <c r="O183">
        <v>0.82865721000000003</v>
      </c>
      <c r="P183" t="s">
        <v>29</v>
      </c>
      <c r="Q183" t="s">
        <v>34</v>
      </c>
      <c r="R183">
        <v>357014</v>
      </c>
      <c r="S183">
        <v>357014</v>
      </c>
      <c r="T183" s="1">
        <v>1</v>
      </c>
      <c r="U183">
        <v>327116</v>
      </c>
      <c r="V183">
        <v>0</v>
      </c>
      <c r="W183" s="24" t="e">
        <f>VLOOKUP(A183,Sheet2!A:H,8,0)</f>
        <v>#N/A</v>
      </c>
    </row>
    <row r="184" spans="1:23" hidden="1" x14ac:dyDescent="0.3">
      <c r="A184" t="s">
        <v>235</v>
      </c>
      <c r="B184" t="s">
        <v>31</v>
      </c>
      <c r="C184">
        <v>27</v>
      </c>
      <c r="D184" t="s">
        <v>23</v>
      </c>
      <c r="E184">
        <v>2008</v>
      </c>
      <c r="F184">
        <v>23</v>
      </c>
      <c r="G184">
        <v>0.47758709700000002</v>
      </c>
      <c r="H184" t="s">
        <v>81</v>
      </c>
      <c r="I184" t="s">
        <v>25</v>
      </c>
      <c r="J184" t="s">
        <v>40</v>
      </c>
      <c r="K184" t="s">
        <v>51</v>
      </c>
      <c r="L184" t="s">
        <v>28</v>
      </c>
      <c r="M184" t="s">
        <v>29</v>
      </c>
      <c r="N184" t="s">
        <v>29</v>
      </c>
      <c r="O184">
        <v>0.67025369099999998</v>
      </c>
      <c r="P184" t="s">
        <v>29</v>
      </c>
      <c r="Q184" t="s">
        <v>29</v>
      </c>
      <c r="R184">
        <v>278810</v>
      </c>
      <c r="S184">
        <v>278810</v>
      </c>
      <c r="T184" s="1">
        <v>1</v>
      </c>
      <c r="U184">
        <v>224390</v>
      </c>
      <c r="V184">
        <v>0</v>
      </c>
      <c r="W184" s="24" t="e">
        <f>VLOOKUP(A184,Sheet2!A:H,8,0)</f>
        <v>#N/A</v>
      </c>
    </row>
    <row r="185" spans="1:23" hidden="1" x14ac:dyDescent="0.3">
      <c r="A185" t="s">
        <v>236</v>
      </c>
      <c r="B185" t="s">
        <v>22</v>
      </c>
      <c r="C185">
        <v>19</v>
      </c>
      <c r="D185" t="s">
        <v>23</v>
      </c>
      <c r="E185">
        <v>2012</v>
      </c>
      <c r="F185">
        <v>37</v>
      </c>
      <c r="G185">
        <v>0.36454187199999999</v>
      </c>
      <c r="H185" t="s">
        <v>81</v>
      </c>
      <c r="I185" t="s">
        <v>58</v>
      </c>
      <c r="J185" t="s">
        <v>26</v>
      </c>
      <c r="K185" t="s">
        <v>237</v>
      </c>
      <c r="L185" t="s">
        <v>33</v>
      </c>
      <c r="M185" t="s">
        <v>29</v>
      </c>
      <c r="N185" t="s">
        <v>29</v>
      </c>
      <c r="O185">
        <v>0.77313234900000005</v>
      </c>
      <c r="P185" t="s">
        <v>29</v>
      </c>
      <c r="Q185" t="s">
        <v>34</v>
      </c>
      <c r="R185">
        <v>322463</v>
      </c>
      <c r="S185">
        <v>393225</v>
      </c>
      <c r="T185" s="1">
        <v>0.82</v>
      </c>
      <c r="U185">
        <v>161536</v>
      </c>
      <c r="V185">
        <v>0</v>
      </c>
      <c r="W185" s="24" t="e">
        <f>VLOOKUP(A185,Sheet2!A:H,8,0)</f>
        <v>#N/A</v>
      </c>
    </row>
    <row r="186" spans="1:23" hidden="1" x14ac:dyDescent="0.3">
      <c r="A186" t="s">
        <v>238</v>
      </c>
      <c r="B186" t="s">
        <v>22</v>
      </c>
      <c r="C186">
        <v>31</v>
      </c>
      <c r="D186" t="s">
        <v>77</v>
      </c>
      <c r="E186">
        <v>2010</v>
      </c>
      <c r="F186">
        <v>59</v>
      </c>
      <c r="G186">
        <v>0.34828910299999999</v>
      </c>
      <c r="H186" t="s">
        <v>24</v>
      </c>
      <c r="I186" t="s">
        <v>72</v>
      </c>
      <c r="J186" t="s">
        <v>58</v>
      </c>
      <c r="K186" t="s">
        <v>58</v>
      </c>
      <c r="L186" t="s">
        <v>58</v>
      </c>
      <c r="M186" t="s">
        <v>29</v>
      </c>
      <c r="N186" t="s">
        <v>29</v>
      </c>
      <c r="O186">
        <v>0.79294494900000001</v>
      </c>
      <c r="P186" t="s">
        <v>29</v>
      </c>
      <c r="Q186" t="s">
        <v>29</v>
      </c>
      <c r="R186">
        <v>204168</v>
      </c>
      <c r="S186">
        <v>204168</v>
      </c>
      <c r="T186" s="1">
        <v>1</v>
      </c>
      <c r="U186">
        <v>225359</v>
      </c>
      <c r="V186">
        <v>0</v>
      </c>
      <c r="W186" s="24" t="e">
        <f>VLOOKUP(A186,Sheet2!A:H,8,0)</f>
        <v>#N/A</v>
      </c>
    </row>
    <row r="187" spans="1:23" hidden="1" x14ac:dyDescent="0.3">
      <c r="A187" t="s">
        <v>239</v>
      </c>
      <c r="B187" t="s">
        <v>31</v>
      </c>
      <c r="C187">
        <v>49</v>
      </c>
      <c r="D187" t="s">
        <v>32</v>
      </c>
      <c r="E187">
        <v>2010</v>
      </c>
      <c r="F187">
        <v>50</v>
      </c>
      <c r="G187">
        <v>0.45924524100000003</v>
      </c>
      <c r="H187" t="s">
        <v>81</v>
      </c>
      <c r="I187" t="s">
        <v>25</v>
      </c>
      <c r="J187" t="s">
        <v>26</v>
      </c>
      <c r="K187" t="s">
        <v>51</v>
      </c>
      <c r="L187" t="s">
        <v>28</v>
      </c>
      <c r="M187" t="s">
        <v>45</v>
      </c>
      <c r="N187" t="s">
        <v>29</v>
      </c>
      <c r="O187">
        <v>0.68481958399999998</v>
      </c>
      <c r="P187" t="s">
        <v>29</v>
      </c>
      <c r="Q187" t="s">
        <v>29</v>
      </c>
      <c r="R187">
        <v>170169</v>
      </c>
      <c r="S187">
        <v>231154</v>
      </c>
      <c r="T187" s="1">
        <v>0.74</v>
      </c>
      <c r="U187">
        <v>451704</v>
      </c>
      <c r="V187">
        <v>451704</v>
      </c>
      <c r="W187" s="24" t="e">
        <f>VLOOKUP(A187,Sheet2!A:H,8,0)</f>
        <v>#N/A</v>
      </c>
    </row>
    <row r="188" spans="1:23" hidden="1" x14ac:dyDescent="0.3">
      <c r="A188" t="s">
        <v>240</v>
      </c>
      <c r="B188" t="s">
        <v>22</v>
      </c>
      <c r="C188">
        <v>37</v>
      </c>
      <c r="D188" t="s">
        <v>39</v>
      </c>
      <c r="E188">
        <v>2015</v>
      </c>
      <c r="F188">
        <v>27</v>
      </c>
      <c r="G188">
        <v>0.40813130399999997</v>
      </c>
      <c r="H188" t="s">
        <v>24</v>
      </c>
      <c r="I188" t="s">
        <v>72</v>
      </c>
      <c r="J188" t="s">
        <v>89</v>
      </c>
      <c r="K188" t="s">
        <v>27</v>
      </c>
      <c r="L188" t="s">
        <v>42</v>
      </c>
      <c r="M188" t="s">
        <v>29</v>
      </c>
      <c r="N188" t="s">
        <v>29</v>
      </c>
      <c r="O188">
        <v>0.60490692599999996</v>
      </c>
      <c r="P188" t="s">
        <v>29</v>
      </c>
      <c r="Q188" t="s">
        <v>29</v>
      </c>
      <c r="R188">
        <v>387460.04</v>
      </c>
      <c r="S188">
        <v>431991</v>
      </c>
      <c r="T188" s="1">
        <v>0.9</v>
      </c>
      <c r="U188">
        <v>291004</v>
      </c>
      <c r="V188">
        <v>0</v>
      </c>
      <c r="W188" s="24" t="e">
        <f>VLOOKUP(A188,Sheet2!A:H,8,0)</f>
        <v>#N/A</v>
      </c>
    </row>
    <row r="189" spans="1:23" hidden="1" x14ac:dyDescent="0.3">
      <c r="A189" t="s">
        <v>241</v>
      </c>
      <c r="B189" t="s">
        <v>31</v>
      </c>
      <c r="C189">
        <v>19</v>
      </c>
      <c r="D189" t="s">
        <v>23</v>
      </c>
      <c r="E189">
        <v>2012</v>
      </c>
      <c r="F189">
        <v>21</v>
      </c>
      <c r="G189">
        <v>0.17454876799999999</v>
      </c>
      <c r="H189" t="s">
        <v>24</v>
      </c>
      <c r="I189" t="s">
        <v>58</v>
      </c>
      <c r="J189" t="s">
        <v>58</v>
      </c>
      <c r="K189" t="s">
        <v>58</v>
      </c>
      <c r="L189" t="s">
        <v>58</v>
      </c>
      <c r="M189" t="s">
        <v>29</v>
      </c>
      <c r="N189" t="s">
        <v>29</v>
      </c>
      <c r="O189">
        <v>0.74889514999999995</v>
      </c>
      <c r="P189" t="s">
        <v>29</v>
      </c>
      <c r="Q189" t="s">
        <v>29</v>
      </c>
      <c r="R189">
        <v>125574</v>
      </c>
      <c r="S189">
        <v>147870</v>
      </c>
      <c r="T189" s="1">
        <v>0.85</v>
      </c>
      <c r="U189">
        <v>137283</v>
      </c>
      <c r="V189">
        <v>0</v>
      </c>
      <c r="W189" s="24" t="e">
        <f>VLOOKUP(A189,Sheet2!A:H,8,0)</f>
        <v>#N/A</v>
      </c>
    </row>
    <row r="190" spans="1:23" hidden="1" x14ac:dyDescent="0.3">
      <c r="A190" t="s">
        <v>242</v>
      </c>
      <c r="B190" t="s">
        <v>22</v>
      </c>
      <c r="C190">
        <v>49</v>
      </c>
      <c r="D190" t="s">
        <v>77</v>
      </c>
      <c r="E190">
        <v>2014</v>
      </c>
      <c r="F190">
        <v>51</v>
      </c>
      <c r="G190">
        <v>0.42084716799999999</v>
      </c>
      <c r="H190" t="s">
        <v>24</v>
      </c>
      <c r="I190" t="s">
        <v>25</v>
      </c>
      <c r="J190" t="s">
        <v>40</v>
      </c>
      <c r="K190" t="s">
        <v>51</v>
      </c>
      <c r="L190" t="s">
        <v>42</v>
      </c>
      <c r="M190" t="s">
        <v>29</v>
      </c>
      <c r="N190" t="s">
        <v>29</v>
      </c>
      <c r="O190">
        <v>0.98035040799999995</v>
      </c>
      <c r="P190" t="s">
        <v>29</v>
      </c>
      <c r="Q190" t="s">
        <v>29</v>
      </c>
      <c r="R190">
        <v>218401.23</v>
      </c>
      <c r="S190">
        <v>227084</v>
      </c>
      <c r="T190" s="1">
        <v>0.96</v>
      </c>
      <c r="U190">
        <v>401274</v>
      </c>
      <c r="V190">
        <v>0</v>
      </c>
      <c r="W190" s="24" t="e">
        <f>VLOOKUP(A190,Sheet2!A:H,8,0)</f>
        <v>#N/A</v>
      </c>
    </row>
    <row r="191" spans="1:23" hidden="1" x14ac:dyDescent="0.3">
      <c r="A191" t="s">
        <v>243</v>
      </c>
      <c r="B191" t="s">
        <v>22</v>
      </c>
      <c r="C191">
        <v>49</v>
      </c>
      <c r="D191" t="s">
        <v>32</v>
      </c>
      <c r="E191">
        <v>2018</v>
      </c>
      <c r="F191">
        <v>34</v>
      </c>
      <c r="G191">
        <v>0.408035282</v>
      </c>
      <c r="H191" t="s">
        <v>24</v>
      </c>
      <c r="I191" t="s">
        <v>62</v>
      </c>
      <c r="J191" t="s">
        <v>40</v>
      </c>
      <c r="K191" t="s">
        <v>51</v>
      </c>
      <c r="L191" t="s">
        <v>42</v>
      </c>
      <c r="M191" t="s">
        <v>29</v>
      </c>
      <c r="N191" t="s">
        <v>45</v>
      </c>
      <c r="O191">
        <v>0.953010735</v>
      </c>
      <c r="P191" t="s">
        <v>29</v>
      </c>
      <c r="Q191" t="s">
        <v>29</v>
      </c>
      <c r="R191">
        <v>226056</v>
      </c>
      <c r="S191">
        <v>244894</v>
      </c>
      <c r="T191" s="1">
        <v>0.92</v>
      </c>
      <c r="U191">
        <v>426615</v>
      </c>
      <c r="V191">
        <v>0</v>
      </c>
      <c r="W191" s="24" t="e">
        <f>VLOOKUP(A191,Sheet2!A:H,8,0)</f>
        <v>#N/A</v>
      </c>
    </row>
    <row r="192" spans="1:23" hidden="1" x14ac:dyDescent="0.3">
      <c r="A192" t="s">
        <v>244</v>
      </c>
      <c r="B192" t="s">
        <v>22</v>
      </c>
      <c r="C192">
        <v>61</v>
      </c>
      <c r="D192" t="s">
        <v>77</v>
      </c>
      <c r="E192">
        <v>2014</v>
      </c>
      <c r="F192">
        <v>37</v>
      </c>
      <c r="G192">
        <v>0.56746543400000005</v>
      </c>
      <c r="H192" t="s">
        <v>24</v>
      </c>
      <c r="I192" t="s">
        <v>25</v>
      </c>
      <c r="J192" t="s">
        <v>40</v>
      </c>
      <c r="K192" t="s">
        <v>27</v>
      </c>
      <c r="L192" t="s">
        <v>28</v>
      </c>
      <c r="M192" t="s">
        <v>29</v>
      </c>
      <c r="N192" t="s">
        <v>29</v>
      </c>
      <c r="O192">
        <v>0.80103524199999998</v>
      </c>
      <c r="P192" t="s">
        <v>29</v>
      </c>
      <c r="Q192" t="s">
        <v>67</v>
      </c>
      <c r="R192">
        <v>277668</v>
      </c>
      <c r="S192">
        <v>308728</v>
      </c>
      <c r="T192" s="1">
        <v>0.9</v>
      </c>
      <c r="U192">
        <v>579851</v>
      </c>
      <c r="V192">
        <v>0</v>
      </c>
      <c r="W192" s="24" t="e">
        <f>VLOOKUP(A192,Sheet2!A:H,8,0)</f>
        <v>#N/A</v>
      </c>
    </row>
    <row r="193" spans="1:23" hidden="1" x14ac:dyDescent="0.3">
      <c r="A193" t="s">
        <v>245</v>
      </c>
      <c r="B193" t="s">
        <v>31</v>
      </c>
      <c r="C193">
        <v>61</v>
      </c>
      <c r="D193" t="s">
        <v>32</v>
      </c>
      <c r="E193">
        <v>2018</v>
      </c>
      <c r="F193">
        <v>45</v>
      </c>
      <c r="G193">
        <v>0.59365333300000001</v>
      </c>
      <c r="H193" t="s">
        <v>24</v>
      </c>
      <c r="I193" t="s">
        <v>54</v>
      </c>
      <c r="J193" t="s">
        <v>40</v>
      </c>
      <c r="K193" t="s">
        <v>27</v>
      </c>
      <c r="L193" t="s">
        <v>28</v>
      </c>
      <c r="M193" t="s">
        <v>29</v>
      </c>
      <c r="N193" t="s">
        <v>29</v>
      </c>
      <c r="O193">
        <v>0.52728163699999997</v>
      </c>
      <c r="P193" t="s">
        <v>45</v>
      </c>
      <c r="Q193" t="s">
        <v>29</v>
      </c>
      <c r="R193">
        <v>434753.06</v>
      </c>
      <c r="S193">
        <v>438048</v>
      </c>
      <c r="T193" s="1">
        <v>0.99</v>
      </c>
      <c r="U193">
        <v>617518</v>
      </c>
      <c r="V193">
        <v>0</v>
      </c>
      <c r="W193" s="24" t="e">
        <f>VLOOKUP(A193,Sheet2!A:H,8,0)</f>
        <v>#N/A</v>
      </c>
    </row>
    <row r="194" spans="1:23" hidden="1" x14ac:dyDescent="0.3">
      <c r="A194" t="s">
        <v>246</v>
      </c>
      <c r="B194" t="s">
        <v>22</v>
      </c>
      <c r="C194">
        <v>61</v>
      </c>
      <c r="D194" t="s">
        <v>23</v>
      </c>
      <c r="E194">
        <v>2016</v>
      </c>
      <c r="F194">
        <v>54</v>
      </c>
      <c r="G194">
        <v>0.43803259300000003</v>
      </c>
      <c r="H194" t="s">
        <v>81</v>
      </c>
      <c r="I194" t="s">
        <v>54</v>
      </c>
      <c r="J194" t="s">
        <v>26</v>
      </c>
      <c r="K194" t="s">
        <v>27</v>
      </c>
      <c r="L194" t="s">
        <v>42</v>
      </c>
      <c r="M194" t="s">
        <v>29</v>
      </c>
      <c r="N194" t="s">
        <v>45</v>
      </c>
      <c r="O194">
        <v>0.60888377100000002</v>
      </c>
      <c r="P194" t="s">
        <v>29</v>
      </c>
      <c r="Q194" t="s">
        <v>29</v>
      </c>
      <c r="R194">
        <v>363900</v>
      </c>
      <c r="S194">
        <v>363900</v>
      </c>
      <c r="T194" s="1">
        <v>1</v>
      </c>
      <c r="U194">
        <v>434019</v>
      </c>
      <c r="V194">
        <v>0</v>
      </c>
      <c r="W194" s="24" t="e">
        <f>VLOOKUP(A194,Sheet2!A:H,8,0)</f>
        <v>#N/A</v>
      </c>
    </row>
    <row r="195" spans="1:23" hidden="1" x14ac:dyDescent="0.3">
      <c r="A195" t="s">
        <v>247</v>
      </c>
      <c r="B195" t="s">
        <v>22</v>
      </c>
      <c r="C195">
        <v>37</v>
      </c>
      <c r="D195" t="s">
        <v>36</v>
      </c>
      <c r="E195">
        <v>2012</v>
      </c>
      <c r="F195">
        <v>34</v>
      </c>
      <c r="G195">
        <v>0.59908866999999999</v>
      </c>
      <c r="H195" t="s">
        <v>24</v>
      </c>
      <c r="I195" t="s">
        <v>25</v>
      </c>
      <c r="J195" t="s">
        <v>89</v>
      </c>
      <c r="K195" t="s">
        <v>118</v>
      </c>
      <c r="L195" t="s">
        <v>42</v>
      </c>
      <c r="M195" t="s">
        <v>29</v>
      </c>
      <c r="N195" t="s">
        <v>45</v>
      </c>
      <c r="O195">
        <v>0.76424139899999999</v>
      </c>
      <c r="P195" t="s">
        <v>29</v>
      </c>
      <c r="Q195" t="s">
        <v>67</v>
      </c>
      <c r="R195">
        <v>349556.54</v>
      </c>
      <c r="S195">
        <v>376194</v>
      </c>
      <c r="T195" s="1">
        <v>0.93</v>
      </c>
      <c r="U195">
        <v>459718</v>
      </c>
      <c r="V195">
        <v>0</v>
      </c>
      <c r="W195" s="24" t="e">
        <f>VLOOKUP(A195,Sheet2!A:H,8,0)</f>
        <v>#N/A</v>
      </c>
    </row>
    <row r="196" spans="1:23" hidden="1" x14ac:dyDescent="0.3">
      <c r="A196" t="s">
        <v>248</v>
      </c>
      <c r="B196" t="s">
        <v>22</v>
      </c>
      <c r="C196">
        <v>31</v>
      </c>
      <c r="D196" t="s">
        <v>23</v>
      </c>
      <c r="E196">
        <v>2012</v>
      </c>
      <c r="F196">
        <v>30</v>
      </c>
      <c r="G196">
        <v>0.51486914900000003</v>
      </c>
      <c r="H196" t="s">
        <v>24</v>
      </c>
      <c r="I196" t="s">
        <v>58</v>
      </c>
      <c r="J196" t="s">
        <v>40</v>
      </c>
      <c r="K196" t="s">
        <v>87</v>
      </c>
      <c r="L196" t="s">
        <v>28</v>
      </c>
      <c r="M196" t="s">
        <v>29</v>
      </c>
      <c r="N196" t="s">
        <v>29</v>
      </c>
      <c r="O196">
        <v>0.74574746599999997</v>
      </c>
      <c r="P196" t="s">
        <v>29</v>
      </c>
      <c r="Q196" t="s">
        <v>34</v>
      </c>
      <c r="R196">
        <v>280962</v>
      </c>
      <c r="S196">
        <v>280962</v>
      </c>
      <c r="T196" s="1">
        <v>1</v>
      </c>
      <c r="U196">
        <v>372078</v>
      </c>
      <c r="V196">
        <v>0</v>
      </c>
      <c r="W196" s="24" t="e">
        <f>VLOOKUP(A196,Sheet2!A:H,8,0)</f>
        <v>#N/A</v>
      </c>
    </row>
    <row r="197" spans="1:23" hidden="1" x14ac:dyDescent="0.3">
      <c r="A197" t="s">
        <v>249</v>
      </c>
      <c r="B197" t="s">
        <v>22</v>
      </c>
      <c r="C197">
        <v>25</v>
      </c>
      <c r="D197" t="s">
        <v>39</v>
      </c>
      <c r="E197">
        <v>2011</v>
      </c>
      <c r="F197">
        <v>27</v>
      </c>
      <c r="G197">
        <v>0.43750296799999999</v>
      </c>
      <c r="H197" t="s">
        <v>81</v>
      </c>
      <c r="I197" t="s">
        <v>62</v>
      </c>
      <c r="J197" t="s">
        <v>26</v>
      </c>
      <c r="K197" t="s">
        <v>27</v>
      </c>
      <c r="L197" t="s">
        <v>58</v>
      </c>
      <c r="M197" t="s">
        <v>29</v>
      </c>
      <c r="N197" t="s">
        <v>29</v>
      </c>
      <c r="O197">
        <v>0.709446189</v>
      </c>
      <c r="P197" t="s">
        <v>29</v>
      </c>
      <c r="Q197" t="s">
        <v>29</v>
      </c>
      <c r="R197">
        <v>359314.53</v>
      </c>
      <c r="S197">
        <v>360010</v>
      </c>
      <c r="T197" s="1">
        <v>1</v>
      </c>
      <c r="U197">
        <v>239907</v>
      </c>
      <c r="V197">
        <v>0</v>
      </c>
      <c r="W197" s="24" t="e">
        <f>VLOOKUP(A197,Sheet2!A:H,8,0)</f>
        <v>#N/A</v>
      </c>
    </row>
    <row r="198" spans="1:23" hidden="1" x14ac:dyDescent="0.3">
      <c r="A198" t="s">
        <v>250</v>
      </c>
      <c r="B198" t="s">
        <v>22</v>
      </c>
      <c r="C198">
        <v>37</v>
      </c>
      <c r="D198" t="s">
        <v>23</v>
      </c>
      <c r="E198">
        <v>2015</v>
      </c>
      <c r="F198">
        <v>57</v>
      </c>
      <c r="G198">
        <v>0.28222087000000001</v>
      </c>
      <c r="H198" t="s">
        <v>81</v>
      </c>
      <c r="I198" t="s">
        <v>62</v>
      </c>
      <c r="J198" t="s">
        <v>40</v>
      </c>
      <c r="K198" t="s">
        <v>51</v>
      </c>
      <c r="L198" t="s">
        <v>42</v>
      </c>
      <c r="M198" t="s">
        <v>29</v>
      </c>
      <c r="N198" t="s">
        <v>45</v>
      </c>
      <c r="O198">
        <v>0.947500377</v>
      </c>
      <c r="P198" t="s">
        <v>29</v>
      </c>
      <c r="Q198" t="s">
        <v>29</v>
      </c>
      <c r="R198">
        <v>220308</v>
      </c>
      <c r="S198">
        <v>237885</v>
      </c>
      <c r="T198" s="1">
        <v>0.93</v>
      </c>
      <c r="U198">
        <v>262015</v>
      </c>
      <c r="V198">
        <v>0</v>
      </c>
      <c r="W198" s="24" t="e">
        <f>VLOOKUP(A198,Sheet2!A:H,8,0)</f>
        <v>#N/A</v>
      </c>
    </row>
    <row r="199" spans="1:23" hidden="1" x14ac:dyDescent="0.3">
      <c r="A199" t="s">
        <v>251</v>
      </c>
      <c r="B199" t="s">
        <v>22</v>
      </c>
      <c r="C199">
        <v>31</v>
      </c>
      <c r="D199" t="s">
        <v>23</v>
      </c>
      <c r="E199">
        <v>2006</v>
      </c>
      <c r="F199">
        <v>40</v>
      </c>
      <c r="G199">
        <v>0.43428428600000002</v>
      </c>
      <c r="H199" t="s">
        <v>24</v>
      </c>
      <c r="I199" t="s">
        <v>62</v>
      </c>
      <c r="J199" t="s">
        <v>89</v>
      </c>
      <c r="K199" t="s">
        <v>51</v>
      </c>
      <c r="L199" t="s">
        <v>42</v>
      </c>
      <c r="M199" t="s">
        <v>29</v>
      </c>
      <c r="N199" t="s">
        <v>29</v>
      </c>
      <c r="O199">
        <v>0.61679375999999997</v>
      </c>
      <c r="P199" t="s">
        <v>29</v>
      </c>
      <c r="Q199" t="s">
        <v>29</v>
      </c>
      <c r="R199">
        <v>227020</v>
      </c>
      <c r="S199">
        <v>233100</v>
      </c>
      <c r="T199" s="1">
        <v>0.97</v>
      </c>
      <c r="U199">
        <v>214620</v>
      </c>
      <c r="V199">
        <v>0</v>
      </c>
      <c r="W199" s="24" t="e">
        <f>VLOOKUP(A199,Sheet2!A:H,8,0)</f>
        <v>#N/A</v>
      </c>
    </row>
    <row r="200" spans="1:23" hidden="1" x14ac:dyDescent="0.3">
      <c r="A200" t="s">
        <v>252</v>
      </c>
      <c r="B200" t="s">
        <v>22</v>
      </c>
      <c r="C200">
        <v>31</v>
      </c>
      <c r="D200" t="s">
        <v>36</v>
      </c>
      <c r="E200">
        <v>2009</v>
      </c>
      <c r="F200">
        <v>32</v>
      </c>
      <c r="G200">
        <v>0.37668179099999999</v>
      </c>
      <c r="H200" t="s">
        <v>24</v>
      </c>
      <c r="I200" t="s">
        <v>62</v>
      </c>
      <c r="J200" t="s">
        <v>40</v>
      </c>
      <c r="K200" t="s">
        <v>51</v>
      </c>
      <c r="L200" t="s">
        <v>42</v>
      </c>
      <c r="M200" t="s">
        <v>45</v>
      </c>
      <c r="N200" t="s">
        <v>45</v>
      </c>
      <c r="O200">
        <v>0.77019525700000002</v>
      </c>
      <c r="P200" t="s">
        <v>29</v>
      </c>
      <c r="Q200" t="s">
        <v>29</v>
      </c>
      <c r="R200">
        <v>87653</v>
      </c>
      <c r="S200">
        <v>204636</v>
      </c>
      <c r="T200" s="1">
        <v>0.43</v>
      </c>
      <c r="U200">
        <v>333218</v>
      </c>
      <c r="V200">
        <v>333218</v>
      </c>
      <c r="W200" s="24" t="e">
        <f>VLOOKUP(A200,Sheet2!A:H,8,0)</f>
        <v>#N/A</v>
      </c>
    </row>
    <row r="201" spans="1:23" hidden="1" x14ac:dyDescent="0.3">
      <c r="A201" t="s">
        <v>253</v>
      </c>
      <c r="B201" t="s">
        <v>31</v>
      </c>
      <c r="C201">
        <v>19</v>
      </c>
      <c r="D201" t="s">
        <v>39</v>
      </c>
      <c r="E201">
        <v>2015</v>
      </c>
      <c r="F201">
        <v>40</v>
      </c>
      <c r="G201">
        <v>0.20164037600000001</v>
      </c>
      <c r="H201" t="s">
        <v>24</v>
      </c>
      <c r="I201" t="s">
        <v>58</v>
      </c>
      <c r="J201" t="s">
        <v>58</v>
      </c>
      <c r="K201" t="s">
        <v>58</v>
      </c>
      <c r="L201" t="s">
        <v>58</v>
      </c>
      <c r="M201" t="s">
        <v>29</v>
      </c>
      <c r="N201" t="s">
        <v>29</v>
      </c>
      <c r="O201">
        <v>0.77313234900000005</v>
      </c>
      <c r="P201" t="s">
        <v>29</v>
      </c>
      <c r="Q201" t="s">
        <v>34</v>
      </c>
      <c r="R201">
        <v>175280</v>
      </c>
      <c r="S201">
        <v>175280</v>
      </c>
      <c r="T201" s="1">
        <v>1</v>
      </c>
      <c r="U201">
        <v>126995</v>
      </c>
      <c r="V201">
        <v>0</v>
      </c>
      <c r="W201" s="24" t="e">
        <f>VLOOKUP(A201,Sheet2!A:H,8,0)</f>
        <v>#N/A</v>
      </c>
    </row>
    <row r="202" spans="1:23" hidden="1" x14ac:dyDescent="0.3">
      <c r="A202" t="s">
        <v>254</v>
      </c>
      <c r="B202" t="s">
        <v>31</v>
      </c>
      <c r="C202">
        <v>13</v>
      </c>
      <c r="D202" t="s">
        <v>39</v>
      </c>
      <c r="E202">
        <v>2014</v>
      </c>
      <c r="F202">
        <v>45</v>
      </c>
      <c r="G202">
        <v>0.110510414</v>
      </c>
      <c r="H202" t="s">
        <v>24</v>
      </c>
      <c r="I202" t="s">
        <v>58</v>
      </c>
      <c r="J202" t="s">
        <v>58</v>
      </c>
      <c r="K202" t="s">
        <v>58</v>
      </c>
      <c r="L202" t="s">
        <v>58</v>
      </c>
      <c r="M202" t="s">
        <v>29</v>
      </c>
      <c r="N202" t="s">
        <v>29</v>
      </c>
      <c r="O202">
        <v>0.77313234900000005</v>
      </c>
      <c r="P202" t="s">
        <v>29</v>
      </c>
      <c r="Q202" t="s">
        <v>34</v>
      </c>
      <c r="R202">
        <v>120456</v>
      </c>
      <c r="S202">
        <v>120456</v>
      </c>
      <c r="T202" s="1">
        <v>1</v>
      </c>
      <c r="U202">
        <v>38696</v>
      </c>
      <c r="V202">
        <v>0</v>
      </c>
      <c r="W202" s="24" t="e">
        <f>VLOOKUP(A202,Sheet2!A:H,8,0)</f>
        <v>#N/A</v>
      </c>
    </row>
    <row r="203" spans="1:23" hidden="1" x14ac:dyDescent="0.3">
      <c r="A203" t="s">
        <v>255</v>
      </c>
      <c r="B203" t="s">
        <v>22</v>
      </c>
      <c r="C203">
        <v>13</v>
      </c>
      <c r="D203" t="s">
        <v>36</v>
      </c>
      <c r="E203">
        <v>2006</v>
      </c>
      <c r="F203">
        <v>36</v>
      </c>
      <c r="G203">
        <v>0.159631884</v>
      </c>
      <c r="H203" t="s">
        <v>24</v>
      </c>
      <c r="I203" t="s">
        <v>58</v>
      </c>
      <c r="J203" t="s">
        <v>58</v>
      </c>
      <c r="K203" t="s">
        <v>58</v>
      </c>
      <c r="L203" t="s">
        <v>58</v>
      </c>
      <c r="M203" t="s">
        <v>29</v>
      </c>
      <c r="N203" t="s">
        <v>29</v>
      </c>
      <c r="O203">
        <v>0.77019525700000002</v>
      </c>
      <c r="P203" t="s">
        <v>29</v>
      </c>
      <c r="Q203" t="s">
        <v>29</v>
      </c>
      <c r="R203">
        <v>151452</v>
      </c>
      <c r="S203">
        <v>151452</v>
      </c>
      <c r="T203" s="1">
        <v>1</v>
      </c>
      <c r="U203">
        <v>19505</v>
      </c>
      <c r="V203">
        <v>0</v>
      </c>
      <c r="W203" s="24" t="e">
        <f>VLOOKUP(A203,Sheet2!A:H,8,0)</f>
        <v>#N/A</v>
      </c>
    </row>
    <row r="204" spans="1:23" hidden="1" x14ac:dyDescent="0.3">
      <c r="A204" t="s">
        <v>256</v>
      </c>
      <c r="B204" t="s">
        <v>31</v>
      </c>
      <c r="C204">
        <v>19</v>
      </c>
      <c r="D204" t="s">
        <v>23</v>
      </c>
      <c r="E204">
        <v>2010</v>
      </c>
      <c r="F204">
        <v>49</v>
      </c>
      <c r="G204">
        <v>0.13068127900000001</v>
      </c>
      <c r="H204" t="s">
        <v>24</v>
      </c>
      <c r="I204" t="s">
        <v>58</v>
      </c>
      <c r="J204" t="s">
        <v>40</v>
      </c>
      <c r="K204" t="s">
        <v>27</v>
      </c>
      <c r="L204" t="s">
        <v>42</v>
      </c>
      <c r="M204" t="s">
        <v>29</v>
      </c>
      <c r="N204" t="s">
        <v>29</v>
      </c>
      <c r="O204">
        <v>0.72632230600000003</v>
      </c>
      <c r="P204" t="s">
        <v>29</v>
      </c>
      <c r="Q204" t="s">
        <v>34</v>
      </c>
      <c r="R204">
        <v>107866</v>
      </c>
      <c r="S204">
        <v>107866</v>
      </c>
      <c r="T204" s="1">
        <v>1</v>
      </c>
      <c r="U204">
        <v>57704</v>
      </c>
      <c r="V204">
        <v>0</v>
      </c>
      <c r="W204" s="24" t="e">
        <f>VLOOKUP(A204,Sheet2!A:H,8,0)</f>
        <v>#N/A</v>
      </c>
    </row>
    <row r="205" spans="1:23" hidden="1" x14ac:dyDescent="0.3">
      <c r="A205" t="s">
        <v>257</v>
      </c>
      <c r="B205" t="s">
        <v>22</v>
      </c>
      <c r="C205">
        <v>37</v>
      </c>
      <c r="D205" t="s">
        <v>32</v>
      </c>
      <c r="E205">
        <v>2019</v>
      </c>
      <c r="F205">
        <v>50</v>
      </c>
      <c r="G205">
        <v>0.73568228099999999</v>
      </c>
      <c r="H205" t="s">
        <v>24</v>
      </c>
      <c r="I205" t="s">
        <v>25</v>
      </c>
      <c r="J205" t="s">
        <v>26</v>
      </c>
      <c r="K205" t="s">
        <v>51</v>
      </c>
      <c r="L205" t="s">
        <v>42</v>
      </c>
      <c r="M205" t="s">
        <v>29</v>
      </c>
      <c r="N205" t="s">
        <v>29</v>
      </c>
      <c r="O205">
        <v>0.78741781399999999</v>
      </c>
      <c r="P205" t="s">
        <v>29</v>
      </c>
      <c r="Q205" t="s">
        <v>67</v>
      </c>
      <c r="R205">
        <v>563262</v>
      </c>
      <c r="S205">
        <v>563262</v>
      </c>
      <c r="T205" s="1">
        <v>1</v>
      </c>
      <c r="U205">
        <v>685449</v>
      </c>
      <c r="V205">
        <v>0</v>
      </c>
      <c r="W205" s="24" t="e">
        <f>VLOOKUP(A205,Sheet2!A:H,8,0)</f>
        <v>#N/A</v>
      </c>
    </row>
    <row r="206" spans="1:23" hidden="1" x14ac:dyDescent="0.3">
      <c r="A206" t="s">
        <v>258</v>
      </c>
      <c r="B206" t="s">
        <v>22</v>
      </c>
      <c r="C206">
        <v>25</v>
      </c>
      <c r="D206" t="s">
        <v>77</v>
      </c>
      <c r="E206">
        <v>2011</v>
      </c>
      <c r="F206">
        <v>54</v>
      </c>
      <c r="G206">
        <v>0.21864154799999999</v>
      </c>
      <c r="H206" t="s">
        <v>81</v>
      </c>
      <c r="I206" t="s">
        <v>62</v>
      </c>
      <c r="J206" t="s">
        <v>26</v>
      </c>
      <c r="K206" t="s">
        <v>27</v>
      </c>
      <c r="L206" t="s">
        <v>58</v>
      </c>
      <c r="M206" t="s">
        <v>29</v>
      </c>
      <c r="N206" t="s">
        <v>29</v>
      </c>
      <c r="O206">
        <v>0.77019525700000002</v>
      </c>
      <c r="P206" t="s">
        <v>29</v>
      </c>
      <c r="Q206" t="s">
        <v>29</v>
      </c>
      <c r="R206">
        <v>184891.73</v>
      </c>
      <c r="S206">
        <v>188342</v>
      </c>
      <c r="T206" s="1">
        <v>0.98</v>
      </c>
      <c r="U206">
        <v>119420</v>
      </c>
      <c r="V206">
        <v>0</v>
      </c>
      <c r="W206" s="24" t="e">
        <f>VLOOKUP(A206,Sheet2!A:H,8,0)</f>
        <v>#N/A</v>
      </c>
    </row>
    <row r="207" spans="1:23" hidden="1" x14ac:dyDescent="0.3">
      <c r="A207" t="s">
        <v>259</v>
      </c>
      <c r="B207" t="s">
        <v>22</v>
      </c>
      <c r="C207">
        <v>37</v>
      </c>
      <c r="D207" t="s">
        <v>39</v>
      </c>
      <c r="E207">
        <v>2007</v>
      </c>
      <c r="F207">
        <v>54</v>
      </c>
      <c r="G207">
        <v>0.53632806700000002</v>
      </c>
      <c r="H207" t="s">
        <v>81</v>
      </c>
      <c r="I207" t="s">
        <v>25</v>
      </c>
      <c r="J207" t="s">
        <v>40</v>
      </c>
      <c r="K207" t="s">
        <v>27</v>
      </c>
      <c r="L207" t="s">
        <v>42</v>
      </c>
      <c r="M207" t="s">
        <v>29</v>
      </c>
      <c r="N207" t="s">
        <v>29</v>
      </c>
      <c r="O207">
        <v>0.96852075500000001</v>
      </c>
      <c r="P207" t="s">
        <v>29</v>
      </c>
      <c r="Q207" t="s">
        <v>67</v>
      </c>
      <c r="R207">
        <v>236223</v>
      </c>
      <c r="S207">
        <v>236223</v>
      </c>
      <c r="T207" s="1">
        <v>1</v>
      </c>
      <c r="U207">
        <v>326795</v>
      </c>
      <c r="V207">
        <v>0</v>
      </c>
      <c r="W207" s="24" t="e">
        <f>VLOOKUP(A207,Sheet2!A:H,8,0)</f>
        <v>#N/A</v>
      </c>
    </row>
    <row r="208" spans="1:23" hidden="1" x14ac:dyDescent="0.3">
      <c r="A208" t="s">
        <v>260</v>
      </c>
      <c r="B208" t="s">
        <v>22</v>
      </c>
      <c r="C208">
        <v>43</v>
      </c>
      <c r="D208" t="s">
        <v>39</v>
      </c>
      <c r="E208">
        <v>2011</v>
      </c>
      <c r="F208">
        <v>39</v>
      </c>
      <c r="G208">
        <v>0.59777314199999998</v>
      </c>
      <c r="H208" t="s">
        <v>24</v>
      </c>
      <c r="I208" t="s">
        <v>25</v>
      </c>
      <c r="J208" t="s">
        <v>40</v>
      </c>
      <c r="K208" t="s">
        <v>51</v>
      </c>
      <c r="L208" t="s">
        <v>42</v>
      </c>
      <c r="M208" t="s">
        <v>29</v>
      </c>
      <c r="N208" t="s">
        <v>29</v>
      </c>
      <c r="O208">
        <v>0.69903097800000003</v>
      </c>
      <c r="P208" t="s">
        <v>29</v>
      </c>
      <c r="Q208" t="s">
        <v>67</v>
      </c>
      <c r="R208">
        <v>312312</v>
      </c>
      <c r="S208">
        <v>336336</v>
      </c>
      <c r="T208" s="1">
        <v>0.93</v>
      </c>
      <c r="U208">
        <v>489619</v>
      </c>
      <c r="V208">
        <v>0</v>
      </c>
      <c r="W208" s="24" t="e">
        <f>VLOOKUP(A208,Sheet2!A:H,8,0)</f>
        <v>#N/A</v>
      </c>
    </row>
    <row r="209" spans="1:23" hidden="1" x14ac:dyDescent="0.3">
      <c r="A209" t="s">
        <v>261</v>
      </c>
      <c r="B209" t="s">
        <v>22</v>
      </c>
      <c r="C209">
        <v>49</v>
      </c>
      <c r="D209" t="s">
        <v>32</v>
      </c>
      <c r="E209">
        <v>2014</v>
      </c>
      <c r="F209">
        <v>56</v>
      </c>
      <c r="G209">
        <v>0.51290265899999998</v>
      </c>
      <c r="H209" t="s">
        <v>81</v>
      </c>
      <c r="I209" t="s">
        <v>54</v>
      </c>
      <c r="J209" t="s">
        <v>26</v>
      </c>
      <c r="K209" t="s">
        <v>51</v>
      </c>
      <c r="L209" t="s">
        <v>28</v>
      </c>
      <c r="M209" t="s">
        <v>29</v>
      </c>
      <c r="N209" t="s">
        <v>29</v>
      </c>
      <c r="O209">
        <v>0.66284399800000005</v>
      </c>
      <c r="P209" t="s">
        <v>29</v>
      </c>
      <c r="Q209" t="s">
        <v>29</v>
      </c>
      <c r="R209">
        <v>342144.58</v>
      </c>
      <c r="S209">
        <v>362268</v>
      </c>
      <c r="T209" s="1">
        <v>0.94</v>
      </c>
      <c r="U209">
        <v>450631</v>
      </c>
      <c r="V209">
        <v>0</v>
      </c>
      <c r="W209" s="24" t="e">
        <f>VLOOKUP(A209,Sheet2!A:H,8,0)</f>
        <v>#N/A</v>
      </c>
    </row>
    <row r="210" spans="1:23" hidden="1" x14ac:dyDescent="0.3">
      <c r="A210" t="s">
        <v>262</v>
      </c>
      <c r="B210" t="s">
        <v>22</v>
      </c>
      <c r="C210">
        <v>37</v>
      </c>
      <c r="D210" t="s">
        <v>23</v>
      </c>
      <c r="E210">
        <v>2014</v>
      </c>
      <c r="F210">
        <v>40</v>
      </c>
      <c r="G210">
        <v>0.60492855499999998</v>
      </c>
      <c r="H210" t="s">
        <v>81</v>
      </c>
      <c r="I210" t="s">
        <v>25</v>
      </c>
      <c r="J210" t="s">
        <v>26</v>
      </c>
      <c r="K210" t="s">
        <v>27</v>
      </c>
      <c r="L210" t="s">
        <v>28</v>
      </c>
      <c r="M210" t="s">
        <v>29</v>
      </c>
      <c r="N210" t="s">
        <v>29</v>
      </c>
      <c r="O210">
        <v>0.77892662599999996</v>
      </c>
      <c r="P210" t="s">
        <v>29</v>
      </c>
      <c r="Q210" t="s">
        <v>67</v>
      </c>
      <c r="R210">
        <v>447233.1</v>
      </c>
      <c r="S210">
        <v>468224</v>
      </c>
      <c r="T210" s="1">
        <v>0.96</v>
      </c>
      <c r="U210">
        <v>487267</v>
      </c>
      <c r="V210">
        <v>0</v>
      </c>
      <c r="W210" s="24" t="e">
        <f>VLOOKUP(A210,Sheet2!A:H,8,0)</f>
        <v>#N/A</v>
      </c>
    </row>
    <row r="211" spans="1:23" hidden="1" x14ac:dyDescent="0.3">
      <c r="A211" t="s">
        <v>263</v>
      </c>
      <c r="B211" t="s">
        <v>22</v>
      </c>
      <c r="C211">
        <v>43</v>
      </c>
      <c r="D211" t="s">
        <v>23</v>
      </c>
      <c r="E211">
        <v>2020</v>
      </c>
      <c r="F211">
        <v>42</v>
      </c>
      <c r="G211">
        <v>0.54476469400000005</v>
      </c>
      <c r="H211" t="s">
        <v>24</v>
      </c>
      <c r="I211" t="s">
        <v>58</v>
      </c>
      <c r="J211" t="s">
        <v>58</v>
      </c>
      <c r="K211" t="s">
        <v>58</v>
      </c>
      <c r="L211" t="s">
        <v>58</v>
      </c>
      <c r="M211" t="s">
        <v>29</v>
      </c>
      <c r="N211" t="s">
        <v>45</v>
      </c>
      <c r="O211">
        <v>0.71964552699999995</v>
      </c>
      <c r="P211" t="s">
        <v>29</v>
      </c>
      <c r="Q211" t="s">
        <v>67</v>
      </c>
      <c r="R211">
        <v>324063.81</v>
      </c>
      <c r="S211">
        <v>333827</v>
      </c>
      <c r="T211" s="1">
        <v>0.97</v>
      </c>
      <c r="U211">
        <v>561016</v>
      </c>
      <c r="V211">
        <v>0</v>
      </c>
      <c r="W211" s="24" t="e">
        <f>VLOOKUP(A211,Sheet2!A:H,8,0)</f>
        <v>#N/A</v>
      </c>
    </row>
    <row r="212" spans="1:23" hidden="1" x14ac:dyDescent="0.3">
      <c r="A212" t="s">
        <v>264</v>
      </c>
      <c r="B212" t="s">
        <v>22</v>
      </c>
      <c r="C212">
        <v>25</v>
      </c>
      <c r="D212" t="s">
        <v>32</v>
      </c>
      <c r="E212">
        <v>2018</v>
      </c>
      <c r="F212">
        <v>35</v>
      </c>
      <c r="G212">
        <v>0.84555815400000001</v>
      </c>
      <c r="H212" t="s">
        <v>81</v>
      </c>
      <c r="I212" t="s">
        <v>25</v>
      </c>
      <c r="J212" t="s">
        <v>40</v>
      </c>
      <c r="K212" t="s">
        <v>51</v>
      </c>
      <c r="L212" t="s">
        <v>28</v>
      </c>
      <c r="M212" t="s">
        <v>29</v>
      </c>
      <c r="N212" t="s">
        <v>29</v>
      </c>
      <c r="O212">
        <v>0.86908112299999996</v>
      </c>
      <c r="P212" t="s">
        <v>29</v>
      </c>
      <c r="Q212" t="s">
        <v>29</v>
      </c>
      <c r="R212">
        <v>1031022</v>
      </c>
      <c r="S212">
        <v>1031022</v>
      </c>
      <c r="T212" s="1">
        <v>1</v>
      </c>
      <c r="U212">
        <v>514040</v>
      </c>
      <c r="V212">
        <v>0</v>
      </c>
      <c r="W212" s="24" t="e">
        <f>VLOOKUP(A212,Sheet2!A:H,8,0)</f>
        <v>#N/A</v>
      </c>
    </row>
    <row r="213" spans="1:23" hidden="1" x14ac:dyDescent="0.3">
      <c r="A213" t="s">
        <v>265</v>
      </c>
      <c r="B213" t="s">
        <v>22</v>
      </c>
      <c r="C213">
        <v>25</v>
      </c>
      <c r="D213" t="s">
        <v>32</v>
      </c>
      <c r="E213">
        <v>2011</v>
      </c>
      <c r="F213">
        <v>30</v>
      </c>
      <c r="G213">
        <v>0.54715458100000003</v>
      </c>
      <c r="H213" t="s">
        <v>24</v>
      </c>
      <c r="I213" t="s">
        <v>58</v>
      </c>
      <c r="J213" t="s">
        <v>58</v>
      </c>
      <c r="K213" t="s">
        <v>58</v>
      </c>
      <c r="L213" t="s">
        <v>58</v>
      </c>
      <c r="M213" t="s">
        <v>29</v>
      </c>
      <c r="N213" t="s">
        <v>45</v>
      </c>
      <c r="O213">
        <v>0.74889514999999995</v>
      </c>
      <c r="P213" t="s">
        <v>29</v>
      </c>
      <c r="Q213" t="s">
        <v>29</v>
      </c>
      <c r="R213">
        <v>332804</v>
      </c>
      <c r="S213">
        <v>349734</v>
      </c>
      <c r="T213" s="1">
        <v>0.95</v>
      </c>
      <c r="U213">
        <v>418908</v>
      </c>
      <c r="V213">
        <v>0</v>
      </c>
      <c r="W213" s="24" t="e">
        <f>VLOOKUP(A213,Sheet2!A:H,8,0)</f>
        <v>#N/A</v>
      </c>
    </row>
    <row r="214" spans="1:23" hidden="1" x14ac:dyDescent="0.3">
      <c r="A214" t="s">
        <v>266</v>
      </c>
      <c r="B214" t="s">
        <v>22</v>
      </c>
      <c r="C214">
        <v>37</v>
      </c>
      <c r="D214" t="s">
        <v>39</v>
      </c>
      <c r="E214">
        <v>2016</v>
      </c>
      <c r="F214">
        <v>29</v>
      </c>
      <c r="G214">
        <v>0.23875667</v>
      </c>
      <c r="H214" t="s">
        <v>24</v>
      </c>
      <c r="I214" t="s">
        <v>58</v>
      </c>
      <c r="J214" t="s">
        <v>26</v>
      </c>
      <c r="K214" t="s">
        <v>51</v>
      </c>
      <c r="L214" t="s">
        <v>33</v>
      </c>
      <c r="M214" t="s">
        <v>29</v>
      </c>
      <c r="N214" t="s">
        <v>29</v>
      </c>
      <c r="O214">
        <v>0.74889514999999995</v>
      </c>
      <c r="P214" t="s">
        <v>29</v>
      </c>
      <c r="Q214" t="s">
        <v>34</v>
      </c>
      <c r="R214">
        <v>91924</v>
      </c>
      <c r="S214">
        <v>129240</v>
      </c>
      <c r="T214" s="1">
        <v>0.71</v>
      </c>
      <c r="U214">
        <v>257685</v>
      </c>
      <c r="V214">
        <v>0</v>
      </c>
      <c r="W214" s="24" t="e">
        <f>VLOOKUP(A214,Sheet2!A:H,8,0)</f>
        <v>#N/A</v>
      </c>
    </row>
    <row r="215" spans="1:23" hidden="1" x14ac:dyDescent="0.3">
      <c r="A215" t="s">
        <v>267</v>
      </c>
      <c r="B215" t="s">
        <v>31</v>
      </c>
      <c r="C215">
        <v>25</v>
      </c>
      <c r="D215" t="s">
        <v>32</v>
      </c>
      <c r="E215">
        <v>2015</v>
      </c>
      <c r="F215">
        <v>40</v>
      </c>
      <c r="G215">
        <v>0.577338028</v>
      </c>
      <c r="H215" t="s">
        <v>24</v>
      </c>
      <c r="I215" t="s">
        <v>58</v>
      </c>
      <c r="J215" t="s">
        <v>58</v>
      </c>
      <c r="K215" t="s">
        <v>58</v>
      </c>
      <c r="L215" t="s">
        <v>58</v>
      </c>
      <c r="M215" t="s">
        <v>29</v>
      </c>
      <c r="N215" t="s">
        <v>29</v>
      </c>
      <c r="O215">
        <v>0.74889514999999995</v>
      </c>
      <c r="P215" t="s">
        <v>29</v>
      </c>
      <c r="Q215" t="s">
        <v>34</v>
      </c>
      <c r="R215">
        <v>317669</v>
      </c>
      <c r="S215">
        <v>317669</v>
      </c>
      <c r="T215" s="1">
        <v>1</v>
      </c>
      <c r="U215">
        <v>501376</v>
      </c>
      <c r="V215">
        <v>0</v>
      </c>
      <c r="W215" s="24" t="e">
        <f>VLOOKUP(A215,Sheet2!A:H,8,0)</f>
        <v>#N/A</v>
      </c>
    </row>
    <row r="216" spans="1:23" hidden="1" x14ac:dyDescent="0.3">
      <c r="A216" t="s">
        <v>268</v>
      </c>
      <c r="B216" t="s">
        <v>31</v>
      </c>
      <c r="C216">
        <v>37</v>
      </c>
      <c r="D216" t="s">
        <v>39</v>
      </c>
      <c r="E216">
        <v>2015</v>
      </c>
      <c r="F216">
        <v>35</v>
      </c>
      <c r="G216">
        <v>0.47443217399999998</v>
      </c>
      <c r="H216" t="s">
        <v>81</v>
      </c>
      <c r="I216" t="s">
        <v>54</v>
      </c>
      <c r="J216" t="s">
        <v>26</v>
      </c>
      <c r="K216" t="s">
        <v>27</v>
      </c>
      <c r="L216" t="s">
        <v>33</v>
      </c>
      <c r="M216" t="s">
        <v>29</v>
      </c>
      <c r="N216" t="s">
        <v>29</v>
      </c>
      <c r="O216">
        <v>0.62854257599999996</v>
      </c>
      <c r="P216" t="s">
        <v>29</v>
      </c>
      <c r="Q216" t="s">
        <v>29</v>
      </c>
      <c r="R216">
        <v>442860</v>
      </c>
      <c r="S216">
        <v>465003</v>
      </c>
      <c r="T216" s="1">
        <v>0.95</v>
      </c>
      <c r="U216">
        <v>297345</v>
      </c>
      <c r="V216">
        <v>0</v>
      </c>
      <c r="W216" s="24" t="e">
        <f>VLOOKUP(A216,Sheet2!A:H,8,0)</f>
        <v>#N/A</v>
      </c>
    </row>
    <row r="217" spans="1:23" hidden="1" x14ac:dyDescent="0.3">
      <c r="A217" t="s">
        <v>269</v>
      </c>
      <c r="B217" t="s">
        <v>22</v>
      </c>
      <c r="C217">
        <v>37</v>
      </c>
      <c r="D217" t="s">
        <v>23</v>
      </c>
      <c r="E217">
        <v>2011</v>
      </c>
      <c r="F217">
        <v>43</v>
      </c>
      <c r="G217">
        <v>0.21602580599999999</v>
      </c>
      <c r="H217" t="s">
        <v>24</v>
      </c>
      <c r="I217" t="s">
        <v>58</v>
      </c>
      <c r="J217" t="s">
        <v>58</v>
      </c>
      <c r="K217" t="s">
        <v>58</v>
      </c>
      <c r="L217" t="s">
        <v>58</v>
      </c>
      <c r="M217" t="s">
        <v>29</v>
      </c>
      <c r="N217" t="s">
        <v>29</v>
      </c>
      <c r="O217">
        <v>0.69551237099999996</v>
      </c>
      <c r="P217" t="s">
        <v>29</v>
      </c>
      <c r="Q217" t="s">
        <v>34</v>
      </c>
      <c r="R217">
        <v>168784</v>
      </c>
      <c r="S217">
        <v>179333</v>
      </c>
      <c r="T217" s="1">
        <v>0.94</v>
      </c>
      <c r="U217">
        <v>155130</v>
      </c>
      <c r="V217">
        <v>0</v>
      </c>
      <c r="W217" s="24" t="e">
        <f>VLOOKUP(A217,Sheet2!A:H,8,0)</f>
        <v>#N/A</v>
      </c>
    </row>
    <row r="218" spans="1:23" hidden="1" x14ac:dyDescent="0.3">
      <c r="A218" t="s">
        <v>270</v>
      </c>
      <c r="B218" t="s">
        <v>31</v>
      </c>
      <c r="C218">
        <v>37</v>
      </c>
      <c r="D218" t="s">
        <v>32</v>
      </c>
      <c r="E218">
        <v>2012</v>
      </c>
      <c r="F218">
        <v>39</v>
      </c>
      <c r="G218">
        <v>0.44551063800000001</v>
      </c>
      <c r="H218" t="s">
        <v>24</v>
      </c>
      <c r="I218" t="s">
        <v>72</v>
      </c>
      <c r="J218" t="s">
        <v>40</v>
      </c>
      <c r="K218" t="s">
        <v>27</v>
      </c>
      <c r="L218" t="s">
        <v>42</v>
      </c>
      <c r="M218" t="s">
        <v>29</v>
      </c>
      <c r="N218" t="s">
        <v>29</v>
      </c>
      <c r="O218">
        <v>0.92481386300000001</v>
      </c>
      <c r="P218" t="s">
        <v>29</v>
      </c>
      <c r="Q218" t="s">
        <v>34</v>
      </c>
      <c r="R218">
        <v>203300</v>
      </c>
      <c r="S218">
        <v>203300</v>
      </c>
      <c r="T218" s="1">
        <v>1</v>
      </c>
      <c r="U218">
        <v>354072</v>
      </c>
      <c r="V218">
        <v>0</v>
      </c>
      <c r="W218" s="24" t="e">
        <f>VLOOKUP(A218,Sheet2!A:H,8,0)</f>
        <v>#N/A</v>
      </c>
    </row>
    <row r="219" spans="1:23" hidden="1" x14ac:dyDescent="0.3">
      <c r="A219" t="s">
        <v>271</v>
      </c>
      <c r="B219" t="s">
        <v>22</v>
      </c>
      <c r="C219">
        <v>25</v>
      </c>
      <c r="D219" t="s">
        <v>36</v>
      </c>
      <c r="E219">
        <v>2010</v>
      </c>
      <c r="F219">
        <v>36</v>
      </c>
      <c r="G219">
        <v>0.45157138499999999</v>
      </c>
      <c r="H219" t="s">
        <v>24</v>
      </c>
      <c r="I219" t="s">
        <v>58</v>
      </c>
      <c r="J219" t="s">
        <v>58</v>
      </c>
      <c r="K219" t="s">
        <v>58</v>
      </c>
      <c r="L219" t="s">
        <v>58</v>
      </c>
      <c r="M219" t="s">
        <v>29</v>
      </c>
      <c r="N219" t="s">
        <v>29</v>
      </c>
      <c r="O219">
        <v>0.77604281799999997</v>
      </c>
      <c r="P219" t="s">
        <v>29</v>
      </c>
      <c r="Q219" t="s">
        <v>34</v>
      </c>
      <c r="R219">
        <v>229080</v>
      </c>
      <c r="S219">
        <v>229080</v>
      </c>
      <c r="T219" s="1">
        <v>1</v>
      </c>
      <c r="U219">
        <v>265747</v>
      </c>
      <c r="V219">
        <v>0</v>
      </c>
      <c r="W219" s="24" t="e">
        <f>VLOOKUP(A219,Sheet2!A:H,8,0)</f>
        <v>#N/A</v>
      </c>
    </row>
    <row r="220" spans="1:23" hidden="1" x14ac:dyDescent="0.3">
      <c r="A220" t="s">
        <v>272</v>
      </c>
      <c r="B220" t="s">
        <v>31</v>
      </c>
      <c r="C220">
        <v>13</v>
      </c>
      <c r="D220" t="s">
        <v>39</v>
      </c>
      <c r="E220">
        <v>2015</v>
      </c>
      <c r="F220">
        <v>35</v>
      </c>
      <c r="G220">
        <v>0.15698596500000001</v>
      </c>
      <c r="H220" t="s">
        <v>24</v>
      </c>
      <c r="I220" t="s">
        <v>58</v>
      </c>
      <c r="J220" t="s">
        <v>58</v>
      </c>
      <c r="K220" t="s">
        <v>58</v>
      </c>
      <c r="L220" t="s">
        <v>58</v>
      </c>
      <c r="M220" t="s">
        <v>29</v>
      </c>
      <c r="N220" t="s">
        <v>29</v>
      </c>
      <c r="O220">
        <v>0.77019525700000002</v>
      </c>
      <c r="P220" t="s">
        <v>29</v>
      </c>
      <c r="Q220" t="s">
        <v>29</v>
      </c>
      <c r="R220">
        <v>222624</v>
      </c>
      <c r="S220">
        <v>222624</v>
      </c>
      <c r="T220" s="1">
        <v>1</v>
      </c>
      <c r="U220">
        <v>36480</v>
      </c>
      <c r="V220">
        <v>0</v>
      </c>
      <c r="W220" s="24" t="e">
        <f>VLOOKUP(A220,Sheet2!A:H,8,0)</f>
        <v>#N/A</v>
      </c>
    </row>
    <row r="221" spans="1:23" hidden="1" x14ac:dyDescent="0.3">
      <c r="A221" t="s">
        <v>273</v>
      </c>
      <c r="B221" t="s">
        <v>31</v>
      </c>
      <c r="C221">
        <v>13</v>
      </c>
      <c r="D221" t="s">
        <v>36</v>
      </c>
      <c r="E221">
        <v>2012</v>
      </c>
      <c r="F221">
        <v>54</v>
      </c>
      <c r="G221">
        <v>0.12336201300000001</v>
      </c>
      <c r="H221" t="s">
        <v>81</v>
      </c>
      <c r="I221" t="s">
        <v>62</v>
      </c>
      <c r="J221" t="s">
        <v>26</v>
      </c>
      <c r="K221" t="s">
        <v>118</v>
      </c>
      <c r="L221" t="s">
        <v>33</v>
      </c>
      <c r="M221" t="s">
        <v>29</v>
      </c>
      <c r="N221" t="s">
        <v>29</v>
      </c>
      <c r="O221">
        <v>0.65157869599999996</v>
      </c>
      <c r="P221" t="s">
        <v>29</v>
      </c>
      <c r="Q221" t="s">
        <v>29</v>
      </c>
      <c r="R221">
        <v>121994</v>
      </c>
      <c r="S221">
        <v>158106</v>
      </c>
      <c r="T221" s="1">
        <v>0.77</v>
      </c>
      <c r="U221">
        <v>34864</v>
      </c>
      <c r="V221">
        <v>0</v>
      </c>
      <c r="W221" s="24" t="e">
        <f>VLOOKUP(A221,Sheet2!A:H,8,0)</f>
        <v>#N/A</v>
      </c>
    </row>
    <row r="222" spans="1:23" hidden="1" x14ac:dyDescent="0.3">
      <c r="A222" t="s">
        <v>274</v>
      </c>
      <c r="B222" t="s">
        <v>22</v>
      </c>
      <c r="C222">
        <v>25</v>
      </c>
      <c r="D222" t="s">
        <v>36</v>
      </c>
      <c r="E222">
        <v>2010</v>
      </c>
      <c r="F222">
        <v>52</v>
      </c>
      <c r="G222">
        <v>0.56883328899999996</v>
      </c>
      <c r="H222" t="s">
        <v>24</v>
      </c>
      <c r="I222" t="s">
        <v>58</v>
      </c>
      <c r="J222" t="s">
        <v>58</v>
      </c>
      <c r="K222" t="s">
        <v>58</v>
      </c>
      <c r="L222" t="s">
        <v>58</v>
      </c>
      <c r="M222" t="s">
        <v>29</v>
      </c>
      <c r="N222" t="s">
        <v>29</v>
      </c>
      <c r="O222">
        <v>0.76424139899999999</v>
      </c>
      <c r="P222" t="s">
        <v>29</v>
      </c>
      <c r="Q222" t="s">
        <v>67</v>
      </c>
      <c r="R222">
        <v>483856</v>
      </c>
      <c r="S222">
        <v>483856</v>
      </c>
      <c r="T222" s="1">
        <v>1</v>
      </c>
      <c r="U222">
        <v>256260</v>
      </c>
      <c r="V222">
        <v>0</v>
      </c>
      <c r="W222" s="24" t="e">
        <f>VLOOKUP(A222,Sheet2!A:H,8,0)</f>
        <v>#N/A</v>
      </c>
    </row>
    <row r="223" spans="1:23" hidden="1" x14ac:dyDescent="0.3">
      <c r="A223" t="s">
        <v>275</v>
      </c>
      <c r="B223" t="s">
        <v>22</v>
      </c>
      <c r="C223">
        <v>37</v>
      </c>
      <c r="D223" t="s">
        <v>32</v>
      </c>
      <c r="E223">
        <v>2012</v>
      </c>
      <c r="F223">
        <v>28</v>
      </c>
      <c r="G223">
        <v>0.408309268</v>
      </c>
      <c r="H223" t="s">
        <v>24</v>
      </c>
      <c r="I223" t="s">
        <v>72</v>
      </c>
      <c r="J223" t="s">
        <v>26</v>
      </c>
      <c r="K223" t="s">
        <v>87</v>
      </c>
      <c r="L223" t="s">
        <v>33</v>
      </c>
      <c r="M223" t="s">
        <v>29</v>
      </c>
      <c r="N223" t="s">
        <v>29</v>
      </c>
      <c r="O223">
        <v>0.62854257599999996</v>
      </c>
      <c r="P223" t="s">
        <v>29</v>
      </c>
      <c r="Q223" t="s">
        <v>29</v>
      </c>
      <c r="R223">
        <v>283574</v>
      </c>
      <c r="S223">
        <v>301598</v>
      </c>
      <c r="T223" s="1">
        <v>0.94</v>
      </c>
      <c r="U223">
        <v>380486</v>
      </c>
      <c r="V223">
        <v>0</v>
      </c>
      <c r="W223" s="24" t="e">
        <f>VLOOKUP(A223,Sheet2!A:H,8,0)</f>
        <v>#N/A</v>
      </c>
    </row>
    <row r="224" spans="1:23" hidden="1" x14ac:dyDescent="0.3">
      <c r="A224" t="s">
        <v>276</v>
      </c>
      <c r="B224" t="s">
        <v>31</v>
      </c>
      <c r="C224">
        <v>37</v>
      </c>
      <c r="D224" t="s">
        <v>32</v>
      </c>
      <c r="E224">
        <v>2018</v>
      </c>
      <c r="F224">
        <v>34</v>
      </c>
      <c r="G224">
        <v>0.268064529</v>
      </c>
      <c r="H224" t="s">
        <v>24</v>
      </c>
      <c r="I224" t="s">
        <v>155</v>
      </c>
      <c r="J224" t="s">
        <v>26</v>
      </c>
      <c r="K224" t="s">
        <v>51</v>
      </c>
      <c r="L224" t="s">
        <v>33</v>
      </c>
      <c r="M224" t="s">
        <v>29</v>
      </c>
      <c r="N224" t="s">
        <v>29</v>
      </c>
      <c r="O224">
        <v>0.481476448</v>
      </c>
      <c r="P224" t="s">
        <v>45</v>
      </c>
      <c r="Q224" t="s">
        <v>67</v>
      </c>
      <c r="R224">
        <v>182954</v>
      </c>
      <c r="S224">
        <v>187486</v>
      </c>
      <c r="T224" s="1">
        <v>0.98</v>
      </c>
      <c r="U224">
        <v>251794</v>
      </c>
      <c r="V224">
        <v>0</v>
      </c>
      <c r="W224" s="24" t="e">
        <f>VLOOKUP(A224,Sheet2!A:H,8,0)</f>
        <v>#N/A</v>
      </c>
    </row>
    <row r="225" spans="1:23" hidden="1" x14ac:dyDescent="0.3">
      <c r="A225" t="s">
        <v>277</v>
      </c>
      <c r="B225" t="s">
        <v>31</v>
      </c>
      <c r="C225">
        <v>25</v>
      </c>
      <c r="D225" t="s">
        <v>32</v>
      </c>
      <c r="E225">
        <v>2016</v>
      </c>
      <c r="F225">
        <v>46</v>
      </c>
      <c r="G225">
        <v>0.62857286199999995</v>
      </c>
      <c r="H225" t="s">
        <v>24</v>
      </c>
      <c r="I225" t="s">
        <v>54</v>
      </c>
      <c r="J225" t="s">
        <v>40</v>
      </c>
      <c r="K225" t="s">
        <v>27</v>
      </c>
      <c r="L225" t="s">
        <v>28</v>
      </c>
      <c r="M225" t="s">
        <v>29</v>
      </c>
      <c r="N225" t="s">
        <v>29</v>
      </c>
      <c r="O225">
        <v>0.94993300700000005</v>
      </c>
      <c r="P225" t="s">
        <v>29</v>
      </c>
      <c r="Q225" t="s">
        <v>29</v>
      </c>
      <c r="R225">
        <v>453618</v>
      </c>
      <c r="S225">
        <v>453618</v>
      </c>
      <c r="T225" s="1">
        <v>1</v>
      </c>
      <c r="U225">
        <v>470305</v>
      </c>
      <c r="V225">
        <v>0</v>
      </c>
      <c r="W225" s="24" t="e">
        <f>VLOOKUP(A225,Sheet2!A:H,8,0)</f>
        <v>#N/A</v>
      </c>
    </row>
    <row r="226" spans="1:23" hidden="1" x14ac:dyDescent="0.3">
      <c r="A226" t="s">
        <v>278</v>
      </c>
      <c r="B226" t="s">
        <v>22</v>
      </c>
      <c r="C226">
        <v>25</v>
      </c>
      <c r="D226" t="s">
        <v>39</v>
      </c>
      <c r="E226">
        <v>2015</v>
      </c>
      <c r="F226">
        <v>41</v>
      </c>
      <c r="G226">
        <v>0.18436782600000001</v>
      </c>
      <c r="H226" t="s">
        <v>24</v>
      </c>
      <c r="I226" t="s">
        <v>72</v>
      </c>
      <c r="J226" t="s">
        <v>26</v>
      </c>
      <c r="K226" t="s">
        <v>237</v>
      </c>
      <c r="L226" t="s">
        <v>28</v>
      </c>
      <c r="M226" t="s">
        <v>29</v>
      </c>
      <c r="N226" t="s">
        <v>29</v>
      </c>
      <c r="O226">
        <v>0.79836517600000001</v>
      </c>
      <c r="P226" t="s">
        <v>29</v>
      </c>
      <c r="Q226" t="s">
        <v>29</v>
      </c>
      <c r="R226">
        <v>146691.88</v>
      </c>
      <c r="S226">
        <v>151877</v>
      </c>
      <c r="T226" s="1">
        <v>0.97</v>
      </c>
      <c r="U226">
        <v>148343</v>
      </c>
      <c r="V226">
        <v>0</v>
      </c>
      <c r="W226" s="24" t="e">
        <f>VLOOKUP(A226,Sheet2!A:H,8,0)</f>
        <v>#N/A</v>
      </c>
    </row>
    <row r="227" spans="1:23" hidden="1" x14ac:dyDescent="0.3">
      <c r="A227" t="s">
        <v>279</v>
      </c>
      <c r="B227" t="s">
        <v>31</v>
      </c>
      <c r="C227">
        <v>37</v>
      </c>
      <c r="D227" t="s">
        <v>32</v>
      </c>
      <c r="E227">
        <v>2014</v>
      </c>
      <c r="F227">
        <v>32</v>
      </c>
      <c r="G227">
        <v>0.31735766799999998</v>
      </c>
      <c r="H227" t="s">
        <v>24</v>
      </c>
      <c r="I227" t="s">
        <v>58</v>
      </c>
      <c r="J227" t="s">
        <v>40</v>
      </c>
      <c r="K227" t="s">
        <v>51</v>
      </c>
      <c r="L227" t="s">
        <v>28</v>
      </c>
      <c r="M227" t="s">
        <v>29</v>
      </c>
      <c r="N227" t="s">
        <v>29</v>
      </c>
      <c r="O227">
        <v>0.72632230600000003</v>
      </c>
      <c r="P227" t="s">
        <v>29</v>
      </c>
      <c r="Q227" t="s">
        <v>34</v>
      </c>
      <c r="R227">
        <v>128520</v>
      </c>
      <c r="S227">
        <v>157080</v>
      </c>
      <c r="T227" s="1">
        <v>0.82</v>
      </c>
      <c r="U227">
        <v>272132</v>
      </c>
      <c r="V227">
        <v>0</v>
      </c>
      <c r="W227" s="24" t="e">
        <f>VLOOKUP(A227,Sheet2!A:H,8,0)</f>
        <v>#N/A</v>
      </c>
    </row>
    <row r="228" spans="1:23" hidden="1" x14ac:dyDescent="0.3">
      <c r="A228" t="s">
        <v>280</v>
      </c>
      <c r="B228" t="s">
        <v>31</v>
      </c>
      <c r="C228">
        <v>13</v>
      </c>
      <c r="D228" t="s">
        <v>36</v>
      </c>
      <c r="E228">
        <v>2010</v>
      </c>
      <c r="F228">
        <v>42</v>
      </c>
      <c r="G228">
        <v>0.38516125000000001</v>
      </c>
      <c r="H228" t="s">
        <v>24</v>
      </c>
      <c r="I228" t="s">
        <v>58</v>
      </c>
      <c r="J228" t="s">
        <v>58</v>
      </c>
      <c r="K228" t="s">
        <v>58</v>
      </c>
      <c r="L228" t="s">
        <v>58</v>
      </c>
      <c r="M228" t="s">
        <v>29</v>
      </c>
      <c r="N228" t="s">
        <v>29</v>
      </c>
      <c r="O228">
        <v>0.74257388899999999</v>
      </c>
      <c r="P228" t="s">
        <v>29</v>
      </c>
      <c r="Q228" t="s">
        <v>34</v>
      </c>
      <c r="R228">
        <v>321460</v>
      </c>
      <c r="S228">
        <v>321460</v>
      </c>
      <c r="T228" s="1">
        <v>1</v>
      </c>
      <c r="U228">
        <v>105717</v>
      </c>
      <c r="V228">
        <v>0</v>
      </c>
      <c r="W228" s="24" t="e">
        <f>VLOOKUP(A228,Sheet2!A:H,8,0)</f>
        <v>#N/A</v>
      </c>
    </row>
    <row r="229" spans="1:23" hidden="1" x14ac:dyDescent="0.3">
      <c r="A229" t="s">
        <v>281</v>
      </c>
      <c r="B229" t="s">
        <v>22</v>
      </c>
      <c r="C229">
        <v>25</v>
      </c>
      <c r="D229" t="s">
        <v>36</v>
      </c>
      <c r="E229">
        <v>2012</v>
      </c>
      <c r="F229">
        <v>32</v>
      </c>
      <c r="G229">
        <v>0.48005132099999998</v>
      </c>
      <c r="H229" t="s">
        <v>81</v>
      </c>
      <c r="I229" t="s">
        <v>62</v>
      </c>
      <c r="J229" t="s">
        <v>26</v>
      </c>
      <c r="K229" t="s">
        <v>118</v>
      </c>
      <c r="L229" t="s">
        <v>33</v>
      </c>
      <c r="M229" t="s">
        <v>45</v>
      </c>
      <c r="N229" t="s">
        <v>29</v>
      </c>
      <c r="O229">
        <v>0.78741781399999999</v>
      </c>
      <c r="P229" t="s">
        <v>29</v>
      </c>
      <c r="Q229" t="s">
        <v>29</v>
      </c>
      <c r="R229">
        <v>364281</v>
      </c>
      <c r="S229">
        <v>486149</v>
      </c>
      <c r="T229" s="1">
        <v>0.75</v>
      </c>
      <c r="U229">
        <v>305011</v>
      </c>
      <c r="V229">
        <v>305011</v>
      </c>
      <c r="W229" s="24" t="e">
        <f>VLOOKUP(A229,Sheet2!A:H,8,0)</f>
        <v>#N/A</v>
      </c>
    </row>
    <row r="230" spans="1:23" hidden="1" x14ac:dyDescent="0.3">
      <c r="A230" t="s">
        <v>282</v>
      </c>
      <c r="B230" t="s">
        <v>31</v>
      </c>
      <c r="C230">
        <v>49</v>
      </c>
      <c r="D230" t="s">
        <v>36</v>
      </c>
      <c r="E230">
        <v>2015</v>
      </c>
      <c r="F230">
        <v>44</v>
      </c>
      <c r="G230">
        <v>0.51949652199999996</v>
      </c>
      <c r="H230" t="s">
        <v>24</v>
      </c>
      <c r="I230" t="s">
        <v>62</v>
      </c>
      <c r="J230" t="s">
        <v>26</v>
      </c>
      <c r="K230" t="s">
        <v>27</v>
      </c>
      <c r="L230" t="s">
        <v>58</v>
      </c>
      <c r="M230" t="s">
        <v>29</v>
      </c>
      <c r="N230" t="s">
        <v>29</v>
      </c>
      <c r="O230">
        <v>0.63242607799999995</v>
      </c>
      <c r="P230" t="s">
        <v>29</v>
      </c>
      <c r="Q230" t="s">
        <v>29</v>
      </c>
      <c r="R230">
        <v>361712</v>
      </c>
      <c r="S230">
        <v>390464</v>
      </c>
      <c r="T230" s="1">
        <v>0.93</v>
      </c>
      <c r="U230">
        <v>526369</v>
      </c>
      <c r="V230">
        <v>0</v>
      </c>
      <c r="W230" s="24" t="e">
        <f>VLOOKUP(A230,Sheet2!A:H,8,0)</f>
        <v>#N/A</v>
      </c>
    </row>
    <row r="231" spans="1:23" hidden="1" x14ac:dyDescent="0.3">
      <c r="A231" t="s">
        <v>283</v>
      </c>
      <c r="B231" t="s">
        <v>31</v>
      </c>
      <c r="C231">
        <v>30</v>
      </c>
      <c r="D231" t="s">
        <v>39</v>
      </c>
      <c r="E231">
        <v>2011</v>
      </c>
      <c r="F231">
        <v>31</v>
      </c>
      <c r="G231">
        <v>0.40876140799999999</v>
      </c>
      <c r="H231" t="s">
        <v>24</v>
      </c>
      <c r="I231" t="s">
        <v>25</v>
      </c>
      <c r="J231" t="s">
        <v>40</v>
      </c>
      <c r="K231" t="s">
        <v>118</v>
      </c>
      <c r="L231" t="s">
        <v>42</v>
      </c>
      <c r="M231" t="s">
        <v>29</v>
      </c>
      <c r="N231" t="s">
        <v>29</v>
      </c>
      <c r="O231">
        <v>0.77892662599999996</v>
      </c>
      <c r="P231" t="s">
        <v>29</v>
      </c>
      <c r="Q231" t="s">
        <v>34</v>
      </c>
      <c r="R231">
        <v>225314.5</v>
      </c>
      <c r="S231">
        <v>245472</v>
      </c>
      <c r="T231" s="1">
        <v>0.92</v>
      </c>
      <c r="U231">
        <v>286394</v>
      </c>
      <c r="V231">
        <v>0</v>
      </c>
      <c r="W231" s="24" t="e">
        <f>VLOOKUP(A231,Sheet2!A:H,8,0)</f>
        <v>#N/A</v>
      </c>
    </row>
    <row r="232" spans="1:23" hidden="1" x14ac:dyDescent="0.3">
      <c r="A232" t="s">
        <v>284</v>
      </c>
      <c r="B232" t="s">
        <v>31</v>
      </c>
      <c r="C232">
        <v>25</v>
      </c>
      <c r="D232" t="s">
        <v>36</v>
      </c>
      <c r="E232">
        <v>2013</v>
      </c>
      <c r="F232">
        <v>55</v>
      </c>
      <c r="G232">
        <v>0.41748285699999998</v>
      </c>
      <c r="H232" t="s">
        <v>24</v>
      </c>
      <c r="I232" t="s">
        <v>155</v>
      </c>
      <c r="J232" t="s">
        <v>58</v>
      </c>
      <c r="K232" t="s">
        <v>58</v>
      </c>
      <c r="L232" t="s">
        <v>58</v>
      </c>
      <c r="M232" t="s">
        <v>29</v>
      </c>
      <c r="N232" t="s">
        <v>29</v>
      </c>
      <c r="O232">
        <v>0.67757975100000001</v>
      </c>
      <c r="P232" t="s">
        <v>29</v>
      </c>
      <c r="Q232" t="s">
        <v>29</v>
      </c>
      <c r="R232">
        <v>369642</v>
      </c>
      <c r="S232">
        <v>369642</v>
      </c>
      <c r="T232" s="1">
        <v>1</v>
      </c>
      <c r="U232">
        <v>249109</v>
      </c>
      <c r="V232">
        <v>0</v>
      </c>
      <c r="W232" s="24" t="e">
        <f>VLOOKUP(A232,Sheet2!A:H,8,0)</f>
        <v>#N/A</v>
      </c>
    </row>
    <row r="233" spans="1:23" hidden="1" x14ac:dyDescent="0.3">
      <c r="A233" t="s">
        <v>285</v>
      </c>
      <c r="B233" t="s">
        <v>22</v>
      </c>
      <c r="C233">
        <v>25</v>
      </c>
      <c r="D233" t="s">
        <v>23</v>
      </c>
      <c r="E233">
        <v>2015</v>
      </c>
      <c r="F233">
        <v>42</v>
      </c>
      <c r="G233">
        <v>0.84597478299999995</v>
      </c>
      <c r="H233" t="s">
        <v>81</v>
      </c>
      <c r="I233" t="s">
        <v>54</v>
      </c>
      <c r="J233" t="s">
        <v>26</v>
      </c>
      <c r="K233" t="s">
        <v>27</v>
      </c>
      <c r="L233" t="s">
        <v>33</v>
      </c>
      <c r="M233" t="s">
        <v>29</v>
      </c>
      <c r="N233" t="s">
        <v>29</v>
      </c>
      <c r="O233">
        <v>0.74574746599999997</v>
      </c>
      <c r="P233" t="s">
        <v>29</v>
      </c>
      <c r="Q233" t="s">
        <v>34</v>
      </c>
      <c r="R233">
        <v>979776</v>
      </c>
      <c r="S233">
        <v>979776</v>
      </c>
      <c r="T233" s="1">
        <v>1</v>
      </c>
      <c r="U233">
        <v>383779</v>
      </c>
      <c r="V233">
        <v>0</v>
      </c>
      <c r="W233" s="24" t="e">
        <f>VLOOKUP(A233,Sheet2!A:H,8,0)</f>
        <v>#N/A</v>
      </c>
    </row>
    <row r="234" spans="1:23" hidden="1" x14ac:dyDescent="0.3">
      <c r="A234" t="s">
        <v>286</v>
      </c>
      <c r="B234" t="s">
        <v>22</v>
      </c>
      <c r="C234">
        <v>37</v>
      </c>
      <c r="D234" t="s">
        <v>77</v>
      </c>
      <c r="E234">
        <v>2013</v>
      </c>
      <c r="F234">
        <v>43</v>
      </c>
      <c r="G234">
        <v>0.358797115</v>
      </c>
      <c r="H234" t="s">
        <v>24</v>
      </c>
      <c r="I234" t="s">
        <v>54</v>
      </c>
      <c r="J234" t="s">
        <v>40</v>
      </c>
      <c r="K234" t="s">
        <v>51</v>
      </c>
      <c r="L234" t="s">
        <v>28</v>
      </c>
      <c r="M234" t="s">
        <v>29</v>
      </c>
      <c r="N234" t="s">
        <v>29</v>
      </c>
      <c r="O234">
        <v>0.70599813300000003</v>
      </c>
      <c r="P234" t="s">
        <v>29</v>
      </c>
      <c r="Q234" t="s">
        <v>29</v>
      </c>
      <c r="R234">
        <v>231268.88</v>
      </c>
      <c r="S234">
        <v>251280</v>
      </c>
      <c r="T234" s="1">
        <v>0.92</v>
      </c>
      <c r="U234">
        <v>301406</v>
      </c>
      <c r="V234">
        <v>0</v>
      </c>
      <c r="W234" s="24" t="e">
        <f>VLOOKUP(A234,Sheet2!A:H,8,0)</f>
        <v>#N/A</v>
      </c>
    </row>
    <row r="235" spans="1:23" hidden="1" x14ac:dyDescent="0.3">
      <c r="A235" t="s">
        <v>287</v>
      </c>
      <c r="B235" t="s">
        <v>31</v>
      </c>
      <c r="C235">
        <v>19</v>
      </c>
      <c r="D235" t="s">
        <v>32</v>
      </c>
      <c r="E235">
        <v>2009</v>
      </c>
      <c r="F235">
        <v>59</v>
      </c>
      <c r="G235">
        <v>0.320518209</v>
      </c>
      <c r="H235" t="s">
        <v>24</v>
      </c>
      <c r="I235" t="s">
        <v>72</v>
      </c>
      <c r="J235" t="s">
        <v>89</v>
      </c>
      <c r="K235" t="s">
        <v>51</v>
      </c>
      <c r="L235" t="s">
        <v>158</v>
      </c>
      <c r="M235" t="s">
        <v>29</v>
      </c>
      <c r="N235" t="s">
        <v>29</v>
      </c>
      <c r="O235">
        <v>0.62464239499999996</v>
      </c>
      <c r="P235" t="s">
        <v>29</v>
      </c>
      <c r="Q235" t="s">
        <v>29</v>
      </c>
      <c r="R235">
        <v>239107</v>
      </c>
      <c r="S235">
        <v>239107</v>
      </c>
      <c r="T235" s="1">
        <v>1</v>
      </c>
      <c r="U235">
        <v>130894</v>
      </c>
      <c r="V235">
        <v>0</v>
      </c>
      <c r="W235" s="24" t="e">
        <f>VLOOKUP(A235,Sheet2!A:H,8,0)</f>
        <v>#N/A</v>
      </c>
    </row>
    <row r="236" spans="1:23" hidden="1" x14ac:dyDescent="0.3">
      <c r="A236" t="s">
        <v>288</v>
      </c>
      <c r="B236" t="s">
        <v>31</v>
      </c>
      <c r="C236">
        <v>25</v>
      </c>
      <c r="D236" t="s">
        <v>23</v>
      </c>
      <c r="E236">
        <v>2008</v>
      </c>
      <c r="F236">
        <v>52</v>
      </c>
      <c r="G236">
        <v>0.245823188</v>
      </c>
      <c r="H236" t="s">
        <v>24</v>
      </c>
      <c r="I236" t="s">
        <v>58</v>
      </c>
      <c r="J236" t="s">
        <v>40</v>
      </c>
      <c r="K236" t="s">
        <v>118</v>
      </c>
      <c r="L236" t="s">
        <v>28</v>
      </c>
      <c r="M236" t="s">
        <v>29</v>
      </c>
      <c r="N236" t="s">
        <v>29</v>
      </c>
      <c r="O236">
        <v>0.69197075399999997</v>
      </c>
      <c r="P236" t="s">
        <v>29</v>
      </c>
      <c r="Q236" t="s">
        <v>34</v>
      </c>
      <c r="R236">
        <v>105672.96000000001</v>
      </c>
      <c r="S236">
        <v>117410</v>
      </c>
      <c r="T236" s="1">
        <v>0.9</v>
      </c>
      <c r="U236">
        <v>121868</v>
      </c>
      <c r="V236">
        <v>0</v>
      </c>
      <c r="W236" s="24" t="e">
        <f>VLOOKUP(A236,Sheet2!A:H,8,0)</f>
        <v>#N/A</v>
      </c>
    </row>
    <row r="237" spans="1:23" hidden="1" x14ac:dyDescent="0.3">
      <c r="A237" t="s">
        <v>289</v>
      </c>
      <c r="B237" t="s">
        <v>31</v>
      </c>
      <c r="C237">
        <v>37</v>
      </c>
      <c r="D237" t="s">
        <v>36</v>
      </c>
      <c r="E237">
        <v>2015</v>
      </c>
      <c r="F237">
        <v>60</v>
      </c>
      <c r="G237">
        <v>0.37218309900000002</v>
      </c>
      <c r="H237" t="s">
        <v>24</v>
      </c>
      <c r="I237" t="s">
        <v>58</v>
      </c>
      <c r="J237" t="s">
        <v>26</v>
      </c>
      <c r="K237" t="s">
        <v>118</v>
      </c>
      <c r="L237" t="s">
        <v>28</v>
      </c>
      <c r="M237" t="s">
        <v>29</v>
      </c>
      <c r="N237" t="s">
        <v>29</v>
      </c>
      <c r="O237">
        <v>0.74257388899999999</v>
      </c>
      <c r="P237" t="s">
        <v>29</v>
      </c>
      <c r="Q237" t="s">
        <v>34</v>
      </c>
      <c r="R237">
        <v>185520</v>
      </c>
      <c r="S237">
        <v>185520</v>
      </c>
      <c r="T237" s="1">
        <v>1</v>
      </c>
      <c r="U237">
        <v>335128</v>
      </c>
      <c r="V237">
        <v>0</v>
      </c>
      <c r="W237" s="24" t="e">
        <f>VLOOKUP(A237,Sheet2!A:H,8,0)</f>
        <v>#N/A</v>
      </c>
    </row>
    <row r="238" spans="1:23" hidden="1" x14ac:dyDescent="0.3">
      <c r="A238" t="s">
        <v>290</v>
      </c>
      <c r="B238" t="s">
        <v>22</v>
      </c>
      <c r="C238">
        <v>61</v>
      </c>
      <c r="D238" t="s">
        <v>32</v>
      </c>
      <c r="E238">
        <v>2011</v>
      </c>
      <c r="F238">
        <v>55</v>
      </c>
      <c r="G238">
        <v>0.67245684500000003</v>
      </c>
      <c r="H238" t="s">
        <v>24</v>
      </c>
      <c r="I238" t="s">
        <v>25</v>
      </c>
      <c r="J238" t="s">
        <v>26</v>
      </c>
      <c r="K238" t="s">
        <v>27</v>
      </c>
      <c r="L238" t="s">
        <v>33</v>
      </c>
      <c r="M238" t="s">
        <v>29</v>
      </c>
      <c r="N238" t="s">
        <v>29</v>
      </c>
      <c r="O238">
        <v>0.73614956200000004</v>
      </c>
      <c r="P238" t="s">
        <v>29</v>
      </c>
      <c r="Q238" t="s">
        <v>67</v>
      </c>
      <c r="R238">
        <v>331845</v>
      </c>
      <c r="S238">
        <v>331845</v>
      </c>
      <c r="T238" s="1">
        <v>1</v>
      </c>
      <c r="U238">
        <v>573456</v>
      </c>
      <c r="V238">
        <v>0</v>
      </c>
      <c r="W238" s="24" t="e">
        <f>VLOOKUP(A238,Sheet2!A:H,8,0)</f>
        <v>#N/A</v>
      </c>
    </row>
    <row r="239" spans="1:23" hidden="1" x14ac:dyDescent="0.3">
      <c r="A239" t="s">
        <v>291</v>
      </c>
      <c r="B239" t="s">
        <v>31</v>
      </c>
      <c r="C239">
        <v>25</v>
      </c>
      <c r="D239" t="s">
        <v>36</v>
      </c>
      <c r="E239">
        <v>2014</v>
      </c>
      <c r="F239">
        <v>29</v>
      </c>
      <c r="G239">
        <v>0.30903768799999998</v>
      </c>
      <c r="H239" t="s">
        <v>24</v>
      </c>
      <c r="I239" t="s">
        <v>155</v>
      </c>
      <c r="J239" t="s">
        <v>40</v>
      </c>
      <c r="K239" t="s">
        <v>51</v>
      </c>
      <c r="L239" t="s">
        <v>28</v>
      </c>
      <c r="M239" t="s">
        <v>29</v>
      </c>
      <c r="N239" t="s">
        <v>29</v>
      </c>
      <c r="O239">
        <v>0.69197075399999997</v>
      </c>
      <c r="P239" t="s">
        <v>29</v>
      </c>
      <c r="Q239" t="s">
        <v>29</v>
      </c>
      <c r="R239">
        <v>199725</v>
      </c>
      <c r="S239">
        <v>227425</v>
      </c>
      <c r="T239" s="1">
        <v>0.88</v>
      </c>
      <c r="U239">
        <v>235085</v>
      </c>
      <c r="V239">
        <v>0</v>
      </c>
      <c r="W239" s="24" t="e">
        <f>VLOOKUP(A239,Sheet2!A:H,8,0)</f>
        <v>#N/A</v>
      </c>
    </row>
    <row r="240" spans="1:23" hidden="1" x14ac:dyDescent="0.3">
      <c r="A240" t="s">
        <v>292</v>
      </c>
      <c r="B240" t="s">
        <v>22</v>
      </c>
      <c r="C240">
        <v>49</v>
      </c>
      <c r="D240" t="s">
        <v>32</v>
      </c>
      <c r="E240">
        <v>2010</v>
      </c>
      <c r="F240">
        <v>33</v>
      </c>
      <c r="G240">
        <v>0.62353120200000001</v>
      </c>
      <c r="H240" t="s">
        <v>24</v>
      </c>
      <c r="I240" t="s">
        <v>25</v>
      </c>
      <c r="J240" t="s">
        <v>40</v>
      </c>
      <c r="K240" t="s">
        <v>27</v>
      </c>
      <c r="L240" t="s">
        <v>28</v>
      </c>
      <c r="M240" t="s">
        <v>29</v>
      </c>
      <c r="N240" t="s">
        <v>29</v>
      </c>
      <c r="O240">
        <v>0.96852075500000001</v>
      </c>
      <c r="P240" t="s">
        <v>29</v>
      </c>
      <c r="Q240" t="s">
        <v>34</v>
      </c>
      <c r="R240">
        <v>212330</v>
      </c>
      <c r="S240">
        <v>212330</v>
      </c>
      <c r="T240" s="1">
        <v>1</v>
      </c>
      <c r="U240">
        <v>464130</v>
      </c>
      <c r="V240">
        <v>0</v>
      </c>
      <c r="W240" s="24" t="e">
        <f>VLOOKUP(A240,Sheet2!A:H,8,0)</f>
        <v>#N/A</v>
      </c>
    </row>
    <row r="241" spans="1:23" hidden="1" x14ac:dyDescent="0.3">
      <c r="A241" t="s">
        <v>293</v>
      </c>
      <c r="B241" t="s">
        <v>22</v>
      </c>
      <c r="C241">
        <v>37</v>
      </c>
      <c r="D241" t="s">
        <v>39</v>
      </c>
      <c r="E241">
        <v>2012</v>
      </c>
      <c r="F241">
        <v>46</v>
      </c>
      <c r="G241">
        <v>0.51159647799999997</v>
      </c>
      <c r="H241" t="s">
        <v>81</v>
      </c>
      <c r="I241" t="s">
        <v>25</v>
      </c>
      <c r="J241" t="s">
        <v>40</v>
      </c>
      <c r="K241" t="s">
        <v>51</v>
      </c>
      <c r="L241" t="s">
        <v>42</v>
      </c>
      <c r="M241" t="s">
        <v>29</v>
      </c>
      <c r="N241" t="s">
        <v>29</v>
      </c>
      <c r="O241">
        <v>0.71964552699999995</v>
      </c>
      <c r="P241" t="s">
        <v>29</v>
      </c>
      <c r="Q241" t="s">
        <v>29</v>
      </c>
      <c r="R241">
        <v>255024</v>
      </c>
      <c r="S241">
        <v>278208</v>
      </c>
      <c r="T241" s="1">
        <v>0.92</v>
      </c>
      <c r="U241">
        <v>437363</v>
      </c>
      <c r="V241">
        <v>0</v>
      </c>
      <c r="W241" s="24" t="e">
        <f>VLOOKUP(A241,Sheet2!A:H,8,0)</f>
        <v>#N/A</v>
      </c>
    </row>
    <row r="242" spans="1:23" hidden="1" x14ac:dyDescent="0.3">
      <c r="A242" t="s">
        <v>294</v>
      </c>
      <c r="B242" t="s">
        <v>31</v>
      </c>
      <c r="C242">
        <v>25</v>
      </c>
      <c r="D242" t="s">
        <v>23</v>
      </c>
      <c r="E242">
        <v>2011</v>
      </c>
      <c r="F242">
        <v>21</v>
      </c>
      <c r="G242">
        <v>0.239912871</v>
      </c>
      <c r="H242" t="s">
        <v>24</v>
      </c>
      <c r="I242" t="s">
        <v>58</v>
      </c>
      <c r="J242" t="s">
        <v>58</v>
      </c>
      <c r="K242" t="s">
        <v>58</v>
      </c>
      <c r="L242" t="s">
        <v>58</v>
      </c>
      <c r="M242" t="s">
        <v>29</v>
      </c>
      <c r="N242" t="s">
        <v>29</v>
      </c>
      <c r="O242">
        <v>0.68481958399999998</v>
      </c>
      <c r="P242" t="s">
        <v>29</v>
      </c>
      <c r="Q242" t="s">
        <v>29</v>
      </c>
      <c r="R242">
        <v>158136</v>
      </c>
      <c r="S242">
        <v>158136</v>
      </c>
      <c r="T242" s="1">
        <v>1</v>
      </c>
      <c r="U242">
        <v>144712</v>
      </c>
      <c r="V242">
        <v>0</v>
      </c>
      <c r="W242" s="24" t="e">
        <f>VLOOKUP(A242,Sheet2!A:H,8,0)</f>
        <v>#N/A</v>
      </c>
    </row>
    <row r="243" spans="1:23" hidden="1" x14ac:dyDescent="0.3">
      <c r="A243" t="s">
        <v>295</v>
      </c>
      <c r="B243" t="s">
        <v>22</v>
      </c>
      <c r="C243">
        <v>25</v>
      </c>
      <c r="D243" t="s">
        <v>39</v>
      </c>
      <c r="E243">
        <v>2006</v>
      </c>
      <c r="F243">
        <v>29</v>
      </c>
      <c r="G243">
        <v>0.53005571399999996</v>
      </c>
      <c r="H243" t="s">
        <v>81</v>
      </c>
      <c r="I243" t="s">
        <v>62</v>
      </c>
      <c r="J243" t="s">
        <v>40</v>
      </c>
      <c r="K243" t="s">
        <v>27</v>
      </c>
      <c r="L243" t="s">
        <v>33</v>
      </c>
      <c r="M243" t="s">
        <v>29</v>
      </c>
      <c r="N243" t="s">
        <v>45</v>
      </c>
      <c r="O243">
        <v>0.46900572299999999</v>
      </c>
      <c r="P243" t="s">
        <v>45</v>
      </c>
      <c r="Q243" t="s">
        <v>29</v>
      </c>
      <c r="R243">
        <v>341991.27</v>
      </c>
      <c r="S243">
        <v>387498</v>
      </c>
      <c r="T243" s="1">
        <v>0.88</v>
      </c>
      <c r="U243">
        <v>187396</v>
      </c>
      <c r="V243">
        <v>0</v>
      </c>
      <c r="W243" s="24" t="e">
        <f>VLOOKUP(A243,Sheet2!A:H,8,0)</f>
        <v>#N/A</v>
      </c>
    </row>
    <row r="244" spans="1:23" hidden="1" x14ac:dyDescent="0.3">
      <c r="A244" t="s">
        <v>296</v>
      </c>
      <c r="B244" t="s">
        <v>31</v>
      </c>
      <c r="C244">
        <v>37</v>
      </c>
      <c r="D244" t="s">
        <v>23</v>
      </c>
      <c r="E244">
        <v>2014</v>
      </c>
      <c r="F244">
        <v>54</v>
      </c>
      <c r="G244">
        <v>0.61969757199999997</v>
      </c>
      <c r="H244" t="s">
        <v>24</v>
      </c>
      <c r="I244" t="s">
        <v>25</v>
      </c>
      <c r="J244" t="s">
        <v>89</v>
      </c>
      <c r="K244" t="s">
        <v>27</v>
      </c>
      <c r="L244" t="s">
        <v>42</v>
      </c>
      <c r="M244" t="s">
        <v>29</v>
      </c>
      <c r="N244" t="s">
        <v>29</v>
      </c>
      <c r="O244">
        <v>0.95590805099999998</v>
      </c>
      <c r="P244" t="s">
        <v>29</v>
      </c>
      <c r="Q244" t="s">
        <v>29</v>
      </c>
      <c r="R244">
        <v>378201.76</v>
      </c>
      <c r="S244">
        <v>378876</v>
      </c>
      <c r="T244" s="1">
        <v>1</v>
      </c>
      <c r="U244">
        <v>539720</v>
      </c>
      <c r="V244">
        <v>0</v>
      </c>
      <c r="W244" s="24" t="e">
        <f>VLOOKUP(A244,Sheet2!A:H,8,0)</f>
        <v>#N/A</v>
      </c>
    </row>
    <row r="245" spans="1:23" hidden="1" x14ac:dyDescent="0.3">
      <c r="A245" t="s">
        <v>297</v>
      </c>
      <c r="B245" t="s">
        <v>31</v>
      </c>
      <c r="C245">
        <v>13</v>
      </c>
      <c r="D245" t="s">
        <v>39</v>
      </c>
      <c r="E245">
        <v>2011</v>
      </c>
      <c r="F245">
        <v>53</v>
      </c>
      <c r="G245">
        <v>0.12103956</v>
      </c>
      <c r="H245" t="s">
        <v>24</v>
      </c>
      <c r="I245" t="s">
        <v>58</v>
      </c>
      <c r="J245" t="s">
        <v>58</v>
      </c>
      <c r="K245" t="s">
        <v>58</v>
      </c>
      <c r="L245" t="s">
        <v>58</v>
      </c>
      <c r="M245" t="s">
        <v>29</v>
      </c>
      <c r="N245" t="s">
        <v>29</v>
      </c>
      <c r="O245">
        <v>0.74257388899999999</v>
      </c>
      <c r="P245" t="s">
        <v>29</v>
      </c>
      <c r="Q245" t="s">
        <v>34</v>
      </c>
      <c r="R245">
        <v>147708</v>
      </c>
      <c r="S245">
        <v>147708</v>
      </c>
      <c r="T245" s="1">
        <v>1</v>
      </c>
      <c r="U245">
        <v>26471</v>
      </c>
      <c r="V245">
        <v>0</v>
      </c>
      <c r="W245" s="24" t="e">
        <f>VLOOKUP(A245,Sheet2!A:H,8,0)</f>
        <v>#N/A</v>
      </c>
    </row>
    <row r="246" spans="1:23" hidden="1" x14ac:dyDescent="0.3">
      <c r="A246" t="s">
        <v>298</v>
      </c>
      <c r="B246" t="s">
        <v>31</v>
      </c>
      <c r="C246">
        <v>30</v>
      </c>
      <c r="D246" t="s">
        <v>32</v>
      </c>
      <c r="E246">
        <v>2015</v>
      </c>
      <c r="F246">
        <v>21</v>
      </c>
      <c r="G246">
        <v>0.33269565200000001</v>
      </c>
      <c r="H246" t="s">
        <v>81</v>
      </c>
      <c r="I246" t="s">
        <v>58</v>
      </c>
      <c r="J246" t="s">
        <v>58</v>
      </c>
      <c r="K246" t="s">
        <v>58</v>
      </c>
      <c r="L246" t="s">
        <v>58</v>
      </c>
      <c r="M246" t="s">
        <v>29</v>
      </c>
      <c r="N246" t="s">
        <v>29</v>
      </c>
      <c r="O246">
        <v>0.73937454199999997</v>
      </c>
      <c r="P246" t="s">
        <v>29</v>
      </c>
      <c r="Q246" t="s">
        <v>34</v>
      </c>
      <c r="R246">
        <v>230120</v>
      </c>
      <c r="S246">
        <v>251040</v>
      </c>
      <c r="T246" s="1">
        <v>0.92</v>
      </c>
      <c r="U246">
        <v>312765</v>
      </c>
      <c r="V246">
        <v>0</v>
      </c>
      <c r="W246" s="24" t="e">
        <f>VLOOKUP(A246,Sheet2!A:H,8,0)</f>
        <v>#N/A</v>
      </c>
    </row>
    <row r="247" spans="1:23" hidden="1" x14ac:dyDescent="0.3">
      <c r="A247" t="s">
        <v>299</v>
      </c>
      <c r="B247" t="s">
        <v>22</v>
      </c>
      <c r="C247">
        <v>49</v>
      </c>
      <c r="D247" t="s">
        <v>23</v>
      </c>
      <c r="E247">
        <v>2007</v>
      </c>
      <c r="F247">
        <v>49</v>
      </c>
      <c r="G247">
        <v>0.27922554599999999</v>
      </c>
      <c r="H247" t="s">
        <v>81</v>
      </c>
      <c r="I247" t="s">
        <v>54</v>
      </c>
      <c r="J247" t="s">
        <v>40</v>
      </c>
      <c r="K247" t="s">
        <v>27</v>
      </c>
      <c r="L247" t="s">
        <v>42</v>
      </c>
      <c r="M247" t="s">
        <v>29</v>
      </c>
      <c r="N247" t="s">
        <v>29</v>
      </c>
      <c r="O247" t="s">
        <v>1315</v>
      </c>
      <c r="P247" t="s">
        <v>45</v>
      </c>
      <c r="Q247" t="s">
        <v>29</v>
      </c>
      <c r="R247">
        <v>162412</v>
      </c>
      <c r="S247">
        <v>162412</v>
      </c>
      <c r="T247" s="1">
        <v>1</v>
      </c>
      <c r="U247">
        <v>160043</v>
      </c>
      <c r="V247">
        <v>0</v>
      </c>
      <c r="W247" s="24" t="e">
        <f>VLOOKUP(A247,Sheet2!A:H,8,0)</f>
        <v>#N/A</v>
      </c>
    </row>
    <row r="248" spans="1:23" hidden="1" x14ac:dyDescent="0.3">
      <c r="A248" t="s">
        <v>300</v>
      </c>
      <c r="B248" t="s">
        <v>22</v>
      </c>
      <c r="C248">
        <v>49</v>
      </c>
      <c r="D248" t="s">
        <v>23</v>
      </c>
      <c r="E248">
        <v>2008</v>
      </c>
      <c r="F248">
        <v>35</v>
      </c>
      <c r="G248">
        <v>0.33495741899999998</v>
      </c>
      <c r="H248" t="s">
        <v>81</v>
      </c>
      <c r="I248" t="s">
        <v>54</v>
      </c>
      <c r="J248" t="s">
        <v>26</v>
      </c>
      <c r="K248" t="s">
        <v>27</v>
      </c>
      <c r="L248" t="s">
        <v>42</v>
      </c>
      <c r="M248" t="s">
        <v>29</v>
      </c>
      <c r="N248" t="s">
        <v>29</v>
      </c>
      <c r="O248">
        <v>0.51063777399999999</v>
      </c>
      <c r="P248" t="s">
        <v>45</v>
      </c>
      <c r="Q248" t="s">
        <v>29</v>
      </c>
      <c r="R248">
        <v>190472</v>
      </c>
      <c r="S248">
        <v>219576</v>
      </c>
      <c r="T248" s="1">
        <v>0.87</v>
      </c>
      <c r="U248">
        <v>220654</v>
      </c>
      <c r="V248">
        <v>0</v>
      </c>
      <c r="W248" s="24" t="e">
        <f>VLOOKUP(A248,Sheet2!A:H,8,0)</f>
        <v>#N/A</v>
      </c>
    </row>
    <row r="249" spans="1:23" hidden="1" x14ac:dyDescent="0.3">
      <c r="A249" t="s">
        <v>301</v>
      </c>
      <c r="B249" t="s">
        <v>22</v>
      </c>
      <c r="C249">
        <v>61</v>
      </c>
      <c r="D249" t="s">
        <v>39</v>
      </c>
      <c r="E249">
        <v>2011</v>
      </c>
      <c r="F249">
        <v>26</v>
      </c>
      <c r="G249">
        <v>0.50800722600000003</v>
      </c>
      <c r="H249" t="s">
        <v>24</v>
      </c>
      <c r="I249" t="s">
        <v>25</v>
      </c>
      <c r="J249" t="s">
        <v>26</v>
      </c>
      <c r="K249" t="s">
        <v>51</v>
      </c>
      <c r="L249" t="s">
        <v>28</v>
      </c>
      <c r="M249" t="s">
        <v>45</v>
      </c>
      <c r="N249" t="s">
        <v>45</v>
      </c>
      <c r="O249">
        <v>0.58482349600000005</v>
      </c>
      <c r="P249" t="s">
        <v>221</v>
      </c>
      <c r="Q249" t="s">
        <v>29</v>
      </c>
      <c r="R249">
        <v>233460</v>
      </c>
      <c r="S249">
        <v>315452</v>
      </c>
      <c r="T249" s="1">
        <v>0.74</v>
      </c>
      <c r="U249">
        <v>497215</v>
      </c>
      <c r="V249">
        <v>497215</v>
      </c>
      <c r="W249" s="24" t="e">
        <f>VLOOKUP(A249,Sheet2!A:H,8,0)</f>
        <v>#N/A</v>
      </c>
    </row>
    <row r="250" spans="1:23" hidden="1" x14ac:dyDescent="0.3">
      <c r="A250" t="s">
        <v>302</v>
      </c>
      <c r="B250" t="s">
        <v>31</v>
      </c>
      <c r="C250">
        <v>12</v>
      </c>
      <c r="D250" t="s">
        <v>32</v>
      </c>
      <c r="E250">
        <v>2016</v>
      </c>
      <c r="F250">
        <v>37</v>
      </c>
      <c r="G250">
        <v>0.25775880499999998</v>
      </c>
      <c r="H250" t="s">
        <v>24</v>
      </c>
      <c r="I250" t="s">
        <v>303</v>
      </c>
      <c r="J250" t="s">
        <v>40</v>
      </c>
      <c r="K250" t="s">
        <v>87</v>
      </c>
      <c r="L250" t="s">
        <v>33</v>
      </c>
      <c r="M250" t="s">
        <v>45</v>
      </c>
      <c r="N250" t="s">
        <v>29</v>
      </c>
      <c r="O250">
        <v>0.62854257599999996</v>
      </c>
      <c r="P250" t="s">
        <v>29</v>
      </c>
      <c r="Q250" t="s">
        <v>34</v>
      </c>
      <c r="R250">
        <v>316315</v>
      </c>
      <c r="S250">
        <v>389400</v>
      </c>
      <c r="T250" s="1">
        <v>0.81</v>
      </c>
      <c r="U250">
        <v>73085</v>
      </c>
      <c r="V250">
        <v>73085</v>
      </c>
      <c r="W250" s="24" t="e">
        <f>VLOOKUP(A250,Sheet2!A:H,8,0)</f>
        <v>#N/A</v>
      </c>
    </row>
    <row r="251" spans="1:23" hidden="1" x14ac:dyDescent="0.3">
      <c r="A251" t="s">
        <v>304</v>
      </c>
      <c r="B251" t="s">
        <v>22</v>
      </c>
      <c r="C251">
        <v>61</v>
      </c>
      <c r="D251" t="s">
        <v>39</v>
      </c>
      <c r="E251">
        <v>2014</v>
      </c>
      <c r="F251">
        <v>31</v>
      </c>
      <c r="G251">
        <v>0.287303584</v>
      </c>
      <c r="H251" t="s">
        <v>81</v>
      </c>
      <c r="I251" t="s">
        <v>62</v>
      </c>
      <c r="J251" t="s">
        <v>26</v>
      </c>
      <c r="K251" t="s">
        <v>27</v>
      </c>
      <c r="L251" t="s">
        <v>28</v>
      </c>
      <c r="M251" t="s">
        <v>45</v>
      </c>
      <c r="N251" t="s">
        <v>29</v>
      </c>
      <c r="O251">
        <v>0.44831449400000001</v>
      </c>
      <c r="P251" t="s">
        <v>45</v>
      </c>
      <c r="Q251" t="s">
        <v>29</v>
      </c>
      <c r="R251">
        <v>201684</v>
      </c>
      <c r="S251">
        <v>215498</v>
      </c>
      <c r="T251" s="1">
        <v>0.94</v>
      </c>
      <c r="U251">
        <v>292377</v>
      </c>
      <c r="V251">
        <v>0</v>
      </c>
      <c r="W251" s="24" t="e">
        <f>VLOOKUP(A251,Sheet2!A:H,8,0)</f>
        <v>#N/A</v>
      </c>
    </row>
    <row r="252" spans="1:23" hidden="1" x14ac:dyDescent="0.3">
      <c r="A252" t="s">
        <v>305</v>
      </c>
      <c r="B252" t="s">
        <v>31</v>
      </c>
      <c r="C252">
        <v>37</v>
      </c>
      <c r="D252" t="s">
        <v>32</v>
      </c>
      <c r="E252">
        <v>2015</v>
      </c>
      <c r="F252">
        <v>43</v>
      </c>
      <c r="G252">
        <v>0.45396173899999998</v>
      </c>
      <c r="H252" t="s">
        <v>24</v>
      </c>
      <c r="I252" t="s">
        <v>58</v>
      </c>
      <c r="J252" t="s">
        <v>58</v>
      </c>
      <c r="K252" t="s">
        <v>58</v>
      </c>
      <c r="L252" t="s">
        <v>58</v>
      </c>
      <c r="M252" t="s">
        <v>29</v>
      </c>
      <c r="N252" t="s">
        <v>29</v>
      </c>
      <c r="O252">
        <v>0.72962328600000004</v>
      </c>
      <c r="P252" t="s">
        <v>29</v>
      </c>
      <c r="Q252" t="s">
        <v>29</v>
      </c>
      <c r="R252">
        <v>468020</v>
      </c>
      <c r="S252">
        <v>468020</v>
      </c>
      <c r="T252" s="1">
        <v>1</v>
      </c>
      <c r="U252">
        <v>314498</v>
      </c>
      <c r="V252">
        <v>0</v>
      </c>
      <c r="W252" s="24" t="e">
        <f>VLOOKUP(A252,Sheet2!A:H,8,0)</f>
        <v>#N/A</v>
      </c>
    </row>
    <row r="253" spans="1:23" hidden="1" x14ac:dyDescent="0.3">
      <c r="A253" t="s">
        <v>306</v>
      </c>
      <c r="B253" t="s">
        <v>22</v>
      </c>
      <c r="C253">
        <v>25</v>
      </c>
      <c r="D253" t="s">
        <v>39</v>
      </c>
      <c r="E253">
        <v>2005</v>
      </c>
      <c r="F253">
        <v>25</v>
      </c>
      <c r="G253">
        <v>0.39537777800000001</v>
      </c>
      <c r="H253" t="s">
        <v>24</v>
      </c>
      <c r="I253" t="s">
        <v>58</v>
      </c>
      <c r="J253" t="s">
        <v>58</v>
      </c>
      <c r="K253" t="s">
        <v>58</v>
      </c>
      <c r="L253" t="s">
        <v>58</v>
      </c>
      <c r="M253" t="s">
        <v>29</v>
      </c>
      <c r="N253" t="s">
        <v>45</v>
      </c>
      <c r="O253">
        <v>0.709446189</v>
      </c>
      <c r="P253" t="s">
        <v>29</v>
      </c>
      <c r="Q253" t="s">
        <v>34</v>
      </c>
      <c r="R253">
        <v>92974.64</v>
      </c>
      <c r="S253">
        <v>132780</v>
      </c>
      <c r="T253" s="1">
        <v>0.7</v>
      </c>
      <c r="U253">
        <v>189052</v>
      </c>
      <c r="V253">
        <v>0</v>
      </c>
      <c r="W253" s="24" t="e">
        <f>VLOOKUP(A253,Sheet2!A:H,8,0)</f>
        <v>#N/A</v>
      </c>
    </row>
    <row r="254" spans="1:23" hidden="1" x14ac:dyDescent="0.3">
      <c r="A254" t="s">
        <v>307</v>
      </c>
      <c r="B254" t="s">
        <v>31</v>
      </c>
      <c r="C254">
        <v>49</v>
      </c>
      <c r="D254" t="s">
        <v>23</v>
      </c>
      <c r="E254">
        <v>2016</v>
      </c>
      <c r="F254">
        <v>39</v>
      </c>
      <c r="G254">
        <v>0.47443010299999999</v>
      </c>
      <c r="H254" t="s">
        <v>24</v>
      </c>
      <c r="I254" t="s">
        <v>72</v>
      </c>
      <c r="J254" t="s">
        <v>26</v>
      </c>
      <c r="K254" t="s">
        <v>51</v>
      </c>
      <c r="L254" t="s">
        <v>28</v>
      </c>
      <c r="M254" t="s">
        <v>29</v>
      </c>
      <c r="N254" t="s">
        <v>45</v>
      </c>
      <c r="O254">
        <v>0.54799723199999995</v>
      </c>
      <c r="P254" t="s">
        <v>45</v>
      </c>
      <c r="Q254" t="s">
        <v>34</v>
      </c>
      <c r="R254">
        <v>210634</v>
      </c>
      <c r="S254">
        <v>213090</v>
      </c>
      <c r="T254" s="1">
        <v>0.99</v>
      </c>
      <c r="U254">
        <v>473102</v>
      </c>
      <c r="V254">
        <v>0</v>
      </c>
      <c r="W254" s="24" t="e">
        <f>VLOOKUP(A254,Sheet2!A:H,8,0)</f>
        <v>#N/A</v>
      </c>
    </row>
    <row r="255" spans="1:23" hidden="1" x14ac:dyDescent="0.3">
      <c r="A255" t="s">
        <v>308</v>
      </c>
      <c r="B255" t="s">
        <v>22</v>
      </c>
      <c r="C255">
        <v>49</v>
      </c>
      <c r="D255" t="s">
        <v>32</v>
      </c>
      <c r="E255">
        <v>2015</v>
      </c>
      <c r="F255">
        <v>46</v>
      </c>
      <c r="G255">
        <v>0.58636807499999999</v>
      </c>
      <c r="H255" t="s">
        <v>24</v>
      </c>
      <c r="I255" t="s">
        <v>58</v>
      </c>
      <c r="J255" t="s">
        <v>40</v>
      </c>
      <c r="K255" t="s">
        <v>27</v>
      </c>
      <c r="L255" t="s">
        <v>42</v>
      </c>
      <c r="M255" t="s">
        <v>29</v>
      </c>
      <c r="N255" t="s">
        <v>29</v>
      </c>
      <c r="O255">
        <v>0.71627010199999996</v>
      </c>
      <c r="P255" t="s">
        <v>29</v>
      </c>
      <c r="Q255" t="s">
        <v>34</v>
      </c>
      <c r="R255">
        <v>255960</v>
      </c>
      <c r="S255">
        <v>255960</v>
      </c>
      <c r="T255" s="1">
        <v>1</v>
      </c>
      <c r="U255">
        <v>566014</v>
      </c>
      <c r="V255">
        <v>0</v>
      </c>
      <c r="W255" s="24" t="e">
        <f>VLOOKUP(A255,Sheet2!A:H,8,0)</f>
        <v>#N/A</v>
      </c>
    </row>
    <row r="256" spans="1:23" hidden="1" x14ac:dyDescent="0.3">
      <c r="A256" t="s">
        <v>309</v>
      </c>
      <c r="B256" t="s">
        <v>22</v>
      </c>
      <c r="C256">
        <v>37</v>
      </c>
      <c r="D256" t="s">
        <v>23</v>
      </c>
      <c r="E256">
        <v>2015</v>
      </c>
      <c r="F256">
        <v>77</v>
      </c>
      <c r="G256">
        <v>0.73873070200000002</v>
      </c>
      <c r="H256" t="s">
        <v>24</v>
      </c>
      <c r="I256" t="s">
        <v>25</v>
      </c>
      <c r="J256" t="s">
        <v>89</v>
      </c>
      <c r="K256" t="s">
        <v>51</v>
      </c>
      <c r="L256" t="s">
        <v>42</v>
      </c>
      <c r="M256" t="s">
        <v>29</v>
      </c>
      <c r="N256" t="s">
        <v>29</v>
      </c>
      <c r="O256">
        <v>0.74889514999999995</v>
      </c>
      <c r="P256" t="s">
        <v>29</v>
      </c>
      <c r="Q256" t="s">
        <v>34</v>
      </c>
      <c r="R256">
        <v>488111</v>
      </c>
      <c r="S256">
        <v>525658</v>
      </c>
      <c r="T256" s="1">
        <v>0.93</v>
      </c>
      <c r="U256">
        <v>676728</v>
      </c>
      <c r="V256">
        <v>0</v>
      </c>
      <c r="W256" s="24" t="e">
        <f>VLOOKUP(A256,Sheet2!A:H,8,0)</f>
        <v>#N/A</v>
      </c>
    </row>
    <row r="257" spans="1:23" hidden="1" x14ac:dyDescent="0.3">
      <c r="A257" t="s">
        <v>310</v>
      </c>
      <c r="B257" t="s">
        <v>31</v>
      </c>
      <c r="C257">
        <v>19</v>
      </c>
      <c r="D257" t="s">
        <v>23</v>
      </c>
      <c r="E257">
        <v>2008</v>
      </c>
      <c r="F257">
        <v>34</v>
      </c>
      <c r="G257">
        <v>0.186736232</v>
      </c>
      <c r="H257" t="s">
        <v>24</v>
      </c>
      <c r="I257" t="s">
        <v>58</v>
      </c>
      <c r="J257" t="s">
        <v>58</v>
      </c>
      <c r="K257" t="s">
        <v>58</v>
      </c>
      <c r="L257" t="s">
        <v>58</v>
      </c>
      <c r="M257" t="s">
        <v>29</v>
      </c>
      <c r="N257" t="s">
        <v>29</v>
      </c>
      <c r="O257">
        <v>0.68481958399999998</v>
      </c>
      <c r="P257" t="s">
        <v>29</v>
      </c>
      <c r="Q257" t="s">
        <v>34</v>
      </c>
      <c r="R257">
        <v>100538</v>
      </c>
      <c r="S257">
        <v>122903</v>
      </c>
      <c r="T257" s="1">
        <v>0.82</v>
      </c>
      <c r="U257">
        <v>92685</v>
      </c>
      <c r="V257">
        <v>0</v>
      </c>
      <c r="W257" s="24" t="e">
        <f>VLOOKUP(A257,Sheet2!A:H,8,0)</f>
        <v>#N/A</v>
      </c>
    </row>
    <row r="258" spans="1:23" hidden="1" x14ac:dyDescent="0.3">
      <c r="A258" t="s">
        <v>311</v>
      </c>
      <c r="B258" t="s">
        <v>22</v>
      </c>
      <c r="C258">
        <v>37</v>
      </c>
      <c r="D258" t="s">
        <v>32</v>
      </c>
      <c r="E258">
        <v>2009</v>
      </c>
      <c r="F258">
        <v>60</v>
      </c>
      <c r="G258">
        <v>0.41716013299999999</v>
      </c>
      <c r="H258" t="s">
        <v>24</v>
      </c>
      <c r="I258" t="s">
        <v>58</v>
      </c>
      <c r="J258" t="s">
        <v>58</v>
      </c>
      <c r="K258" t="s">
        <v>58</v>
      </c>
      <c r="L258" t="s">
        <v>58</v>
      </c>
      <c r="M258" t="s">
        <v>29</v>
      </c>
      <c r="N258" t="s">
        <v>29</v>
      </c>
      <c r="O258">
        <v>0.72962328600000004</v>
      </c>
      <c r="P258" t="s">
        <v>29</v>
      </c>
      <c r="Q258" t="s">
        <v>34</v>
      </c>
      <c r="R258">
        <v>154330</v>
      </c>
      <c r="S258">
        <v>154330</v>
      </c>
      <c r="T258" s="1">
        <v>1</v>
      </c>
      <c r="U258">
        <v>264790</v>
      </c>
      <c r="V258">
        <v>0</v>
      </c>
      <c r="W258" s="24" t="e">
        <f>VLOOKUP(A258,Sheet2!A:H,8,0)</f>
        <v>#N/A</v>
      </c>
    </row>
    <row r="259" spans="1:23" hidden="1" x14ac:dyDescent="0.3">
      <c r="A259" t="s">
        <v>312</v>
      </c>
      <c r="B259" t="s">
        <v>22</v>
      </c>
      <c r="C259">
        <v>49</v>
      </c>
      <c r="D259" t="s">
        <v>36</v>
      </c>
      <c r="E259">
        <v>2014</v>
      </c>
      <c r="F259">
        <v>48</v>
      </c>
      <c r="G259">
        <v>0.51156716800000002</v>
      </c>
      <c r="H259" t="s">
        <v>81</v>
      </c>
      <c r="I259" t="s">
        <v>72</v>
      </c>
      <c r="J259" t="s">
        <v>40</v>
      </c>
      <c r="K259" t="s">
        <v>27</v>
      </c>
      <c r="L259" t="s">
        <v>28</v>
      </c>
      <c r="M259" t="s">
        <v>29</v>
      </c>
      <c r="N259" t="s">
        <v>29</v>
      </c>
      <c r="O259">
        <v>0.62854257599999996</v>
      </c>
      <c r="P259" t="s">
        <v>29</v>
      </c>
      <c r="Q259" t="s">
        <v>29</v>
      </c>
      <c r="R259">
        <v>379296</v>
      </c>
      <c r="S259">
        <v>400368</v>
      </c>
      <c r="T259" s="1">
        <v>0.95</v>
      </c>
      <c r="U259">
        <v>424333</v>
      </c>
      <c r="V259">
        <v>0</v>
      </c>
      <c r="W259" s="24" t="e">
        <f>VLOOKUP(A259,Sheet2!A:H,8,0)</f>
        <v>#N/A</v>
      </c>
    </row>
    <row r="260" spans="1:23" hidden="1" x14ac:dyDescent="0.3">
      <c r="A260" t="s">
        <v>313</v>
      </c>
      <c r="B260" t="s">
        <v>22</v>
      </c>
      <c r="C260">
        <v>37</v>
      </c>
      <c r="D260" t="s">
        <v>39</v>
      </c>
      <c r="E260">
        <v>2013</v>
      </c>
      <c r="F260">
        <v>33</v>
      </c>
      <c r="G260">
        <v>0.29912857100000001</v>
      </c>
      <c r="H260" t="s">
        <v>24</v>
      </c>
      <c r="I260" t="s">
        <v>58</v>
      </c>
      <c r="J260" t="s">
        <v>58</v>
      </c>
      <c r="K260" t="s">
        <v>58</v>
      </c>
      <c r="L260" t="s">
        <v>58</v>
      </c>
      <c r="M260" t="s">
        <v>29</v>
      </c>
      <c r="N260" t="s">
        <v>29</v>
      </c>
      <c r="O260">
        <v>0.709446189</v>
      </c>
      <c r="P260" t="s">
        <v>29</v>
      </c>
      <c r="Q260" t="s">
        <v>29</v>
      </c>
      <c r="R260">
        <v>141546</v>
      </c>
      <c r="S260">
        <v>169367</v>
      </c>
      <c r="T260" s="1">
        <v>0.84</v>
      </c>
      <c r="U260">
        <v>271756</v>
      </c>
      <c r="V260">
        <v>0</v>
      </c>
      <c r="W260" s="24" t="e">
        <f>VLOOKUP(A260,Sheet2!A:H,8,0)</f>
        <v>#N/A</v>
      </c>
    </row>
    <row r="261" spans="1:23" hidden="1" x14ac:dyDescent="0.3">
      <c r="A261" t="s">
        <v>314</v>
      </c>
      <c r="B261" t="s">
        <v>31</v>
      </c>
      <c r="C261">
        <v>25</v>
      </c>
      <c r="D261" t="s">
        <v>39</v>
      </c>
      <c r="E261">
        <v>2012</v>
      </c>
      <c r="F261">
        <v>38</v>
      </c>
      <c r="G261">
        <v>0.23331279199999999</v>
      </c>
      <c r="H261" t="s">
        <v>24</v>
      </c>
      <c r="I261" t="s">
        <v>58</v>
      </c>
      <c r="J261" t="s">
        <v>89</v>
      </c>
      <c r="K261" t="s">
        <v>27</v>
      </c>
      <c r="L261" t="s">
        <v>42</v>
      </c>
      <c r="M261" t="s">
        <v>29</v>
      </c>
      <c r="N261" t="s">
        <v>29</v>
      </c>
      <c r="O261">
        <v>0.709446189</v>
      </c>
      <c r="P261" t="s">
        <v>29</v>
      </c>
      <c r="Q261" t="s">
        <v>34</v>
      </c>
      <c r="R261">
        <v>114308</v>
      </c>
      <c r="S261">
        <v>141130</v>
      </c>
      <c r="T261" s="1">
        <v>0.81</v>
      </c>
      <c r="U261">
        <v>165046</v>
      </c>
      <c r="V261">
        <v>0</v>
      </c>
      <c r="W261" s="24" t="e">
        <f>VLOOKUP(A261,Sheet2!A:H,8,0)</f>
        <v>#N/A</v>
      </c>
    </row>
    <row r="262" spans="1:23" hidden="1" x14ac:dyDescent="0.3">
      <c r="A262" t="s">
        <v>315</v>
      </c>
      <c r="B262" t="s">
        <v>22</v>
      </c>
      <c r="C262">
        <v>25</v>
      </c>
      <c r="D262" t="s">
        <v>39</v>
      </c>
      <c r="E262">
        <v>2012</v>
      </c>
      <c r="F262">
        <v>30</v>
      </c>
      <c r="G262">
        <v>0.517127805</v>
      </c>
      <c r="H262" t="s">
        <v>24</v>
      </c>
      <c r="I262" t="s">
        <v>58</v>
      </c>
      <c r="J262" t="s">
        <v>58</v>
      </c>
      <c r="K262" t="s">
        <v>58</v>
      </c>
      <c r="L262" t="s">
        <v>58</v>
      </c>
      <c r="M262" t="s">
        <v>29</v>
      </c>
      <c r="N262" t="s">
        <v>29</v>
      </c>
      <c r="O262">
        <v>0.72962328600000004</v>
      </c>
      <c r="P262" t="s">
        <v>29</v>
      </c>
      <c r="Q262" t="s">
        <v>29</v>
      </c>
      <c r="R262">
        <v>475215</v>
      </c>
      <c r="S262">
        <v>475215</v>
      </c>
      <c r="T262" s="1">
        <v>1</v>
      </c>
      <c r="U262">
        <v>279855</v>
      </c>
      <c r="V262">
        <v>0</v>
      </c>
      <c r="W262" s="24" t="e">
        <f>VLOOKUP(A262,Sheet2!A:H,8,0)</f>
        <v>#N/A</v>
      </c>
    </row>
    <row r="263" spans="1:23" hidden="1" x14ac:dyDescent="0.3">
      <c r="A263" t="s">
        <v>316</v>
      </c>
      <c r="B263" t="s">
        <v>22</v>
      </c>
      <c r="C263">
        <v>49</v>
      </c>
      <c r="D263" t="s">
        <v>32</v>
      </c>
      <c r="E263">
        <v>2013</v>
      </c>
      <c r="F263">
        <v>56</v>
      </c>
      <c r="G263">
        <v>0.65917905799999998</v>
      </c>
      <c r="H263" t="s">
        <v>24</v>
      </c>
      <c r="I263" t="s">
        <v>25</v>
      </c>
      <c r="J263" t="s">
        <v>40</v>
      </c>
      <c r="K263" t="s">
        <v>51</v>
      </c>
      <c r="L263" t="s">
        <v>28</v>
      </c>
      <c r="M263" t="s">
        <v>29</v>
      </c>
      <c r="N263" t="s">
        <v>29</v>
      </c>
      <c r="O263">
        <v>0.75201682299999995</v>
      </c>
      <c r="P263" t="s">
        <v>29</v>
      </c>
      <c r="Q263" t="s">
        <v>34</v>
      </c>
      <c r="R263">
        <v>270644</v>
      </c>
      <c r="S263">
        <v>270644</v>
      </c>
      <c r="T263" s="1">
        <v>1</v>
      </c>
      <c r="U263">
        <v>561722</v>
      </c>
      <c r="V263">
        <v>0</v>
      </c>
      <c r="W263" s="24" t="e">
        <f>VLOOKUP(A263,Sheet2!A:H,8,0)</f>
        <v>#N/A</v>
      </c>
    </row>
    <row r="264" spans="1:23" hidden="1" x14ac:dyDescent="0.3">
      <c r="A264" t="s">
        <v>317</v>
      </c>
      <c r="B264" t="s">
        <v>22</v>
      </c>
      <c r="C264">
        <v>37</v>
      </c>
      <c r="D264" t="s">
        <v>36</v>
      </c>
      <c r="E264">
        <v>2010</v>
      </c>
      <c r="F264">
        <v>43</v>
      </c>
      <c r="G264">
        <v>0.52220026799999997</v>
      </c>
      <c r="H264" t="s">
        <v>81</v>
      </c>
      <c r="I264" t="s">
        <v>62</v>
      </c>
      <c r="J264" t="s">
        <v>26</v>
      </c>
      <c r="K264" t="s">
        <v>27</v>
      </c>
      <c r="L264" t="s">
        <v>58</v>
      </c>
      <c r="M264" t="s">
        <v>29</v>
      </c>
      <c r="N264" t="s">
        <v>29</v>
      </c>
      <c r="O264">
        <v>0.61679375999999997</v>
      </c>
      <c r="P264" t="s">
        <v>29</v>
      </c>
      <c r="Q264" t="s">
        <v>29</v>
      </c>
      <c r="R264">
        <v>315519.53000000003</v>
      </c>
      <c r="S264">
        <v>338010</v>
      </c>
      <c r="T264" s="1">
        <v>0.93</v>
      </c>
      <c r="U264">
        <v>357346</v>
      </c>
      <c r="V264">
        <v>0</v>
      </c>
      <c r="W264" s="24" t="e">
        <f>VLOOKUP(A264,Sheet2!A:H,8,0)</f>
        <v>#N/A</v>
      </c>
    </row>
    <row r="265" spans="1:23" hidden="1" x14ac:dyDescent="0.3">
      <c r="A265" t="s">
        <v>318</v>
      </c>
      <c r="B265" t="s">
        <v>22</v>
      </c>
      <c r="C265">
        <v>25</v>
      </c>
      <c r="D265" t="s">
        <v>39</v>
      </c>
      <c r="E265">
        <v>2014</v>
      </c>
      <c r="F265">
        <v>24</v>
      </c>
      <c r="G265">
        <v>0.37298757900000001</v>
      </c>
      <c r="H265" t="s">
        <v>24</v>
      </c>
      <c r="I265" t="s">
        <v>155</v>
      </c>
      <c r="J265" t="s">
        <v>40</v>
      </c>
      <c r="K265" t="s">
        <v>51</v>
      </c>
      <c r="L265" t="s">
        <v>42</v>
      </c>
      <c r="M265" t="s">
        <v>29</v>
      </c>
      <c r="N265" t="s">
        <v>29</v>
      </c>
      <c r="O265">
        <v>0.72299632599999997</v>
      </c>
      <c r="P265" t="s">
        <v>29</v>
      </c>
      <c r="Q265" t="s">
        <v>34</v>
      </c>
      <c r="R265">
        <v>219140</v>
      </c>
      <c r="S265">
        <v>219140</v>
      </c>
      <c r="T265" s="1">
        <v>1</v>
      </c>
      <c r="U265">
        <v>265440</v>
      </c>
      <c r="V265">
        <v>0</v>
      </c>
      <c r="W265" s="24" t="e">
        <f>VLOOKUP(A265,Sheet2!A:H,8,0)</f>
        <v>#N/A</v>
      </c>
    </row>
    <row r="266" spans="1:23" hidden="1" x14ac:dyDescent="0.3">
      <c r="A266" t="s">
        <v>319</v>
      </c>
      <c r="B266" t="s">
        <v>22</v>
      </c>
      <c r="C266">
        <v>37</v>
      </c>
      <c r="D266" t="s">
        <v>39</v>
      </c>
      <c r="E266">
        <v>2015</v>
      </c>
      <c r="F266">
        <v>37</v>
      </c>
      <c r="G266">
        <v>0.52290173900000003</v>
      </c>
      <c r="H266" t="s">
        <v>81</v>
      </c>
      <c r="I266" t="s">
        <v>54</v>
      </c>
      <c r="J266" t="s">
        <v>89</v>
      </c>
      <c r="K266" t="s">
        <v>27</v>
      </c>
      <c r="L266" t="s">
        <v>42</v>
      </c>
      <c r="M266" t="s">
        <v>29</v>
      </c>
      <c r="N266" t="s">
        <v>29</v>
      </c>
      <c r="O266">
        <v>0.59691192400000004</v>
      </c>
      <c r="P266" t="s">
        <v>221</v>
      </c>
      <c r="Q266" t="s">
        <v>29</v>
      </c>
      <c r="R266">
        <v>399375</v>
      </c>
      <c r="S266">
        <v>430000</v>
      </c>
      <c r="T266" s="1">
        <v>0.93</v>
      </c>
      <c r="U266">
        <v>431695</v>
      </c>
      <c r="V266">
        <v>0</v>
      </c>
      <c r="W266" s="24" t="e">
        <f>VLOOKUP(A266,Sheet2!A:H,8,0)</f>
        <v>#N/A</v>
      </c>
    </row>
    <row r="267" spans="1:23" hidden="1" x14ac:dyDescent="0.3">
      <c r="A267" t="s">
        <v>320</v>
      </c>
      <c r="B267" t="s">
        <v>22</v>
      </c>
      <c r="C267">
        <v>49</v>
      </c>
      <c r="D267" t="s">
        <v>32</v>
      </c>
      <c r="E267">
        <v>2017</v>
      </c>
      <c r="F267">
        <v>62</v>
      </c>
      <c r="G267">
        <v>0.74206833299999997</v>
      </c>
      <c r="H267" t="s">
        <v>81</v>
      </c>
      <c r="I267" t="s">
        <v>25</v>
      </c>
      <c r="J267" t="s">
        <v>40</v>
      </c>
      <c r="K267" t="s">
        <v>27</v>
      </c>
      <c r="L267" t="s">
        <v>42</v>
      </c>
      <c r="M267" t="s">
        <v>45</v>
      </c>
      <c r="N267" t="s">
        <v>29</v>
      </c>
      <c r="O267">
        <v>0.709446189</v>
      </c>
      <c r="P267" t="s">
        <v>29</v>
      </c>
      <c r="Q267" t="s">
        <v>67</v>
      </c>
      <c r="R267">
        <v>269901</v>
      </c>
      <c r="S267">
        <v>453713</v>
      </c>
      <c r="T267" s="1">
        <v>0.59</v>
      </c>
      <c r="U267">
        <v>921557</v>
      </c>
      <c r="V267">
        <v>921557</v>
      </c>
      <c r="W267" s="24" t="e">
        <f>VLOOKUP(A267,Sheet2!A:H,8,0)</f>
        <v>#N/A</v>
      </c>
    </row>
    <row r="268" spans="1:23" hidden="1" x14ac:dyDescent="0.3">
      <c r="A268" t="s">
        <v>321</v>
      </c>
      <c r="B268" t="s">
        <v>31</v>
      </c>
      <c r="C268">
        <v>25</v>
      </c>
      <c r="D268" t="s">
        <v>32</v>
      </c>
      <c r="E268">
        <v>2007</v>
      </c>
      <c r="F268">
        <v>19</v>
      </c>
      <c r="G268">
        <v>0.377150924</v>
      </c>
      <c r="H268" t="s">
        <v>24</v>
      </c>
      <c r="I268" t="s">
        <v>58</v>
      </c>
      <c r="J268" t="s">
        <v>58</v>
      </c>
      <c r="K268" t="s">
        <v>58</v>
      </c>
      <c r="L268" t="s">
        <v>58</v>
      </c>
      <c r="M268" t="s">
        <v>29</v>
      </c>
      <c r="N268" t="s">
        <v>29</v>
      </c>
      <c r="O268">
        <v>0.68481958399999998</v>
      </c>
      <c r="P268" t="s">
        <v>29</v>
      </c>
      <c r="Q268" t="s">
        <v>29</v>
      </c>
      <c r="R268">
        <v>196515</v>
      </c>
      <c r="S268">
        <v>196515</v>
      </c>
      <c r="T268" s="1">
        <v>1</v>
      </c>
      <c r="U268">
        <v>191452</v>
      </c>
      <c r="V268">
        <v>0</v>
      </c>
      <c r="W268" s="24" t="e">
        <f>VLOOKUP(A268,Sheet2!A:H,8,0)</f>
        <v>#N/A</v>
      </c>
    </row>
    <row r="269" spans="1:23" hidden="1" x14ac:dyDescent="0.3">
      <c r="A269" t="s">
        <v>322</v>
      </c>
      <c r="B269" t="s">
        <v>31</v>
      </c>
      <c r="C269">
        <v>43</v>
      </c>
      <c r="D269" t="s">
        <v>36</v>
      </c>
      <c r="E269">
        <v>2013</v>
      </c>
      <c r="F269">
        <v>58</v>
      </c>
      <c r="G269">
        <v>0.21624456</v>
      </c>
      <c r="H269" t="s">
        <v>24</v>
      </c>
      <c r="I269" t="s">
        <v>58</v>
      </c>
      <c r="J269" t="s">
        <v>40</v>
      </c>
      <c r="K269" t="s">
        <v>51</v>
      </c>
      <c r="L269" t="s">
        <v>42</v>
      </c>
      <c r="M269" t="s">
        <v>29</v>
      </c>
      <c r="N269" t="s">
        <v>29</v>
      </c>
      <c r="O269">
        <v>0.709446189</v>
      </c>
      <c r="P269" t="s">
        <v>29</v>
      </c>
      <c r="Q269" t="s">
        <v>34</v>
      </c>
      <c r="R269">
        <v>79583</v>
      </c>
      <c r="S269">
        <v>98610</v>
      </c>
      <c r="T269" s="1">
        <v>0.81</v>
      </c>
      <c r="U269">
        <v>212955</v>
      </c>
      <c r="V269">
        <v>0</v>
      </c>
      <c r="W269" s="24" t="e">
        <f>VLOOKUP(A269,Sheet2!A:H,8,0)</f>
        <v>#N/A</v>
      </c>
    </row>
    <row r="270" spans="1:23" hidden="1" x14ac:dyDescent="0.3">
      <c r="A270" t="s">
        <v>323</v>
      </c>
      <c r="B270" t="s">
        <v>22</v>
      </c>
      <c r="C270">
        <v>49</v>
      </c>
      <c r="D270" t="s">
        <v>32</v>
      </c>
      <c r="E270">
        <v>2012</v>
      </c>
      <c r="F270">
        <v>58</v>
      </c>
      <c r="G270">
        <v>0.57265694599999994</v>
      </c>
      <c r="H270" t="s">
        <v>24</v>
      </c>
      <c r="I270" t="s">
        <v>58</v>
      </c>
      <c r="J270" t="s">
        <v>89</v>
      </c>
      <c r="K270" t="s">
        <v>87</v>
      </c>
      <c r="L270" t="s">
        <v>33</v>
      </c>
      <c r="M270" t="s">
        <v>29</v>
      </c>
      <c r="N270" t="s">
        <v>29</v>
      </c>
      <c r="O270">
        <v>0.71627010199999996</v>
      </c>
      <c r="P270" t="s">
        <v>29</v>
      </c>
      <c r="Q270" t="s">
        <v>34</v>
      </c>
      <c r="R270">
        <v>215150</v>
      </c>
      <c r="S270">
        <v>215150</v>
      </c>
      <c r="T270" s="1">
        <v>1</v>
      </c>
      <c r="U270">
        <v>471679</v>
      </c>
      <c r="V270">
        <v>0</v>
      </c>
      <c r="W270" s="24" t="e">
        <f>VLOOKUP(A270,Sheet2!A:H,8,0)</f>
        <v>#N/A</v>
      </c>
    </row>
    <row r="271" spans="1:23" hidden="1" x14ac:dyDescent="0.3">
      <c r="A271" t="s">
        <v>324</v>
      </c>
      <c r="B271" t="s">
        <v>22</v>
      </c>
      <c r="C271">
        <v>37</v>
      </c>
      <c r="D271" t="s">
        <v>77</v>
      </c>
      <c r="E271">
        <v>2010</v>
      </c>
      <c r="F271">
        <v>47</v>
      </c>
      <c r="G271">
        <v>0.39326818800000002</v>
      </c>
      <c r="H271" t="s">
        <v>24</v>
      </c>
      <c r="I271" t="s">
        <v>62</v>
      </c>
      <c r="J271" t="s">
        <v>26</v>
      </c>
      <c r="K271" t="s">
        <v>27</v>
      </c>
      <c r="L271" t="s">
        <v>158</v>
      </c>
      <c r="M271" t="s">
        <v>29</v>
      </c>
      <c r="N271" t="s">
        <v>29</v>
      </c>
      <c r="O271">
        <v>0.96057266100000005</v>
      </c>
      <c r="P271" t="s">
        <v>29</v>
      </c>
      <c r="Q271" t="s">
        <v>29</v>
      </c>
      <c r="R271">
        <v>210672</v>
      </c>
      <c r="S271">
        <v>210672</v>
      </c>
      <c r="T271" s="1">
        <v>1</v>
      </c>
      <c r="U271">
        <v>294064</v>
      </c>
      <c r="V271">
        <v>0</v>
      </c>
      <c r="W271" s="24" t="e">
        <f>VLOOKUP(A271,Sheet2!A:H,8,0)</f>
        <v>#N/A</v>
      </c>
    </row>
    <row r="272" spans="1:23" hidden="1" x14ac:dyDescent="0.3">
      <c r="A272" t="s">
        <v>325</v>
      </c>
      <c r="B272" t="s">
        <v>31</v>
      </c>
      <c r="C272">
        <v>37</v>
      </c>
      <c r="D272" t="s">
        <v>32</v>
      </c>
      <c r="E272">
        <v>2019</v>
      </c>
      <c r="F272">
        <v>32</v>
      </c>
      <c r="G272">
        <v>0.83477881899999995</v>
      </c>
      <c r="H272" t="s">
        <v>81</v>
      </c>
      <c r="I272" t="s">
        <v>25</v>
      </c>
      <c r="J272" t="s">
        <v>26</v>
      </c>
      <c r="K272" t="s">
        <v>27</v>
      </c>
      <c r="L272" t="s">
        <v>28</v>
      </c>
      <c r="M272" t="s">
        <v>45</v>
      </c>
      <c r="N272" t="s">
        <v>29</v>
      </c>
      <c r="O272">
        <v>0.68121060200000005</v>
      </c>
      <c r="P272" t="s">
        <v>29</v>
      </c>
      <c r="Q272" t="s">
        <v>67</v>
      </c>
      <c r="R272">
        <v>629664</v>
      </c>
      <c r="S272">
        <v>674640</v>
      </c>
      <c r="T272" s="1">
        <v>0.93</v>
      </c>
      <c r="U272">
        <v>931314</v>
      </c>
      <c r="V272">
        <v>0</v>
      </c>
      <c r="W272" s="24" t="e">
        <f>VLOOKUP(A272,Sheet2!A:H,8,0)</f>
        <v>#N/A</v>
      </c>
    </row>
    <row r="273" spans="1:23" hidden="1" x14ac:dyDescent="0.3">
      <c r="A273" t="s">
        <v>326</v>
      </c>
      <c r="B273" t="s">
        <v>31</v>
      </c>
      <c r="C273">
        <v>25</v>
      </c>
      <c r="D273" t="s">
        <v>39</v>
      </c>
      <c r="E273">
        <v>2012</v>
      </c>
      <c r="F273">
        <v>29</v>
      </c>
      <c r="G273">
        <v>0.37082264199999998</v>
      </c>
      <c r="H273" t="s">
        <v>81</v>
      </c>
      <c r="I273" t="s">
        <v>72</v>
      </c>
      <c r="J273" t="s">
        <v>58</v>
      </c>
      <c r="K273" t="s">
        <v>58</v>
      </c>
      <c r="L273" t="s">
        <v>58</v>
      </c>
      <c r="M273" t="s">
        <v>29</v>
      </c>
      <c r="N273" t="s">
        <v>29</v>
      </c>
      <c r="O273">
        <v>0.64397226699999999</v>
      </c>
      <c r="P273" t="s">
        <v>29</v>
      </c>
      <c r="Q273" t="s">
        <v>29</v>
      </c>
      <c r="R273">
        <v>435876</v>
      </c>
      <c r="S273">
        <v>435876</v>
      </c>
      <c r="T273" s="1">
        <v>1</v>
      </c>
      <c r="U273">
        <v>87649</v>
      </c>
      <c r="V273">
        <v>0</v>
      </c>
      <c r="W273" s="24" t="e">
        <f>VLOOKUP(A273,Sheet2!A:H,8,0)</f>
        <v>#N/A</v>
      </c>
    </row>
    <row r="274" spans="1:23" hidden="1" x14ac:dyDescent="0.3">
      <c r="A274" t="s">
        <v>327</v>
      </c>
      <c r="B274" t="s">
        <v>22</v>
      </c>
      <c r="C274">
        <v>37</v>
      </c>
      <c r="D274" t="s">
        <v>36</v>
      </c>
      <c r="E274">
        <v>2011</v>
      </c>
      <c r="F274">
        <v>27</v>
      </c>
      <c r="G274">
        <v>0.54036128999999999</v>
      </c>
      <c r="H274" t="s">
        <v>24</v>
      </c>
      <c r="I274" t="s">
        <v>62</v>
      </c>
      <c r="J274" t="s">
        <v>40</v>
      </c>
      <c r="K274" t="s">
        <v>51</v>
      </c>
      <c r="L274" t="s">
        <v>28</v>
      </c>
      <c r="M274" t="s">
        <v>29</v>
      </c>
      <c r="N274" t="s">
        <v>29</v>
      </c>
      <c r="O274">
        <v>0.57263209800000003</v>
      </c>
      <c r="P274" t="s">
        <v>221</v>
      </c>
      <c r="Q274" t="s">
        <v>67</v>
      </c>
      <c r="R274">
        <v>237572</v>
      </c>
      <c r="S274">
        <v>298608</v>
      </c>
      <c r="T274" s="1">
        <v>0.8</v>
      </c>
      <c r="U274">
        <v>477696</v>
      </c>
      <c r="V274">
        <v>0</v>
      </c>
      <c r="W274" s="24" t="e">
        <f>VLOOKUP(A274,Sheet2!A:H,8,0)</f>
        <v>#N/A</v>
      </c>
    </row>
    <row r="275" spans="1:23" hidden="1" x14ac:dyDescent="0.3">
      <c r="A275" t="s">
        <v>328</v>
      </c>
      <c r="B275" t="s">
        <v>31</v>
      </c>
      <c r="C275">
        <v>19</v>
      </c>
      <c r="D275" t="s">
        <v>32</v>
      </c>
      <c r="E275">
        <v>2017</v>
      </c>
      <c r="F275">
        <v>50</v>
      </c>
      <c r="G275">
        <v>0.312724167</v>
      </c>
      <c r="H275" t="s">
        <v>81</v>
      </c>
      <c r="I275" t="s">
        <v>72</v>
      </c>
      <c r="J275" t="s">
        <v>40</v>
      </c>
      <c r="K275" t="s">
        <v>237</v>
      </c>
      <c r="L275" t="s">
        <v>28</v>
      </c>
      <c r="M275" t="s">
        <v>29</v>
      </c>
      <c r="N275" t="s">
        <v>45</v>
      </c>
      <c r="O275">
        <v>0.72632230600000003</v>
      </c>
      <c r="P275" t="s">
        <v>29</v>
      </c>
      <c r="Q275" t="s">
        <v>29</v>
      </c>
      <c r="R275">
        <v>527402</v>
      </c>
      <c r="S275">
        <v>527402</v>
      </c>
      <c r="T275" s="1">
        <v>1</v>
      </c>
      <c r="U275">
        <v>47904</v>
      </c>
      <c r="V275">
        <v>0</v>
      </c>
      <c r="W275" s="24" t="e">
        <f>VLOOKUP(A275,Sheet2!A:H,8,0)</f>
        <v>#N/A</v>
      </c>
    </row>
    <row r="276" spans="1:23" hidden="1" x14ac:dyDescent="0.3">
      <c r="A276" t="s">
        <v>329</v>
      </c>
      <c r="B276" t="s">
        <v>22</v>
      </c>
      <c r="C276">
        <v>37</v>
      </c>
      <c r="D276" t="s">
        <v>36</v>
      </c>
      <c r="E276">
        <v>2012</v>
      </c>
      <c r="F276">
        <v>22</v>
      </c>
      <c r="G276">
        <v>0.45024039399999999</v>
      </c>
      <c r="H276" t="s">
        <v>24</v>
      </c>
      <c r="I276" t="s">
        <v>58</v>
      </c>
      <c r="J276" t="s">
        <v>58</v>
      </c>
      <c r="K276" t="s">
        <v>58</v>
      </c>
      <c r="L276" t="s">
        <v>58</v>
      </c>
      <c r="M276" t="s">
        <v>29</v>
      </c>
      <c r="N276" t="s">
        <v>29</v>
      </c>
      <c r="O276">
        <v>0.73614956200000004</v>
      </c>
      <c r="P276" t="s">
        <v>29</v>
      </c>
      <c r="Q276" t="s">
        <v>29</v>
      </c>
      <c r="R276">
        <v>251052</v>
      </c>
      <c r="S276">
        <v>251052</v>
      </c>
      <c r="T276" s="1">
        <v>1</v>
      </c>
      <c r="U276">
        <v>388931</v>
      </c>
      <c r="V276">
        <v>0</v>
      </c>
      <c r="W276" s="24" t="e">
        <f>VLOOKUP(A276,Sheet2!A:H,8,0)</f>
        <v>#N/A</v>
      </c>
    </row>
    <row r="277" spans="1:23" hidden="1" x14ac:dyDescent="0.3">
      <c r="A277" t="s">
        <v>330</v>
      </c>
      <c r="B277" t="s">
        <v>22</v>
      </c>
      <c r="C277">
        <v>49</v>
      </c>
      <c r="D277" t="s">
        <v>23</v>
      </c>
      <c r="E277">
        <v>2015</v>
      </c>
      <c r="F277">
        <v>40</v>
      </c>
      <c r="G277">
        <v>0.54746754399999997</v>
      </c>
      <c r="H277" t="s">
        <v>24</v>
      </c>
      <c r="I277" t="s">
        <v>58</v>
      </c>
      <c r="J277" t="s">
        <v>58</v>
      </c>
      <c r="K277" t="s">
        <v>58</v>
      </c>
      <c r="L277" t="s">
        <v>58</v>
      </c>
      <c r="M277" t="s">
        <v>29</v>
      </c>
      <c r="N277" t="s">
        <v>29</v>
      </c>
      <c r="O277">
        <v>0.67757975100000001</v>
      </c>
      <c r="P277" t="s">
        <v>29</v>
      </c>
      <c r="Q277" t="s">
        <v>67</v>
      </c>
      <c r="R277">
        <v>264863.46999999997</v>
      </c>
      <c r="S277">
        <v>297504</v>
      </c>
      <c r="T277" s="1">
        <v>0.89</v>
      </c>
      <c r="U277">
        <v>586928</v>
      </c>
      <c r="V277">
        <v>0</v>
      </c>
      <c r="W277" s="24" t="e">
        <f>VLOOKUP(A277,Sheet2!A:H,8,0)</f>
        <v>#N/A</v>
      </c>
    </row>
    <row r="278" spans="1:23" hidden="1" x14ac:dyDescent="0.3">
      <c r="A278" t="s">
        <v>331</v>
      </c>
      <c r="B278" t="s">
        <v>22</v>
      </c>
      <c r="C278">
        <v>49</v>
      </c>
      <c r="D278" t="s">
        <v>36</v>
      </c>
      <c r="E278">
        <v>2006</v>
      </c>
      <c r="F278">
        <v>62</v>
      </c>
      <c r="G278">
        <v>0.60232142899999996</v>
      </c>
      <c r="H278" t="s">
        <v>24</v>
      </c>
      <c r="I278" t="s">
        <v>25</v>
      </c>
      <c r="J278" t="s">
        <v>26</v>
      </c>
      <c r="K278" t="s">
        <v>27</v>
      </c>
      <c r="L278" t="s">
        <v>28</v>
      </c>
      <c r="M278" t="s">
        <v>29</v>
      </c>
      <c r="N278" t="s">
        <v>29</v>
      </c>
      <c r="O278">
        <v>0.62072597500000004</v>
      </c>
      <c r="P278" t="s">
        <v>29</v>
      </c>
      <c r="Q278" t="s">
        <v>67</v>
      </c>
      <c r="R278">
        <v>249417</v>
      </c>
      <c r="S278">
        <v>271152</v>
      </c>
      <c r="T278" s="1">
        <v>0.92</v>
      </c>
      <c r="U278">
        <v>378116</v>
      </c>
      <c r="V278">
        <v>0</v>
      </c>
      <c r="W278" s="24" t="e">
        <f>VLOOKUP(A278,Sheet2!A:H,8,0)</f>
        <v>#N/A</v>
      </c>
    </row>
    <row r="279" spans="1:23" hidden="1" x14ac:dyDescent="0.3">
      <c r="A279" t="s">
        <v>332</v>
      </c>
      <c r="B279" t="s">
        <v>22</v>
      </c>
      <c r="C279">
        <v>25</v>
      </c>
      <c r="D279" t="s">
        <v>39</v>
      </c>
      <c r="E279">
        <v>2012</v>
      </c>
      <c r="F279">
        <v>22</v>
      </c>
      <c r="G279">
        <v>0.26196847299999998</v>
      </c>
      <c r="H279" t="s">
        <v>81</v>
      </c>
      <c r="I279" t="s">
        <v>58</v>
      </c>
      <c r="J279" t="s">
        <v>58</v>
      </c>
      <c r="K279" t="s">
        <v>58</v>
      </c>
      <c r="L279" t="s">
        <v>58</v>
      </c>
      <c r="M279" t="s">
        <v>29</v>
      </c>
      <c r="N279" t="s">
        <v>45</v>
      </c>
      <c r="O279">
        <v>0.72299632599999997</v>
      </c>
      <c r="P279" t="s">
        <v>29</v>
      </c>
      <c r="Q279" t="s">
        <v>29</v>
      </c>
      <c r="R279">
        <v>215782</v>
      </c>
      <c r="S279">
        <v>215782</v>
      </c>
      <c r="T279" s="1">
        <v>1</v>
      </c>
      <c r="U279">
        <v>150262</v>
      </c>
      <c r="V279">
        <v>0</v>
      </c>
      <c r="W279" s="24" t="e">
        <f>VLOOKUP(A279,Sheet2!A:H,8,0)</f>
        <v>#N/A</v>
      </c>
    </row>
    <row r="280" spans="1:23" hidden="1" x14ac:dyDescent="0.3">
      <c r="A280" t="s">
        <v>333</v>
      </c>
      <c r="B280" t="s">
        <v>22</v>
      </c>
      <c r="C280">
        <v>61</v>
      </c>
      <c r="D280" t="s">
        <v>39</v>
      </c>
      <c r="E280">
        <v>2013</v>
      </c>
      <c r="F280">
        <v>27</v>
      </c>
      <c r="G280">
        <v>0.58644190500000004</v>
      </c>
      <c r="H280" t="s">
        <v>24</v>
      </c>
      <c r="I280" t="s">
        <v>25</v>
      </c>
      <c r="J280" t="s">
        <v>40</v>
      </c>
      <c r="K280" t="s">
        <v>51</v>
      </c>
      <c r="L280" t="s">
        <v>42</v>
      </c>
      <c r="M280" t="s">
        <v>29</v>
      </c>
      <c r="N280" t="s">
        <v>29</v>
      </c>
      <c r="O280">
        <v>0.66284399800000005</v>
      </c>
      <c r="P280" t="s">
        <v>29</v>
      </c>
      <c r="Q280" t="s">
        <v>29</v>
      </c>
      <c r="R280">
        <v>253610</v>
      </c>
      <c r="S280">
        <v>275093</v>
      </c>
      <c r="T280" s="1">
        <v>0.92</v>
      </c>
      <c r="U280">
        <v>572834</v>
      </c>
      <c r="V280">
        <v>0</v>
      </c>
      <c r="W280" s="24" t="e">
        <f>VLOOKUP(A280,Sheet2!A:H,8,0)</f>
        <v>#N/A</v>
      </c>
    </row>
    <row r="281" spans="1:23" hidden="1" x14ac:dyDescent="0.3">
      <c r="A281" t="s">
        <v>334</v>
      </c>
      <c r="B281" t="s">
        <v>22</v>
      </c>
      <c r="C281">
        <v>37</v>
      </c>
      <c r="D281" t="s">
        <v>39</v>
      </c>
      <c r="E281">
        <v>2011</v>
      </c>
      <c r="F281">
        <v>49</v>
      </c>
      <c r="G281">
        <v>0.52249703199999997</v>
      </c>
      <c r="H281" t="s">
        <v>81</v>
      </c>
      <c r="I281" t="s">
        <v>25</v>
      </c>
      <c r="J281" t="s">
        <v>89</v>
      </c>
      <c r="K281" t="s">
        <v>51</v>
      </c>
      <c r="L281" t="s">
        <v>42</v>
      </c>
      <c r="M281" t="s">
        <v>29</v>
      </c>
      <c r="N281" t="s">
        <v>29</v>
      </c>
      <c r="O281">
        <v>0.64778484999999997</v>
      </c>
      <c r="P281" t="s">
        <v>29</v>
      </c>
      <c r="Q281" t="s">
        <v>29</v>
      </c>
      <c r="R281">
        <v>375584</v>
      </c>
      <c r="S281">
        <v>375584</v>
      </c>
      <c r="T281" s="1">
        <v>1</v>
      </c>
      <c r="U281">
        <v>360219</v>
      </c>
      <c r="V281">
        <v>0</v>
      </c>
      <c r="W281" s="24" t="e">
        <f>VLOOKUP(A281,Sheet2!A:H,8,0)</f>
        <v>#N/A</v>
      </c>
    </row>
    <row r="282" spans="1:23" hidden="1" x14ac:dyDescent="0.3">
      <c r="A282" t="s">
        <v>335</v>
      </c>
      <c r="B282" t="s">
        <v>22</v>
      </c>
      <c r="C282">
        <v>25</v>
      </c>
      <c r="D282" t="s">
        <v>23</v>
      </c>
      <c r="E282">
        <v>2011</v>
      </c>
      <c r="F282">
        <v>68</v>
      </c>
      <c r="G282">
        <v>0.63438038699999999</v>
      </c>
      <c r="H282" t="s">
        <v>24</v>
      </c>
      <c r="I282" t="s">
        <v>72</v>
      </c>
      <c r="J282" t="s">
        <v>40</v>
      </c>
      <c r="K282" t="s">
        <v>27</v>
      </c>
      <c r="L282" t="s">
        <v>28</v>
      </c>
      <c r="M282" t="s">
        <v>29</v>
      </c>
      <c r="N282" t="s">
        <v>29</v>
      </c>
      <c r="O282">
        <v>0.94993300700000005</v>
      </c>
      <c r="P282" t="s">
        <v>29</v>
      </c>
      <c r="Q282" t="s">
        <v>29</v>
      </c>
      <c r="R282">
        <v>401522</v>
      </c>
      <c r="S282">
        <v>401522</v>
      </c>
      <c r="T282" s="1">
        <v>1</v>
      </c>
      <c r="U282">
        <v>418205</v>
      </c>
      <c r="V282">
        <v>0</v>
      </c>
      <c r="W282" s="24" t="e">
        <f>VLOOKUP(A282,Sheet2!A:H,8,0)</f>
        <v>#N/A</v>
      </c>
    </row>
    <row r="283" spans="1:23" hidden="1" x14ac:dyDescent="0.3">
      <c r="A283" t="s">
        <v>336</v>
      </c>
      <c r="B283" t="s">
        <v>22</v>
      </c>
      <c r="C283">
        <v>49</v>
      </c>
      <c r="D283" t="s">
        <v>23</v>
      </c>
      <c r="E283">
        <v>2016</v>
      </c>
      <c r="F283">
        <v>24</v>
      </c>
      <c r="G283">
        <v>0.52036371400000003</v>
      </c>
      <c r="H283" t="s">
        <v>24</v>
      </c>
      <c r="I283" t="s">
        <v>58</v>
      </c>
      <c r="J283" t="s">
        <v>58</v>
      </c>
      <c r="K283" t="s">
        <v>58</v>
      </c>
      <c r="L283" t="s">
        <v>58</v>
      </c>
      <c r="M283" t="s">
        <v>29</v>
      </c>
      <c r="N283" t="s">
        <v>29</v>
      </c>
      <c r="O283">
        <v>0.67392734099999996</v>
      </c>
      <c r="P283" t="s">
        <v>29</v>
      </c>
      <c r="Q283" t="s">
        <v>29</v>
      </c>
      <c r="R283">
        <v>280806</v>
      </c>
      <c r="S283">
        <v>285672</v>
      </c>
      <c r="T283" s="1">
        <v>0.98</v>
      </c>
      <c r="U283">
        <v>546980</v>
      </c>
      <c r="V283">
        <v>0</v>
      </c>
      <c r="W283" s="24" t="e">
        <f>VLOOKUP(A283,Sheet2!A:H,8,0)</f>
        <v>#N/A</v>
      </c>
    </row>
    <row r="284" spans="1:23" hidden="1" x14ac:dyDescent="0.3">
      <c r="A284" t="s">
        <v>337</v>
      </c>
      <c r="B284" t="s">
        <v>31</v>
      </c>
      <c r="C284">
        <v>37</v>
      </c>
      <c r="D284" t="s">
        <v>32</v>
      </c>
      <c r="E284">
        <v>2010</v>
      </c>
      <c r="F284">
        <v>49</v>
      </c>
      <c r="G284">
        <v>0.50611751699999996</v>
      </c>
      <c r="H284" t="s">
        <v>81</v>
      </c>
      <c r="I284" t="s">
        <v>72</v>
      </c>
      <c r="J284" t="s">
        <v>26</v>
      </c>
      <c r="K284" t="s">
        <v>27</v>
      </c>
      <c r="L284" t="s">
        <v>33</v>
      </c>
      <c r="M284" t="s">
        <v>29</v>
      </c>
      <c r="N284" t="s">
        <v>29</v>
      </c>
      <c r="O284">
        <v>0.38362424299999998</v>
      </c>
      <c r="P284" t="s">
        <v>45</v>
      </c>
      <c r="Q284" t="s">
        <v>29</v>
      </c>
      <c r="R284">
        <v>305536</v>
      </c>
      <c r="S284">
        <v>327360</v>
      </c>
      <c r="T284" s="1">
        <v>0.93</v>
      </c>
      <c r="U284">
        <v>380543</v>
      </c>
      <c r="V284">
        <v>0</v>
      </c>
      <c r="W284" s="24" t="e">
        <f>VLOOKUP(A284,Sheet2!A:H,8,0)</f>
        <v>#N/A</v>
      </c>
    </row>
    <row r="285" spans="1:23" hidden="1" x14ac:dyDescent="0.3">
      <c r="A285" t="s">
        <v>338</v>
      </c>
      <c r="B285" t="s">
        <v>31</v>
      </c>
      <c r="C285">
        <v>25</v>
      </c>
      <c r="D285" t="s">
        <v>39</v>
      </c>
      <c r="E285">
        <v>2011</v>
      </c>
      <c r="F285">
        <v>49</v>
      </c>
      <c r="G285">
        <v>0.34070853800000001</v>
      </c>
      <c r="H285" t="s">
        <v>24</v>
      </c>
      <c r="I285" t="s">
        <v>58</v>
      </c>
      <c r="J285" t="s">
        <v>40</v>
      </c>
      <c r="K285" t="s">
        <v>87</v>
      </c>
      <c r="L285" t="s">
        <v>28</v>
      </c>
      <c r="M285" t="s">
        <v>29</v>
      </c>
      <c r="N285" t="s">
        <v>29</v>
      </c>
      <c r="O285">
        <v>0.67757975100000001</v>
      </c>
      <c r="P285" t="s">
        <v>29</v>
      </c>
      <c r="Q285" t="s">
        <v>34</v>
      </c>
      <c r="R285">
        <v>163727.81</v>
      </c>
      <c r="S285">
        <v>177900</v>
      </c>
      <c r="T285" s="1">
        <v>0.92</v>
      </c>
      <c r="U285">
        <v>220844</v>
      </c>
      <c r="V285">
        <v>0</v>
      </c>
      <c r="W285" s="24" t="e">
        <f>VLOOKUP(A285,Sheet2!A:H,8,0)</f>
        <v>#N/A</v>
      </c>
    </row>
    <row r="286" spans="1:23" hidden="1" x14ac:dyDescent="0.3">
      <c r="A286" t="s">
        <v>339</v>
      </c>
      <c r="B286" t="s">
        <v>22</v>
      </c>
      <c r="C286">
        <v>37</v>
      </c>
      <c r="D286" t="s">
        <v>39</v>
      </c>
      <c r="E286">
        <v>2012</v>
      </c>
      <c r="F286">
        <v>47</v>
      </c>
      <c r="G286">
        <v>0.469324138</v>
      </c>
      <c r="H286" t="s">
        <v>24</v>
      </c>
      <c r="I286" t="s">
        <v>58</v>
      </c>
      <c r="J286" t="s">
        <v>58</v>
      </c>
      <c r="K286" t="s">
        <v>58</v>
      </c>
      <c r="L286" t="s">
        <v>58</v>
      </c>
      <c r="M286" t="s">
        <v>29</v>
      </c>
      <c r="N286" t="s">
        <v>29</v>
      </c>
      <c r="O286">
        <v>0.71287025199999998</v>
      </c>
      <c r="P286" t="s">
        <v>29</v>
      </c>
      <c r="Q286" t="s">
        <v>34</v>
      </c>
      <c r="R286">
        <v>271050</v>
      </c>
      <c r="S286">
        <v>301700</v>
      </c>
      <c r="T286" s="1">
        <v>0.9</v>
      </c>
      <c r="U286">
        <v>387413</v>
      </c>
      <c r="V286">
        <v>0</v>
      </c>
      <c r="W286" s="24" t="e">
        <f>VLOOKUP(A286,Sheet2!A:H,8,0)</f>
        <v>#N/A</v>
      </c>
    </row>
    <row r="287" spans="1:23" hidden="1" x14ac:dyDescent="0.3">
      <c r="A287" t="s">
        <v>340</v>
      </c>
      <c r="B287" t="s">
        <v>31</v>
      </c>
      <c r="C287">
        <v>18</v>
      </c>
      <c r="D287" t="s">
        <v>36</v>
      </c>
      <c r="E287">
        <v>2010</v>
      </c>
      <c r="F287">
        <v>54</v>
      </c>
      <c r="G287">
        <v>0.50116689299999995</v>
      </c>
      <c r="H287" t="s">
        <v>24</v>
      </c>
      <c r="I287" t="s">
        <v>58</v>
      </c>
      <c r="J287" t="s">
        <v>58</v>
      </c>
      <c r="K287" t="s">
        <v>58</v>
      </c>
      <c r="L287" t="s">
        <v>58</v>
      </c>
      <c r="M287" t="s">
        <v>29</v>
      </c>
      <c r="N287" t="s">
        <v>29</v>
      </c>
      <c r="O287">
        <v>0.72632230600000003</v>
      </c>
      <c r="P287" t="s">
        <v>29</v>
      </c>
      <c r="Q287" t="s">
        <v>34</v>
      </c>
      <c r="R287">
        <v>393646</v>
      </c>
      <c r="S287">
        <v>429432</v>
      </c>
      <c r="T287" s="1">
        <v>0.92</v>
      </c>
      <c r="U287">
        <v>288915</v>
      </c>
      <c r="V287">
        <v>0</v>
      </c>
      <c r="W287" s="24" t="e">
        <f>VLOOKUP(A287,Sheet2!A:H,8,0)</f>
        <v>#N/A</v>
      </c>
    </row>
    <row r="288" spans="1:23" hidden="1" x14ac:dyDescent="0.3">
      <c r="A288" t="s">
        <v>341</v>
      </c>
      <c r="B288" t="s">
        <v>22</v>
      </c>
      <c r="C288">
        <v>49</v>
      </c>
      <c r="D288" t="s">
        <v>32</v>
      </c>
      <c r="E288">
        <v>2012</v>
      </c>
      <c r="F288">
        <v>46</v>
      </c>
      <c r="G288">
        <v>0.54250767300000002</v>
      </c>
      <c r="H288" t="s">
        <v>24</v>
      </c>
      <c r="I288" t="s">
        <v>58</v>
      </c>
      <c r="J288" t="s">
        <v>58</v>
      </c>
      <c r="K288" t="s">
        <v>58</v>
      </c>
      <c r="L288" t="s">
        <v>58</v>
      </c>
      <c r="M288" t="s">
        <v>29</v>
      </c>
      <c r="N288" t="s">
        <v>29</v>
      </c>
      <c r="O288">
        <v>0.68121060200000005</v>
      </c>
      <c r="P288" t="s">
        <v>29</v>
      </c>
      <c r="Q288" t="s">
        <v>67</v>
      </c>
      <c r="R288">
        <v>256128</v>
      </c>
      <c r="S288">
        <v>256128</v>
      </c>
      <c r="T288" s="1">
        <v>1</v>
      </c>
      <c r="U288">
        <v>496369</v>
      </c>
      <c r="V288">
        <v>0</v>
      </c>
      <c r="W288" s="24" t="e">
        <f>VLOOKUP(A288,Sheet2!A:H,8,0)</f>
        <v>#N/A</v>
      </c>
    </row>
    <row r="289" spans="1:23" hidden="1" x14ac:dyDescent="0.3">
      <c r="A289" t="s">
        <v>342</v>
      </c>
      <c r="B289" t="s">
        <v>22</v>
      </c>
      <c r="C289">
        <v>37</v>
      </c>
      <c r="D289" t="s">
        <v>32</v>
      </c>
      <c r="E289">
        <v>2007</v>
      </c>
      <c r="F289">
        <v>30</v>
      </c>
      <c r="G289">
        <v>0.52083495800000001</v>
      </c>
      <c r="H289" t="s">
        <v>24</v>
      </c>
      <c r="I289" t="s">
        <v>54</v>
      </c>
      <c r="J289" t="s">
        <v>40</v>
      </c>
      <c r="K289" t="s">
        <v>51</v>
      </c>
      <c r="L289" t="s">
        <v>42</v>
      </c>
      <c r="M289" t="s">
        <v>29</v>
      </c>
      <c r="N289" t="s">
        <v>29</v>
      </c>
      <c r="O289">
        <v>0.65157869599999996</v>
      </c>
      <c r="P289" t="s">
        <v>29</v>
      </c>
      <c r="Q289" t="s">
        <v>29</v>
      </c>
      <c r="R289">
        <v>228222</v>
      </c>
      <c r="S289">
        <v>260120</v>
      </c>
      <c r="T289" s="1">
        <v>0.88</v>
      </c>
      <c r="U289">
        <v>350748</v>
      </c>
      <c r="V289">
        <v>0</v>
      </c>
      <c r="W289" s="24" t="e">
        <f>VLOOKUP(A289,Sheet2!A:H,8,0)</f>
        <v>#N/A</v>
      </c>
    </row>
    <row r="290" spans="1:23" hidden="1" x14ac:dyDescent="0.3">
      <c r="A290" t="s">
        <v>343</v>
      </c>
      <c r="B290" t="s">
        <v>22</v>
      </c>
      <c r="C290">
        <v>37</v>
      </c>
      <c r="D290" t="s">
        <v>77</v>
      </c>
      <c r="E290">
        <v>2017</v>
      </c>
      <c r="F290">
        <v>42</v>
      </c>
      <c r="G290">
        <v>0.28959637999999999</v>
      </c>
      <c r="H290" t="s">
        <v>24</v>
      </c>
      <c r="I290" t="s">
        <v>58</v>
      </c>
      <c r="J290" t="s">
        <v>40</v>
      </c>
      <c r="K290" t="s">
        <v>87</v>
      </c>
      <c r="L290" t="s">
        <v>28</v>
      </c>
      <c r="M290" t="s">
        <v>29</v>
      </c>
      <c r="N290" t="s">
        <v>45</v>
      </c>
      <c r="O290">
        <v>0.77604281799999997</v>
      </c>
      <c r="P290" t="s">
        <v>29</v>
      </c>
      <c r="Q290" t="s">
        <v>34</v>
      </c>
      <c r="R290">
        <v>158279</v>
      </c>
      <c r="S290">
        <v>158279</v>
      </c>
      <c r="T290" s="1">
        <v>1</v>
      </c>
      <c r="U290">
        <v>285951</v>
      </c>
      <c r="V290">
        <v>0</v>
      </c>
      <c r="W290" s="24" t="e">
        <f>VLOOKUP(A290,Sheet2!A:H,8,0)</f>
        <v>#N/A</v>
      </c>
    </row>
    <row r="291" spans="1:23" hidden="1" x14ac:dyDescent="0.3">
      <c r="A291" t="s">
        <v>344</v>
      </c>
      <c r="B291" t="s">
        <v>31</v>
      </c>
      <c r="C291">
        <v>49</v>
      </c>
      <c r="D291" t="s">
        <v>23</v>
      </c>
      <c r="E291">
        <v>2012</v>
      </c>
      <c r="F291">
        <v>24</v>
      </c>
      <c r="G291">
        <v>0.57604226400000003</v>
      </c>
      <c r="H291" t="s">
        <v>24</v>
      </c>
      <c r="I291" t="s">
        <v>72</v>
      </c>
      <c r="J291" t="s">
        <v>26</v>
      </c>
      <c r="K291" t="s">
        <v>27</v>
      </c>
      <c r="L291" t="s">
        <v>58</v>
      </c>
      <c r="M291" t="s">
        <v>45</v>
      </c>
      <c r="N291" t="s">
        <v>29</v>
      </c>
      <c r="O291">
        <v>0.53143459000000004</v>
      </c>
      <c r="P291" t="s">
        <v>45</v>
      </c>
      <c r="Q291" t="s">
        <v>67</v>
      </c>
      <c r="R291">
        <v>23525</v>
      </c>
      <c r="S291">
        <v>282300</v>
      </c>
      <c r="T291" s="1">
        <v>0.08</v>
      </c>
      <c r="U291">
        <v>577996</v>
      </c>
      <c r="V291">
        <v>0</v>
      </c>
      <c r="W291" s="24" t="e">
        <f>VLOOKUP(A291,Sheet2!A:H,8,0)</f>
        <v>#N/A</v>
      </c>
    </row>
    <row r="292" spans="1:23" hidden="1" x14ac:dyDescent="0.3">
      <c r="A292" t="s">
        <v>345</v>
      </c>
      <c r="B292" t="s">
        <v>22</v>
      </c>
      <c r="C292">
        <v>25</v>
      </c>
      <c r="D292" t="s">
        <v>32</v>
      </c>
      <c r="E292">
        <v>2012</v>
      </c>
      <c r="F292">
        <v>32</v>
      </c>
      <c r="G292">
        <v>0.395244335</v>
      </c>
      <c r="H292" t="s">
        <v>24</v>
      </c>
      <c r="I292" t="s">
        <v>155</v>
      </c>
      <c r="J292" t="s">
        <v>40</v>
      </c>
      <c r="K292" t="s">
        <v>237</v>
      </c>
      <c r="L292" t="s">
        <v>28</v>
      </c>
      <c r="M292" t="s">
        <v>29</v>
      </c>
      <c r="N292" t="s">
        <v>29</v>
      </c>
      <c r="O292">
        <v>0.64397226699999999</v>
      </c>
      <c r="P292" t="s">
        <v>29</v>
      </c>
      <c r="Q292" t="s">
        <v>29</v>
      </c>
      <c r="R292">
        <v>228866.99</v>
      </c>
      <c r="S292">
        <v>296244</v>
      </c>
      <c r="T292" s="1">
        <v>0.77</v>
      </c>
      <c r="U292">
        <v>304085</v>
      </c>
      <c r="V292">
        <v>0</v>
      </c>
      <c r="W292" s="24" t="e">
        <f>VLOOKUP(A292,Sheet2!A:H,8,0)</f>
        <v>#N/A</v>
      </c>
    </row>
    <row r="293" spans="1:23" hidden="1" x14ac:dyDescent="0.3">
      <c r="A293" t="s">
        <v>346</v>
      </c>
      <c r="B293" t="s">
        <v>31</v>
      </c>
      <c r="C293">
        <v>49</v>
      </c>
      <c r="D293" t="s">
        <v>23</v>
      </c>
      <c r="E293">
        <v>2015</v>
      </c>
      <c r="F293">
        <v>61</v>
      </c>
      <c r="G293">
        <v>0.48864037599999999</v>
      </c>
      <c r="H293" t="s">
        <v>24</v>
      </c>
      <c r="I293" t="s">
        <v>58</v>
      </c>
      <c r="J293" t="s">
        <v>58</v>
      </c>
      <c r="K293" t="s">
        <v>58</v>
      </c>
      <c r="L293" t="s">
        <v>58</v>
      </c>
      <c r="M293" t="s">
        <v>29</v>
      </c>
      <c r="N293" t="s">
        <v>29</v>
      </c>
      <c r="O293">
        <v>0.69197075399999997</v>
      </c>
      <c r="P293" t="s">
        <v>29</v>
      </c>
      <c r="Q293" t="s">
        <v>34</v>
      </c>
      <c r="R293">
        <v>214852.53</v>
      </c>
      <c r="S293">
        <v>215340</v>
      </c>
      <c r="T293" s="1">
        <v>1</v>
      </c>
      <c r="U293">
        <v>471679</v>
      </c>
      <c r="V293">
        <v>0</v>
      </c>
      <c r="W293" s="24" t="e">
        <f>VLOOKUP(A293,Sheet2!A:H,8,0)</f>
        <v>#N/A</v>
      </c>
    </row>
    <row r="294" spans="1:23" hidden="1" x14ac:dyDescent="0.3">
      <c r="A294" t="s">
        <v>347</v>
      </c>
      <c r="B294" t="s">
        <v>22</v>
      </c>
      <c r="C294">
        <v>25</v>
      </c>
      <c r="D294" t="s">
        <v>36</v>
      </c>
      <c r="E294">
        <v>2011</v>
      </c>
      <c r="F294">
        <v>29</v>
      </c>
      <c r="G294">
        <v>0.59272464499999999</v>
      </c>
      <c r="H294" t="s">
        <v>81</v>
      </c>
      <c r="I294" t="s">
        <v>54</v>
      </c>
      <c r="J294" t="s">
        <v>40</v>
      </c>
      <c r="K294" t="s">
        <v>118</v>
      </c>
      <c r="L294" t="s">
        <v>33</v>
      </c>
      <c r="M294" t="s">
        <v>45</v>
      </c>
      <c r="N294" t="s">
        <v>45</v>
      </c>
      <c r="O294">
        <v>0.64014134</v>
      </c>
      <c r="P294" t="s">
        <v>29</v>
      </c>
      <c r="Q294" t="s">
        <v>67</v>
      </c>
      <c r="R294">
        <v>47216</v>
      </c>
      <c r="S294">
        <v>451024</v>
      </c>
      <c r="T294" s="1">
        <v>0.1</v>
      </c>
      <c r="U294">
        <v>555775</v>
      </c>
      <c r="V294">
        <v>555775</v>
      </c>
      <c r="W294" s="24" t="e">
        <f>VLOOKUP(A294,Sheet2!A:H,8,0)</f>
        <v>#N/A</v>
      </c>
    </row>
    <row r="295" spans="1:23" hidden="1" x14ac:dyDescent="0.3">
      <c r="A295" t="s">
        <v>348</v>
      </c>
      <c r="B295" t="s">
        <v>22</v>
      </c>
      <c r="C295">
        <v>31</v>
      </c>
      <c r="D295" t="s">
        <v>32</v>
      </c>
      <c r="E295">
        <v>2008</v>
      </c>
      <c r="F295">
        <v>42</v>
      </c>
      <c r="G295">
        <v>0.27108903200000001</v>
      </c>
      <c r="H295" t="s">
        <v>81</v>
      </c>
      <c r="I295" t="s">
        <v>54</v>
      </c>
      <c r="J295" t="s">
        <v>40</v>
      </c>
      <c r="K295" t="s">
        <v>237</v>
      </c>
      <c r="L295" t="s">
        <v>28</v>
      </c>
      <c r="M295" t="s">
        <v>29</v>
      </c>
      <c r="N295" t="s">
        <v>45</v>
      </c>
      <c r="O295">
        <v>0.68121060200000005</v>
      </c>
      <c r="P295" t="s">
        <v>29</v>
      </c>
      <c r="Q295" t="s">
        <v>29</v>
      </c>
      <c r="R295">
        <v>218614</v>
      </c>
      <c r="S295">
        <v>230120</v>
      </c>
      <c r="T295" s="1">
        <v>0.95</v>
      </c>
      <c r="U295">
        <v>102284</v>
      </c>
      <c r="V295">
        <v>0</v>
      </c>
      <c r="W295" s="24" t="e">
        <f>VLOOKUP(A295,Sheet2!A:H,8,0)</f>
        <v>#N/A</v>
      </c>
    </row>
    <row r="296" spans="1:23" hidden="1" x14ac:dyDescent="0.3">
      <c r="A296" t="s">
        <v>349</v>
      </c>
      <c r="B296" t="s">
        <v>22</v>
      </c>
      <c r="C296">
        <v>49</v>
      </c>
      <c r="D296" t="s">
        <v>23</v>
      </c>
      <c r="E296">
        <v>2014</v>
      </c>
      <c r="F296">
        <v>39</v>
      </c>
      <c r="G296">
        <v>0.42982683799999999</v>
      </c>
      <c r="H296" t="s">
        <v>24</v>
      </c>
      <c r="I296" t="s">
        <v>62</v>
      </c>
      <c r="J296" t="s">
        <v>26</v>
      </c>
      <c r="K296" t="s">
        <v>237</v>
      </c>
      <c r="L296" t="s">
        <v>33</v>
      </c>
      <c r="M296" t="s">
        <v>29</v>
      </c>
      <c r="N296" t="s">
        <v>29</v>
      </c>
      <c r="O296">
        <v>0.61284620499999998</v>
      </c>
      <c r="P296" t="s">
        <v>29</v>
      </c>
      <c r="Q296" t="s">
        <v>34</v>
      </c>
      <c r="R296">
        <v>257320</v>
      </c>
      <c r="S296">
        <v>257320</v>
      </c>
      <c r="T296" s="1">
        <v>1</v>
      </c>
      <c r="U296">
        <v>394181</v>
      </c>
      <c r="V296">
        <v>0</v>
      </c>
      <c r="W296" s="24" t="e">
        <f>VLOOKUP(A296,Sheet2!A:H,8,0)</f>
        <v>#N/A</v>
      </c>
    </row>
    <row r="297" spans="1:23" hidden="1" x14ac:dyDescent="0.3">
      <c r="A297" t="s">
        <v>350</v>
      </c>
      <c r="B297" t="s">
        <v>22</v>
      </c>
      <c r="C297">
        <v>61</v>
      </c>
      <c r="D297" t="s">
        <v>23</v>
      </c>
      <c r="E297">
        <v>2018</v>
      </c>
      <c r="F297">
        <v>39</v>
      </c>
      <c r="G297">
        <v>0.72981427099999996</v>
      </c>
      <c r="H297" t="s">
        <v>24</v>
      </c>
      <c r="I297" t="s">
        <v>25</v>
      </c>
      <c r="J297" t="s">
        <v>40</v>
      </c>
      <c r="K297" t="s">
        <v>27</v>
      </c>
      <c r="L297" t="s">
        <v>42</v>
      </c>
      <c r="M297" t="s">
        <v>29</v>
      </c>
      <c r="N297" t="s">
        <v>29</v>
      </c>
      <c r="O297">
        <v>0.60888377100000002</v>
      </c>
      <c r="P297" t="s">
        <v>29</v>
      </c>
      <c r="Q297" t="s">
        <v>67</v>
      </c>
      <c r="R297">
        <v>442162</v>
      </c>
      <c r="S297">
        <v>442162</v>
      </c>
      <c r="T297" s="1">
        <v>1</v>
      </c>
      <c r="U297">
        <v>798246</v>
      </c>
      <c r="V297">
        <v>0</v>
      </c>
      <c r="W297" s="24" t="e">
        <f>VLOOKUP(A297,Sheet2!A:H,8,0)</f>
        <v>#N/A</v>
      </c>
    </row>
    <row r="298" spans="1:23" hidden="1" x14ac:dyDescent="0.3">
      <c r="A298" t="s">
        <v>351</v>
      </c>
      <c r="B298" t="s">
        <v>22</v>
      </c>
      <c r="C298">
        <v>37</v>
      </c>
      <c r="D298" t="s">
        <v>36</v>
      </c>
      <c r="E298">
        <v>2008</v>
      </c>
      <c r="F298">
        <v>32</v>
      </c>
      <c r="G298">
        <v>0.34195294100000001</v>
      </c>
      <c r="H298" t="s">
        <v>24</v>
      </c>
      <c r="I298" t="s">
        <v>58</v>
      </c>
      <c r="J298" t="s">
        <v>58</v>
      </c>
      <c r="K298" t="s">
        <v>58</v>
      </c>
      <c r="L298" t="s">
        <v>58</v>
      </c>
      <c r="M298" t="s">
        <v>45</v>
      </c>
      <c r="N298" t="s">
        <v>29</v>
      </c>
      <c r="O298">
        <v>0.67025369099999998</v>
      </c>
      <c r="P298" t="s">
        <v>29</v>
      </c>
      <c r="Q298" t="s">
        <v>29</v>
      </c>
      <c r="R298">
        <v>110701</v>
      </c>
      <c r="S298">
        <v>154728</v>
      </c>
      <c r="T298" s="1">
        <v>0.72</v>
      </c>
      <c r="U298">
        <v>241181</v>
      </c>
      <c r="V298">
        <v>241181</v>
      </c>
      <c r="W298" s="24" t="e">
        <f>VLOOKUP(A298,Sheet2!A:H,8,0)</f>
        <v>#N/A</v>
      </c>
    </row>
    <row r="299" spans="1:23" hidden="1" x14ac:dyDescent="0.3">
      <c r="A299" t="s">
        <v>352</v>
      </c>
      <c r="B299" t="s">
        <v>22</v>
      </c>
      <c r="C299">
        <v>49</v>
      </c>
      <c r="D299" t="s">
        <v>32</v>
      </c>
      <c r="E299">
        <v>2010</v>
      </c>
      <c r="F299">
        <v>32</v>
      </c>
      <c r="G299">
        <v>0.57423668999999999</v>
      </c>
      <c r="H299" t="s">
        <v>24</v>
      </c>
      <c r="I299" t="s">
        <v>72</v>
      </c>
      <c r="J299" t="s">
        <v>40</v>
      </c>
      <c r="K299" t="s">
        <v>51</v>
      </c>
      <c r="L299" t="s">
        <v>28</v>
      </c>
      <c r="M299" t="s">
        <v>29</v>
      </c>
      <c r="N299" t="s">
        <v>29</v>
      </c>
      <c r="O299">
        <v>0.52728163699999997</v>
      </c>
      <c r="P299" t="s">
        <v>45</v>
      </c>
      <c r="Q299" t="s">
        <v>29</v>
      </c>
      <c r="R299">
        <v>222300</v>
      </c>
      <c r="S299">
        <v>258408</v>
      </c>
      <c r="T299" s="1">
        <v>0.86</v>
      </c>
      <c r="U299">
        <v>473551</v>
      </c>
      <c r="V299">
        <v>0</v>
      </c>
      <c r="W299" s="24" t="e">
        <f>VLOOKUP(A299,Sheet2!A:H,8,0)</f>
        <v>#N/A</v>
      </c>
    </row>
    <row r="300" spans="1:23" hidden="1" x14ac:dyDescent="0.3">
      <c r="A300" t="s">
        <v>353</v>
      </c>
      <c r="B300" t="s">
        <v>31</v>
      </c>
      <c r="C300">
        <v>19</v>
      </c>
      <c r="D300" t="s">
        <v>77</v>
      </c>
      <c r="E300">
        <v>2016</v>
      </c>
      <c r="F300">
        <v>20</v>
      </c>
      <c r="G300">
        <v>0.244865678</v>
      </c>
      <c r="H300" t="s">
        <v>24</v>
      </c>
      <c r="I300" t="s">
        <v>58</v>
      </c>
      <c r="J300" t="s">
        <v>58</v>
      </c>
      <c r="K300" t="s">
        <v>58</v>
      </c>
      <c r="L300" t="s">
        <v>58</v>
      </c>
      <c r="M300" t="s">
        <v>29</v>
      </c>
      <c r="N300" t="s">
        <v>29</v>
      </c>
      <c r="O300">
        <v>0.79294494900000001</v>
      </c>
      <c r="P300" t="s">
        <v>29</v>
      </c>
      <c r="Q300" t="s">
        <v>29</v>
      </c>
      <c r="R300">
        <v>232452</v>
      </c>
      <c r="S300">
        <v>232452</v>
      </c>
      <c r="T300" s="1">
        <v>1</v>
      </c>
      <c r="U300">
        <v>144779</v>
      </c>
      <c r="V300">
        <v>0</v>
      </c>
      <c r="W300" s="24" t="e">
        <f>VLOOKUP(A300,Sheet2!A:H,8,0)</f>
        <v>#N/A</v>
      </c>
    </row>
    <row r="301" spans="1:23" hidden="1" x14ac:dyDescent="0.3">
      <c r="A301" t="s">
        <v>354</v>
      </c>
      <c r="B301" t="s">
        <v>22</v>
      </c>
      <c r="C301">
        <v>43</v>
      </c>
      <c r="D301" t="s">
        <v>23</v>
      </c>
      <c r="E301">
        <v>2012</v>
      </c>
      <c r="F301">
        <v>46</v>
      </c>
      <c r="G301">
        <v>0.472472956</v>
      </c>
      <c r="H301" t="s">
        <v>24</v>
      </c>
      <c r="I301" t="s">
        <v>72</v>
      </c>
      <c r="J301" t="s">
        <v>40</v>
      </c>
      <c r="K301" t="s">
        <v>118</v>
      </c>
      <c r="L301" t="s">
        <v>42</v>
      </c>
      <c r="M301" t="s">
        <v>45</v>
      </c>
      <c r="N301" t="s">
        <v>45</v>
      </c>
      <c r="O301">
        <v>0.62854257599999996</v>
      </c>
      <c r="P301" t="s">
        <v>29</v>
      </c>
      <c r="Q301" t="s">
        <v>29</v>
      </c>
      <c r="R301">
        <v>136894</v>
      </c>
      <c r="S301">
        <v>227634</v>
      </c>
      <c r="T301" s="1">
        <v>0.6</v>
      </c>
      <c r="U301">
        <v>498380</v>
      </c>
      <c r="V301">
        <v>498380</v>
      </c>
      <c r="W301" s="24" t="e">
        <f>VLOOKUP(A301,Sheet2!A:H,8,0)</f>
        <v>#N/A</v>
      </c>
    </row>
    <row r="302" spans="1:23" hidden="1" x14ac:dyDescent="0.3">
      <c r="A302" t="s">
        <v>355</v>
      </c>
      <c r="B302" t="s">
        <v>22</v>
      </c>
      <c r="C302">
        <v>37</v>
      </c>
      <c r="D302" t="s">
        <v>23</v>
      </c>
      <c r="E302">
        <v>2017</v>
      </c>
      <c r="F302">
        <v>43</v>
      </c>
      <c r="G302">
        <v>0.62817000000000001</v>
      </c>
      <c r="H302" t="s">
        <v>24</v>
      </c>
      <c r="I302" t="s">
        <v>72</v>
      </c>
      <c r="J302" t="s">
        <v>40</v>
      </c>
      <c r="K302" t="s">
        <v>27</v>
      </c>
      <c r="L302" t="s">
        <v>28</v>
      </c>
      <c r="M302" t="s">
        <v>29</v>
      </c>
      <c r="N302" t="s">
        <v>29</v>
      </c>
      <c r="O302">
        <v>0.90828928499999995</v>
      </c>
      <c r="P302" t="s">
        <v>29</v>
      </c>
      <c r="Q302" t="s">
        <v>29</v>
      </c>
      <c r="R302">
        <v>389708</v>
      </c>
      <c r="S302">
        <v>389708</v>
      </c>
      <c r="T302" s="1">
        <v>1</v>
      </c>
      <c r="U302">
        <v>641038</v>
      </c>
      <c r="V302">
        <v>0</v>
      </c>
      <c r="W302" s="24" t="e">
        <f>VLOOKUP(A302,Sheet2!A:H,8,0)</f>
        <v>#N/A</v>
      </c>
    </row>
    <row r="303" spans="1:23" hidden="1" x14ac:dyDescent="0.3">
      <c r="A303" t="s">
        <v>356</v>
      </c>
      <c r="B303" t="s">
        <v>31</v>
      </c>
      <c r="C303">
        <v>37</v>
      </c>
      <c r="D303" t="s">
        <v>36</v>
      </c>
      <c r="E303">
        <v>2012</v>
      </c>
      <c r="F303">
        <v>35</v>
      </c>
      <c r="G303">
        <v>0.25535317099999999</v>
      </c>
      <c r="H303" t="s">
        <v>24</v>
      </c>
      <c r="I303" t="s">
        <v>58</v>
      </c>
      <c r="J303" t="s">
        <v>58</v>
      </c>
      <c r="K303" t="s">
        <v>58</v>
      </c>
      <c r="L303" t="s">
        <v>58</v>
      </c>
      <c r="M303" t="s">
        <v>29</v>
      </c>
      <c r="N303" t="s">
        <v>29</v>
      </c>
      <c r="O303">
        <v>0.67025369099999998</v>
      </c>
      <c r="P303" t="s">
        <v>29</v>
      </c>
      <c r="Q303" t="s">
        <v>29</v>
      </c>
      <c r="R303">
        <v>158004</v>
      </c>
      <c r="S303">
        <v>158004</v>
      </c>
      <c r="T303" s="1">
        <v>1</v>
      </c>
      <c r="U303">
        <v>215238</v>
      </c>
      <c r="V303">
        <v>0</v>
      </c>
      <c r="W303" s="24" t="e">
        <f>VLOOKUP(A303,Sheet2!A:H,8,0)</f>
        <v>#N/A</v>
      </c>
    </row>
    <row r="304" spans="1:23" hidden="1" x14ac:dyDescent="0.3">
      <c r="A304" t="s">
        <v>357</v>
      </c>
      <c r="B304" t="s">
        <v>31</v>
      </c>
      <c r="C304">
        <v>37</v>
      </c>
      <c r="D304" t="s">
        <v>23</v>
      </c>
      <c r="E304">
        <v>2013</v>
      </c>
      <c r="F304">
        <v>48</v>
      </c>
      <c r="G304">
        <v>0.43349430100000003</v>
      </c>
      <c r="H304" t="s">
        <v>24</v>
      </c>
      <c r="I304" t="s">
        <v>58</v>
      </c>
      <c r="J304" t="s">
        <v>58</v>
      </c>
      <c r="K304" t="s">
        <v>58</v>
      </c>
      <c r="L304" t="s">
        <v>58</v>
      </c>
      <c r="M304" t="s">
        <v>29</v>
      </c>
      <c r="N304" t="s">
        <v>29</v>
      </c>
      <c r="O304">
        <v>0.65535341800000002</v>
      </c>
      <c r="P304" t="s">
        <v>29</v>
      </c>
      <c r="Q304" t="s">
        <v>34</v>
      </c>
      <c r="R304">
        <v>199970</v>
      </c>
      <c r="S304">
        <v>199970</v>
      </c>
      <c r="T304" s="1">
        <v>1</v>
      </c>
      <c r="U304">
        <v>352025</v>
      </c>
      <c r="V304">
        <v>0</v>
      </c>
      <c r="W304" s="24" t="e">
        <f>VLOOKUP(A304,Sheet2!A:H,8,0)</f>
        <v>#N/A</v>
      </c>
    </row>
    <row r="305" spans="1:23" hidden="1" x14ac:dyDescent="0.3">
      <c r="A305" t="s">
        <v>358</v>
      </c>
      <c r="B305" t="s">
        <v>31</v>
      </c>
      <c r="C305">
        <v>49</v>
      </c>
      <c r="D305" t="s">
        <v>23</v>
      </c>
      <c r="E305">
        <v>2015</v>
      </c>
      <c r="F305">
        <v>25</v>
      </c>
      <c r="G305">
        <v>0.36201913000000002</v>
      </c>
      <c r="H305" t="s">
        <v>24</v>
      </c>
      <c r="I305" t="s">
        <v>72</v>
      </c>
      <c r="J305" t="s">
        <v>89</v>
      </c>
      <c r="K305" t="s">
        <v>51</v>
      </c>
      <c r="L305" t="s">
        <v>42</v>
      </c>
      <c r="M305" t="s">
        <v>29</v>
      </c>
      <c r="N305" t="s">
        <v>29</v>
      </c>
      <c r="O305">
        <v>0.53972687799999997</v>
      </c>
      <c r="P305" t="s">
        <v>45</v>
      </c>
      <c r="Q305" t="s">
        <v>29</v>
      </c>
      <c r="R305">
        <v>174986</v>
      </c>
      <c r="S305">
        <v>192346</v>
      </c>
      <c r="T305" s="1">
        <v>0.91</v>
      </c>
      <c r="U305">
        <v>387213</v>
      </c>
      <c r="V305">
        <v>0</v>
      </c>
      <c r="W305" s="24" t="e">
        <f>VLOOKUP(A305,Sheet2!A:H,8,0)</f>
        <v>#N/A</v>
      </c>
    </row>
    <row r="306" spans="1:23" hidden="1" x14ac:dyDescent="0.3">
      <c r="A306" t="s">
        <v>359</v>
      </c>
      <c r="B306" t="s">
        <v>31</v>
      </c>
      <c r="C306">
        <v>25</v>
      </c>
      <c r="D306" t="s">
        <v>77</v>
      </c>
      <c r="E306">
        <v>2015</v>
      </c>
      <c r="F306">
        <v>24</v>
      </c>
      <c r="G306">
        <v>0.36873478300000001</v>
      </c>
      <c r="H306" t="s">
        <v>81</v>
      </c>
      <c r="I306" t="s">
        <v>54</v>
      </c>
      <c r="J306" t="s">
        <v>40</v>
      </c>
      <c r="K306" t="s">
        <v>51</v>
      </c>
      <c r="L306" t="s">
        <v>33</v>
      </c>
      <c r="M306" t="s">
        <v>29</v>
      </c>
      <c r="N306" t="s">
        <v>29</v>
      </c>
      <c r="O306">
        <v>0.67757975100000001</v>
      </c>
      <c r="P306" t="s">
        <v>29</v>
      </c>
      <c r="Q306" t="s">
        <v>29</v>
      </c>
      <c r="R306">
        <v>354268</v>
      </c>
      <c r="S306">
        <v>389085</v>
      </c>
      <c r="T306" s="1">
        <v>0.91</v>
      </c>
      <c r="U306">
        <v>232763</v>
      </c>
      <c r="V306">
        <v>0</v>
      </c>
      <c r="W306" s="24" t="e">
        <f>VLOOKUP(A306,Sheet2!A:H,8,0)</f>
        <v>#N/A</v>
      </c>
    </row>
    <row r="307" spans="1:23" hidden="1" x14ac:dyDescent="0.3">
      <c r="A307" t="s">
        <v>360</v>
      </c>
      <c r="B307" t="s">
        <v>22</v>
      </c>
      <c r="C307">
        <v>49</v>
      </c>
      <c r="D307" t="s">
        <v>36</v>
      </c>
      <c r="E307">
        <v>2015</v>
      </c>
      <c r="F307">
        <v>45</v>
      </c>
      <c r="G307">
        <v>0.51488695699999998</v>
      </c>
      <c r="H307" t="s">
        <v>24</v>
      </c>
      <c r="I307" t="s">
        <v>58</v>
      </c>
      <c r="J307" t="s">
        <v>58</v>
      </c>
      <c r="K307" t="s">
        <v>58</v>
      </c>
      <c r="L307" t="s">
        <v>58</v>
      </c>
      <c r="M307" t="s">
        <v>29</v>
      </c>
      <c r="N307" t="s">
        <v>29</v>
      </c>
      <c r="O307">
        <v>0.69551237099999996</v>
      </c>
      <c r="P307" t="s">
        <v>29</v>
      </c>
      <c r="Q307" t="s">
        <v>29</v>
      </c>
      <c r="R307">
        <v>202439</v>
      </c>
      <c r="S307">
        <v>263280</v>
      </c>
      <c r="T307" s="1">
        <v>0.77</v>
      </c>
      <c r="U307">
        <v>554748</v>
      </c>
      <c r="V307">
        <v>0</v>
      </c>
      <c r="W307" s="24" t="e">
        <f>VLOOKUP(A307,Sheet2!A:H,8,0)</f>
        <v>#N/A</v>
      </c>
    </row>
    <row r="308" spans="1:23" hidden="1" x14ac:dyDescent="0.3">
      <c r="A308" t="s">
        <v>361</v>
      </c>
      <c r="B308" t="s">
        <v>31</v>
      </c>
      <c r="C308">
        <v>25</v>
      </c>
      <c r="D308" t="s">
        <v>39</v>
      </c>
      <c r="E308">
        <v>2007</v>
      </c>
      <c r="F308">
        <v>24</v>
      </c>
      <c r="G308">
        <v>0.714066176</v>
      </c>
      <c r="H308" t="s">
        <v>24</v>
      </c>
      <c r="I308" t="s">
        <v>25</v>
      </c>
      <c r="J308" t="s">
        <v>26</v>
      </c>
      <c r="K308" t="s">
        <v>27</v>
      </c>
      <c r="L308" t="s">
        <v>33</v>
      </c>
      <c r="M308" t="s">
        <v>29</v>
      </c>
      <c r="N308" t="s">
        <v>29</v>
      </c>
      <c r="O308">
        <v>0.94666497299999997</v>
      </c>
      <c r="P308" t="s">
        <v>29</v>
      </c>
      <c r="Q308" t="s">
        <v>67</v>
      </c>
      <c r="R308">
        <v>299923.71999999997</v>
      </c>
      <c r="S308">
        <v>304381</v>
      </c>
      <c r="T308" s="1">
        <v>0.99</v>
      </c>
      <c r="U308">
        <v>336953</v>
      </c>
      <c r="V308">
        <v>0</v>
      </c>
      <c r="W308" s="24" t="e">
        <f>VLOOKUP(A308,Sheet2!A:H,8,0)</f>
        <v>#N/A</v>
      </c>
    </row>
    <row r="309" spans="1:23" hidden="1" x14ac:dyDescent="0.3">
      <c r="A309" t="s">
        <v>362</v>
      </c>
      <c r="B309" t="s">
        <v>31</v>
      </c>
      <c r="C309">
        <v>25</v>
      </c>
      <c r="D309" t="s">
        <v>32</v>
      </c>
      <c r="E309">
        <v>2011</v>
      </c>
      <c r="F309">
        <v>21</v>
      </c>
      <c r="G309">
        <v>0.59978048100000003</v>
      </c>
      <c r="H309" t="s">
        <v>24</v>
      </c>
      <c r="I309" t="s">
        <v>58</v>
      </c>
      <c r="J309" t="s">
        <v>58</v>
      </c>
      <c r="K309" t="s">
        <v>58</v>
      </c>
      <c r="L309" t="s">
        <v>58</v>
      </c>
      <c r="M309" t="s">
        <v>29</v>
      </c>
      <c r="N309" t="s">
        <v>29</v>
      </c>
      <c r="O309">
        <v>0.67025369099999998</v>
      </c>
      <c r="P309" t="s">
        <v>29</v>
      </c>
      <c r="Q309" t="s">
        <v>34</v>
      </c>
      <c r="R309">
        <v>324290</v>
      </c>
      <c r="S309">
        <v>324290</v>
      </c>
      <c r="T309" s="1">
        <v>1</v>
      </c>
      <c r="U309">
        <v>380836</v>
      </c>
      <c r="V309">
        <v>0</v>
      </c>
      <c r="W309" s="24" t="e">
        <f>VLOOKUP(A309,Sheet2!A:H,8,0)</f>
        <v>#N/A</v>
      </c>
    </row>
    <row r="310" spans="1:23" hidden="1" x14ac:dyDescent="0.3">
      <c r="A310" t="s">
        <v>363</v>
      </c>
      <c r="B310" t="s">
        <v>22</v>
      </c>
      <c r="C310">
        <v>37</v>
      </c>
      <c r="D310" t="s">
        <v>32</v>
      </c>
      <c r="E310">
        <v>2011</v>
      </c>
      <c r="F310">
        <v>57</v>
      </c>
      <c r="G310">
        <v>0.43142399999999997</v>
      </c>
      <c r="H310" t="s">
        <v>81</v>
      </c>
      <c r="I310" t="s">
        <v>58</v>
      </c>
      <c r="J310" t="s">
        <v>58</v>
      </c>
      <c r="K310" t="s">
        <v>58</v>
      </c>
      <c r="L310" t="s">
        <v>58</v>
      </c>
      <c r="M310" t="s">
        <v>29</v>
      </c>
      <c r="N310" t="s">
        <v>29</v>
      </c>
      <c r="O310">
        <v>0.71627010199999996</v>
      </c>
      <c r="P310" t="s">
        <v>29</v>
      </c>
      <c r="Q310" t="s">
        <v>29</v>
      </c>
      <c r="R310">
        <v>196127</v>
      </c>
      <c r="S310">
        <v>248651</v>
      </c>
      <c r="T310" s="1">
        <v>0.79</v>
      </c>
      <c r="U310">
        <v>361179</v>
      </c>
      <c r="V310">
        <v>0</v>
      </c>
      <c r="W310" s="24" t="e">
        <f>VLOOKUP(A310,Sheet2!A:H,8,0)</f>
        <v>#N/A</v>
      </c>
    </row>
    <row r="311" spans="1:23" hidden="1" x14ac:dyDescent="0.3">
      <c r="A311" t="s">
        <v>364</v>
      </c>
      <c r="B311" t="s">
        <v>22</v>
      </c>
      <c r="C311">
        <v>49</v>
      </c>
      <c r="D311" t="s">
        <v>23</v>
      </c>
      <c r="E311">
        <v>2016</v>
      </c>
      <c r="F311">
        <v>44</v>
      </c>
      <c r="G311">
        <v>0.40203201700000002</v>
      </c>
      <c r="H311" t="s">
        <v>81</v>
      </c>
      <c r="I311" t="s">
        <v>58</v>
      </c>
      <c r="J311" t="s">
        <v>58</v>
      </c>
      <c r="K311" t="s">
        <v>58</v>
      </c>
      <c r="L311" t="s">
        <v>58</v>
      </c>
      <c r="M311" t="s">
        <v>29</v>
      </c>
      <c r="N311" t="s">
        <v>29</v>
      </c>
      <c r="O311">
        <v>0.68481958399999998</v>
      </c>
      <c r="P311" t="s">
        <v>29</v>
      </c>
      <c r="Q311" t="s">
        <v>29</v>
      </c>
      <c r="R311">
        <v>260862</v>
      </c>
      <c r="S311">
        <v>260862</v>
      </c>
      <c r="T311" s="1">
        <v>1</v>
      </c>
      <c r="U311">
        <v>402306</v>
      </c>
      <c r="V311">
        <v>0</v>
      </c>
      <c r="W311" s="24" t="e">
        <f>VLOOKUP(A311,Sheet2!A:H,8,0)</f>
        <v>#N/A</v>
      </c>
    </row>
    <row r="312" spans="1:23" hidden="1" x14ac:dyDescent="0.3">
      <c r="A312" t="s">
        <v>365</v>
      </c>
      <c r="B312" t="s">
        <v>31</v>
      </c>
      <c r="C312">
        <v>37</v>
      </c>
      <c r="D312" t="s">
        <v>36</v>
      </c>
      <c r="E312">
        <v>2020</v>
      </c>
      <c r="F312">
        <v>61</v>
      </c>
      <c r="G312">
        <v>0.54170507499999998</v>
      </c>
      <c r="H312" t="s">
        <v>81</v>
      </c>
      <c r="I312" t="s">
        <v>72</v>
      </c>
      <c r="J312" t="s">
        <v>58</v>
      </c>
      <c r="K312" t="s">
        <v>58</v>
      </c>
      <c r="L312" t="s">
        <v>58</v>
      </c>
      <c r="M312" t="s">
        <v>29</v>
      </c>
      <c r="N312" t="s">
        <v>29</v>
      </c>
      <c r="O312">
        <v>0.63242607799999995</v>
      </c>
      <c r="P312" t="s">
        <v>29</v>
      </c>
      <c r="Q312" t="s">
        <v>67</v>
      </c>
      <c r="R312">
        <v>418885.13</v>
      </c>
      <c r="S312">
        <v>447454</v>
      </c>
      <c r="T312" s="1">
        <v>0.94</v>
      </c>
      <c r="U312">
        <v>519001</v>
      </c>
      <c r="V312">
        <v>0</v>
      </c>
      <c r="W312" s="24" t="e">
        <f>VLOOKUP(A312,Sheet2!A:H,8,0)</f>
        <v>#N/A</v>
      </c>
    </row>
    <row r="313" spans="1:23" hidden="1" x14ac:dyDescent="0.3">
      <c r="A313" t="s">
        <v>366</v>
      </c>
      <c r="B313" t="s">
        <v>22</v>
      </c>
      <c r="C313">
        <v>49</v>
      </c>
      <c r="D313" t="s">
        <v>39</v>
      </c>
      <c r="E313">
        <v>2015</v>
      </c>
      <c r="F313">
        <v>36</v>
      </c>
      <c r="G313">
        <v>0.50170956499999997</v>
      </c>
      <c r="H313" t="s">
        <v>81</v>
      </c>
      <c r="I313" t="s">
        <v>54</v>
      </c>
      <c r="J313" t="s">
        <v>89</v>
      </c>
      <c r="K313" t="s">
        <v>27</v>
      </c>
      <c r="L313" t="s">
        <v>42</v>
      </c>
      <c r="M313" t="s">
        <v>29</v>
      </c>
      <c r="N313" t="s">
        <v>29</v>
      </c>
      <c r="O313">
        <v>0.55624116300000004</v>
      </c>
      <c r="P313" t="s">
        <v>221</v>
      </c>
      <c r="Q313" t="s">
        <v>29</v>
      </c>
      <c r="R313">
        <v>361024</v>
      </c>
      <c r="S313">
        <v>383588</v>
      </c>
      <c r="T313" s="1">
        <v>0.94</v>
      </c>
      <c r="U313">
        <v>488826</v>
      </c>
      <c r="V313">
        <v>0</v>
      </c>
      <c r="W313" s="24" t="e">
        <f>VLOOKUP(A313,Sheet2!A:H,8,0)</f>
        <v>#N/A</v>
      </c>
    </row>
    <row r="314" spans="1:23" hidden="1" x14ac:dyDescent="0.3">
      <c r="A314" t="s">
        <v>367</v>
      </c>
      <c r="B314" t="s">
        <v>22</v>
      </c>
      <c r="C314">
        <v>61</v>
      </c>
      <c r="D314" t="s">
        <v>23</v>
      </c>
      <c r="E314">
        <v>2014</v>
      </c>
      <c r="F314">
        <v>37</v>
      </c>
      <c r="G314">
        <v>0.56877687899999996</v>
      </c>
      <c r="H314" t="s">
        <v>81</v>
      </c>
      <c r="I314" t="s">
        <v>54</v>
      </c>
      <c r="J314" t="s">
        <v>89</v>
      </c>
      <c r="K314" t="s">
        <v>27</v>
      </c>
      <c r="L314" t="s">
        <v>42</v>
      </c>
      <c r="M314" t="s">
        <v>29</v>
      </c>
      <c r="N314" t="s">
        <v>45</v>
      </c>
      <c r="O314">
        <v>0.493970293</v>
      </c>
      <c r="P314" t="s">
        <v>45</v>
      </c>
      <c r="Q314" t="s">
        <v>67</v>
      </c>
      <c r="R314">
        <v>274354</v>
      </c>
      <c r="S314">
        <v>317884</v>
      </c>
      <c r="T314" s="1">
        <v>0.86</v>
      </c>
      <c r="U314">
        <v>594334</v>
      </c>
      <c r="V314">
        <v>0</v>
      </c>
      <c r="W314" s="24" t="e">
        <f>VLOOKUP(A314,Sheet2!A:H,8,0)</f>
        <v>#N/A</v>
      </c>
    </row>
    <row r="315" spans="1:23" hidden="1" x14ac:dyDescent="0.3">
      <c r="A315" t="s">
        <v>368</v>
      </c>
      <c r="B315" t="s">
        <v>22</v>
      </c>
      <c r="C315">
        <v>49</v>
      </c>
      <c r="D315" t="s">
        <v>39</v>
      </c>
      <c r="E315">
        <v>2009</v>
      </c>
      <c r="F315">
        <v>55</v>
      </c>
      <c r="G315">
        <v>0.43445014900000001</v>
      </c>
      <c r="H315" t="s">
        <v>24</v>
      </c>
      <c r="I315" t="s">
        <v>72</v>
      </c>
      <c r="J315" t="s">
        <v>58</v>
      </c>
      <c r="K315" t="s">
        <v>58</v>
      </c>
      <c r="L315" t="s">
        <v>58</v>
      </c>
      <c r="M315" t="s">
        <v>45</v>
      </c>
      <c r="N315" t="s">
        <v>29</v>
      </c>
      <c r="O315">
        <v>0.62464239499999996</v>
      </c>
      <c r="P315" t="s">
        <v>29</v>
      </c>
      <c r="Q315" t="s">
        <v>29</v>
      </c>
      <c r="R315">
        <v>123698</v>
      </c>
      <c r="S315">
        <v>236928</v>
      </c>
      <c r="T315" s="1">
        <v>0.52</v>
      </c>
      <c r="U315">
        <v>337646</v>
      </c>
      <c r="V315">
        <v>337646</v>
      </c>
      <c r="W315" s="24" t="e">
        <f>VLOOKUP(A315,Sheet2!A:H,8,0)</f>
        <v>#N/A</v>
      </c>
    </row>
    <row r="316" spans="1:23" hidden="1" x14ac:dyDescent="0.3">
      <c r="A316" t="s">
        <v>369</v>
      </c>
      <c r="B316" t="s">
        <v>22</v>
      </c>
      <c r="C316">
        <v>43</v>
      </c>
      <c r="D316" t="s">
        <v>32</v>
      </c>
      <c r="E316">
        <v>2015</v>
      </c>
      <c r="F316">
        <v>36</v>
      </c>
      <c r="G316">
        <v>0.49032695700000001</v>
      </c>
      <c r="H316" t="s">
        <v>81</v>
      </c>
      <c r="I316" t="s">
        <v>54</v>
      </c>
      <c r="J316" t="s">
        <v>40</v>
      </c>
      <c r="K316" t="s">
        <v>87</v>
      </c>
      <c r="L316" t="s">
        <v>42</v>
      </c>
      <c r="M316" t="s">
        <v>29</v>
      </c>
      <c r="N316" t="s">
        <v>29</v>
      </c>
      <c r="O316">
        <v>0.71287025199999998</v>
      </c>
      <c r="P316" t="s">
        <v>29</v>
      </c>
      <c r="Q316" t="s">
        <v>29</v>
      </c>
      <c r="R316">
        <v>323736</v>
      </c>
      <c r="S316">
        <v>346860</v>
      </c>
      <c r="T316" s="1">
        <v>0.93</v>
      </c>
      <c r="U316">
        <v>447390</v>
      </c>
      <c r="V316">
        <v>0</v>
      </c>
      <c r="W316" s="24" t="e">
        <f>VLOOKUP(A316,Sheet2!A:H,8,0)</f>
        <v>#N/A</v>
      </c>
    </row>
    <row r="317" spans="1:23" hidden="1" x14ac:dyDescent="0.3">
      <c r="A317" t="s">
        <v>370</v>
      </c>
      <c r="B317" t="s">
        <v>31</v>
      </c>
      <c r="C317">
        <v>19</v>
      </c>
      <c r="D317" t="s">
        <v>39</v>
      </c>
      <c r="E317">
        <v>2015</v>
      </c>
      <c r="F317">
        <v>29</v>
      </c>
      <c r="G317">
        <v>0.139985217</v>
      </c>
      <c r="H317" t="s">
        <v>81</v>
      </c>
      <c r="I317" t="s">
        <v>58</v>
      </c>
      <c r="J317" t="s">
        <v>58</v>
      </c>
      <c r="K317" t="s">
        <v>58</v>
      </c>
      <c r="L317" t="s">
        <v>58</v>
      </c>
      <c r="M317" t="s">
        <v>29</v>
      </c>
      <c r="N317" t="s">
        <v>29</v>
      </c>
      <c r="O317">
        <v>0.72299632599999997</v>
      </c>
      <c r="P317" t="s">
        <v>29</v>
      </c>
      <c r="Q317" t="s">
        <v>67</v>
      </c>
      <c r="R317">
        <v>172900</v>
      </c>
      <c r="S317">
        <v>172900</v>
      </c>
      <c r="T317" s="1">
        <v>1</v>
      </c>
      <c r="U317">
        <v>69099</v>
      </c>
      <c r="V317">
        <v>0</v>
      </c>
      <c r="W317" s="24" t="e">
        <f>VLOOKUP(A317,Sheet2!A:H,8,0)</f>
        <v>#N/A</v>
      </c>
    </row>
    <row r="318" spans="1:23" hidden="1" x14ac:dyDescent="0.3">
      <c r="A318" t="s">
        <v>371</v>
      </c>
      <c r="B318" t="s">
        <v>31</v>
      </c>
      <c r="C318">
        <v>25</v>
      </c>
      <c r="D318" t="s">
        <v>36</v>
      </c>
      <c r="E318">
        <v>2013</v>
      </c>
      <c r="F318">
        <v>63</v>
      </c>
      <c r="G318">
        <v>0.74687884599999999</v>
      </c>
      <c r="H318" t="s">
        <v>81</v>
      </c>
      <c r="I318" t="s">
        <v>25</v>
      </c>
      <c r="J318" t="s">
        <v>89</v>
      </c>
      <c r="K318" t="s">
        <v>27</v>
      </c>
      <c r="L318" t="s">
        <v>42</v>
      </c>
      <c r="M318" t="s">
        <v>29</v>
      </c>
      <c r="N318" t="s">
        <v>29</v>
      </c>
      <c r="O318">
        <v>0.68121060200000005</v>
      </c>
      <c r="P318" t="s">
        <v>29</v>
      </c>
      <c r="Q318" t="s">
        <v>67</v>
      </c>
      <c r="R318">
        <v>622370</v>
      </c>
      <c r="S318">
        <v>622370</v>
      </c>
      <c r="T318" s="1">
        <v>1</v>
      </c>
      <c r="U318">
        <v>438155</v>
      </c>
      <c r="V318">
        <v>0</v>
      </c>
      <c r="W318" s="24" t="e">
        <f>VLOOKUP(A318,Sheet2!A:H,8,0)</f>
        <v>#N/A</v>
      </c>
    </row>
    <row r="319" spans="1:23" hidden="1" x14ac:dyDescent="0.3">
      <c r="A319" t="s">
        <v>372</v>
      </c>
      <c r="B319" t="s">
        <v>31</v>
      </c>
      <c r="C319">
        <v>37</v>
      </c>
      <c r="D319" t="s">
        <v>32</v>
      </c>
      <c r="E319">
        <v>2014</v>
      </c>
      <c r="F319">
        <v>31</v>
      </c>
      <c r="G319">
        <v>0.52544542000000005</v>
      </c>
      <c r="H319" t="s">
        <v>24</v>
      </c>
      <c r="I319" t="s">
        <v>58</v>
      </c>
      <c r="J319" t="s">
        <v>89</v>
      </c>
      <c r="K319" t="s">
        <v>87</v>
      </c>
      <c r="L319" t="s">
        <v>42</v>
      </c>
      <c r="M319" t="s">
        <v>29</v>
      </c>
      <c r="N319" t="s">
        <v>29</v>
      </c>
      <c r="O319">
        <v>0.67392734099999996</v>
      </c>
      <c r="P319" t="s">
        <v>29</v>
      </c>
      <c r="Q319" t="s">
        <v>34</v>
      </c>
      <c r="R319">
        <v>249925</v>
      </c>
      <c r="S319">
        <v>274868</v>
      </c>
      <c r="T319" s="1">
        <v>0.91</v>
      </c>
      <c r="U319">
        <v>432221</v>
      </c>
      <c r="V319">
        <v>0</v>
      </c>
      <c r="W319" s="24" t="e">
        <f>VLOOKUP(A319,Sheet2!A:H,8,0)</f>
        <v>#N/A</v>
      </c>
    </row>
    <row r="320" spans="1:23" hidden="1" x14ac:dyDescent="0.3">
      <c r="A320" t="s">
        <v>373</v>
      </c>
      <c r="B320" t="s">
        <v>22</v>
      </c>
      <c r="C320">
        <v>37</v>
      </c>
      <c r="D320" t="s">
        <v>32</v>
      </c>
      <c r="E320">
        <v>2012</v>
      </c>
      <c r="F320">
        <v>38</v>
      </c>
      <c r="G320">
        <v>0.52255295599999996</v>
      </c>
      <c r="H320" t="s">
        <v>24</v>
      </c>
      <c r="I320" t="s">
        <v>54</v>
      </c>
      <c r="J320" t="s">
        <v>40</v>
      </c>
      <c r="K320" t="s">
        <v>87</v>
      </c>
      <c r="L320" t="s">
        <v>158</v>
      </c>
      <c r="M320" t="s">
        <v>45</v>
      </c>
      <c r="N320" t="s">
        <v>29</v>
      </c>
      <c r="O320">
        <v>0.71287025199999998</v>
      </c>
      <c r="P320" t="s">
        <v>29</v>
      </c>
      <c r="Q320" t="s">
        <v>29</v>
      </c>
      <c r="R320">
        <v>254628</v>
      </c>
      <c r="S320">
        <v>297768</v>
      </c>
      <c r="T320" s="1">
        <v>0.86</v>
      </c>
      <c r="U320">
        <v>427121</v>
      </c>
      <c r="V320">
        <v>0</v>
      </c>
      <c r="W320" s="24" t="e">
        <f>VLOOKUP(A320,Sheet2!A:H,8,0)</f>
        <v>#N/A</v>
      </c>
    </row>
    <row r="321" spans="1:23" hidden="1" x14ac:dyDescent="0.3">
      <c r="A321" t="s">
        <v>374</v>
      </c>
      <c r="B321" t="s">
        <v>31</v>
      </c>
      <c r="C321">
        <v>37</v>
      </c>
      <c r="D321" t="s">
        <v>23</v>
      </c>
      <c r="E321">
        <v>2011</v>
      </c>
      <c r="F321">
        <v>28</v>
      </c>
      <c r="G321">
        <v>0.51278141899999996</v>
      </c>
      <c r="H321" t="s">
        <v>81</v>
      </c>
      <c r="I321" t="s">
        <v>25</v>
      </c>
      <c r="J321" t="s">
        <v>89</v>
      </c>
      <c r="K321" t="s">
        <v>51</v>
      </c>
      <c r="L321" t="s">
        <v>42</v>
      </c>
      <c r="M321" t="s">
        <v>29</v>
      </c>
      <c r="N321" t="s">
        <v>29</v>
      </c>
      <c r="O321">
        <v>0.58077045100000002</v>
      </c>
      <c r="P321" t="s">
        <v>221</v>
      </c>
      <c r="Q321" t="s">
        <v>29</v>
      </c>
      <c r="R321">
        <v>389504</v>
      </c>
      <c r="S321">
        <v>389504</v>
      </c>
      <c r="T321" s="1">
        <v>1</v>
      </c>
      <c r="U321">
        <v>363897</v>
      </c>
      <c r="V321">
        <v>0</v>
      </c>
      <c r="W321" s="24" t="e">
        <f>VLOOKUP(A321,Sheet2!A:H,8,0)</f>
        <v>#N/A</v>
      </c>
    </row>
    <row r="322" spans="1:23" hidden="1" x14ac:dyDescent="0.3">
      <c r="A322" t="s">
        <v>375</v>
      </c>
      <c r="B322" t="s">
        <v>22</v>
      </c>
      <c r="C322">
        <v>37</v>
      </c>
      <c r="D322" t="s">
        <v>39</v>
      </c>
      <c r="E322">
        <v>2011</v>
      </c>
      <c r="F322">
        <v>71</v>
      </c>
      <c r="G322">
        <v>0.19481199499999999</v>
      </c>
      <c r="H322" t="s">
        <v>81</v>
      </c>
      <c r="I322" t="s">
        <v>62</v>
      </c>
      <c r="J322" t="s">
        <v>169</v>
      </c>
      <c r="K322" t="s">
        <v>27</v>
      </c>
      <c r="L322" t="s">
        <v>42</v>
      </c>
      <c r="M322" t="s">
        <v>29</v>
      </c>
      <c r="N322" t="s">
        <v>29</v>
      </c>
      <c r="O322">
        <v>0.67392734099999996</v>
      </c>
      <c r="P322" t="s">
        <v>29</v>
      </c>
      <c r="Q322" t="s">
        <v>29</v>
      </c>
      <c r="R322">
        <v>131880</v>
      </c>
      <c r="S322">
        <v>131880</v>
      </c>
      <c r="T322" s="1">
        <v>1</v>
      </c>
      <c r="U322">
        <v>138289</v>
      </c>
      <c r="V322">
        <v>0</v>
      </c>
      <c r="W322" s="24" t="e">
        <f>VLOOKUP(A322,Sheet2!A:H,8,0)</f>
        <v>#N/A</v>
      </c>
    </row>
    <row r="323" spans="1:23" hidden="1" x14ac:dyDescent="0.3">
      <c r="A323" t="s">
        <v>376</v>
      </c>
      <c r="B323" t="s">
        <v>31</v>
      </c>
      <c r="C323">
        <v>37</v>
      </c>
      <c r="D323" t="s">
        <v>32</v>
      </c>
      <c r="E323">
        <v>2011</v>
      </c>
      <c r="F323">
        <v>37</v>
      </c>
      <c r="G323">
        <v>0.32351174199999999</v>
      </c>
      <c r="H323" t="s">
        <v>81</v>
      </c>
      <c r="I323" t="s">
        <v>62</v>
      </c>
      <c r="J323" t="s">
        <v>40</v>
      </c>
      <c r="K323" t="s">
        <v>51</v>
      </c>
      <c r="L323" t="s">
        <v>28</v>
      </c>
      <c r="M323" t="s">
        <v>29</v>
      </c>
      <c r="N323" t="s">
        <v>29</v>
      </c>
      <c r="O323">
        <v>0.46900572299999999</v>
      </c>
      <c r="P323" t="s">
        <v>45</v>
      </c>
      <c r="Q323" t="s">
        <v>29</v>
      </c>
      <c r="R323">
        <v>263376</v>
      </c>
      <c r="S323">
        <v>278008</v>
      </c>
      <c r="T323" s="1">
        <v>0.95</v>
      </c>
      <c r="U323">
        <v>197986</v>
      </c>
      <c r="V323">
        <v>0</v>
      </c>
      <c r="W323" s="24" t="e">
        <f>VLOOKUP(A323,Sheet2!A:H,8,0)</f>
        <v>#N/A</v>
      </c>
    </row>
    <row r="324" spans="1:23" hidden="1" x14ac:dyDescent="0.3">
      <c r="A324" t="s">
        <v>377</v>
      </c>
      <c r="B324" t="s">
        <v>22</v>
      </c>
      <c r="C324">
        <v>31</v>
      </c>
      <c r="D324" t="s">
        <v>32</v>
      </c>
      <c r="E324">
        <v>2015</v>
      </c>
      <c r="F324">
        <v>41</v>
      </c>
      <c r="G324">
        <v>0.408861739</v>
      </c>
      <c r="H324" t="s">
        <v>81</v>
      </c>
      <c r="I324" t="s">
        <v>303</v>
      </c>
      <c r="J324" t="s">
        <v>26</v>
      </c>
      <c r="K324" t="s">
        <v>118</v>
      </c>
      <c r="L324" t="s">
        <v>28</v>
      </c>
      <c r="M324" t="s">
        <v>29</v>
      </c>
      <c r="N324" t="s">
        <v>29</v>
      </c>
      <c r="O324">
        <v>0.66655913</v>
      </c>
      <c r="P324" t="s">
        <v>29</v>
      </c>
      <c r="Q324" t="s">
        <v>67</v>
      </c>
      <c r="R324">
        <v>323002.09000000003</v>
      </c>
      <c r="S324">
        <v>352650</v>
      </c>
      <c r="T324" s="1">
        <v>0.92</v>
      </c>
      <c r="U324">
        <v>317821</v>
      </c>
      <c r="V324">
        <v>0</v>
      </c>
      <c r="W324" s="24" t="e">
        <f>VLOOKUP(A324,Sheet2!A:H,8,0)</f>
        <v>#N/A</v>
      </c>
    </row>
    <row r="325" spans="1:23" hidden="1" x14ac:dyDescent="0.3">
      <c r="A325" t="s">
        <v>378</v>
      </c>
      <c r="B325" t="s">
        <v>31</v>
      </c>
      <c r="C325">
        <v>37</v>
      </c>
      <c r="D325" t="s">
        <v>36</v>
      </c>
      <c r="E325">
        <v>2014</v>
      </c>
      <c r="F325">
        <v>35</v>
      </c>
      <c r="G325">
        <v>0.41467537900000001</v>
      </c>
      <c r="H325" t="s">
        <v>24</v>
      </c>
      <c r="I325" t="s">
        <v>58</v>
      </c>
      <c r="J325" t="s">
        <v>58</v>
      </c>
      <c r="K325" t="s">
        <v>58</v>
      </c>
      <c r="L325" t="s">
        <v>58</v>
      </c>
      <c r="M325" t="s">
        <v>29</v>
      </c>
      <c r="N325" t="s">
        <v>29</v>
      </c>
      <c r="O325">
        <v>0.70599813300000003</v>
      </c>
      <c r="P325" t="s">
        <v>29</v>
      </c>
      <c r="Q325" t="s">
        <v>29</v>
      </c>
      <c r="R325">
        <v>295134</v>
      </c>
      <c r="S325">
        <v>295134</v>
      </c>
      <c r="T325" s="1">
        <v>1</v>
      </c>
      <c r="U325">
        <v>338790</v>
      </c>
      <c r="V325">
        <v>0</v>
      </c>
      <c r="W325" s="24" t="e">
        <f>VLOOKUP(A325,Sheet2!A:H,8,0)</f>
        <v>#N/A</v>
      </c>
    </row>
    <row r="326" spans="1:23" hidden="1" x14ac:dyDescent="0.3">
      <c r="A326" t="s">
        <v>379</v>
      </c>
      <c r="B326" t="s">
        <v>22</v>
      </c>
      <c r="C326">
        <v>25</v>
      </c>
      <c r="D326" t="s">
        <v>32</v>
      </c>
      <c r="E326">
        <v>2019</v>
      </c>
      <c r="F326">
        <v>54</v>
      </c>
      <c r="G326">
        <v>0.76701252499999995</v>
      </c>
      <c r="H326" t="s">
        <v>24</v>
      </c>
      <c r="I326" t="s">
        <v>58</v>
      </c>
      <c r="J326" t="s">
        <v>58</v>
      </c>
      <c r="K326" t="s">
        <v>58</v>
      </c>
      <c r="L326" t="s">
        <v>58</v>
      </c>
      <c r="M326" t="s">
        <v>29</v>
      </c>
      <c r="N326" t="s">
        <v>29</v>
      </c>
      <c r="O326">
        <v>0.78461414299999999</v>
      </c>
      <c r="P326" t="s">
        <v>29</v>
      </c>
      <c r="Q326" t="s">
        <v>67</v>
      </c>
      <c r="R326">
        <v>812895</v>
      </c>
      <c r="S326">
        <v>812895</v>
      </c>
      <c r="T326" s="1">
        <v>1</v>
      </c>
      <c r="U326">
        <v>500464</v>
      </c>
      <c r="V326">
        <v>0</v>
      </c>
      <c r="W326" s="24" t="e">
        <f>VLOOKUP(A326,Sheet2!A:H,8,0)</f>
        <v>#N/A</v>
      </c>
    </row>
    <row r="327" spans="1:23" hidden="1" x14ac:dyDescent="0.3">
      <c r="A327" t="s">
        <v>380</v>
      </c>
      <c r="B327" t="s">
        <v>31</v>
      </c>
      <c r="C327">
        <v>37</v>
      </c>
      <c r="D327" t="s">
        <v>32</v>
      </c>
      <c r="E327">
        <v>2015</v>
      </c>
      <c r="F327">
        <v>31</v>
      </c>
      <c r="G327">
        <v>0.18178</v>
      </c>
      <c r="H327" t="s">
        <v>81</v>
      </c>
      <c r="I327" t="s">
        <v>58</v>
      </c>
      <c r="J327" t="s">
        <v>58</v>
      </c>
      <c r="K327" t="s">
        <v>58</v>
      </c>
      <c r="L327" t="s">
        <v>58</v>
      </c>
      <c r="M327" t="s">
        <v>29</v>
      </c>
      <c r="N327" t="s">
        <v>29</v>
      </c>
      <c r="O327">
        <v>0.67392734099999996</v>
      </c>
      <c r="P327" t="s">
        <v>29</v>
      </c>
      <c r="Q327" t="s">
        <v>34</v>
      </c>
      <c r="R327">
        <v>201991.27</v>
      </c>
      <c r="S327">
        <v>202760</v>
      </c>
      <c r="T327" s="1">
        <v>1</v>
      </c>
      <c r="U327">
        <v>127312</v>
      </c>
      <c r="V327">
        <v>0</v>
      </c>
      <c r="W327" s="24" t="e">
        <f>VLOOKUP(A327,Sheet2!A:H,8,0)</f>
        <v>#N/A</v>
      </c>
    </row>
    <row r="328" spans="1:23" hidden="1" x14ac:dyDescent="0.3">
      <c r="A328" t="s">
        <v>381</v>
      </c>
      <c r="B328" t="s">
        <v>22</v>
      </c>
      <c r="C328">
        <v>19</v>
      </c>
      <c r="D328" t="s">
        <v>32</v>
      </c>
      <c r="E328">
        <v>2014</v>
      </c>
      <c r="F328">
        <v>50</v>
      </c>
      <c r="G328">
        <v>0.608036036</v>
      </c>
      <c r="H328" t="s">
        <v>24</v>
      </c>
      <c r="I328" t="s">
        <v>58</v>
      </c>
      <c r="J328" t="s">
        <v>58</v>
      </c>
      <c r="K328" t="s">
        <v>58</v>
      </c>
      <c r="L328" t="s">
        <v>58</v>
      </c>
      <c r="M328" t="s">
        <v>29</v>
      </c>
      <c r="N328" t="s">
        <v>29</v>
      </c>
      <c r="O328">
        <v>0.803678644</v>
      </c>
      <c r="P328" t="s">
        <v>29</v>
      </c>
      <c r="Q328" t="s">
        <v>34</v>
      </c>
      <c r="R328">
        <v>430800</v>
      </c>
      <c r="S328">
        <v>430800</v>
      </c>
      <c r="T328" s="1">
        <v>1</v>
      </c>
      <c r="U328">
        <v>349240</v>
      </c>
      <c r="V328">
        <v>0</v>
      </c>
      <c r="W328" s="24" t="e">
        <f>VLOOKUP(A328,Sheet2!A:H,8,0)</f>
        <v>#N/A</v>
      </c>
    </row>
    <row r="329" spans="1:23" hidden="1" x14ac:dyDescent="0.3">
      <c r="A329" t="s">
        <v>382</v>
      </c>
      <c r="B329" t="s">
        <v>31</v>
      </c>
      <c r="C329">
        <v>61</v>
      </c>
      <c r="D329" t="s">
        <v>39</v>
      </c>
      <c r="E329">
        <v>2006</v>
      </c>
      <c r="F329">
        <v>50</v>
      </c>
      <c r="G329">
        <v>0.370511429</v>
      </c>
      <c r="H329" t="s">
        <v>81</v>
      </c>
      <c r="I329" t="s">
        <v>25</v>
      </c>
      <c r="J329" t="s">
        <v>40</v>
      </c>
      <c r="K329" t="s">
        <v>27</v>
      </c>
      <c r="L329" t="s">
        <v>42</v>
      </c>
      <c r="M329" t="s">
        <v>29</v>
      </c>
      <c r="N329" t="s">
        <v>29</v>
      </c>
      <c r="O329">
        <v>0.49813735399999998</v>
      </c>
      <c r="P329" t="s">
        <v>45</v>
      </c>
      <c r="Q329" t="s">
        <v>29</v>
      </c>
      <c r="R329">
        <v>147865.79999999999</v>
      </c>
      <c r="S329">
        <v>162576</v>
      </c>
      <c r="T329" s="1">
        <v>0.91</v>
      </c>
      <c r="U329">
        <v>245535</v>
      </c>
      <c r="V329">
        <v>0</v>
      </c>
      <c r="W329" s="24" t="e">
        <f>VLOOKUP(A329,Sheet2!A:H,8,0)</f>
        <v>#N/A</v>
      </c>
    </row>
    <row r="330" spans="1:23" hidden="1" x14ac:dyDescent="0.3">
      <c r="A330" t="s">
        <v>383</v>
      </c>
      <c r="B330" t="s">
        <v>31</v>
      </c>
      <c r="C330">
        <v>49</v>
      </c>
      <c r="D330" t="s">
        <v>36</v>
      </c>
      <c r="E330">
        <v>2011</v>
      </c>
      <c r="F330">
        <v>42</v>
      </c>
      <c r="G330">
        <v>0.58476249999999996</v>
      </c>
      <c r="H330" t="s">
        <v>24</v>
      </c>
      <c r="I330" t="s">
        <v>72</v>
      </c>
      <c r="J330" t="s">
        <v>40</v>
      </c>
      <c r="K330" t="s">
        <v>27</v>
      </c>
      <c r="L330" t="s">
        <v>28</v>
      </c>
      <c r="M330" t="s">
        <v>29</v>
      </c>
      <c r="N330" t="s">
        <v>29</v>
      </c>
      <c r="O330">
        <v>0.863285478</v>
      </c>
      <c r="P330" t="s">
        <v>29</v>
      </c>
      <c r="Q330" t="s">
        <v>34</v>
      </c>
      <c r="R330">
        <v>189070</v>
      </c>
      <c r="S330">
        <v>189070</v>
      </c>
      <c r="T330" s="1">
        <v>1</v>
      </c>
      <c r="U330">
        <v>422300</v>
      </c>
      <c r="V330">
        <v>0</v>
      </c>
      <c r="W330" s="24" t="e">
        <f>VLOOKUP(A330,Sheet2!A:H,8,0)</f>
        <v>#N/A</v>
      </c>
    </row>
    <row r="331" spans="1:23" hidden="1" x14ac:dyDescent="0.3">
      <c r="A331" t="s">
        <v>384</v>
      </c>
      <c r="B331" t="s">
        <v>22</v>
      </c>
      <c r="C331">
        <v>49</v>
      </c>
      <c r="D331" t="s">
        <v>32</v>
      </c>
      <c r="E331">
        <v>2005</v>
      </c>
      <c r="F331">
        <v>46</v>
      </c>
      <c r="G331">
        <v>0.51981756999999995</v>
      </c>
      <c r="H331" t="s">
        <v>24</v>
      </c>
      <c r="I331" t="s">
        <v>54</v>
      </c>
      <c r="J331" t="s">
        <v>40</v>
      </c>
      <c r="K331" t="s">
        <v>51</v>
      </c>
      <c r="L331" t="s">
        <v>42</v>
      </c>
      <c r="M331" t="s">
        <v>29</v>
      </c>
      <c r="N331" t="s">
        <v>29</v>
      </c>
      <c r="O331">
        <v>0.56035183200000005</v>
      </c>
      <c r="P331" t="s">
        <v>221</v>
      </c>
      <c r="Q331" t="s">
        <v>29</v>
      </c>
      <c r="R331">
        <v>233285</v>
      </c>
      <c r="S331">
        <v>241723</v>
      </c>
      <c r="T331" s="1">
        <v>0.97</v>
      </c>
      <c r="U331">
        <v>297271</v>
      </c>
      <c r="V331">
        <v>0</v>
      </c>
      <c r="W331" s="24" t="e">
        <f>VLOOKUP(A331,Sheet2!A:H,8,0)</f>
        <v>#N/A</v>
      </c>
    </row>
    <row r="332" spans="1:23" hidden="1" x14ac:dyDescent="0.3">
      <c r="A332" t="s">
        <v>385</v>
      </c>
      <c r="B332" t="s">
        <v>22</v>
      </c>
      <c r="C332">
        <v>43</v>
      </c>
      <c r="D332" t="s">
        <v>36</v>
      </c>
      <c r="E332">
        <v>2015</v>
      </c>
      <c r="F332">
        <v>32</v>
      </c>
      <c r="G332">
        <v>0.67544695700000001</v>
      </c>
      <c r="H332" t="s">
        <v>81</v>
      </c>
      <c r="I332" t="s">
        <v>25</v>
      </c>
      <c r="J332" t="s">
        <v>40</v>
      </c>
      <c r="K332" t="s">
        <v>27</v>
      </c>
      <c r="L332" t="s">
        <v>42</v>
      </c>
      <c r="M332" t="s">
        <v>29</v>
      </c>
      <c r="N332" t="s">
        <v>29</v>
      </c>
      <c r="O332">
        <v>0.67757975100000001</v>
      </c>
      <c r="P332" t="s">
        <v>29</v>
      </c>
      <c r="Q332" t="s">
        <v>67</v>
      </c>
      <c r="R332">
        <v>475770</v>
      </c>
      <c r="S332">
        <v>475770</v>
      </c>
      <c r="T332" s="1">
        <v>1</v>
      </c>
      <c r="U332">
        <v>616231</v>
      </c>
      <c r="V332">
        <v>0</v>
      </c>
      <c r="W332" s="24" t="e">
        <f>VLOOKUP(A332,Sheet2!A:H,8,0)</f>
        <v>#N/A</v>
      </c>
    </row>
    <row r="333" spans="1:23" hidden="1" x14ac:dyDescent="0.3">
      <c r="A333" t="s">
        <v>386</v>
      </c>
      <c r="B333" t="s">
        <v>31</v>
      </c>
      <c r="C333">
        <v>61</v>
      </c>
      <c r="D333" t="s">
        <v>39</v>
      </c>
      <c r="E333">
        <v>2012</v>
      </c>
      <c r="F333">
        <v>30</v>
      </c>
      <c r="G333">
        <v>0.31202817599999999</v>
      </c>
      <c r="H333" t="s">
        <v>81</v>
      </c>
      <c r="I333" t="s">
        <v>54</v>
      </c>
      <c r="J333" t="s">
        <v>26</v>
      </c>
      <c r="K333" t="s">
        <v>27</v>
      </c>
      <c r="L333" t="s">
        <v>33</v>
      </c>
      <c r="M333" t="s">
        <v>45</v>
      </c>
      <c r="N333" t="s">
        <v>29</v>
      </c>
      <c r="O333">
        <v>0.407532108</v>
      </c>
      <c r="P333" t="s">
        <v>45</v>
      </c>
      <c r="Q333" t="s">
        <v>67</v>
      </c>
      <c r="R333">
        <v>170656</v>
      </c>
      <c r="S333">
        <v>195984</v>
      </c>
      <c r="T333" s="1">
        <v>0.87</v>
      </c>
      <c r="U333">
        <v>279091</v>
      </c>
      <c r="V333">
        <v>0</v>
      </c>
      <c r="W333" s="24" t="e">
        <f>VLOOKUP(A333,Sheet2!A:H,8,0)</f>
        <v>#N/A</v>
      </c>
    </row>
    <row r="334" spans="1:23" hidden="1" x14ac:dyDescent="0.3">
      <c r="A334" t="s">
        <v>387</v>
      </c>
      <c r="B334" t="s">
        <v>22</v>
      </c>
      <c r="C334">
        <v>43</v>
      </c>
      <c r="D334" t="s">
        <v>39</v>
      </c>
      <c r="E334">
        <v>2015</v>
      </c>
      <c r="F334">
        <v>32</v>
      </c>
      <c r="G334">
        <v>0.31754956499999998</v>
      </c>
      <c r="H334" t="s">
        <v>81</v>
      </c>
      <c r="I334" t="s">
        <v>58</v>
      </c>
      <c r="J334" t="s">
        <v>58</v>
      </c>
      <c r="K334" t="s">
        <v>58</v>
      </c>
      <c r="L334" t="s">
        <v>58</v>
      </c>
      <c r="M334" t="s">
        <v>29</v>
      </c>
      <c r="N334" t="s">
        <v>29</v>
      </c>
      <c r="O334">
        <v>0.69197075399999997</v>
      </c>
      <c r="P334" t="s">
        <v>29</v>
      </c>
      <c r="Q334" t="s">
        <v>29</v>
      </c>
      <c r="R334">
        <v>241935</v>
      </c>
      <c r="S334">
        <v>241935</v>
      </c>
      <c r="T334" s="1">
        <v>1</v>
      </c>
      <c r="U334">
        <v>291961</v>
      </c>
      <c r="V334">
        <v>0</v>
      </c>
      <c r="W334" s="24" t="e">
        <f>VLOOKUP(A334,Sheet2!A:H,8,0)</f>
        <v>#N/A</v>
      </c>
    </row>
    <row r="335" spans="1:23" hidden="1" x14ac:dyDescent="0.3">
      <c r="A335" t="s">
        <v>388</v>
      </c>
      <c r="B335" t="s">
        <v>31</v>
      </c>
      <c r="C335">
        <v>37</v>
      </c>
      <c r="D335" t="s">
        <v>23</v>
      </c>
      <c r="E335">
        <v>2015</v>
      </c>
      <c r="F335">
        <v>43</v>
      </c>
      <c r="G335">
        <v>0.317943478</v>
      </c>
      <c r="H335" t="s">
        <v>81</v>
      </c>
      <c r="I335" t="s">
        <v>58</v>
      </c>
      <c r="J335" t="s">
        <v>58</v>
      </c>
      <c r="K335" t="s">
        <v>58</v>
      </c>
      <c r="L335" t="s">
        <v>58</v>
      </c>
      <c r="M335" t="s">
        <v>29</v>
      </c>
      <c r="N335" t="s">
        <v>29</v>
      </c>
      <c r="O335">
        <v>0.63629247300000003</v>
      </c>
      <c r="P335" t="s">
        <v>29</v>
      </c>
      <c r="Q335" t="s">
        <v>34</v>
      </c>
      <c r="R335">
        <v>343300</v>
      </c>
      <c r="S335">
        <v>343300</v>
      </c>
      <c r="T335" s="1">
        <v>1</v>
      </c>
      <c r="U335">
        <v>221474</v>
      </c>
      <c r="V335">
        <v>0</v>
      </c>
      <c r="W335" s="24" t="e">
        <f>VLOOKUP(A335,Sheet2!A:H,8,0)</f>
        <v>#N/A</v>
      </c>
    </row>
    <row r="336" spans="1:23" hidden="1" x14ac:dyDescent="0.3">
      <c r="A336" t="s">
        <v>389</v>
      </c>
      <c r="B336" t="s">
        <v>22</v>
      </c>
      <c r="C336">
        <v>61</v>
      </c>
      <c r="D336" t="s">
        <v>23</v>
      </c>
      <c r="E336">
        <v>2019</v>
      </c>
      <c r="F336">
        <v>32</v>
      </c>
      <c r="G336">
        <v>0.67351272699999998</v>
      </c>
      <c r="H336" t="s">
        <v>24</v>
      </c>
      <c r="I336" t="s">
        <v>25</v>
      </c>
      <c r="J336" t="s">
        <v>26</v>
      </c>
      <c r="K336" t="s">
        <v>51</v>
      </c>
      <c r="L336" t="s">
        <v>28</v>
      </c>
      <c r="M336" t="s">
        <v>29</v>
      </c>
      <c r="N336" t="s">
        <v>45</v>
      </c>
      <c r="O336">
        <v>0.60888377100000002</v>
      </c>
      <c r="P336" t="s">
        <v>29</v>
      </c>
      <c r="Q336" t="s">
        <v>67</v>
      </c>
      <c r="R336">
        <v>480288</v>
      </c>
      <c r="S336">
        <v>480288</v>
      </c>
      <c r="T336" s="1">
        <v>1</v>
      </c>
      <c r="U336">
        <v>740645</v>
      </c>
      <c r="V336">
        <v>0</v>
      </c>
      <c r="W336" s="24" t="e">
        <f>VLOOKUP(A336,Sheet2!A:H,8,0)</f>
        <v>#N/A</v>
      </c>
    </row>
    <row r="337" spans="1:23" hidden="1" x14ac:dyDescent="0.3">
      <c r="A337" t="s">
        <v>390</v>
      </c>
      <c r="B337" t="s">
        <v>31</v>
      </c>
      <c r="C337">
        <v>37</v>
      </c>
      <c r="D337" t="s">
        <v>36</v>
      </c>
      <c r="E337">
        <v>2008</v>
      </c>
      <c r="F337">
        <v>35</v>
      </c>
      <c r="G337">
        <v>0.337725161</v>
      </c>
      <c r="H337" t="s">
        <v>81</v>
      </c>
      <c r="I337" t="s">
        <v>72</v>
      </c>
      <c r="J337" t="s">
        <v>26</v>
      </c>
      <c r="K337" t="s">
        <v>27</v>
      </c>
      <c r="L337" t="s">
        <v>28</v>
      </c>
      <c r="M337" t="s">
        <v>29</v>
      </c>
      <c r="N337" t="s">
        <v>29</v>
      </c>
      <c r="O337">
        <v>0.51480239800000005</v>
      </c>
      <c r="P337" t="s">
        <v>45</v>
      </c>
      <c r="Q337" t="s">
        <v>29</v>
      </c>
      <c r="R337">
        <v>182000</v>
      </c>
      <c r="S337">
        <v>182000</v>
      </c>
      <c r="T337" s="1">
        <v>1</v>
      </c>
      <c r="U337">
        <v>199614</v>
      </c>
      <c r="V337">
        <v>0</v>
      </c>
      <c r="W337" s="24" t="e">
        <f>VLOOKUP(A337,Sheet2!A:H,8,0)</f>
        <v>#N/A</v>
      </c>
    </row>
    <row r="338" spans="1:23" hidden="1" x14ac:dyDescent="0.3">
      <c r="A338" t="s">
        <v>391</v>
      </c>
      <c r="B338" t="s">
        <v>22</v>
      </c>
      <c r="C338">
        <v>49</v>
      </c>
      <c r="D338" t="s">
        <v>23</v>
      </c>
      <c r="E338">
        <v>2012</v>
      </c>
      <c r="F338">
        <v>33</v>
      </c>
      <c r="G338">
        <v>0.59060487800000006</v>
      </c>
      <c r="H338" t="s">
        <v>24</v>
      </c>
      <c r="I338" t="s">
        <v>58</v>
      </c>
      <c r="J338" t="s">
        <v>58</v>
      </c>
      <c r="K338" t="s">
        <v>58</v>
      </c>
      <c r="L338" t="s">
        <v>58</v>
      </c>
      <c r="M338" t="s">
        <v>29</v>
      </c>
      <c r="N338" t="s">
        <v>29</v>
      </c>
      <c r="O338">
        <v>0.63629247300000003</v>
      </c>
      <c r="P338" t="s">
        <v>29</v>
      </c>
      <c r="Q338" t="s">
        <v>67</v>
      </c>
      <c r="R338">
        <v>285888</v>
      </c>
      <c r="S338">
        <v>341512</v>
      </c>
      <c r="T338" s="1">
        <v>0.84</v>
      </c>
      <c r="U338">
        <v>646116</v>
      </c>
      <c r="V338">
        <v>0</v>
      </c>
      <c r="W338" s="24" t="e">
        <f>VLOOKUP(A338,Sheet2!A:H,8,0)</f>
        <v>#N/A</v>
      </c>
    </row>
    <row r="339" spans="1:23" hidden="1" x14ac:dyDescent="0.3">
      <c r="A339" t="s">
        <v>392</v>
      </c>
      <c r="B339" t="s">
        <v>22</v>
      </c>
      <c r="C339">
        <v>49</v>
      </c>
      <c r="D339" t="s">
        <v>39</v>
      </c>
      <c r="E339">
        <v>2014</v>
      </c>
      <c r="F339">
        <v>34</v>
      </c>
      <c r="G339">
        <v>0.56627514499999998</v>
      </c>
      <c r="H339" t="s">
        <v>81</v>
      </c>
      <c r="I339" t="s">
        <v>72</v>
      </c>
      <c r="J339" t="s">
        <v>26</v>
      </c>
      <c r="K339" t="s">
        <v>27</v>
      </c>
      <c r="L339" t="s">
        <v>58</v>
      </c>
      <c r="M339" t="s">
        <v>29</v>
      </c>
      <c r="N339" t="s">
        <v>29</v>
      </c>
      <c r="O339">
        <v>0.58482349600000005</v>
      </c>
      <c r="P339" t="s">
        <v>221</v>
      </c>
      <c r="Q339" t="s">
        <v>29</v>
      </c>
      <c r="R339">
        <v>444342</v>
      </c>
      <c r="S339">
        <v>515786</v>
      </c>
      <c r="T339" s="1">
        <v>0.86</v>
      </c>
      <c r="U339">
        <v>808317</v>
      </c>
      <c r="V339">
        <v>0</v>
      </c>
      <c r="W339" s="24" t="e">
        <f>VLOOKUP(A339,Sheet2!A:H,8,0)</f>
        <v>#N/A</v>
      </c>
    </row>
    <row r="340" spans="1:23" hidden="1" x14ac:dyDescent="0.3">
      <c r="A340" t="s">
        <v>393</v>
      </c>
      <c r="B340" t="s">
        <v>31</v>
      </c>
      <c r="C340">
        <v>37</v>
      </c>
      <c r="D340" t="s">
        <v>32</v>
      </c>
      <c r="E340">
        <v>2017</v>
      </c>
      <c r="F340">
        <v>46</v>
      </c>
      <c r="G340">
        <v>0.42912666700000002</v>
      </c>
      <c r="H340" t="s">
        <v>81</v>
      </c>
      <c r="I340" t="s">
        <v>58</v>
      </c>
      <c r="J340" t="s">
        <v>58</v>
      </c>
      <c r="K340" t="s">
        <v>58</v>
      </c>
      <c r="L340" t="s">
        <v>58</v>
      </c>
      <c r="M340" t="s">
        <v>29</v>
      </c>
      <c r="N340" t="s">
        <v>29</v>
      </c>
      <c r="O340">
        <v>0.68481958399999998</v>
      </c>
      <c r="P340" t="s">
        <v>29</v>
      </c>
      <c r="Q340" t="s">
        <v>29</v>
      </c>
      <c r="R340">
        <v>339555</v>
      </c>
      <c r="S340">
        <v>339555</v>
      </c>
      <c r="T340" s="1">
        <v>1</v>
      </c>
      <c r="U340">
        <v>376762</v>
      </c>
      <c r="V340">
        <v>0</v>
      </c>
      <c r="W340" s="24" t="e">
        <f>VLOOKUP(A340,Sheet2!A:H,8,0)</f>
        <v>#N/A</v>
      </c>
    </row>
    <row r="341" spans="1:23" hidden="1" x14ac:dyDescent="0.3">
      <c r="A341" t="s">
        <v>394</v>
      </c>
      <c r="B341" t="s">
        <v>31</v>
      </c>
      <c r="C341">
        <v>25</v>
      </c>
      <c r="D341" t="s">
        <v>39</v>
      </c>
      <c r="E341">
        <v>2008</v>
      </c>
      <c r="F341">
        <v>43</v>
      </c>
      <c r="G341">
        <v>0.27357806499999998</v>
      </c>
      <c r="H341" t="s">
        <v>24</v>
      </c>
      <c r="I341" t="s">
        <v>58</v>
      </c>
      <c r="J341" t="s">
        <v>58</v>
      </c>
      <c r="K341" t="s">
        <v>58</v>
      </c>
      <c r="L341" t="s">
        <v>58</v>
      </c>
      <c r="M341" t="s">
        <v>29</v>
      </c>
      <c r="N341" t="s">
        <v>29</v>
      </c>
      <c r="O341">
        <v>0.63629247300000003</v>
      </c>
      <c r="P341" t="s">
        <v>29</v>
      </c>
      <c r="Q341" t="s">
        <v>29</v>
      </c>
      <c r="R341">
        <v>169680</v>
      </c>
      <c r="S341">
        <v>169680</v>
      </c>
      <c r="T341" s="1">
        <v>1</v>
      </c>
      <c r="U341">
        <v>136866</v>
      </c>
      <c r="V341">
        <v>0</v>
      </c>
      <c r="W341" s="24" t="e">
        <f>VLOOKUP(A341,Sheet2!A:H,8,0)</f>
        <v>#N/A</v>
      </c>
    </row>
    <row r="342" spans="1:23" hidden="1" x14ac:dyDescent="0.3">
      <c r="A342" t="s">
        <v>395</v>
      </c>
      <c r="B342" t="s">
        <v>22</v>
      </c>
      <c r="C342">
        <v>37</v>
      </c>
      <c r="D342" t="s">
        <v>39</v>
      </c>
      <c r="E342">
        <v>2013</v>
      </c>
      <c r="F342">
        <v>33</v>
      </c>
      <c r="G342">
        <v>0.398838095</v>
      </c>
      <c r="H342" t="s">
        <v>24</v>
      </c>
      <c r="I342" t="s">
        <v>72</v>
      </c>
      <c r="J342" t="s">
        <v>26</v>
      </c>
      <c r="K342" t="s">
        <v>118</v>
      </c>
      <c r="L342" t="s">
        <v>42</v>
      </c>
      <c r="M342" t="s">
        <v>45</v>
      </c>
      <c r="N342" t="s">
        <v>29</v>
      </c>
      <c r="O342">
        <v>0.60490692599999996</v>
      </c>
      <c r="P342" t="s">
        <v>29</v>
      </c>
      <c r="Q342" t="s">
        <v>29</v>
      </c>
      <c r="R342">
        <v>52376</v>
      </c>
      <c r="S342">
        <v>221386</v>
      </c>
      <c r="T342" s="1">
        <v>0.24</v>
      </c>
      <c r="U342">
        <v>411715</v>
      </c>
      <c r="V342">
        <v>411715</v>
      </c>
      <c r="W342" s="24" t="e">
        <f>VLOOKUP(A342,Sheet2!A:H,8,0)</f>
        <v>#N/A</v>
      </c>
    </row>
    <row r="343" spans="1:23" hidden="1" x14ac:dyDescent="0.3">
      <c r="A343" t="s">
        <v>396</v>
      </c>
      <c r="B343" t="s">
        <v>31</v>
      </c>
      <c r="C343">
        <v>25</v>
      </c>
      <c r="D343" t="s">
        <v>39</v>
      </c>
      <c r="E343">
        <v>2009</v>
      </c>
      <c r="F343">
        <v>43</v>
      </c>
      <c r="G343">
        <v>0.36653134300000001</v>
      </c>
      <c r="H343" t="s">
        <v>24</v>
      </c>
      <c r="I343" t="s">
        <v>58</v>
      </c>
      <c r="J343" t="s">
        <v>58</v>
      </c>
      <c r="K343" t="s">
        <v>58</v>
      </c>
      <c r="L343" t="s">
        <v>58</v>
      </c>
      <c r="M343" t="s">
        <v>29</v>
      </c>
      <c r="N343" t="s">
        <v>29</v>
      </c>
      <c r="O343">
        <v>0.63629247300000003</v>
      </c>
      <c r="P343" t="s">
        <v>29</v>
      </c>
      <c r="Q343" t="s">
        <v>34</v>
      </c>
      <c r="R343">
        <v>338760</v>
      </c>
      <c r="S343">
        <v>338760</v>
      </c>
      <c r="T343" s="1">
        <v>1</v>
      </c>
      <c r="U343">
        <v>120845</v>
      </c>
      <c r="V343">
        <v>0</v>
      </c>
      <c r="W343" s="24" t="e">
        <f>VLOOKUP(A343,Sheet2!A:H,8,0)</f>
        <v>#N/A</v>
      </c>
    </row>
    <row r="344" spans="1:23" hidden="1" x14ac:dyDescent="0.3">
      <c r="A344" t="s">
        <v>397</v>
      </c>
      <c r="B344" t="s">
        <v>31</v>
      </c>
      <c r="C344">
        <v>13</v>
      </c>
      <c r="D344" t="s">
        <v>23</v>
      </c>
      <c r="E344">
        <v>2011</v>
      </c>
      <c r="F344">
        <v>29</v>
      </c>
      <c r="G344">
        <v>0.17928670999999999</v>
      </c>
      <c r="H344" t="s">
        <v>81</v>
      </c>
      <c r="I344" t="s">
        <v>54</v>
      </c>
      <c r="J344" t="s">
        <v>40</v>
      </c>
      <c r="K344" t="s">
        <v>118</v>
      </c>
      <c r="L344" t="s">
        <v>42</v>
      </c>
      <c r="M344" t="s">
        <v>29</v>
      </c>
      <c r="N344" t="s">
        <v>29</v>
      </c>
      <c r="O344">
        <v>0.77019525700000002</v>
      </c>
      <c r="P344" t="s">
        <v>29</v>
      </c>
      <c r="Q344" t="s">
        <v>29</v>
      </c>
      <c r="R344">
        <v>202349.86</v>
      </c>
      <c r="S344">
        <v>247507</v>
      </c>
      <c r="T344" s="1">
        <v>0.82</v>
      </c>
      <c r="U344">
        <v>41521</v>
      </c>
      <c r="V344">
        <v>0</v>
      </c>
      <c r="W344" s="24" t="e">
        <f>VLOOKUP(A344,Sheet2!A:H,8,0)</f>
        <v>#N/A</v>
      </c>
    </row>
    <row r="345" spans="1:23" hidden="1" x14ac:dyDescent="0.3">
      <c r="A345" t="s">
        <v>398</v>
      </c>
      <c r="B345" t="s">
        <v>31</v>
      </c>
      <c r="C345">
        <v>43</v>
      </c>
      <c r="D345" t="s">
        <v>23</v>
      </c>
      <c r="E345">
        <v>2012</v>
      </c>
      <c r="F345">
        <v>45</v>
      </c>
      <c r="G345">
        <v>0.32875902400000001</v>
      </c>
      <c r="H345" t="s">
        <v>81</v>
      </c>
      <c r="I345" t="s">
        <v>54</v>
      </c>
      <c r="J345" t="s">
        <v>89</v>
      </c>
      <c r="K345" t="s">
        <v>51</v>
      </c>
      <c r="L345" t="s">
        <v>158</v>
      </c>
      <c r="M345" t="s">
        <v>29</v>
      </c>
      <c r="N345" t="s">
        <v>29</v>
      </c>
      <c r="O345">
        <v>0.55624116300000004</v>
      </c>
      <c r="P345" t="s">
        <v>221</v>
      </c>
      <c r="Q345" t="s">
        <v>29</v>
      </c>
      <c r="R345">
        <v>287620</v>
      </c>
      <c r="S345">
        <v>287620</v>
      </c>
      <c r="T345" s="1">
        <v>1</v>
      </c>
      <c r="U345">
        <v>233005</v>
      </c>
      <c r="V345">
        <v>0</v>
      </c>
      <c r="W345" s="24" t="e">
        <f>VLOOKUP(A345,Sheet2!A:H,8,0)</f>
        <v>#N/A</v>
      </c>
    </row>
    <row r="346" spans="1:23" hidden="1" x14ac:dyDescent="0.3">
      <c r="A346" t="s">
        <v>399</v>
      </c>
      <c r="B346" t="s">
        <v>22</v>
      </c>
      <c r="C346">
        <v>37</v>
      </c>
      <c r="D346" t="s">
        <v>39</v>
      </c>
      <c r="E346">
        <v>2012</v>
      </c>
      <c r="F346">
        <v>28</v>
      </c>
      <c r="G346">
        <v>0.77249561</v>
      </c>
      <c r="H346" t="s">
        <v>24</v>
      </c>
      <c r="I346" t="s">
        <v>25</v>
      </c>
      <c r="J346" t="s">
        <v>26</v>
      </c>
      <c r="K346" t="s">
        <v>51</v>
      </c>
      <c r="L346" t="s">
        <v>28</v>
      </c>
      <c r="M346" t="s">
        <v>29</v>
      </c>
      <c r="N346" t="s">
        <v>29</v>
      </c>
      <c r="O346">
        <v>0.79019474899999997</v>
      </c>
      <c r="P346" t="s">
        <v>29</v>
      </c>
      <c r="Q346" t="s">
        <v>67</v>
      </c>
      <c r="R346">
        <v>429823</v>
      </c>
      <c r="S346">
        <v>466609</v>
      </c>
      <c r="T346" s="1">
        <v>0.92</v>
      </c>
      <c r="U346">
        <v>656892</v>
      </c>
      <c r="V346">
        <v>0</v>
      </c>
      <c r="W346" s="24" t="e">
        <f>VLOOKUP(A346,Sheet2!A:H,8,0)</f>
        <v>#N/A</v>
      </c>
    </row>
    <row r="347" spans="1:23" hidden="1" x14ac:dyDescent="0.3">
      <c r="A347" t="s">
        <v>400</v>
      </c>
      <c r="B347" t="s">
        <v>22</v>
      </c>
      <c r="C347">
        <v>37</v>
      </c>
      <c r="D347" t="s">
        <v>23</v>
      </c>
      <c r="E347">
        <v>2011</v>
      </c>
      <c r="F347">
        <v>50</v>
      </c>
      <c r="G347">
        <v>0.80753548399999997</v>
      </c>
      <c r="H347" t="s">
        <v>24</v>
      </c>
      <c r="I347" t="s">
        <v>25</v>
      </c>
      <c r="J347" t="s">
        <v>40</v>
      </c>
      <c r="K347" t="s">
        <v>51</v>
      </c>
      <c r="L347" t="s">
        <v>42</v>
      </c>
      <c r="M347" t="s">
        <v>29</v>
      </c>
      <c r="N347" t="s">
        <v>29</v>
      </c>
      <c r="O347">
        <v>0.68121060200000005</v>
      </c>
      <c r="P347" t="s">
        <v>29</v>
      </c>
      <c r="Q347" t="s">
        <v>34</v>
      </c>
      <c r="R347">
        <v>526423.52</v>
      </c>
      <c r="S347">
        <v>526425</v>
      </c>
      <c r="T347" s="1">
        <v>1</v>
      </c>
      <c r="U347">
        <v>577196</v>
      </c>
      <c r="V347">
        <v>0</v>
      </c>
      <c r="W347" s="24" t="e">
        <f>VLOOKUP(A347,Sheet2!A:H,8,0)</f>
        <v>#N/A</v>
      </c>
    </row>
    <row r="348" spans="1:23" hidden="1" x14ac:dyDescent="0.3">
      <c r="A348" t="s">
        <v>401</v>
      </c>
      <c r="B348" t="s">
        <v>22</v>
      </c>
      <c r="C348">
        <v>37</v>
      </c>
      <c r="D348" t="s">
        <v>77</v>
      </c>
      <c r="E348">
        <v>2011</v>
      </c>
      <c r="F348">
        <v>35</v>
      </c>
      <c r="G348">
        <v>0.42662748299999997</v>
      </c>
      <c r="H348" t="s">
        <v>24</v>
      </c>
      <c r="I348" t="s">
        <v>62</v>
      </c>
      <c r="J348" t="s">
        <v>26</v>
      </c>
      <c r="K348" t="s">
        <v>51</v>
      </c>
      <c r="L348" t="s">
        <v>33</v>
      </c>
      <c r="M348" t="s">
        <v>29</v>
      </c>
      <c r="N348" t="s">
        <v>29</v>
      </c>
      <c r="O348">
        <v>0.93561476099999996</v>
      </c>
      <c r="P348" t="s">
        <v>29</v>
      </c>
      <c r="Q348" t="s">
        <v>29</v>
      </c>
      <c r="R348">
        <v>247520</v>
      </c>
      <c r="S348">
        <v>247520</v>
      </c>
      <c r="T348" s="1">
        <v>1</v>
      </c>
      <c r="U348">
        <v>295810</v>
      </c>
      <c r="V348">
        <v>0</v>
      </c>
      <c r="W348" s="24" t="e">
        <f>VLOOKUP(A348,Sheet2!A:H,8,0)</f>
        <v>#N/A</v>
      </c>
    </row>
    <row r="349" spans="1:23" hidden="1" x14ac:dyDescent="0.3">
      <c r="A349" t="s">
        <v>402</v>
      </c>
      <c r="B349" t="s">
        <v>22</v>
      </c>
      <c r="C349">
        <v>61</v>
      </c>
      <c r="D349" t="s">
        <v>36</v>
      </c>
      <c r="E349">
        <v>2015</v>
      </c>
      <c r="F349">
        <v>44</v>
      </c>
      <c r="G349">
        <v>0.603394714</v>
      </c>
      <c r="H349" t="s">
        <v>24</v>
      </c>
      <c r="I349" t="s">
        <v>25</v>
      </c>
      <c r="J349" t="s">
        <v>89</v>
      </c>
      <c r="K349" t="s">
        <v>27</v>
      </c>
      <c r="L349" t="s">
        <v>42</v>
      </c>
      <c r="M349" t="s">
        <v>29</v>
      </c>
      <c r="N349" t="s">
        <v>29</v>
      </c>
      <c r="O349">
        <v>0.62464239499999996</v>
      </c>
      <c r="P349" t="s">
        <v>29</v>
      </c>
      <c r="Q349" t="s">
        <v>67</v>
      </c>
      <c r="R349">
        <v>247680</v>
      </c>
      <c r="S349">
        <v>321984</v>
      </c>
      <c r="T349" s="1">
        <v>0.77</v>
      </c>
      <c r="U349">
        <v>676352</v>
      </c>
      <c r="V349">
        <v>0</v>
      </c>
      <c r="W349" s="24" t="e">
        <f>VLOOKUP(A349,Sheet2!A:H,8,0)</f>
        <v>#N/A</v>
      </c>
    </row>
    <row r="350" spans="1:23" hidden="1" x14ac:dyDescent="0.3">
      <c r="A350" t="s">
        <v>403</v>
      </c>
      <c r="B350" t="s">
        <v>22</v>
      </c>
      <c r="C350">
        <v>37</v>
      </c>
      <c r="D350" t="s">
        <v>36</v>
      </c>
      <c r="E350">
        <v>2010</v>
      </c>
      <c r="F350">
        <v>41</v>
      </c>
      <c r="G350">
        <v>0.531214505</v>
      </c>
      <c r="H350" t="s">
        <v>24</v>
      </c>
      <c r="I350" t="s">
        <v>58</v>
      </c>
      <c r="J350" t="s">
        <v>58</v>
      </c>
      <c r="K350" t="s">
        <v>58</v>
      </c>
      <c r="L350" t="s">
        <v>58</v>
      </c>
      <c r="M350" t="s">
        <v>45</v>
      </c>
      <c r="N350" t="s">
        <v>29</v>
      </c>
      <c r="O350">
        <v>0.659108641</v>
      </c>
      <c r="P350" t="s">
        <v>29</v>
      </c>
      <c r="Q350" t="s">
        <v>29</v>
      </c>
      <c r="R350">
        <v>152867</v>
      </c>
      <c r="S350">
        <v>238469</v>
      </c>
      <c r="T350" s="1">
        <v>0.64</v>
      </c>
      <c r="U350">
        <v>455173</v>
      </c>
      <c r="V350">
        <v>455173</v>
      </c>
      <c r="W350" s="24" t="e">
        <f>VLOOKUP(A350,Sheet2!A:H,8,0)</f>
        <v>#N/A</v>
      </c>
    </row>
    <row r="351" spans="1:23" hidden="1" x14ac:dyDescent="0.3">
      <c r="A351" t="s">
        <v>404</v>
      </c>
      <c r="B351" t="s">
        <v>31</v>
      </c>
      <c r="C351">
        <v>61</v>
      </c>
      <c r="D351" t="s">
        <v>39</v>
      </c>
      <c r="E351">
        <v>2015</v>
      </c>
      <c r="F351">
        <v>27</v>
      </c>
      <c r="G351">
        <v>0.45021304299999998</v>
      </c>
      <c r="H351" t="s">
        <v>81</v>
      </c>
      <c r="I351" t="s">
        <v>54</v>
      </c>
      <c r="J351" t="s">
        <v>26</v>
      </c>
      <c r="K351" t="s">
        <v>27</v>
      </c>
      <c r="L351" t="s">
        <v>33</v>
      </c>
      <c r="M351" t="s">
        <v>29</v>
      </c>
      <c r="N351" t="s">
        <v>29</v>
      </c>
      <c r="O351">
        <v>0.44831449400000001</v>
      </c>
      <c r="P351" t="s">
        <v>45</v>
      </c>
      <c r="Q351" t="s">
        <v>29</v>
      </c>
      <c r="R351">
        <v>352222</v>
      </c>
      <c r="S351">
        <v>352222</v>
      </c>
      <c r="T351" s="1">
        <v>1</v>
      </c>
      <c r="U351">
        <v>441509</v>
      </c>
      <c r="V351">
        <v>0</v>
      </c>
      <c r="W351" s="24" t="e">
        <f>VLOOKUP(A351,Sheet2!A:H,8,0)</f>
        <v>#N/A</v>
      </c>
    </row>
    <row r="352" spans="1:23" hidden="1" x14ac:dyDescent="0.3">
      <c r="A352" t="s">
        <v>405</v>
      </c>
      <c r="B352" t="s">
        <v>31</v>
      </c>
      <c r="C352">
        <v>25</v>
      </c>
      <c r="D352" t="s">
        <v>32</v>
      </c>
      <c r="E352">
        <v>2019</v>
      </c>
      <c r="F352">
        <v>25</v>
      </c>
      <c r="G352">
        <v>0.63909002000000004</v>
      </c>
      <c r="H352" t="s">
        <v>24</v>
      </c>
      <c r="I352" t="s">
        <v>62</v>
      </c>
      <c r="J352" t="s">
        <v>26</v>
      </c>
      <c r="K352" t="s">
        <v>51</v>
      </c>
      <c r="L352" t="s">
        <v>33</v>
      </c>
      <c r="M352" t="s">
        <v>29</v>
      </c>
      <c r="N352" t="s">
        <v>29</v>
      </c>
      <c r="O352">
        <v>0.95590805099999998</v>
      </c>
      <c r="P352" t="s">
        <v>29</v>
      </c>
      <c r="Q352" t="s">
        <v>29</v>
      </c>
      <c r="R352">
        <v>514668</v>
      </c>
      <c r="S352">
        <v>514668</v>
      </c>
      <c r="T352" s="1">
        <v>1</v>
      </c>
      <c r="U352">
        <v>535424</v>
      </c>
      <c r="V352">
        <v>0</v>
      </c>
      <c r="W352" s="24" t="e">
        <f>VLOOKUP(A352,Sheet2!A:H,8,0)</f>
        <v>#N/A</v>
      </c>
    </row>
    <row r="353" spans="1:23" hidden="1" x14ac:dyDescent="0.3">
      <c r="A353" t="s">
        <v>406</v>
      </c>
      <c r="B353" t="s">
        <v>22</v>
      </c>
      <c r="C353">
        <v>49</v>
      </c>
      <c r="D353" t="s">
        <v>36</v>
      </c>
      <c r="E353">
        <v>2016</v>
      </c>
      <c r="F353">
        <v>43</v>
      </c>
      <c r="G353">
        <v>0.412004233</v>
      </c>
      <c r="H353" t="s">
        <v>81</v>
      </c>
      <c r="I353" t="s">
        <v>58</v>
      </c>
      <c r="J353" t="s">
        <v>58</v>
      </c>
      <c r="K353" t="s">
        <v>58</v>
      </c>
      <c r="L353" t="s">
        <v>58</v>
      </c>
      <c r="M353" t="s">
        <v>29</v>
      </c>
      <c r="N353" t="s">
        <v>29</v>
      </c>
      <c r="O353">
        <v>0.70252631600000004</v>
      </c>
      <c r="P353" t="s">
        <v>29</v>
      </c>
      <c r="Q353" t="s">
        <v>29</v>
      </c>
      <c r="R353">
        <v>222888</v>
      </c>
      <c r="S353">
        <v>256022</v>
      </c>
      <c r="T353" s="1">
        <v>0.87</v>
      </c>
      <c r="U353">
        <v>456468</v>
      </c>
      <c r="V353">
        <v>0</v>
      </c>
      <c r="W353" s="24" t="e">
        <f>VLOOKUP(A353,Sheet2!A:H,8,0)</f>
        <v>#N/A</v>
      </c>
    </row>
    <row r="354" spans="1:23" hidden="1" x14ac:dyDescent="0.3">
      <c r="A354" t="s">
        <v>407</v>
      </c>
      <c r="B354" t="s">
        <v>22</v>
      </c>
      <c r="C354">
        <v>25</v>
      </c>
      <c r="D354" t="s">
        <v>39</v>
      </c>
      <c r="E354">
        <v>2007</v>
      </c>
      <c r="F354">
        <v>45</v>
      </c>
      <c r="G354">
        <v>0.283124706</v>
      </c>
      <c r="H354" t="s">
        <v>81</v>
      </c>
      <c r="I354" t="s">
        <v>58</v>
      </c>
      <c r="J354" t="s">
        <v>58</v>
      </c>
      <c r="K354" t="s">
        <v>58</v>
      </c>
      <c r="L354" t="s">
        <v>58</v>
      </c>
      <c r="M354" t="s">
        <v>29</v>
      </c>
      <c r="N354" t="s">
        <v>29</v>
      </c>
      <c r="O354">
        <v>0.659108641</v>
      </c>
      <c r="P354" t="s">
        <v>29</v>
      </c>
      <c r="Q354" t="s">
        <v>29</v>
      </c>
      <c r="R354">
        <v>260131.6</v>
      </c>
      <c r="S354">
        <v>260169</v>
      </c>
      <c r="T354" s="1">
        <v>1</v>
      </c>
      <c r="U354">
        <v>62733</v>
      </c>
      <c r="V354">
        <v>0</v>
      </c>
      <c r="W354" s="24" t="e">
        <f>VLOOKUP(A354,Sheet2!A:H,8,0)</f>
        <v>#N/A</v>
      </c>
    </row>
    <row r="355" spans="1:23" hidden="1" x14ac:dyDescent="0.3">
      <c r="A355" t="s">
        <v>408</v>
      </c>
      <c r="B355" t="s">
        <v>22</v>
      </c>
      <c r="C355">
        <v>49</v>
      </c>
      <c r="D355" t="s">
        <v>77</v>
      </c>
      <c r="E355">
        <v>2016</v>
      </c>
      <c r="F355">
        <v>38</v>
      </c>
      <c r="G355">
        <v>0.51543957699999998</v>
      </c>
      <c r="H355" t="s">
        <v>24</v>
      </c>
      <c r="I355" t="s">
        <v>25</v>
      </c>
      <c r="J355" t="s">
        <v>40</v>
      </c>
      <c r="K355" t="s">
        <v>87</v>
      </c>
      <c r="L355" t="s">
        <v>42</v>
      </c>
      <c r="M355" t="s">
        <v>29</v>
      </c>
      <c r="N355" t="s">
        <v>29</v>
      </c>
      <c r="O355">
        <v>0.76424139899999999</v>
      </c>
      <c r="P355" t="s">
        <v>29</v>
      </c>
      <c r="Q355" t="s">
        <v>67</v>
      </c>
      <c r="R355">
        <v>364376</v>
      </c>
      <c r="S355">
        <v>377248</v>
      </c>
      <c r="T355" s="1">
        <v>0.97</v>
      </c>
      <c r="U355">
        <v>509134</v>
      </c>
      <c r="V355">
        <v>0</v>
      </c>
      <c r="W355" s="24" t="e">
        <f>VLOOKUP(A355,Sheet2!A:H,8,0)</f>
        <v>#N/A</v>
      </c>
    </row>
    <row r="356" spans="1:23" hidden="1" x14ac:dyDescent="0.3">
      <c r="A356" t="s">
        <v>409</v>
      </c>
      <c r="B356" t="s">
        <v>31</v>
      </c>
      <c r="C356">
        <v>49</v>
      </c>
      <c r="D356" t="s">
        <v>39</v>
      </c>
      <c r="E356">
        <v>2015</v>
      </c>
      <c r="F356">
        <v>38</v>
      </c>
      <c r="G356">
        <v>0.53826572800000005</v>
      </c>
      <c r="H356" t="s">
        <v>24</v>
      </c>
      <c r="I356" t="s">
        <v>25</v>
      </c>
      <c r="J356" t="s">
        <v>40</v>
      </c>
      <c r="K356" t="s">
        <v>118</v>
      </c>
      <c r="L356" t="s">
        <v>42</v>
      </c>
      <c r="M356" t="s">
        <v>45</v>
      </c>
      <c r="N356" t="s">
        <v>29</v>
      </c>
      <c r="O356">
        <v>0.69551237099999996</v>
      </c>
      <c r="P356" t="s">
        <v>29</v>
      </c>
      <c r="Q356" t="s">
        <v>29</v>
      </c>
      <c r="R356">
        <v>163086</v>
      </c>
      <c r="S356">
        <v>243991</v>
      </c>
      <c r="T356" s="1">
        <v>0.67</v>
      </c>
      <c r="U356">
        <v>569203</v>
      </c>
      <c r="V356">
        <v>569203</v>
      </c>
      <c r="W356" s="24" t="e">
        <f>VLOOKUP(A356,Sheet2!A:H,8,0)</f>
        <v>#N/A</v>
      </c>
    </row>
    <row r="357" spans="1:23" hidden="1" x14ac:dyDescent="0.3">
      <c r="A357" t="s">
        <v>410</v>
      </c>
      <c r="B357" t="s">
        <v>31</v>
      </c>
      <c r="C357">
        <v>37</v>
      </c>
      <c r="D357" t="s">
        <v>32</v>
      </c>
      <c r="E357">
        <v>2012</v>
      </c>
      <c r="F357">
        <v>47</v>
      </c>
      <c r="G357">
        <v>0.52279245299999999</v>
      </c>
      <c r="H357" t="s">
        <v>81</v>
      </c>
      <c r="I357" t="s">
        <v>72</v>
      </c>
      <c r="J357" t="s">
        <v>58</v>
      </c>
      <c r="K357" t="s">
        <v>58</v>
      </c>
      <c r="L357" t="s">
        <v>58</v>
      </c>
      <c r="M357" t="s">
        <v>29</v>
      </c>
      <c r="N357" t="s">
        <v>29</v>
      </c>
      <c r="O357">
        <v>0.56854784000000003</v>
      </c>
      <c r="P357" t="s">
        <v>221</v>
      </c>
      <c r="Q357" t="s">
        <v>29</v>
      </c>
      <c r="R357">
        <v>390832</v>
      </c>
      <c r="S357">
        <v>390832</v>
      </c>
      <c r="T357" s="1">
        <v>1</v>
      </c>
      <c r="U357">
        <v>371240</v>
      </c>
      <c r="V357">
        <v>0</v>
      </c>
      <c r="W357" s="24" t="e">
        <f>VLOOKUP(A357,Sheet2!A:H,8,0)</f>
        <v>#N/A</v>
      </c>
    </row>
    <row r="358" spans="1:23" hidden="1" x14ac:dyDescent="0.3">
      <c r="A358" t="s">
        <v>411</v>
      </c>
      <c r="B358" t="s">
        <v>31</v>
      </c>
      <c r="C358">
        <v>19</v>
      </c>
      <c r="D358" t="s">
        <v>23</v>
      </c>
      <c r="E358">
        <v>2006</v>
      </c>
      <c r="F358">
        <v>44</v>
      </c>
      <c r="G358">
        <v>0.53609857100000002</v>
      </c>
      <c r="H358" t="s">
        <v>81</v>
      </c>
      <c r="I358" t="s">
        <v>72</v>
      </c>
      <c r="J358" t="s">
        <v>58</v>
      </c>
      <c r="K358" t="s">
        <v>58</v>
      </c>
      <c r="L358" t="s">
        <v>58</v>
      </c>
      <c r="M358" t="s">
        <v>29</v>
      </c>
      <c r="N358" t="s">
        <v>29</v>
      </c>
      <c r="O358">
        <v>0.56035183200000005</v>
      </c>
      <c r="P358" t="s">
        <v>221</v>
      </c>
      <c r="Q358" t="s">
        <v>29</v>
      </c>
      <c r="R358">
        <v>416745</v>
      </c>
      <c r="S358">
        <v>416745</v>
      </c>
      <c r="T358" s="1">
        <v>1</v>
      </c>
      <c r="U358">
        <v>117075</v>
      </c>
      <c r="V358">
        <v>0</v>
      </c>
      <c r="W358" s="24" t="e">
        <f>VLOOKUP(A358,Sheet2!A:H,8,0)</f>
        <v>#N/A</v>
      </c>
    </row>
    <row r="359" spans="1:23" hidden="1" x14ac:dyDescent="0.3">
      <c r="A359" t="s">
        <v>412</v>
      </c>
      <c r="B359" t="s">
        <v>31</v>
      </c>
      <c r="C359">
        <v>37</v>
      </c>
      <c r="D359" t="s">
        <v>39</v>
      </c>
      <c r="E359">
        <v>2011</v>
      </c>
      <c r="F359">
        <v>43</v>
      </c>
      <c r="G359">
        <v>0.525735226</v>
      </c>
      <c r="H359" t="s">
        <v>24</v>
      </c>
      <c r="I359" t="s">
        <v>54</v>
      </c>
      <c r="J359" t="s">
        <v>26</v>
      </c>
      <c r="K359" t="s">
        <v>51</v>
      </c>
      <c r="L359" t="s">
        <v>28</v>
      </c>
      <c r="M359" t="s">
        <v>45</v>
      </c>
      <c r="N359" t="s">
        <v>29</v>
      </c>
      <c r="O359">
        <v>0.493970293</v>
      </c>
      <c r="P359" t="s">
        <v>45</v>
      </c>
      <c r="Q359" t="s">
        <v>67</v>
      </c>
      <c r="R359">
        <v>182437.39</v>
      </c>
      <c r="S359">
        <v>295165</v>
      </c>
      <c r="T359" s="1">
        <v>0.62</v>
      </c>
      <c r="U359">
        <v>486913</v>
      </c>
      <c r="V359">
        <v>486913</v>
      </c>
      <c r="W359" s="24" t="e">
        <f>VLOOKUP(A359,Sheet2!A:H,8,0)</f>
        <v>#N/A</v>
      </c>
    </row>
    <row r="360" spans="1:23" hidden="1" x14ac:dyDescent="0.3">
      <c r="A360" t="s">
        <v>413</v>
      </c>
      <c r="B360" t="s">
        <v>31</v>
      </c>
      <c r="C360">
        <v>19</v>
      </c>
      <c r="D360" t="s">
        <v>36</v>
      </c>
      <c r="E360">
        <v>2011</v>
      </c>
      <c r="F360">
        <v>23</v>
      </c>
      <c r="G360">
        <v>0.55715417300000003</v>
      </c>
      <c r="H360" t="s">
        <v>24</v>
      </c>
      <c r="I360" t="s">
        <v>58</v>
      </c>
      <c r="J360" t="s">
        <v>58</v>
      </c>
      <c r="K360" t="s">
        <v>58</v>
      </c>
      <c r="L360" t="s">
        <v>58</v>
      </c>
      <c r="M360" t="s">
        <v>29</v>
      </c>
      <c r="N360" t="s">
        <v>29</v>
      </c>
      <c r="O360">
        <v>0.68121060200000005</v>
      </c>
      <c r="P360" t="s">
        <v>29</v>
      </c>
      <c r="Q360" t="s">
        <v>34</v>
      </c>
      <c r="R360">
        <v>344900</v>
      </c>
      <c r="S360">
        <v>344900</v>
      </c>
      <c r="T360" s="1">
        <v>1</v>
      </c>
      <c r="U360">
        <v>291457</v>
      </c>
      <c r="V360">
        <v>0</v>
      </c>
      <c r="W360" s="24" t="e">
        <f>VLOOKUP(A360,Sheet2!A:H,8,0)</f>
        <v>#N/A</v>
      </c>
    </row>
    <row r="361" spans="1:23" hidden="1" x14ac:dyDescent="0.3">
      <c r="A361" t="s">
        <v>414</v>
      </c>
      <c r="B361" t="s">
        <v>22</v>
      </c>
      <c r="C361">
        <v>37</v>
      </c>
      <c r="D361" t="s">
        <v>36</v>
      </c>
      <c r="E361">
        <v>2012</v>
      </c>
      <c r="F361">
        <v>47</v>
      </c>
      <c r="G361">
        <v>0.44353811300000001</v>
      </c>
      <c r="H361" t="s">
        <v>81</v>
      </c>
      <c r="I361" t="s">
        <v>58</v>
      </c>
      <c r="J361" t="s">
        <v>58</v>
      </c>
      <c r="K361" t="s">
        <v>58</v>
      </c>
      <c r="L361" t="s">
        <v>58</v>
      </c>
      <c r="M361" t="s">
        <v>45</v>
      </c>
      <c r="N361" t="s">
        <v>29</v>
      </c>
      <c r="O361">
        <v>0.69551237099999996</v>
      </c>
      <c r="P361" t="s">
        <v>29</v>
      </c>
      <c r="Q361" t="s">
        <v>29</v>
      </c>
      <c r="R361">
        <v>244532</v>
      </c>
      <c r="S361">
        <v>287602</v>
      </c>
      <c r="T361" s="1">
        <v>0.85</v>
      </c>
      <c r="U361">
        <v>408682</v>
      </c>
      <c r="V361">
        <v>0</v>
      </c>
      <c r="W361" s="24" t="e">
        <f>VLOOKUP(A361,Sheet2!A:H,8,0)</f>
        <v>#N/A</v>
      </c>
    </row>
    <row r="362" spans="1:23" hidden="1" x14ac:dyDescent="0.3">
      <c r="A362" t="s">
        <v>415</v>
      </c>
      <c r="B362" t="s">
        <v>31</v>
      </c>
      <c r="C362">
        <v>25</v>
      </c>
      <c r="D362" t="s">
        <v>77</v>
      </c>
      <c r="E362">
        <v>2007</v>
      </c>
      <c r="F362">
        <v>54</v>
      </c>
      <c r="G362">
        <v>0.54766655500000005</v>
      </c>
      <c r="H362" t="s">
        <v>81</v>
      </c>
      <c r="I362" t="s">
        <v>54</v>
      </c>
      <c r="J362" t="s">
        <v>26</v>
      </c>
      <c r="K362" t="s">
        <v>27</v>
      </c>
      <c r="L362" t="s">
        <v>33</v>
      </c>
      <c r="M362" t="s">
        <v>29</v>
      </c>
      <c r="N362" t="s">
        <v>29</v>
      </c>
      <c r="O362">
        <v>0.54799723199999995</v>
      </c>
      <c r="P362" t="s">
        <v>45</v>
      </c>
      <c r="Q362" t="s">
        <v>29</v>
      </c>
      <c r="R362">
        <v>436057.06</v>
      </c>
      <c r="S362">
        <v>459895</v>
      </c>
      <c r="T362" s="1">
        <v>0.95</v>
      </c>
      <c r="U362">
        <v>156686</v>
      </c>
      <c r="V362">
        <v>0</v>
      </c>
      <c r="W362" s="24" t="e">
        <f>VLOOKUP(A362,Sheet2!A:H,8,0)</f>
        <v>#N/A</v>
      </c>
    </row>
    <row r="363" spans="1:23" hidden="1" x14ac:dyDescent="0.3">
      <c r="A363" t="s">
        <v>416</v>
      </c>
      <c r="B363" t="s">
        <v>31</v>
      </c>
      <c r="C363">
        <v>31</v>
      </c>
      <c r="D363" t="s">
        <v>23</v>
      </c>
      <c r="E363">
        <v>2007</v>
      </c>
      <c r="F363">
        <v>43</v>
      </c>
      <c r="G363">
        <v>0.56584873899999999</v>
      </c>
      <c r="H363" t="s">
        <v>24</v>
      </c>
      <c r="I363" t="s">
        <v>58</v>
      </c>
      <c r="J363" t="s">
        <v>58</v>
      </c>
      <c r="K363" t="s">
        <v>58</v>
      </c>
      <c r="L363" t="s">
        <v>58</v>
      </c>
      <c r="M363" t="s">
        <v>29</v>
      </c>
      <c r="N363" t="s">
        <v>29</v>
      </c>
      <c r="O363">
        <v>0.59691192400000004</v>
      </c>
      <c r="P363" t="s">
        <v>221</v>
      </c>
      <c r="Q363" t="s">
        <v>29</v>
      </c>
      <c r="R363">
        <v>256516.25</v>
      </c>
      <c r="S363">
        <v>271548</v>
      </c>
      <c r="T363" s="1">
        <v>0.94</v>
      </c>
      <c r="U363">
        <v>324585</v>
      </c>
      <c r="V363">
        <v>0</v>
      </c>
      <c r="W363" s="24" t="e">
        <f>VLOOKUP(A363,Sheet2!A:H,8,0)</f>
        <v>#N/A</v>
      </c>
    </row>
    <row r="364" spans="1:23" hidden="1" x14ac:dyDescent="0.3">
      <c r="A364" t="s">
        <v>417</v>
      </c>
      <c r="B364" t="s">
        <v>31</v>
      </c>
      <c r="C364">
        <v>49</v>
      </c>
      <c r="D364" t="s">
        <v>32</v>
      </c>
      <c r="E364">
        <v>2015</v>
      </c>
      <c r="F364">
        <v>40</v>
      </c>
      <c r="G364">
        <v>0.59774691899999999</v>
      </c>
      <c r="H364" t="s">
        <v>24</v>
      </c>
      <c r="I364" t="s">
        <v>58</v>
      </c>
      <c r="J364" t="s">
        <v>58</v>
      </c>
      <c r="K364" t="s">
        <v>58</v>
      </c>
      <c r="L364" t="s">
        <v>58</v>
      </c>
      <c r="M364" t="s">
        <v>45</v>
      </c>
      <c r="N364" t="s">
        <v>29</v>
      </c>
      <c r="O364">
        <v>0.64014134</v>
      </c>
      <c r="P364" t="s">
        <v>29</v>
      </c>
      <c r="Q364" t="s">
        <v>34</v>
      </c>
      <c r="R364">
        <v>184358</v>
      </c>
      <c r="S364">
        <v>258580</v>
      </c>
      <c r="T364" s="1">
        <v>0.71</v>
      </c>
      <c r="U364">
        <v>645944</v>
      </c>
      <c r="V364">
        <v>0</v>
      </c>
      <c r="W364" s="24" t="e">
        <f>VLOOKUP(A364,Sheet2!A:H,8,0)</f>
        <v>#N/A</v>
      </c>
    </row>
    <row r="365" spans="1:23" hidden="1" x14ac:dyDescent="0.3">
      <c r="A365" t="s">
        <v>418</v>
      </c>
      <c r="B365" t="s">
        <v>22</v>
      </c>
      <c r="C365">
        <v>25</v>
      </c>
      <c r="D365" t="s">
        <v>32</v>
      </c>
      <c r="E365">
        <v>2011</v>
      </c>
      <c r="F365">
        <v>48</v>
      </c>
      <c r="G365">
        <v>0.635473548</v>
      </c>
      <c r="H365" t="s">
        <v>24</v>
      </c>
      <c r="I365" t="s">
        <v>72</v>
      </c>
      <c r="J365" t="s">
        <v>58</v>
      </c>
      <c r="K365" t="s">
        <v>58</v>
      </c>
      <c r="L365" t="s">
        <v>58</v>
      </c>
      <c r="M365" t="s">
        <v>29</v>
      </c>
      <c r="N365" t="s">
        <v>29</v>
      </c>
      <c r="O365">
        <v>0.67025369099999998</v>
      </c>
      <c r="P365" t="s">
        <v>29</v>
      </c>
      <c r="Q365" t="s">
        <v>29</v>
      </c>
      <c r="R365">
        <v>365400</v>
      </c>
      <c r="S365">
        <v>365400</v>
      </c>
      <c r="T365" s="1">
        <v>1</v>
      </c>
      <c r="U365">
        <v>418923</v>
      </c>
      <c r="V365">
        <v>0</v>
      </c>
      <c r="W365" s="24" t="e">
        <f>VLOOKUP(A365,Sheet2!A:H,8,0)</f>
        <v>#N/A</v>
      </c>
    </row>
    <row r="366" spans="1:23" hidden="1" x14ac:dyDescent="0.3">
      <c r="A366" t="s">
        <v>419</v>
      </c>
      <c r="B366" t="s">
        <v>31</v>
      </c>
      <c r="C366">
        <v>25</v>
      </c>
      <c r="D366" t="s">
        <v>39</v>
      </c>
      <c r="E366">
        <v>2011</v>
      </c>
      <c r="F366">
        <v>36</v>
      </c>
      <c r="G366">
        <v>0.48131273200000002</v>
      </c>
      <c r="H366" t="s">
        <v>24</v>
      </c>
      <c r="I366" t="s">
        <v>58</v>
      </c>
      <c r="J366" t="s">
        <v>58</v>
      </c>
      <c r="K366" t="s">
        <v>58</v>
      </c>
      <c r="L366" t="s">
        <v>58</v>
      </c>
      <c r="M366" t="s">
        <v>29</v>
      </c>
      <c r="N366" t="s">
        <v>29</v>
      </c>
      <c r="O366">
        <v>0.67392734099999996</v>
      </c>
      <c r="P366" t="s">
        <v>29</v>
      </c>
      <c r="Q366" t="s">
        <v>34</v>
      </c>
      <c r="R366">
        <v>249248</v>
      </c>
      <c r="S366">
        <v>255950</v>
      </c>
      <c r="T366" s="1">
        <v>0.97</v>
      </c>
      <c r="U366">
        <v>313265</v>
      </c>
      <c r="V366">
        <v>0</v>
      </c>
      <c r="W366" s="24" t="e">
        <f>VLOOKUP(A366,Sheet2!A:H,8,0)</f>
        <v>#N/A</v>
      </c>
    </row>
    <row r="367" spans="1:23" hidden="1" x14ac:dyDescent="0.3">
      <c r="A367" t="s">
        <v>420</v>
      </c>
      <c r="B367" t="s">
        <v>31</v>
      </c>
      <c r="C367">
        <v>24</v>
      </c>
      <c r="D367" t="s">
        <v>39</v>
      </c>
      <c r="E367">
        <v>2008</v>
      </c>
      <c r="F367">
        <v>26</v>
      </c>
      <c r="G367">
        <v>0.28237777800000002</v>
      </c>
      <c r="H367" t="s">
        <v>24</v>
      </c>
      <c r="I367" t="s">
        <v>58</v>
      </c>
      <c r="J367" t="s">
        <v>58</v>
      </c>
      <c r="K367" t="s">
        <v>58</v>
      </c>
      <c r="L367" t="s">
        <v>58</v>
      </c>
      <c r="M367" t="s">
        <v>45</v>
      </c>
      <c r="N367" t="s">
        <v>29</v>
      </c>
      <c r="O367">
        <v>0.63242607799999995</v>
      </c>
      <c r="P367" t="s">
        <v>29</v>
      </c>
      <c r="Q367" t="s">
        <v>34</v>
      </c>
      <c r="R367">
        <v>169499</v>
      </c>
      <c r="S367">
        <v>202905</v>
      </c>
      <c r="T367" s="1">
        <v>0.84</v>
      </c>
      <c r="U367">
        <v>159624</v>
      </c>
      <c r="V367">
        <v>0</v>
      </c>
      <c r="W367" s="24" t="e">
        <f>VLOOKUP(A367,Sheet2!A:H,8,0)</f>
        <v>#N/A</v>
      </c>
    </row>
    <row r="368" spans="1:23" hidden="1" x14ac:dyDescent="0.3">
      <c r="A368" t="s">
        <v>421</v>
      </c>
      <c r="B368" t="s">
        <v>31</v>
      </c>
      <c r="C368">
        <v>37</v>
      </c>
      <c r="D368" t="s">
        <v>39</v>
      </c>
      <c r="E368">
        <v>2015</v>
      </c>
      <c r="F368">
        <v>49</v>
      </c>
      <c r="G368">
        <v>0.40435565200000001</v>
      </c>
      <c r="H368" t="s">
        <v>24</v>
      </c>
      <c r="I368" t="s">
        <v>58</v>
      </c>
      <c r="J368" t="s">
        <v>58</v>
      </c>
      <c r="K368" t="s">
        <v>58</v>
      </c>
      <c r="L368" t="s">
        <v>58</v>
      </c>
      <c r="M368" t="s">
        <v>29</v>
      </c>
      <c r="N368" t="s">
        <v>29</v>
      </c>
      <c r="O368">
        <v>0.67392734099999996</v>
      </c>
      <c r="P368" t="s">
        <v>29</v>
      </c>
      <c r="Q368" t="s">
        <v>29</v>
      </c>
      <c r="R368">
        <v>221088</v>
      </c>
      <c r="S368">
        <v>278018</v>
      </c>
      <c r="T368" s="1">
        <v>0.8</v>
      </c>
      <c r="U368">
        <v>399084</v>
      </c>
      <c r="V368">
        <v>0</v>
      </c>
      <c r="W368" s="24" t="e">
        <f>VLOOKUP(A368,Sheet2!A:H,8,0)</f>
        <v>#N/A</v>
      </c>
    </row>
    <row r="369" spans="1:23" hidden="1" x14ac:dyDescent="0.3">
      <c r="A369" t="s">
        <v>422</v>
      </c>
      <c r="B369" t="s">
        <v>22</v>
      </c>
      <c r="C369">
        <v>37</v>
      </c>
      <c r="D369" t="s">
        <v>39</v>
      </c>
      <c r="E369">
        <v>2010</v>
      </c>
      <c r="F369">
        <v>31</v>
      </c>
      <c r="G369">
        <v>0.44618812800000002</v>
      </c>
      <c r="H369" t="s">
        <v>24</v>
      </c>
      <c r="I369" t="s">
        <v>58</v>
      </c>
      <c r="J369" t="s">
        <v>58</v>
      </c>
      <c r="K369" t="s">
        <v>58</v>
      </c>
      <c r="L369" t="s">
        <v>58</v>
      </c>
      <c r="M369" t="s">
        <v>29</v>
      </c>
      <c r="N369" t="s">
        <v>29</v>
      </c>
      <c r="O369">
        <v>0.67392734099999996</v>
      </c>
      <c r="P369" t="s">
        <v>29</v>
      </c>
      <c r="Q369" t="s">
        <v>67</v>
      </c>
      <c r="R369">
        <v>176320</v>
      </c>
      <c r="S369">
        <v>176320</v>
      </c>
      <c r="T369" s="1">
        <v>1</v>
      </c>
      <c r="U369">
        <v>319867</v>
      </c>
      <c r="V369">
        <v>0</v>
      </c>
      <c r="W369" s="24" t="e">
        <f>VLOOKUP(A369,Sheet2!A:H,8,0)</f>
        <v>#N/A</v>
      </c>
    </row>
    <row r="370" spans="1:23" hidden="1" x14ac:dyDescent="0.3">
      <c r="A370" t="s">
        <v>423</v>
      </c>
      <c r="B370" t="s">
        <v>22</v>
      </c>
      <c r="C370">
        <v>25</v>
      </c>
      <c r="D370" t="s">
        <v>424</v>
      </c>
      <c r="E370">
        <v>2015</v>
      </c>
      <c r="F370">
        <v>40</v>
      </c>
      <c r="G370">
        <v>0.18328260900000001</v>
      </c>
      <c r="H370" t="s">
        <v>81</v>
      </c>
      <c r="I370" t="s">
        <v>54</v>
      </c>
      <c r="J370" t="s">
        <v>26</v>
      </c>
      <c r="K370" t="s">
        <v>51</v>
      </c>
      <c r="L370" t="s">
        <v>33</v>
      </c>
      <c r="M370" t="s">
        <v>45</v>
      </c>
      <c r="N370" t="s">
        <v>29</v>
      </c>
      <c r="O370">
        <v>0.73937454199999997</v>
      </c>
      <c r="P370" t="s">
        <v>29</v>
      </c>
      <c r="Q370" t="s">
        <v>29</v>
      </c>
      <c r="R370">
        <v>211816</v>
      </c>
      <c r="S370">
        <v>258321</v>
      </c>
      <c r="T370" s="1">
        <v>0.82</v>
      </c>
      <c r="U370">
        <v>85016</v>
      </c>
      <c r="V370">
        <v>85016</v>
      </c>
      <c r="W370" s="24" t="e">
        <f>VLOOKUP(A370,Sheet2!A:H,8,0)</f>
        <v>#N/A</v>
      </c>
    </row>
    <row r="371" spans="1:23" hidden="1" x14ac:dyDescent="0.3">
      <c r="A371" t="s">
        <v>425</v>
      </c>
      <c r="B371" t="s">
        <v>31</v>
      </c>
      <c r="C371">
        <v>37</v>
      </c>
      <c r="D371" t="s">
        <v>39</v>
      </c>
      <c r="E371">
        <v>2010</v>
      </c>
      <c r="F371">
        <v>23</v>
      </c>
      <c r="G371">
        <v>0.31191834499999999</v>
      </c>
      <c r="H371" t="s">
        <v>24</v>
      </c>
      <c r="I371" t="s">
        <v>54</v>
      </c>
      <c r="J371" t="s">
        <v>89</v>
      </c>
      <c r="K371" t="s">
        <v>51</v>
      </c>
      <c r="L371" t="s">
        <v>42</v>
      </c>
      <c r="M371" t="s">
        <v>29</v>
      </c>
      <c r="N371" t="s">
        <v>29</v>
      </c>
      <c r="O371">
        <v>0.58482349600000005</v>
      </c>
      <c r="P371" t="s">
        <v>221</v>
      </c>
      <c r="Q371" t="s">
        <v>29</v>
      </c>
      <c r="R371">
        <v>146041</v>
      </c>
      <c r="S371">
        <v>155111</v>
      </c>
      <c r="T371" s="1">
        <v>0.94</v>
      </c>
      <c r="U371">
        <v>233397</v>
      </c>
      <c r="V371">
        <v>0</v>
      </c>
      <c r="W371" s="24" t="e">
        <f>VLOOKUP(A371,Sheet2!A:H,8,0)</f>
        <v>#N/A</v>
      </c>
    </row>
    <row r="372" spans="1:23" hidden="1" x14ac:dyDescent="0.3">
      <c r="A372" t="s">
        <v>426</v>
      </c>
      <c r="B372" t="s">
        <v>22</v>
      </c>
      <c r="C372">
        <v>61</v>
      </c>
      <c r="D372" t="s">
        <v>39</v>
      </c>
      <c r="E372">
        <v>2015</v>
      </c>
      <c r="F372">
        <v>32</v>
      </c>
      <c r="G372">
        <v>0.45049217400000002</v>
      </c>
      <c r="H372" t="s">
        <v>24</v>
      </c>
      <c r="I372" t="s">
        <v>72</v>
      </c>
      <c r="J372" t="s">
        <v>40</v>
      </c>
      <c r="K372" t="s">
        <v>51</v>
      </c>
      <c r="L372" t="s">
        <v>28</v>
      </c>
      <c r="M372" t="s">
        <v>45</v>
      </c>
      <c r="N372" t="s">
        <v>29</v>
      </c>
      <c r="O372">
        <v>0.481476448</v>
      </c>
      <c r="P372" t="s">
        <v>45</v>
      </c>
      <c r="Q372" t="s">
        <v>29</v>
      </c>
      <c r="R372">
        <v>199219</v>
      </c>
      <c r="S372">
        <v>301904</v>
      </c>
      <c r="T372" s="1">
        <v>0.66</v>
      </c>
      <c r="U372">
        <v>542474</v>
      </c>
      <c r="V372">
        <v>542474</v>
      </c>
      <c r="W372" s="24" t="e">
        <f>VLOOKUP(A372,Sheet2!A:H,8,0)</f>
        <v>#N/A</v>
      </c>
    </row>
    <row r="373" spans="1:23" hidden="1" x14ac:dyDescent="0.3">
      <c r="A373" t="s">
        <v>427</v>
      </c>
      <c r="B373" t="s">
        <v>31</v>
      </c>
      <c r="C373">
        <v>49</v>
      </c>
      <c r="D373" t="s">
        <v>23</v>
      </c>
      <c r="E373">
        <v>2016</v>
      </c>
      <c r="F373">
        <v>54</v>
      </c>
      <c r="G373">
        <v>0.83973302599999999</v>
      </c>
      <c r="H373" t="s">
        <v>24</v>
      </c>
      <c r="I373" t="s">
        <v>62</v>
      </c>
      <c r="J373" t="s">
        <v>26</v>
      </c>
      <c r="K373" t="s">
        <v>27</v>
      </c>
      <c r="L373" t="s">
        <v>33</v>
      </c>
      <c r="M373" t="s">
        <v>29</v>
      </c>
      <c r="N373" t="s">
        <v>29</v>
      </c>
      <c r="O373">
        <v>0.92821805999999996</v>
      </c>
      <c r="P373" t="s">
        <v>29</v>
      </c>
      <c r="Q373" t="s">
        <v>34</v>
      </c>
      <c r="R373">
        <v>361600</v>
      </c>
      <c r="S373">
        <v>361600</v>
      </c>
      <c r="T373" s="1">
        <v>1</v>
      </c>
      <c r="U373">
        <v>826757</v>
      </c>
      <c r="V373">
        <v>0</v>
      </c>
      <c r="W373" s="24" t="e">
        <f>VLOOKUP(A373,Sheet2!A:H,8,0)</f>
        <v>#N/A</v>
      </c>
    </row>
    <row r="374" spans="1:23" hidden="1" x14ac:dyDescent="0.3">
      <c r="A374" t="s">
        <v>428</v>
      </c>
      <c r="B374" t="s">
        <v>22</v>
      </c>
      <c r="C374">
        <v>61</v>
      </c>
      <c r="D374" t="s">
        <v>39</v>
      </c>
      <c r="E374">
        <v>2014</v>
      </c>
      <c r="F374">
        <v>41</v>
      </c>
      <c r="G374">
        <v>0.51641711000000001</v>
      </c>
      <c r="H374" t="s">
        <v>81</v>
      </c>
      <c r="I374" t="s">
        <v>25</v>
      </c>
      <c r="J374" t="s">
        <v>40</v>
      </c>
      <c r="K374" t="s">
        <v>51</v>
      </c>
      <c r="L374" t="s">
        <v>158</v>
      </c>
      <c r="M374" t="s">
        <v>45</v>
      </c>
      <c r="N374" t="s">
        <v>29</v>
      </c>
      <c r="O374">
        <v>0.60888377100000002</v>
      </c>
      <c r="P374" t="s">
        <v>29</v>
      </c>
      <c r="Q374" t="s">
        <v>29</v>
      </c>
      <c r="R374">
        <v>158204</v>
      </c>
      <c r="S374">
        <v>317712</v>
      </c>
      <c r="T374" s="1">
        <v>0.5</v>
      </c>
      <c r="U374">
        <v>529971</v>
      </c>
      <c r="V374">
        <v>529971</v>
      </c>
      <c r="W374" s="24" t="e">
        <f>VLOOKUP(A374,Sheet2!A:H,8,0)</f>
        <v>#N/A</v>
      </c>
    </row>
    <row r="375" spans="1:23" hidden="1" x14ac:dyDescent="0.3">
      <c r="A375" t="s">
        <v>429</v>
      </c>
      <c r="B375" t="s">
        <v>31</v>
      </c>
      <c r="C375">
        <v>13</v>
      </c>
      <c r="D375" t="s">
        <v>39</v>
      </c>
      <c r="E375">
        <v>2013</v>
      </c>
      <c r="F375">
        <v>21</v>
      </c>
      <c r="G375">
        <v>0.133959048</v>
      </c>
      <c r="H375" t="s">
        <v>81</v>
      </c>
      <c r="I375" t="s">
        <v>58</v>
      </c>
      <c r="J375" t="s">
        <v>58</v>
      </c>
      <c r="K375" t="s">
        <v>58</v>
      </c>
      <c r="L375" t="s">
        <v>58</v>
      </c>
      <c r="M375" t="s">
        <v>29</v>
      </c>
      <c r="N375" t="s">
        <v>45</v>
      </c>
      <c r="O375">
        <v>0.68121060200000005</v>
      </c>
      <c r="P375" t="s">
        <v>29</v>
      </c>
      <c r="Q375" t="s">
        <v>29</v>
      </c>
      <c r="R375">
        <v>206466</v>
      </c>
      <c r="S375">
        <v>206466</v>
      </c>
      <c r="T375" s="1">
        <v>1</v>
      </c>
      <c r="U375">
        <v>15882</v>
      </c>
      <c r="V375">
        <v>0</v>
      </c>
      <c r="W375" s="24" t="e">
        <f>VLOOKUP(A375,Sheet2!A:H,8,0)</f>
        <v>#N/A</v>
      </c>
    </row>
    <row r="376" spans="1:23" hidden="1" x14ac:dyDescent="0.3">
      <c r="A376" t="s">
        <v>430</v>
      </c>
      <c r="B376" t="s">
        <v>31</v>
      </c>
      <c r="C376">
        <v>43</v>
      </c>
      <c r="D376" t="s">
        <v>23</v>
      </c>
      <c r="E376">
        <v>2014</v>
      </c>
      <c r="F376">
        <v>28</v>
      </c>
      <c r="G376">
        <v>0.52780116700000002</v>
      </c>
      <c r="H376" t="s">
        <v>24</v>
      </c>
      <c r="I376" t="s">
        <v>54</v>
      </c>
      <c r="J376" t="s">
        <v>89</v>
      </c>
      <c r="K376" t="s">
        <v>118</v>
      </c>
      <c r="L376" t="s">
        <v>42</v>
      </c>
      <c r="M376" t="s">
        <v>29</v>
      </c>
      <c r="N376" t="s">
        <v>45</v>
      </c>
      <c r="O376">
        <v>0.63242607799999995</v>
      </c>
      <c r="P376" t="s">
        <v>29</v>
      </c>
      <c r="Q376" t="s">
        <v>67</v>
      </c>
      <c r="R376">
        <v>276130</v>
      </c>
      <c r="S376">
        <v>295356</v>
      </c>
      <c r="T376" s="1">
        <v>0.93</v>
      </c>
      <c r="U376">
        <v>488020</v>
      </c>
      <c r="V376">
        <v>0</v>
      </c>
      <c r="W376" s="24" t="e">
        <f>VLOOKUP(A376,Sheet2!A:H,8,0)</f>
        <v>#N/A</v>
      </c>
    </row>
    <row r="377" spans="1:23" hidden="1" x14ac:dyDescent="0.3">
      <c r="A377" t="s">
        <v>431</v>
      </c>
      <c r="B377" t="s">
        <v>22</v>
      </c>
      <c r="C377">
        <v>61</v>
      </c>
      <c r="D377" t="s">
        <v>39</v>
      </c>
      <c r="E377">
        <v>2014</v>
      </c>
      <c r="F377">
        <v>26</v>
      </c>
      <c r="G377">
        <v>0.47913618499999999</v>
      </c>
      <c r="H377" t="s">
        <v>81</v>
      </c>
      <c r="I377" t="s">
        <v>72</v>
      </c>
      <c r="J377" t="s">
        <v>26</v>
      </c>
      <c r="K377" t="s">
        <v>27</v>
      </c>
      <c r="L377" t="s">
        <v>58</v>
      </c>
      <c r="M377" t="s">
        <v>29</v>
      </c>
      <c r="N377" t="s">
        <v>29</v>
      </c>
      <c r="O377">
        <v>0.56445423900000002</v>
      </c>
      <c r="P377" t="s">
        <v>221</v>
      </c>
      <c r="Q377" t="s">
        <v>29</v>
      </c>
      <c r="R377">
        <v>301904</v>
      </c>
      <c r="S377">
        <v>301904</v>
      </c>
      <c r="T377" s="1">
        <v>1</v>
      </c>
      <c r="U377">
        <v>458658</v>
      </c>
      <c r="V377">
        <v>0</v>
      </c>
      <c r="W377" s="24" t="e">
        <f>VLOOKUP(A377,Sheet2!A:H,8,0)</f>
        <v>#N/A</v>
      </c>
    </row>
    <row r="378" spans="1:23" hidden="1" x14ac:dyDescent="0.3">
      <c r="A378" t="s">
        <v>432</v>
      </c>
      <c r="B378" t="s">
        <v>22</v>
      </c>
      <c r="C378">
        <v>49</v>
      </c>
      <c r="D378" t="s">
        <v>39</v>
      </c>
      <c r="E378">
        <v>2012</v>
      </c>
      <c r="F378">
        <v>57</v>
      </c>
      <c r="G378">
        <v>0.56895106399999995</v>
      </c>
      <c r="H378" t="s">
        <v>24</v>
      </c>
      <c r="I378" t="s">
        <v>58</v>
      </c>
      <c r="J378" t="s">
        <v>40</v>
      </c>
      <c r="K378" t="s">
        <v>51</v>
      </c>
      <c r="L378" t="s">
        <v>28</v>
      </c>
      <c r="M378" t="s">
        <v>29</v>
      </c>
      <c r="N378" t="s">
        <v>29</v>
      </c>
      <c r="O378">
        <v>0.659108641</v>
      </c>
      <c r="P378" t="s">
        <v>29</v>
      </c>
      <c r="Q378" t="s">
        <v>34</v>
      </c>
      <c r="R378">
        <v>198330</v>
      </c>
      <c r="S378">
        <v>198330</v>
      </c>
      <c r="T378" s="1">
        <v>1</v>
      </c>
      <c r="U378">
        <v>533732</v>
      </c>
      <c r="V378">
        <v>0</v>
      </c>
      <c r="W378" s="24" t="e">
        <f>VLOOKUP(A378,Sheet2!A:H,8,0)</f>
        <v>#N/A</v>
      </c>
    </row>
    <row r="379" spans="1:23" hidden="1" x14ac:dyDescent="0.3">
      <c r="A379" t="s">
        <v>433</v>
      </c>
      <c r="B379" t="s">
        <v>31</v>
      </c>
      <c r="C379">
        <v>24</v>
      </c>
      <c r="D379" t="s">
        <v>39</v>
      </c>
      <c r="E379">
        <v>2006</v>
      </c>
      <c r="F379">
        <v>22</v>
      </c>
      <c r="G379">
        <v>0.31420289899999998</v>
      </c>
      <c r="H379" t="s">
        <v>24</v>
      </c>
      <c r="I379" t="s">
        <v>58</v>
      </c>
      <c r="J379" t="s">
        <v>58</v>
      </c>
      <c r="K379" t="s">
        <v>58</v>
      </c>
      <c r="L379" t="s">
        <v>58</v>
      </c>
      <c r="M379" t="s">
        <v>45</v>
      </c>
      <c r="N379" t="s">
        <v>29</v>
      </c>
      <c r="O379">
        <v>0.62464239499999996</v>
      </c>
      <c r="P379" t="s">
        <v>29</v>
      </c>
      <c r="Q379" t="s">
        <v>34</v>
      </c>
      <c r="R379">
        <v>99010.72</v>
      </c>
      <c r="S379">
        <v>176384</v>
      </c>
      <c r="T379" s="1">
        <v>0.56000000000000005</v>
      </c>
      <c r="U379">
        <v>192247</v>
      </c>
      <c r="V379">
        <v>192247</v>
      </c>
      <c r="W379" s="24" t="e">
        <f>VLOOKUP(A379,Sheet2!A:H,8,0)</f>
        <v>#N/A</v>
      </c>
    </row>
    <row r="380" spans="1:23" hidden="1" x14ac:dyDescent="0.3">
      <c r="A380" t="s">
        <v>434</v>
      </c>
      <c r="B380" t="s">
        <v>22</v>
      </c>
      <c r="C380">
        <v>49</v>
      </c>
      <c r="D380" t="s">
        <v>23</v>
      </c>
      <c r="E380">
        <v>2011</v>
      </c>
      <c r="F380">
        <v>38</v>
      </c>
      <c r="G380">
        <v>0.51509367699999997</v>
      </c>
      <c r="H380" t="s">
        <v>24</v>
      </c>
      <c r="I380" t="s">
        <v>72</v>
      </c>
      <c r="J380" t="s">
        <v>26</v>
      </c>
      <c r="K380" t="s">
        <v>118</v>
      </c>
      <c r="L380" t="s">
        <v>33</v>
      </c>
      <c r="M380" t="s">
        <v>29</v>
      </c>
      <c r="N380" t="s">
        <v>45</v>
      </c>
      <c r="O380">
        <v>0.58482349600000005</v>
      </c>
      <c r="P380" t="s">
        <v>221</v>
      </c>
      <c r="Q380" t="s">
        <v>29</v>
      </c>
      <c r="R380">
        <v>334084</v>
      </c>
      <c r="S380">
        <v>334084</v>
      </c>
      <c r="T380" s="1">
        <v>1</v>
      </c>
      <c r="U380">
        <v>403250</v>
      </c>
      <c r="V380">
        <v>0</v>
      </c>
      <c r="W380" s="24" t="e">
        <f>VLOOKUP(A380,Sheet2!A:H,8,0)</f>
        <v>#N/A</v>
      </c>
    </row>
    <row r="381" spans="1:23" hidden="1" x14ac:dyDescent="0.3">
      <c r="A381" t="s">
        <v>435</v>
      </c>
      <c r="B381" t="s">
        <v>22</v>
      </c>
      <c r="C381">
        <v>25</v>
      </c>
      <c r="D381" t="s">
        <v>32</v>
      </c>
      <c r="E381">
        <v>2011</v>
      </c>
      <c r="F381">
        <v>29</v>
      </c>
      <c r="G381">
        <v>0.62994064500000002</v>
      </c>
      <c r="H381" t="s">
        <v>81</v>
      </c>
      <c r="I381" t="s">
        <v>25</v>
      </c>
      <c r="J381" t="s">
        <v>89</v>
      </c>
      <c r="K381" t="s">
        <v>51</v>
      </c>
      <c r="L381" t="s">
        <v>42</v>
      </c>
      <c r="M381" t="s">
        <v>45</v>
      </c>
      <c r="N381" t="s">
        <v>29</v>
      </c>
      <c r="O381">
        <v>0.70252631600000004</v>
      </c>
      <c r="P381" t="s">
        <v>29</v>
      </c>
      <c r="Q381" t="s">
        <v>67</v>
      </c>
      <c r="R381">
        <v>366562</v>
      </c>
      <c r="S381">
        <v>492380</v>
      </c>
      <c r="T381" s="1">
        <v>0.74</v>
      </c>
      <c r="U381">
        <v>437953</v>
      </c>
      <c r="V381">
        <v>437953</v>
      </c>
      <c r="W381" s="24" t="e">
        <f>VLOOKUP(A381,Sheet2!A:H,8,0)</f>
        <v>#N/A</v>
      </c>
    </row>
    <row r="382" spans="1:23" hidden="1" x14ac:dyDescent="0.3">
      <c r="A382" t="s">
        <v>436</v>
      </c>
      <c r="B382" t="s">
        <v>22</v>
      </c>
      <c r="C382">
        <v>25</v>
      </c>
      <c r="D382" t="s">
        <v>23</v>
      </c>
      <c r="E382">
        <v>2014</v>
      </c>
      <c r="F382">
        <v>51</v>
      </c>
      <c r="G382">
        <v>0.63463086599999996</v>
      </c>
      <c r="H382" t="s">
        <v>24</v>
      </c>
      <c r="I382" t="s">
        <v>58</v>
      </c>
      <c r="J382" t="s">
        <v>40</v>
      </c>
      <c r="K382" t="s">
        <v>87</v>
      </c>
      <c r="L382" t="s">
        <v>28</v>
      </c>
      <c r="M382" t="s">
        <v>29</v>
      </c>
      <c r="N382" t="s">
        <v>29</v>
      </c>
      <c r="O382">
        <v>0.74574746599999997</v>
      </c>
      <c r="P382" t="s">
        <v>29</v>
      </c>
      <c r="Q382" t="s">
        <v>34</v>
      </c>
      <c r="R382">
        <v>289348</v>
      </c>
      <c r="S382">
        <v>373370</v>
      </c>
      <c r="T382" s="1">
        <v>0.77</v>
      </c>
      <c r="U382">
        <v>498530</v>
      </c>
      <c r="V382">
        <v>0</v>
      </c>
      <c r="W382" s="24" t="e">
        <f>VLOOKUP(A382,Sheet2!A:H,8,0)</f>
        <v>#N/A</v>
      </c>
    </row>
    <row r="383" spans="1:23" hidden="1" x14ac:dyDescent="0.3">
      <c r="A383" t="s">
        <v>437</v>
      </c>
      <c r="B383" t="s">
        <v>31</v>
      </c>
      <c r="C383">
        <v>37</v>
      </c>
      <c r="D383" t="s">
        <v>23</v>
      </c>
      <c r="E383">
        <v>2009</v>
      </c>
      <c r="F383">
        <v>36</v>
      </c>
      <c r="G383">
        <v>0.53887058799999998</v>
      </c>
      <c r="H383" t="s">
        <v>24</v>
      </c>
      <c r="I383" t="s">
        <v>72</v>
      </c>
      <c r="J383" t="s">
        <v>89</v>
      </c>
      <c r="K383" t="s">
        <v>27</v>
      </c>
      <c r="L383" t="s">
        <v>42</v>
      </c>
      <c r="M383" t="s">
        <v>29</v>
      </c>
      <c r="N383" t="s">
        <v>29</v>
      </c>
      <c r="O383">
        <v>0.84892120000000004</v>
      </c>
      <c r="P383" t="s">
        <v>29</v>
      </c>
      <c r="Q383" t="s">
        <v>34</v>
      </c>
      <c r="R383">
        <v>162742</v>
      </c>
      <c r="S383">
        <v>198902</v>
      </c>
      <c r="T383" s="1">
        <v>0.82</v>
      </c>
      <c r="U383">
        <v>320630</v>
      </c>
      <c r="V383">
        <v>0</v>
      </c>
      <c r="W383" s="24" t="e">
        <f>VLOOKUP(A383,Sheet2!A:H,8,0)</f>
        <v>#N/A</v>
      </c>
    </row>
    <row r="384" spans="1:23" hidden="1" x14ac:dyDescent="0.3">
      <c r="A384" t="s">
        <v>438</v>
      </c>
      <c r="B384" t="s">
        <v>22</v>
      </c>
      <c r="C384">
        <v>13</v>
      </c>
      <c r="D384" t="s">
        <v>32</v>
      </c>
      <c r="E384">
        <v>2015</v>
      </c>
      <c r="F384">
        <v>35</v>
      </c>
      <c r="G384">
        <v>0.66087887300000003</v>
      </c>
      <c r="H384" t="s">
        <v>24</v>
      </c>
      <c r="I384" t="s">
        <v>58</v>
      </c>
      <c r="J384" t="s">
        <v>58</v>
      </c>
      <c r="K384" t="s">
        <v>58</v>
      </c>
      <c r="L384" t="s">
        <v>58</v>
      </c>
      <c r="M384" t="s">
        <v>29</v>
      </c>
      <c r="N384" t="s">
        <v>29</v>
      </c>
      <c r="O384">
        <v>0.77313234900000005</v>
      </c>
      <c r="P384" t="s">
        <v>29</v>
      </c>
      <c r="Q384" t="s">
        <v>34</v>
      </c>
      <c r="R384">
        <v>740954.62</v>
      </c>
      <c r="S384">
        <v>754171</v>
      </c>
      <c r="T384" s="1">
        <v>0.98</v>
      </c>
      <c r="U384">
        <v>197745</v>
      </c>
      <c r="V384">
        <v>0</v>
      </c>
      <c r="W384" s="24" t="e">
        <f>VLOOKUP(A384,Sheet2!A:H,8,0)</f>
        <v>#N/A</v>
      </c>
    </row>
    <row r="385" spans="1:23" hidden="1" x14ac:dyDescent="0.3">
      <c r="A385" t="s">
        <v>439</v>
      </c>
      <c r="B385" t="s">
        <v>22</v>
      </c>
      <c r="C385">
        <v>49</v>
      </c>
      <c r="D385" t="s">
        <v>32</v>
      </c>
      <c r="E385">
        <v>2016</v>
      </c>
      <c r="F385">
        <v>32</v>
      </c>
      <c r="G385">
        <v>0.61462433900000002</v>
      </c>
      <c r="H385" t="s">
        <v>24</v>
      </c>
      <c r="I385" t="s">
        <v>72</v>
      </c>
      <c r="J385" t="s">
        <v>26</v>
      </c>
      <c r="K385" t="s">
        <v>27</v>
      </c>
      <c r="L385" t="s">
        <v>58</v>
      </c>
      <c r="M385" t="s">
        <v>29</v>
      </c>
      <c r="N385" t="s">
        <v>29</v>
      </c>
      <c r="O385">
        <v>0.63242607799999995</v>
      </c>
      <c r="P385" t="s">
        <v>29</v>
      </c>
      <c r="Q385" t="s">
        <v>29</v>
      </c>
      <c r="R385">
        <v>458414.31</v>
      </c>
      <c r="S385">
        <v>485370</v>
      </c>
      <c r="T385" s="1">
        <v>0.94</v>
      </c>
      <c r="U385">
        <v>593059</v>
      </c>
      <c r="V385">
        <v>0</v>
      </c>
      <c r="W385" s="24" t="e">
        <f>VLOOKUP(A385,Sheet2!A:H,8,0)</f>
        <v>#N/A</v>
      </c>
    </row>
    <row r="386" spans="1:23" hidden="1" x14ac:dyDescent="0.3">
      <c r="A386" t="s">
        <v>440</v>
      </c>
      <c r="B386" t="s">
        <v>22</v>
      </c>
      <c r="C386">
        <v>37</v>
      </c>
      <c r="D386" t="s">
        <v>23</v>
      </c>
      <c r="E386">
        <v>2011</v>
      </c>
      <c r="F386">
        <v>31</v>
      </c>
      <c r="G386">
        <v>0.52303690300000005</v>
      </c>
      <c r="H386" t="s">
        <v>81</v>
      </c>
      <c r="I386" t="s">
        <v>54</v>
      </c>
      <c r="J386" t="s">
        <v>40</v>
      </c>
      <c r="K386" t="s">
        <v>51</v>
      </c>
      <c r="L386" t="s">
        <v>42</v>
      </c>
      <c r="M386" t="s">
        <v>29</v>
      </c>
      <c r="N386" t="s">
        <v>45</v>
      </c>
      <c r="O386">
        <v>0.53558319300000001</v>
      </c>
      <c r="P386" t="s">
        <v>45</v>
      </c>
      <c r="Q386" t="s">
        <v>34</v>
      </c>
      <c r="R386">
        <v>327701</v>
      </c>
      <c r="S386">
        <v>337155</v>
      </c>
      <c r="T386" s="1">
        <v>0.97</v>
      </c>
      <c r="U386">
        <v>383767</v>
      </c>
      <c r="V386">
        <v>0</v>
      </c>
      <c r="W386" s="24" t="e">
        <f>VLOOKUP(A386,Sheet2!A:H,8,0)</f>
        <v>#N/A</v>
      </c>
    </row>
    <row r="387" spans="1:23" hidden="1" x14ac:dyDescent="0.3">
      <c r="A387" t="s">
        <v>441</v>
      </c>
      <c r="B387" t="s">
        <v>31</v>
      </c>
      <c r="C387">
        <v>37</v>
      </c>
      <c r="D387" t="s">
        <v>39</v>
      </c>
      <c r="E387">
        <v>2010</v>
      </c>
      <c r="F387">
        <v>37</v>
      </c>
      <c r="G387">
        <v>0.40341476500000001</v>
      </c>
      <c r="H387" t="s">
        <v>81</v>
      </c>
      <c r="I387" t="s">
        <v>54</v>
      </c>
      <c r="J387" t="s">
        <v>26</v>
      </c>
      <c r="K387" t="s">
        <v>27</v>
      </c>
      <c r="L387" t="s">
        <v>42</v>
      </c>
      <c r="M387" t="s">
        <v>29</v>
      </c>
      <c r="N387" t="s">
        <v>29</v>
      </c>
      <c r="O387">
        <v>0.48980406999999998</v>
      </c>
      <c r="P387" t="s">
        <v>45</v>
      </c>
      <c r="Q387" t="s">
        <v>29</v>
      </c>
      <c r="R387">
        <v>322218.53999999998</v>
      </c>
      <c r="S387">
        <v>356076</v>
      </c>
      <c r="T387" s="1">
        <v>0.9</v>
      </c>
      <c r="U387">
        <v>231917</v>
      </c>
      <c r="V387">
        <v>0</v>
      </c>
      <c r="W387" s="24" t="e">
        <f>VLOOKUP(A387,Sheet2!A:H,8,0)</f>
        <v>#N/A</v>
      </c>
    </row>
    <row r="388" spans="1:23" hidden="1" x14ac:dyDescent="0.3">
      <c r="A388" t="s">
        <v>442</v>
      </c>
      <c r="B388" t="s">
        <v>31</v>
      </c>
      <c r="C388">
        <v>37</v>
      </c>
      <c r="D388" t="s">
        <v>32</v>
      </c>
      <c r="E388">
        <v>2010</v>
      </c>
      <c r="F388">
        <v>34</v>
      </c>
      <c r="G388">
        <v>0.64285076699999999</v>
      </c>
      <c r="H388" t="s">
        <v>24</v>
      </c>
      <c r="I388" t="s">
        <v>25</v>
      </c>
      <c r="J388" t="s">
        <v>26</v>
      </c>
      <c r="K388" t="s">
        <v>51</v>
      </c>
      <c r="L388" t="s">
        <v>28</v>
      </c>
      <c r="M388" t="s">
        <v>29</v>
      </c>
      <c r="N388" t="s">
        <v>29</v>
      </c>
      <c r="O388">
        <v>0.93951662199999997</v>
      </c>
      <c r="P388" t="s">
        <v>29</v>
      </c>
      <c r="Q388" t="s">
        <v>67</v>
      </c>
      <c r="R388">
        <v>288706</v>
      </c>
      <c r="S388">
        <v>288706</v>
      </c>
      <c r="T388" s="1">
        <v>1</v>
      </c>
      <c r="U388">
        <v>475384</v>
      </c>
      <c r="V388">
        <v>0</v>
      </c>
      <c r="W388" s="24" t="e">
        <f>VLOOKUP(A388,Sheet2!A:H,8,0)</f>
        <v>#N/A</v>
      </c>
    </row>
    <row r="389" spans="1:23" hidden="1" x14ac:dyDescent="0.3">
      <c r="A389" t="s">
        <v>443</v>
      </c>
      <c r="B389" t="s">
        <v>31</v>
      </c>
      <c r="C389">
        <v>24</v>
      </c>
      <c r="D389" t="s">
        <v>39</v>
      </c>
      <c r="E389">
        <v>2012</v>
      </c>
      <c r="F389">
        <v>35</v>
      </c>
      <c r="G389">
        <v>0.27668292700000002</v>
      </c>
      <c r="H389" t="s">
        <v>81</v>
      </c>
      <c r="I389" t="s">
        <v>155</v>
      </c>
      <c r="J389" t="s">
        <v>58</v>
      </c>
      <c r="K389" t="s">
        <v>58</v>
      </c>
      <c r="L389" t="s">
        <v>58</v>
      </c>
      <c r="M389" t="s">
        <v>29</v>
      </c>
      <c r="N389" t="s">
        <v>29</v>
      </c>
      <c r="O389">
        <v>0.53558319300000001</v>
      </c>
      <c r="P389" t="s">
        <v>45</v>
      </c>
      <c r="Q389" t="s">
        <v>34</v>
      </c>
      <c r="R389">
        <v>240240</v>
      </c>
      <c r="S389">
        <v>240240</v>
      </c>
      <c r="T389" s="1">
        <v>1</v>
      </c>
      <c r="U389">
        <v>168019</v>
      </c>
      <c r="V389">
        <v>0</v>
      </c>
      <c r="W389" s="24" t="e">
        <f>VLOOKUP(A389,Sheet2!A:H,8,0)</f>
        <v>#N/A</v>
      </c>
    </row>
    <row r="390" spans="1:23" hidden="1" x14ac:dyDescent="0.3">
      <c r="A390" t="s">
        <v>444</v>
      </c>
      <c r="B390" t="s">
        <v>22</v>
      </c>
      <c r="C390">
        <v>37</v>
      </c>
      <c r="D390" t="s">
        <v>39</v>
      </c>
      <c r="E390">
        <v>2009</v>
      </c>
      <c r="F390">
        <v>35</v>
      </c>
      <c r="G390">
        <v>0.36881051100000001</v>
      </c>
      <c r="H390" t="s">
        <v>24</v>
      </c>
      <c r="I390" t="s">
        <v>54</v>
      </c>
      <c r="J390" t="s">
        <v>40</v>
      </c>
      <c r="K390" t="s">
        <v>118</v>
      </c>
      <c r="L390" t="s">
        <v>42</v>
      </c>
      <c r="M390" t="s">
        <v>29</v>
      </c>
      <c r="N390" t="s">
        <v>29</v>
      </c>
      <c r="O390">
        <v>0.59289473999999998</v>
      </c>
      <c r="P390" t="s">
        <v>221</v>
      </c>
      <c r="Q390" t="s">
        <v>29</v>
      </c>
      <c r="R390">
        <v>178048</v>
      </c>
      <c r="S390">
        <v>206934</v>
      </c>
      <c r="T390" s="1">
        <v>0.86</v>
      </c>
      <c r="U390">
        <v>269105</v>
      </c>
      <c r="V390">
        <v>0</v>
      </c>
      <c r="W390" s="24" t="e">
        <f>VLOOKUP(A390,Sheet2!A:H,8,0)</f>
        <v>#N/A</v>
      </c>
    </row>
    <row r="391" spans="1:23" hidden="1" x14ac:dyDescent="0.3">
      <c r="A391" t="s">
        <v>445</v>
      </c>
      <c r="B391" t="s">
        <v>31</v>
      </c>
      <c r="C391">
        <v>25</v>
      </c>
      <c r="D391" t="s">
        <v>32</v>
      </c>
      <c r="E391">
        <v>2012</v>
      </c>
      <c r="F391">
        <v>30</v>
      </c>
      <c r="G391">
        <v>0.52778968599999998</v>
      </c>
      <c r="H391" t="s">
        <v>24</v>
      </c>
      <c r="I391" t="s">
        <v>155</v>
      </c>
      <c r="J391" t="s">
        <v>26</v>
      </c>
      <c r="K391" t="s">
        <v>118</v>
      </c>
      <c r="L391" t="s">
        <v>28</v>
      </c>
      <c r="M391" t="s">
        <v>29</v>
      </c>
      <c r="N391" t="s">
        <v>29</v>
      </c>
      <c r="O391">
        <v>0.62072597500000004</v>
      </c>
      <c r="P391" t="s">
        <v>29</v>
      </c>
      <c r="Q391" t="s">
        <v>29</v>
      </c>
      <c r="R391">
        <v>469650</v>
      </c>
      <c r="S391">
        <v>500960</v>
      </c>
      <c r="T391" s="1">
        <v>0.94</v>
      </c>
      <c r="U391">
        <v>316623</v>
      </c>
      <c r="V391">
        <v>0</v>
      </c>
      <c r="W391" s="24" t="e">
        <f>VLOOKUP(A391,Sheet2!A:H,8,0)</f>
        <v>#N/A</v>
      </c>
    </row>
    <row r="392" spans="1:23" hidden="1" x14ac:dyDescent="0.3">
      <c r="A392" t="s">
        <v>446</v>
      </c>
      <c r="B392" t="s">
        <v>31</v>
      </c>
      <c r="C392">
        <v>37</v>
      </c>
      <c r="D392" t="s">
        <v>32</v>
      </c>
      <c r="E392">
        <v>2011</v>
      </c>
      <c r="F392">
        <v>37</v>
      </c>
      <c r="G392">
        <v>0.52306993499999999</v>
      </c>
      <c r="H392" t="s">
        <v>24</v>
      </c>
      <c r="I392" t="s">
        <v>62</v>
      </c>
      <c r="J392" t="s">
        <v>40</v>
      </c>
      <c r="K392" t="s">
        <v>51</v>
      </c>
      <c r="L392" t="s">
        <v>42</v>
      </c>
      <c r="M392" t="s">
        <v>45</v>
      </c>
      <c r="N392" t="s">
        <v>29</v>
      </c>
      <c r="O392">
        <v>0.51063777399999999</v>
      </c>
      <c r="P392" t="s">
        <v>45</v>
      </c>
      <c r="Q392" t="s">
        <v>29</v>
      </c>
      <c r="R392">
        <v>195768</v>
      </c>
      <c r="S392">
        <v>290676</v>
      </c>
      <c r="T392" s="1">
        <v>0.67</v>
      </c>
      <c r="U392">
        <v>478741</v>
      </c>
      <c r="V392">
        <v>478741</v>
      </c>
      <c r="W392" s="24" t="e">
        <f>VLOOKUP(A392,Sheet2!A:H,8,0)</f>
        <v>#N/A</v>
      </c>
    </row>
    <row r="393" spans="1:23" hidden="1" x14ac:dyDescent="0.3">
      <c r="A393" t="s">
        <v>447</v>
      </c>
      <c r="B393" t="s">
        <v>31</v>
      </c>
      <c r="C393">
        <v>37</v>
      </c>
      <c r="D393" t="s">
        <v>32</v>
      </c>
      <c r="E393">
        <v>2008</v>
      </c>
      <c r="F393">
        <v>45</v>
      </c>
      <c r="G393">
        <v>0.47255612899999999</v>
      </c>
      <c r="H393" t="s">
        <v>24</v>
      </c>
      <c r="I393" t="s">
        <v>58</v>
      </c>
      <c r="J393" t="s">
        <v>58</v>
      </c>
      <c r="K393" t="s">
        <v>58</v>
      </c>
      <c r="L393" t="s">
        <v>58</v>
      </c>
      <c r="M393" t="s">
        <v>29</v>
      </c>
      <c r="N393" t="s">
        <v>29</v>
      </c>
      <c r="O393">
        <v>0.61679375999999997</v>
      </c>
      <c r="P393" t="s">
        <v>29</v>
      </c>
      <c r="Q393" t="s">
        <v>34</v>
      </c>
      <c r="R393">
        <v>297228</v>
      </c>
      <c r="S393">
        <v>297228</v>
      </c>
      <c r="T393" s="1">
        <v>1</v>
      </c>
      <c r="U393">
        <v>253016</v>
      </c>
      <c r="V393">
        <v>0</v>
      </c>
      <c r="W393" s="24" t="e">
        <f>VLOOKUP(A393,Sheet2!A:H,8,0)</f>
        <v>#N/A</v>
      </c>
    </row>
    <row r="394" spans="1:23" hidden="1" x14ac:dyDescent="0.3">
      <c r="A394" t="s">
        <v>448</v>
      </c>
      <c r="B394" t="s">
        <v>31</v>
      </c>
      <c r="C394">
        <v>37</v>
      </c>
      <c r="D394" t="s">
        <v>36</v>
      </c>
      <c r="E394">
        <v>2011</v>
      </c>
      <c r="F394">
        <v>25</v>
      </c>
      <c r="G394">
        <v>0.59046606499999998</v>
      </c>
      <c r="H394" t="s">
        <v>81</v>
      </c>
      <c r="I394" t="s">
        <v>72</v>
      </c>
      <c r="J394" t="s">
        <v>26</v>
      </c>
      <c r="K394" t="s">
        <v>27</v>
      </c>
      <c r="L394" t="s">
        <v>28</v>
      </c>
      <c r="M394" t="s">
        <v>29</v>
      </c>
      <c r="N394" t="s">
        <v>29</v>
      </c>
      <c r="O394">
        <v>0.51896496700000005</v>
      </c>
      <c r="P394" t="s">
        <v>45</v>
      </c>
      <c r="Q394" t="s">
        <v>221</v>
      </c>
      <c r="R394">
        <v>471120</v>
      </c>
      <c r="S394">
        <v>494676</v>
      </c>
      <c r="T394" s="1">
        <v>0.95</v>
      </c>
      <c r="U394">
        <v>314712</v>
      </c>
      <c r="V394">
        <v>0</v>
      </c>
      <c r="W394" s="24" t="e">
        <f>VLOOKUP(A394,Sheet2!A:H,8,0)</f>
        <v>#N/A</v>
      </c>
    </row>
    <row r="395" spans="1:23" hidden="1" x14ac:dyDescent="0.3">
      <c r="A395" t="s">
        <v>449</v>
      </c>
      <c r="B395" t="s">
        <v>22</v>
      </c>
      <c r="C395">
        <v>49</v>
      </c>
      <c r="D395" t="s">
        <v>36</v>
      </c>
      <c r="E395">
        <v>2015</v>
      </c>
      <c r="F395">
        <v>39</v>
      </c>
      <c r="G395">
        <v>0.73657565199999997</v>
      </c>
      <c r="H395" t="s">
        <v>81</v>
      </c>
      <c r="I395" t="s">
        <v>25</v>
      </c>
      <c r="J395" t="s">
        <v>40</v>
      </c>
      <c r="K395" t="s">
        <v>27</v>
      </c>
      <c r="L395" t="s">
        <v>42</v>
      </c>
      <c r="M395" t="s">
        <v>45</v>
      </c>
      <c r="N395" t="s">
        <v>29</v>
      </c>
      <c r="O395">
        <v>0.64014134</v>
      </c>
      <c r="P395" t="s">
        <v>29</v>
      </c>
      <c r="Q395" t="s">
        <v>67</v>
      </c>
      <c r="R395">
        <v>226856</v>
      </c>
      <c r="S395">
        <v>446264</v>
      </c>
      <c r="T395" s="1">
        <v>0.51</v>
      </c>
      <c r="U395">
        <v>0</v>
      </c>
      <c r="V395">
        <v>0</v>
      </c>
      <c r="W395" s="24" t="e">
        <f>VLOOKUP(A395,Sheet2!A:H,8,0)</f>
        <v>#N/A</v>
      </c>
    </row>
    <row r="396" spans="1:23" hidden="1" x14ac:dyDescent="0.3">
      <c r="A396" t="s">
        <v>450</v>
      </c>
      <c r="B396" t="s">
        <v>22</v>
      </c>
      <c r="C396">
        <v>25</v>
      </c>
      <c r="D396" t="s">
        <v>39</v>
      </c>
      <c r="E396">
        <v>2012</v>
      </c>
      <c r="F396">
        <v>29</v>
      </c>
      <c r="G396">
        <v>0.53258767299999998</v>
      </c>
      <c r="H396" t="s">
        <v>81</v>
      </c>
      <c r="I396" t="s">
        <v>72</v>
      </c>
      <c r="J396" t="s">
        <v>40</v>
      </c>
      <c r="K396" t="s">
        <v>51</v>
      </c>
      <c r="L396" t="s">
        <v>42</v>
      </c>
      <c r="M396" t="s">
        <v>29</v>
      </c>
      <c r="N396" t="s">
        <v>45</v>
      </c>
      <c r="O396">
        <v>0.68481958399999998</v>
      </c>
      <c r="P396" t="s">
        <v>29</v>
      </c>
      <c r="Q396" t="s">
        <v>29</v>
      </c>
      <c r="R396">
        <v>553120</v>
      </c>
      <c r="S396">
        <v>616400</v>
      </c>
      <c r="T396" s="1">
        <v>0.9</v>
      </c>
      <c r="U396">
        <v>223756</v>
      </c>
      <c r="V396">
        <v>0</v>
      </c>
      <c r="W396" s="24" t="e">
        <f>VLOOKUP(A396,Sheet2!A:H,8,0)</f>
        <v>#N/A</v>
      </c>
    </row>
    <row r="397" spans="1:23" hidden="1" x14ac:dyDescent="0.3">
      <c r="A397" t="s">
        <v>451</v>
      </c>
      <c r="B397" t="s">
        <v>31</v>
      </c>
      <c r="C397">
        <v>49</v>
      </c>
      <c r="D397" t="s">
        <v>23</v>
      </c>
      <c r="E397">
        <v>2013</v>
      </c>
      <c r="F397">
        <v>32</v>
      </c>
      <c r="G397">
        <v>0.45034807700000001</v>
      </c>
      <c r="H397" t="s">
        <v>24</v>
      </c>
      <c r="I397" t="s">
        <v>58</v>
      </c>
      <c r="J397" t="s">
        <v>58</v>
      </c>
      <c r="K397" t="s">
        <v>58</v>
      </c>
      <c r="L397" t="s">
        <v>58</v>
      </c>
      <c r="M397" t="s">
        <v>29</v>
      </c>
      <c r="N397" t="s">
        <v>29</v>
      </c>
      <c r="O397">
        <v>0.61284620499999998</v>
      </c>
      <c r="P397" t="s">
        <v>29</v>
      </c>
      <c r="Q397" t="s">
        <v>29</v>
      </c>
      <c r="R397">
        <v>234096</v>
      </c>
      <c r="S397">
        <v>234096</v>
      </c>
      <c r="T397" s="1">
        <v>1</v>
      </c>
      <c r="U397">
        <v>413080</v>
      </c>
      <c r="V397">
        <v>0</v>
      </c>
      <c r="W397" s="24" t="e">
        <f>VLOOKUP(A397,Sheet2!A:H,8,0)</f>
        <v>#N/A</v>
      </c>
    </row>
    <row r="398" spans="1:23" hidden="1" x14ac:dyDescent="0.3">
      <c r="A398" t="s">
        <v>452</v>
      </c>
      <c r="B398" t="s">
        <v>22</v>
      </c>
      <c r="C398">
        <v>37</v>
      </c>
      <c r="D398" t="s">
        <v>23</v>
      </c>
      <c r="E398">
        <v>2006</v>
      </c>
      <c r="F398">
        <v>42</v>
      </c>
      <c r="G398">
        <v>0.52347428600000001</v>
      </c>
      <c r="H398" t="s">
        <v>81</v>
      </c>
      <c r="I398" t="s">
        <v>54</v>
      </c>
      <c r="J398" t="s">
        <v>26</v>
      </c>
      <c r="K398" t="s">
        <v>118</v>
      </c>
      <c r="L398" t="s">
        <v>33</v>
      </c>
      <c r="M398" t="s">
        <v>29</v>
      </c>
      <c r="N398" t="s">
        <v>29</v>
      </c>
      <c r="O398">
        <v>0.63629247300000003</v>
      </c>
      <c r="P398" t="s">
        <v>29</v>
      </c>
      <c r="Q398" t="s">
        <v>29</v>
      </c>
      <c r="R398">
        <v>212808.84</v>
      </c>
      <c r="S398">
        <v>246894</v>
      </c>
      <c r="T398" s="1">
        <v>0.86</v>
      </c>
      <c r="U398">
        <v>347585</v>
      </c>
      <c r="V398">
        <v>0</v>
      </c>
      <c r="W398" s="24" t="e">
        <f>VLOOKUP(A398,Sheet2!A:H,8,0)</f>
        <v>#N/A</v>
      </c>
    </row>
    <row r="399" spans="1:23" hidden="1" x14ac:dyDescent="0.3">
      <c r="A399" t="s">
        <v>453</v>
      </c>
      <c r="B399" t="s">
        <v>22</v>
      </c>
      <c r="C399">
        <v>73</v>
      </c>
      <c r="D399" t="s">
        <v>39</v>
      </c>
      <c r="E399">
        <v>2015</v>
      </c>
      <c r="F399">
        <v>55</v>
      </c>
      <c r="G399">
        <v>0.79246086999999998</v>
      </c>
      <c r="H399" t="s">
        <v>24</v>
      </c>
      <c r="I399" t="s">
        <v>25</v>
      </c>
      <c r="J399" t="s">
        <v>40</v>
      </c>
      <c r="K399" t="s">
        <v>27</v>
      </c>
      <c r="L399" t="s">
        <v>158</v>
      </c>
      <c r="M399" t="s">
        <v>45</v>
      </c>
      <c r="N399" t="s">
        <v>29</v>
      </c>
      <c r="O399">
        <v>0.944956401</v>
      </c>
      <c r="P399" t="s">
        <v>29</v>
      </c>
      <c r="Q399" t="s">
        <v>67</v>
      </c>
      <c r="R399">
        <v>303567.28999999998</v>
      </c>
      <c r="S399">
        <v>419790</v>
      </c>
      <c r="T399" s="1">
        <v>0.72</v>
      </c>
      <c r="U399">
        <v>938042</v>
      </c>
      <c r="V399">
        <v>938042</v>
      </c>
      <c r="W399" s="24" t="e">
        <f>VLOOKUP(A399,Sheet2!A:H,8,0)</f>
        <v>#N/A</v>
      </c>
    </row>
    <row r="400" spans="1:23" hidden="1" x14ac:dyDescent="0.3">
      <c r="A400" t="s">
        <v>454</v>
      </c>
      <c r="B400" t="s">
        <v>31</v>
      </c>
      <c r="C400">
        <v>37</v>
      </c>
      <c r="D400" t="s">
        <v>39</v>
      </c>
      <c r="E400">
        <v>2014</v>
      </c>
      <c r="F400">
        <v>24</v>
      </c>
      <c r="G400">
        <v>0.48413872800000002</v>
      </c>
      <c r="H400" t="s">
        <v>24</v>
      </c>
      <c r="I400" t="s">
        <v>58</v>
      </c>
      <c r="J400" t="s">
        <v>58</v>
      </c>
      <c r="K400" t="s">
        <v>58</v>
      </c>
      <c r="L400" t="s">
        <v>58</v>
      </c>
      <c r="M400" t="s">
        <v>29</v>
      </c>
      <c r="N400" t="s">
        <v>29</v>
      </c>
      <c r="O400">
        <v>0.66284399800000005</v>
      </c>
      <c r="P400" t="s">
        <v>29</v>
      </c>
      <c r="Q400" t="s">
        <v>29</v>
      </c>
      <c r="R400">
        <v>274670</v>
      </c>
      <c r="S400">
        <v>299640</v>
      </c>
      <c r="T400" s="1">
        <v>0.92</v>
      </c>
      <c r="U400">
        <v>421544</v>
      </c>
      <c r="V400">
        <v>0</v>
      </c>
      <c r="W400" s="24" t="e">
        <f>VLOOKUP(A400,Sheet2!A:H,8,0)</f>
        <v>#N/A</v>
      </c>
    </row>
    <row r="401" spans="1:23" hidden="1" x14ac:dyDescent="0.3">
      <c r="A401" t="s">
        <v>455</v>
      </c>
      <c r="B401" t="s">
        <v>31</v>
      </c>
      <c r="C401">
        <v>37</v>
      </c>
      <c r="D401" t="s">
        <v>23</v>
      </c>
      <c r="E401">
        <v>2012</v>
      </c>
      <c r="F401">
        <v>26</v>
      </c>
      <c r="G401">
        <v>0.52676729600000005</v>
      </c>
      <c r="H401" t="s">
        <v>24</v>
      </c>
      <c r="I401" t="s">
        <v>155</v>
      </c>
      <c r="J401" t="s">
        <v>89</v>
      </c>
      <c r="K401" t="s">
        <v>27</v>
      </c>
      <c r="L401" t="s">
        <v>42</v>
      </c>
      <c r="M401" t="s">
        <v>29</v>
      </c>
      <c r="N401" t="s">
        <v>29</v>
      </c>
      <c r="O401">
        <v>0.83564134300000004</v>
      </c>
      <c r="P401" t="s">
        <v>29</v>
      </c>
      <c r="Q401" t="s">
        <v>29</v>
      </c>
      <c r="R401">
        <v>274978</v>
      </c>
      <c r="S401">
        <v>274978</v>
      </c>
      <c r="T401" s="1">
        <v>1</v>
      </c>
      <c r="U401">
        <v>432221</v>
      </c>
      <c r="V401">
        <v>0</v>
      </c>
      <c r="W401" s="24" t="e">
        <f>VLOOKUP(A401,Sheet2!A:H,8,0)</f>
        <v>#N/A</v>
      </c>
    </row>
    <row r="402" spans="1:23" hidden="1" x14ac:dyDescent="0.3">
      <c r="A402" t="s">
        <v>456</v>
      </c>
      <c r="B402" t="s">
        <v>22</v>
      </c>
      <c r="C402">
        <v>25</v>
      </c>
      <c r="D402" t="s">
        <v>32</v>
      </c>
      <c r="E402">
        <v>2015</v>
      </c>
      <c r="F402">
        <v>57</v>
      </c>
      <c r="G402">
        <v>0.34956434800000002</v>
      </c>
      <c r="H402" t="s">
        <v>81</v>
      </c>
      <c r="I402" t="s">
        <v>155</v>
      </c>
      <c r="J402" t="s">
        <v>40</v>
      </c>
      <c r="K402" t="s">
        <v>237</v>
      </c>
      <c r="L402" t="s">
        <v>42</v>
      </c>
      <c r="M402" t="s">
        <v>29</v>
      </c>
      <c r="N402" t="s">
        <v>29</v>
      </c>
      <c r="O402">
        <v>0.75201682299999995</v>
      </c>
      <c r="P402" t="s">
        <v>29</v>
      </c>
      <c r="Q402" t="s">
        <v>29</v>
      </c>
      <c r="R402">
        <v>213203</v>
      </c>
      <c r="S402">
        <v>229667</v>
      </c>
      <c r="T402" s="1">
        <v>0.93</v>
      </c>
      <c r="U402">
        <v>372168</v>
      </c>
      <c r="V402">
        <v>0</v>
      </c>
      <c r="W402" s="24" t="e">
        <f>VLOOKUP(A402,Sheet2!A:H,8,0)</f>
        <v>#N/A</v>
      </c>
    </row>
    <row r="403" spans="1:23" hidden="1" x14ac:dyDescent="0.3">
      <c r="A403" t="s">
        <v>457</v>
      </c>
      <c r="B403" t="s">
        <v>22</v>
      </c>
      <c r="C403">
        <v>61</v>
      </c>
      <c r="D403" t="s">
        <v>36</v>
      </c>
      <c r="E403">
        <v>2014</v>
      </c>
      <c r="F403">
        <v>53</v>
      </c>
      <c r="G403">
        <v>0.40658867100000001</v>
      </c>
      <c r="H403" t="s">
        <v>24</v>
      </c>
      <c r="I403" t="s">
        <v>62</v>
      </c>
      <c r="J403" t="s">
        <v>40</v>
      </c>
      <c r="K403" t="s">
        <v>87</v>
      </c>
      <c r="L403" t="s">
        <v>42</v>
      </c>
      <c r="M403" t="s">
        <v>29</v>
      </c>
      <c r="N403" t="s">
        <v>29</v>
      </c>
      <c r="O403">
        <v>0.59691192400000004</v>
      </c>
      <c r="P403" t="s">
        <v>221</v>
      </c>
      <c r="Q403" t="s">
        <v>29</v>
      </c>
      <c r="R403">
        <v>159676</v>
      </c>
      <c r="S403">
        <v>189865</v>
      </c>
      <c r="T403" s="1">
        <v>0.84</v>
      </c>
      <c r="U403">
        <v>427826</v>
      </c>
      <c r="V403">
        <v>0</v>
      </c>
      <c r="W403" s="24" t="e">
        <f>VLOOKUP(A403,Sheet2!A:H,8,0)</f>
        <v>#N/A</v>
      </c>
    </row>
    <row r="404" spans="1:23" hidden="1" x14ac:dyDescent="0.3">
      <c r="A404" t="s">
        <v>458</v>
      </c>
      <c r="B404" t="s">
        <v>22</v>
      </c>
      <c r="C404">
        <v>37</v>
      </c>
      <c r="D404" t="s">
        <v>36</v>
      </c>
      <c r="E404">
        <v>2007</v>
      </c>
      <c r="F404">
        <v>44</v>
      </c>
      <c r="G404">
        <v>0.516233049</v>
      </c>
      <c r="H404" t="s">
        <v>24</v>
      </c>
      <c r="I404" t="s">
        <v>58</v>
      </c>
      <c r="J404" t="s">
        <v>58</v>
      </c>
      <c r="K404" t="s">
        <v>58</v>
      </c>
      <c r="L404" t="s">
        <v>58</v>
      </c>
      <c r="M404" t="s">
        <v>29</v>
      </c>
      <c r="N404" t="s">
        <v>29</v>
      </c>
      <c r="O404">
        <v>0.61679375999999997</v>
      </c>
      <c r="P404" t="s">
        <v>29</v>
      </c>
      <c r="Q404" t="s">
        <v>29</v>
      </c>
      <c r="R404">
        <v>145871</v>
      </c>
      <c r="S404">
        <v>191081</v>
      </c>
      <c r="T404" s="1">
        <v>0.76</v>
      </c>
      <c r="U404">
        <v>358092</v>
      </c>
      <c r="V404">
        <v>0</v>
      </c>
      <c r="W404" s="24" t="e">
        <f>VLOOKUP(A404,Sheet2!A:H,8,0)</f>
        <v>#N/A</v>
      </c>
    </row>
    <row r="405" spans="1:23" hidden="1" x14ac:dyDescent="0.3">
      <c r="A405" t="s">
        <v>459</v>
      </c>
      <c r="B405" t="s">
        <v>22</v>
      </c>
      <c r="C405">
        <v>49</v>
      </c>
      <c r="D405" t="s">
        <v>36</v>
      </c>
      <c r="E405">
        <v>2019</v>
      </c>
      <c r="F405">
        <v>41</v>
      </c>
      <c r="G405">
        <v>0.67075763700000002</v>
      </c>
      <c r="H405" t="s">
        <v>24</v>
      </c>
      <c r="I405" t="s">
        <v>54</v>
      </c>
      <c r="J405" t="s">
        <v>40</v>
      </c>
      <c r="K405" t="s">
        <v>27</v>
      </c>
      <c r="L405" t="s">
        <v>42</v>
      </c>
      <c r="M405" t="s">
        <v>29</v>
      </c>
      <c r="N405" t="s">
        <v>29</v>
      </c>
      <c r="O405">
        <v>0.93561476099999996</v>
      </c>
      <c r="P405" t="s">
        <v>29</v>
      </c>
      <c r="Q405" t="s">
        <v>34</v>
      </c>
      <c r="R405">
        <v>344091</v>
      </c>
      <c r="S405">
        <v>344091</v>
      </c>
      <c r="T405" s="1">
        <v>1</v>
      </c>
      <c r="U405">
        <v>731601</v>
      </c>
      <c r="V405">
        <v>0</v>
      </c>
      <c r="W405" s="24" t="e">
        <f>VLOOKUP(A405,Sheet2!A:H,8,0)</f>
        <v>#N/A</v>
      </c>
    </row>
    <row r="406" spans="1:23" hidden="1" x14ac:dyDescent="0.3">
      <c r="A406" t="s">
        <v>460</v>
      </c>
      <c r="B406" t="s">
        <v>22</v>
      </c>
      <c r="C406">
        <v>49</v>
      </c>
      <c r="D406" t="s">
        <v>23</v>
      </c>
      <c r="E406">
        <v>2011</v>
      </c>
      <c r="F406">
        <v>63</v>
      </c>
      <c r="G406">
        <v>0.69530735499999996</v>
      </c>
      <c r="H406" t="s">
        <v>24</v>
      </c>
      <c r="I406" t="s">
        <v>25</v>
      </c>
      <c r="J406" t="s">
        <v>40</v>
      </c>
      <c r="K406" t="s">
        <v>51</v>
      </c>
      <c r="L406" t="s">
        <v>42</v>
      </c>
      <c r="M406" t="s">
        <v>29</v>
      </c>
      <c r="N406" t="s">
        <v>29</v>
      </c>
      <c r="O406">
        <v>0.68121060200000005</v>
      </c>
      <c r="P406" t="s">
        <v>29</v>
      </c>
      <c r="Q406" t="s">
        <v>67</v>
      </c>
      <c r="R406">
        <v>288211.84000000003</v>
      </c>
      <c r="S406">
        <v>314388</v>
      </c>
      <c r="T406" s="1">
        <v>0.92</v>
      </c>
      <c r="U406">
        <v>618231</v>
      </c>
      <c r="V406">
        <v>0</v>
      </c>
      <c r="W406" s="24" t="e">
        <f>VLOOKUP(A406,Sheet2!A:H,8,0)</f>
        <v>#N/A</v>
      </c>
    </row>
    <row r="407" spans="1:23" hidden="1" x14ac:dyDescent="0.3">
      <c r="A407" t="s">
        <v>461</v>
      </c>
      <c r="B407" t="s">
        <v>31</v>
      </c>
      <c r="C407">
        <v>73</v>
      </c>
      <c r="D407" t="s">
        <v>32</v>
      </c>
      <c r="E407">
        <v>2013</v>
      </c>
      <c r="F407">
        <v>36</v>
      </c>
      <c r="G407">
        <v>0.58488857100000002</v>
      </c>
      <c r="H407" t="s">
        <v>24</v>
      </c>
      <c r="I407" t="s">
        <v>72</v>
      </c>
      <c r="J407" t="s">
        <v>40</v>
      </c>
      <c r="K407" t="s">
        <v>27</v>
      </c>
      <c r="L407" t="s">
        <v>42</v>
      </c>
      <c r="M407" t="s">
        <v>29</v>
      </c>
      <c r="N407" t="s">
        <v>29</v>
      </c>
      <c r="O407">
        <v>0.36026607100000002</v>
      </c>
      <c r="P407" t="s">
        <v>45</v>
      </c>
      <c r="Q407" t="s">
        <v>67</v>
      </c>
      <c r="R407">
        <v>327712</v>
      </c>
      <c r="S407">
        <v>327712</v>
      </c>
      <c r="T407" s="1">
        <v>1</v>
      </c>
      <c r="U407">
        <v>566433</v>
      </c>
      <c r="V407">
        <v>0</v>
      </c>
      <c r="W407" s="24" t="e">
        <f>VLOOKUP(A407,Sheet2!A:H,8,0)</f>
        <v>#N/A</v>
      </c>
    </row>
    <row r="408" spans="1:23" hidden="1" x14ac:dyDescent="0.3">
      <c r="A408" t="s">
        <v>462</v>
      </c>
      <c r="B408" t="s">
        <v>22</v>
      </c>
      <c r="C408">
        <v>49</v>
      </c>
      <c r="D408" t="s">
        <v>32</v>
      </c>
      <c r="E408">
        <v>2012</v>
      </c>
      <c r="F408">
        <v>48</v>
      </c>
      <c r="G408">
        <v>0.65780886699999996</v>
      </c>
      <c r="H408" t="s">
        <v>24</v>
      </c>
      <c r="I408" t="s">
        <v>54</v>
      </c>
      <c r="J408" t="s">
        <v>40</v>
      </c>
      <c r="K408" t="s">
        <v>27</v>
      </c>
      <c r="L408" t="s">
        <v>42</v>
      </c>
      <c r="M408" t="s">
        <v>45</v>
      </c>
      <c r="N408" t="s">
        <v>29</v>
      </c>
      <c r="O408">
        <v>0.56035183200000005</v>
      </c>
      <c r="P408" t="s">
        <v>221</v>
      </c>
      <c r="Q408" t="s">
        <v>67</v>
      </c>
      <c r="R408">
        <v>111028</v>
      </c>
      <c r="S408">
        <v>344045</v>
      </c>
      <c r="T408" s="1">
        <v>0.32</v>
      </c>
      <c r="U408">
        <v>0</v>
      </c>
      <c r="V408">
        <v>0</v>
      </c>
      <c r="W408" s="24" t="e">
        <f>VLOOKUP(A408,Sheet2!A:H,8,0)</f>
        <v>#N/A</v>
      </c>
    </row>
    <row r="409" spans="1:23" hidden="1" x14ac:dyDescent="0.3">
      <c r="A409" t="s">
        <v>463</v>
      </c>
      <c r="B409" t="s">
        <v>22</v>
      </c>
      <c r="C409">
        <v>49</v>
      </c>
      <c r="D409" t="s">
        <v>39</v>
      </c>
      <c r="E409">
        <v>2016</v>
      </c>
      <c r="F409">
        <v>24</v>
      </c>
      <c r="G409">
        <v>0.57796317500000005</v>
      </c>
      <c r="H409" t="s">
        <v>24</v>
      </c>
      <c r="I409" t="s">
        <v>54</v>
      </c>
      <c r="J409" t="s">
        <v>40</v>
      </c>
      <c r="K409" t="s">
        <v>118</v>
      </c>
      <c r="L409" t="s">
        <v>42</v>
      </c>
      <c r="M409" t="s">
        <v>45</v>
      </c>
      <c r="N409" t="s">
        <v>29</v>
      </c>
      <c r="O409">
        <v>0.61679375999999997</v>
      </c>
      <c r="P409" t="s">
        <v>29</v>
      </c>
      <c r="Q409" t="s">
        <v>29</v>
      </c>
      <c r="R409">
        <v>272195</v>
      </c>
      <c r="S409">
        <v>372946</v>
      </c>
      <c r="T409" s="1">
        <v>0.73</v>
      </c>
      <c r="U409">
        <v>656566</v>
      </c>
      <c r="V409">
        <v>656566</v>
      </c>
      <c r="W409" s="24" t="e">
        <f>VLOOKUP(A409,Sheet2!A:H,8,0)</f>
        <v>#N/A</v>
      </c>
    </row>
    <row r="410" spans="1:23" hidden="1" x14ac:dyDescent="0.3">
      <c r="A410" t="s">
        <v>464</v>
      </c>
      <c r="B410" t="s">
        <v>31</v>
      </c>
      <c r="C410">
        <v>37</v>
      </c>
      <c r="D410" t="s">
        <v>36</v>
      </c>
      <c r="E410">
        <v>2010</v>
      </c>
      <c r="F410">
        <v>45</v>
      </c>
      <c r="G410">
        <v>0.55361434499999995</v>
      </c>
      <c r="H410" t="s">
        <v>81</v>
      </c>
      <c r="I410" t="s">
        <v>72</v>
      </c>
      <c r="J410" t="s">
        <v>26</v>
      </c>
      <c r="K410" t="s">
        <v>27</v>
      </c>
      <c r="L410" t="s">
        <v>58</v>
      </c>
      <c r="M410" t="s">
        <v>29</v>
      </c>
      <c r="N410" t="s">
        <v>45</v>
      </c>
      <c r="O410">
        <v>0.50230467400000001</v>
      </c>
      <c r="P410" t="s">
        <v>45</v>
      </c>
      <c r="Q410" t="s">
        <v>29</v>
      </c>
      <c r="R410">
        <v>438634</v>
      </c>
      <c r="S410">
        <v>438634</v>
      </c>
      <c r="T410" s="1">
        <v>1</v>
      </c>
      <c r="U410">
        <v>318566</v>
      </c>
      <c r="V410">
        <v>0</v>
      </c>
      <c r="W410" s="24" t="e">
        <f>VLOOKUP(A410,Sheet2!A:H,8,0)</f>
        <v>#N/A</v>
      </c>
    </row>
    <row r="411" spans="1:23" hidden="1" x14ac:dyDescent="0.3">
      <c r="A411" t="s">
        <v>465</v>
      </c>
      <c r="B411" t="s">
        <v>31</v>
      </c>
      <c r="C411">
        <v>24</v>
      </c>
      <c r="D411" t="s">
        <v>36</v>
      </c>
      <c r="E411">
        <v>2018</v>
      </c>
      <c r="F411">
        <v>30</v>
      </c>
      <c r="G411">
        <v>0.239097436</v>
      </c>
      <c r="H411" t="s">
        <v>24</v>
      </c>
      <c r="I411" t="s">
        <v>303</v>
      </c>
      <c r="J411" t="s">
        <v>40</v>
      </c>
      <c r="K411" t="s">
        <v>118</v>
      </c>
      <c r="L411" t="s">
        <v>42</v>
      </c>
      <c r="M411" t="s">
        <v>29</v>
      </c>
      <c r="N411" t="s">
        <v>29</v>
      </c>
      <c r="O411">
        <v>0.93561476099999996</v>
      </c>
      <c r="P411" t="s">
        <v>29</v>
      </c>
      <c r="Q411" t="s">
        <v>34</v>
      </c>
      <c r="R411">
        <v>180320</v>
      </c>
      <c r="S411">
        <v>180320</v>
      </c>
      <c r="T411" s="1">
        <v>1</v>
      </c>
      <c r="U411">
        <v>206616</v>
      </c>
      <c r="V411">
        <v>0</v>
      </c>
      <c r="W411" s="24" t="e">
        <f>VLOOKUP(A411,Sheet2!A:H,8,0)</f>
        <v>#N/A</v>
      </c>
    </row>
    <row r="412" spans="1:23" hidden="1" x14ac:dyDescent="0.3">
      <c r="A412" t="s">
        <v>466</v>
      </c>
      <c r="B412" t="s">
        <v>31</v>
      </c>
      <c r="C412">
        <v>37</v>
      </c>
      <c r="D412" t="s">
        <v>32</v>
      </c>
      <c r="E412">
        <v>2014</v>
      </c>
      <c r="F412">
        <v>25</v>
      </c>
      <c r="G412">
        <v>0.79674077799999998</v>
      </c>
      <c r="H412" t="s">
        <v>24</v>
      </c>
      <c r="I412" t="s">
        <v>25</v>
      </c>
      <c r="J412" t="s">
        <v>40</v>
      </c>
      <c r="K412" t="s">
        <v>118</v>
      </c>
      <c r="L412" t="s">
        <v>28</v>
      </c>
      <c r="M412" t="s">
        <v>29</v>
      </c>
      <c r="N412" t="s">
        <v>29</v>
      </c>
      <c r="O412">
        <v>0.71287025199999998</v>
      </c>
      <c r="P412" t="s">
        <v>29</v>
      </c>
      <c r="Q412" t="s">
        <v>34</v>
      </c>
      <c r="R412">
        <v>292873</v>
      </c>
      <c r="S412">
        <v>358390</v>
      </c>
      <c r="T412" s="1">
        <v>0.82</v>
      </c>
      <c r="U412">
        <v>700254</v>
      </c>
      <c r="V412">
        <v>0</v>
      </c>
      <c r="W412" s="24" t="e">
        <f>VLOOKUP(A412,Sheet2!A:H,8,0)</f>
        <v>#N/A</v>
      </c>
    </row>
    <row r="413" spans="1:23" hidden="1" x14ac:dyDescent="0.3">
      <c r="A413" t="s">
        <v>467</v>
      </c>
      <c r="B413" t="s">
        <v>22</v>
      </c>
      <c r="C413">
        <v>37</v>
      </c>
      <c r="D413" t="s">
        <v>32</v>
      </c>
      <c r="E413">
        <v>2013</v>
      </c>
      <c r="F413">
        <v>30</v>
      </c>
      <c r="G413">
        <v>0.78660857100000003</v>
      </c>
      <c r="H413" t="s">
        <v>24</v>
      </c>
      <c r="I413" t="s">
        <v>25</v>
      </c>
      <c r="J413" t="s">
        <v>40</v>
      </c>
      <c r="K413" t="s">
        <v>118</v>
      </c>
      <c r="L413" t="s">
        <v>42</v>
      </c>
      <c r="M413" t="s">
        <v>45</v>
      </c>
      <c r="N413" t="s">
        <v>29</v>
      </c>
      <c r="O413">
        <v>0.74889514999999995</v>
      </c>
      <c r="P413" t="s">
        <v>29</v>
      </c>
      <c r="Q413" t="s">
        <v>67</v>
      </c>
      <c r="R413">
        <v>292297</v>
      </c>
      <c r="S413">
        <v>453792</v>
      </c>
      <c r="T413" s="1">
        <v>0.64</v>
      </c>
      <c r="U413">
        <v>828792</v>
      </c>
      <c r="V413">
        <v>828792</v>
      </c>
      <c r="W413" s="24" t="e">
        <f>VLOOKUP(A413,Sheet2!A:H,8,0)</f>
        <v>#N/A</v>
      </c>
    </row>
    <row r="414" spans="1:23" hidden="1" x14ac:dyDescent="0.3">
      <c r="A414" t="s">
        <v>468</v>
      </c>
      <c r="B414" t="s">
        <v>22</v>
      </c>
      <c r="C414">
        <v>49</v>
      </c>
      <c r="D414" t="s">
        <v>39</v>
      </c>
      <c r="E414">
        <v>2012</v>
      </c>
      <c r="F414">
        <v>42</v>
      </c>
      <c r="G414">
        <v>0.58141773399999996</v>
      </c>
      <c r="H414" t="s">
        <v>24</v>
      </c>
      <c r="I414" t="s">
        <v>58</v>
      </c>
      <c r="J414" t="s">
        <v>58</v>
      </c>
      <c r="K414" t="s">
        <v>58</v>
      </c>
      <c r="L414" t="s">
        <v>58</v>
      </c>
      <c r="M414" t="s">
        <v>29</v>
      </c>
      <c r="N414" t="s">
        <v>45</v>
      </c>
      <c r="O414">
        <v>0.62072597500000004</v>
      </c>
      <c r="P414" t="s">
        <v>29</v>
      </c>
      <c r="Q414" t="s">
        <v>34</v>
      </c>
      <c r="R414">
        <v>348330</v>
      </c>
      <c r="S414">
        <v>348330</v>
      </c>
      <c r="T414" s="1">
        <v>1</v>
      </c>
      <c r="U414">
        <v>495807</v>
      </c>
      <c r="V414">
        <v>0</v>
      </c>
      <c r="W414" s="24" t="e">
        <f>VLOOKUP(A414,Sheet2!A:H,8,0)</f>
        <v>#N/A</v>
      </c>
    </row>
    <row r="415" spans="1:23" hidden="1" x14ac:dyDescent="0.3">
      <c r="A415" t="s">
        <v>469</v>
      </c>
      <c r="B415" t="s">
        <v>22</v>
      </c>
      <c r="C415">
        <v>61</v>
      </c>
      <c r="D415" t="s">
        <v>36</v>
      </c>
      <c r="E415">
        <v>2010</v>
      </c>
      <c r="F415">
        <v>41</v>
      </c>
      <c r="G415">
        <v>0.61816717200000004</v>
      </c>
      <c r="H415" t="s">
        <v>24</v>
      </c>
      <c r="I415" t="s">
        <v>25</v>
      </c>
      <c r="J415" t="s">
        <v>26</v>
      </c>
      <c r="K415" t="s">
        <v>27</v>
      </c>
      <c r="L415" t="s">
        <v>42</v>
      </c>
      <c r="M415" t="s">
        <v>29</v>
      </c>
      <c r="N415" t="s">
        <v>29</v>
      </c>
      <c r="O415">
        <v>0.953010735</v>
      </c>
      <c r="P415" t="s">
        <v>29</v>
      </c>
      <c r="Q415" t="s">
        <v>29</v>
      </c>
      <c r="R415">
        <v>253632</v>
      </c>
      <c r="S415">
        <v>253632</v>
      </c>
      <c r="T415" s="1">
        <v>1</v>
      </c>
      <c r="U415">
        <v>518033</v>
      </c>
      <c r="V415">
        <v>0</v>
      </c>
      <c r="W415" s="24" t="e">
        <f>VLOOKUP(A415,Sheet2!A:H,8,0)</f>
        <v>#N/A</v>
      </c>
    </row>
    <row r="416" spans="1:23" hidden="1" x14ac:dyDescent="0.3">
      <c r="A416" t="s">
        <v>470</v>
      </c>
      <c r="B416" t="s">
        <v>31</v>
      </c>
      <c r="C416">
        <v>18</v>
      </c>
      <c r="D416" t="s">
        <v>77</v>
      </c>
      <c r="E416">
        <v>2005</v>
      </c>
      <c r="F416">
        <v>58</v>
      </c>
      <c r="G416">
        <v>0.34261241999999997</v>
      </c>
      <c r="H416" t="s">
        <v>24</v>
      </c>
      <c r="I416" t="s">
        <v>58</v>
      </c>
      <c r="J416" t="s">
        <v>40</v>
      </c>
      <c r="K416" t="s">
        <v>27</v>
      </c>
      <c r="L416" t="s">
        <v>42</v>
      </c>
      <c r="M416" t="s">
        <v>29</v>
      </c>
      <c r="N416" t="s">
        <v>29</v>
      </c>
      <c r="O416">
        <v>0.73289909200000003</v>
      </c>
      <c r="P416" t="s">
        <v>29</v>
      </c>
      <c r="Q416" t="s">
        <v>34</v>
      </c>
      <c r="R416">
        <v>162179.60999999999</v>
      </c>
      <c r="S416">
        <v>162180</v>
      </c>
      <c r="T416" s="1">
        <v>1</v>
      </c>
      <c r="U416">
        <v>125803</v>
      </c>
      <c r="V416">
        <v>0</v>
      </c>
      <c r="W416" s="24" t="e">
        <f>VLOOKUP(A416,Sheet2!A:H,8,0)</f>
        <v>#N/A</v>
      </c>
    </row>
    <row r="417" spans="1:23" hidden="1" x14ac:dyDescent="0.3">
      <c r="A417" t="s">
        <v>471</v>
      </c>
      <c r="B417" t="s">
        <v>31</v>
      </c>
      <c r="C417">
        <v>37</v>
      </c>
      <c r="D417" t="s">
        <v>32</v>
      </c>
      <c r="E417">
        <v>2010</v>
      </c>
      <c r="F417">
        <v>31</v>
      </c>
      <c r="G417">
        <v>0.50992998499999997</v>
      </c>
      <c r="H417" t="s">
        <v>24</v>
      </c>
      <c r="I417" t="s">
        <v>58</v>
      </c>
      <c r="J417" t="s">
        <v>40</v>
      </c>
      <c r="K417" t="s">
        <v>27</v>
      </c>
      <c r="L417" t="s">
        <v>28</v>
      </c>
      <c r="M417" t="s">
        <v>29</v>
      </c>
      <c r="N417" t="s">
        <v>29</v>
      </c>
      <c r="O417">
        <v>0.59691192400000004</v>
      </c>
      <c r="P417" t="s">
        <v>221</v>
      </c>
      <c r="Q417" t="s">
        <v>34</v>
      </c>
      <c r="R417">
        <v>154905</v>
      </c>
      <c r="S417">
        <v>203300</v>
      </c>
      <c r="T417" s="1">
        <v>0.76</v>
      </c>
      <c r="U417">
        <v>397137</v>
      </c>
      <c r="V417">
        <v>0</v>
      </c>
      <c r="W417" s="24" t="e">
        <f>VLOOKUP(A417,Sheet2!A:H,8,0)</f>
        <v>#N/A</v>
      </c>
    </row>
    <row r="418" spans="1:23" hidden="1" x14ac:dyDescent="0.3">
      <c r="A418" t="s">
        <v>472</v>
      </c>
      <c r="B418" t="s">
        <v>31</v>
      </c>
      <c r="C418">
        <v>37</v>
      </c>
      <c r="D418" t="s">
        <v>39</v>
      </c>
      <c r="E418">
        <v>2006</v>
      </c>
      <c r="F418">
        <v>30</v>
      </c>
      <c r="G418">
        <v>0.447237143</v>
      </c>
      <c r="H418" t="s">
        <v>24</v>
      </c>
      <c r="I418" t="s">
        <v>72</v>
      </c>
      <c r="J418" t="s">
        <v>89</v>
      </c>
      <c r="K418" t="s">
        <v>27</v>
      </c>
      <c r="L418" t="s">
        <v>42</v>
      </c>
      <c r="M418" t="s">
        <v>29</v>
      </c>
      <c r="N418" t="s">
        <v>29</v>
      </c>
      <c r="O418">
        <v>0.39153738399999999</v>
      </c>
      <c r="P418" t="s">
        <v>45</v>
      </c>
      <c r="Q418" t="s">
        <v>29</v>
      </c>
      <c r="R418">
        <v>286740</v>
      </c>
      <c r="S418">
        <v>286740</v>
      </c>
      <c r="T418" s="1">
        <v>1</v>
      </c>
      <c r="U418">
        <v>187554</v>
      </c>
      <c r="V418">
        <v>0</v>
      </c>
      <c r="W418" s="24" t="e">
        <f>VLOOKUP(A418,Sheet2!A:H,8,0)</f>
        <v>#N/A</v>
      </c>
    </row>
    <row r="419" spans="1:23" hidden="1" x14ac:dyDescent="0.3">
      <c r="A419" t="s">
        <v>473</v>
      </c>
      <c r="B419" t="s">
        <v>31</v>
      </c>
      <c r="C419">
        <v>37</v>
      </c>
      <c r="D419" t="s">
        <v>39</v>
      </c>
      <c r="E419">
        <v>2007</v>
      </c>
      <c r="F419">
        <v>30</v>
      </c>
      <c r="G419">
        <v>0.42229916000000001</v>
      </c>
      <c r="H419" t="s">
        <v>24</v>
      </c>
      <c r="I419" t="s">
        <v>72</v>
      </c>
      <c r="J419" t="s">
        <v>89</v>
      </c>
      <c r="K419" t="s">
        <v>27</v>
      </c>
      <c r="L419" t="s">
        <v>42</v>
      </c>
      <c r="M419" t="s">
        <v>29</v>
      </c>
      <c r="N419" t="s">
        <v>29</v>
      </c>
      <c r="O419">
        <v>0.86908112299999996</v>
      </c>
      <c r="P419" t="s">
        <v>29</v>
      </c>
      <c r="Q419" t="s">
        <v>29</v>
      </c>
      <c r="R419">
        <v>169763</v>
      </c>
      <c r="S419">
        <v>169763</v>
      </c>
      <c r="T419" s="1">
        <v>1</v>
      </c>
      <c r="U419">
        <v>259332</v>
      </c>
      <c r="V419">
        <v>0</v>
      </c>
      <c r="W419" s="24" t="e">
        <f>VLOOKUP(A419,Sheet2!A:H,8,0)</f>
        <v>#N/A</v>
      </c>
    </row>
    <row r="420" spans="1:23" hidden="1" x14ac:dyDescent="0.3">
      <c r="A420" t="s">
        <v>474</v>
      </c>
      <c r="B420" t="s">
        <v>31</v>
      </c>
      <c r="C420">
        <v>25</v>
      </c>
      <c r="D420" t="s">
        <v>36</v>
      </c>
      <c r="E420">
        <v>2010</v>
      </c>
      <c r="F420">
        <v>26</v>
      </c>
      <c r="G420">
        <v>0.66527558600000003</v>
      </c>
      <c r="H420" t="s">
        <v>81</v>
      </c>
      <c r="I420" t="s">
        <v>25</v>
      </c>
      <c r="J420" t="s">
        <v>40</v>
      </c>
      <c r="K420" t="s">
        <v>27</v>
      </c>
      <c r="L420" t="s">
        <v>42</v>
      </c>
      <c r="M420" t="s">
        <v>29</v>
      </c>
      <c r="N420" t="s">
        <v>29</v>
      </c>
      <c r="O420">
        <v>0.96242359300000002</v>
      </c>
      <c r="P420" t="s">
        <v>29</v>
      </c>
      <c r="Q420" t="s">
        <v>67</v>
      </c>
      <c r="R420">
        <v>420013.28</v>
      </c>
      <c r="S420">
        <v>452699</v>
      </c>
      <c r="T420" s="1">
        <v>0.93</v>
      </c>
      <c r="U420">
        <v>378662</v>
      </c>
      <c r="V420">
        <v>0</v>
      </c>
      <c r="W420" s="24" t="e">
        <f>VLOOKUP(A420,Sheet2!A:H,8,0)</f>
        <v>#N/A</v>
      </c>
    </row>
    <row r="421" spans="1:23" hidden="1" x14ac:dyDescent="0.3">
      <c r="A421" t="s">
        <v>475</v>
      </c>
      <c r="B421" t="s">
        <v>22</v>
      </c>
      <c r="C421">
        <v>37</v>
      </c>
      <c r="D421" t="s">
        <v>39</v>
      </c>
      <c r="E421">
        <v>2013</v>
      </c>
      <c r="F421">
        <v>44</v>
      </c>
      <c r="G421">
        <v>0.32580666699999999</v>
      </c>
      <c r="H421" t="s">
        <v>81</v>
      </c>
      <c r="I421" t="s">
        <v>54</v>
      </c>
      <c r="J421" t="s">
        <v>40</v>
      </c>
      <c r="K421" t="s">
        <v>237</v>
      </c>
      <c r="L421" t="s">
        <v>28</v>
      </c>
      <c r="M421" t="s">
        <v>45</v>
      </c>
      <c r="N421" t="s">
        <v>29</v>
      </c>
      <c r="O421">
        <v>0.62072597500000004</v>
      </c>
      <c r="P421" t="s">
        <v>29</v>
      </c>
      <c r="Q421" t="s">
        <v>29</v>
      </c>
      <c r="R421">
        <v>140365</v>
      </c>
      <c r="S421">
        <v>241095</v>
      </c>
      <c r="T421" s="1">
        <v>0.57999999999999996</v>
      </c>
      <c r="U421">
        <v>337707</v>
      </c>
      <c r="V421">
        <v>337707</v>
      </c>
      <c r="W421" s="24" t="e">
        <f>VLOOKUP(A421,Sheet2!A:H,8,0)</f>
        <v>#N/A</v>
      </c>
    </row>
    <row r="422" spans="1:23" hidden="1" x14ac:dyDescent="0.3">
      <c r="A422" t="s">
        <v>476</v>
      </c>
      <c r="B422" t="s">
        <v>31</v>
      </c>
      <c r="C422">
        <v>43</v>
      </c>
      <c r="D422" t="s">
        <v>32</v>
      </c>
      <c r="E422">
        <v>2014</v>
      </c>
      <c r="F422">
        <v>42</v>
      </c>
      <c r="G422">
        <v>0.56194959499999997</v>
      </c>
      <c r="H422" t="s">
        <v>81</v>
      </c>
      <c r="I422" t="s">
        <v>58</v>
      </c>
      <c r="J422" t="s">
        <v>58</v>
      </c>
      <c r="K422" t="s">
        <v>58</v>
      </c>
      <c r="L422" t="s">
        <v>58</v>
      </c>
      <c r="M422" t="s">
        <v>45</v>
      </c>
      <c r="N422" t="s">
        <v>29</v>
      </c>
      <c r="O422">
        <v>0.62072597500000004</v>
      </c>
      <c r="P422" t="s">
        <v>29</v>
      </c>
      <c r="Q422" t="s">
        <v>67</v>
      </c>
      <c r="R422">
        <v>253160</v>
      </c>
      <c r="S422">
        <v>358932</v>
      </c>
      <c r="T422" s="1">
        <v>0.71</v>
      </c>
      <c r="U422">
        <v>539910</v>
      </c>
      <c r="V422">
        <v>539910</v>
      </c>
      <c r="W422" s="24" t="e">
        <f>VLOOKUP(A422,Sheet2!A:H,8,0)</f>
        <v>#N/A</v>
      </c>
    </row>
    <row r="423" spans="1:23" hidden="1" x14ac:dyDescent="0.3">
      <c r="A423" t="s">
        <v>477</v>
      </c>
      <c r="B423" t="s">
        <v>31</v>
      </c>
      <c r="C423">
        <v>49</v>
      </c>
      <c r="D423" t="s">
        <v>39</v>
      </c>
      <c r="E423">
        <v>2015</v>
      </c>
      <c r="F423">
        <v>41</v>
      </c>
      <c r="G423">
        <v>0.46875873000000001</v>
      </c>
      <c r="H423" t="s">
        <v>24</v>
      </c>
      <c r="I423" t="s">
        <v>58</v>
      </c>
      <c r="J423" t="s">
        <v>58</v>
      </c>
      <c r="K423" t="s">
        <v>58</v>
      </c>
      <c r="L423" t="s">
        <v>58</v>
      </c>
      <c r="M423" t="s">
        <v>29</v>
      </c>
      <c r="N423" t="s">
        <v>29</v>
      </c>
      <c r="O423">
        <v>0.63629247300000003</v>
      </c>
      <c r="P423" t="s">
        <v>29</v>
      </c>
      <c r="Q423" t="s">
        <v>34</v>
      </c>
      <c r="R423">
        <v>299038.09999999998</v>
      </c>
      <c r="S423">
        <v>304318</v>
      </c>
      <c r="T423" s="1">
        <v>0.98</v>
      </c>
      <c r="U423">
        <v>520339</v>
      </c>
      <c r="V423">
        <v>0</v>
      </c>
      <c r="W423" s="24" t="e">
        <f>VLOOKUP(A423,Sheet2!A:H,8,0)</f>
        <v>#N/A</v>
      </c>
    </row>
    <row r="424" spans="1:23" hidden="1" x14ac:dyDescent="0.3">
      <c r="A424" t="s">
        <v>478</v>
      </c>
      <c r="B424" t="s">
        <v>31</v>
      </c>
      <c r="C424">
        <v>37</v>
      </c>
      <c r="D424" t="s">
        <v>39</v>
      </c>
      <c r="E424">
        <v>2007</v>
      </c>
      <c r="F424">
        <v>59</v>
      </c>
      <c r="G424">
        <v>0.33816286200000001</v>
      </c>
      <c r="H424" t="s">
        <v>24</v>
      </c>
      <c r="I424" t="s">
        <v>58</v>
      </c>
      <c r="J424" t="s">
        <v>58</v>
      </c>
      <c r="K424" t="s">
        <v>58</v>
      </c>
      <c r="L424" t="s">
        <v>58</v>
      </c>
      <c r="M424" t="s">
        <v>29</v>
      </c>
      <c r="N424" t="s">
        <v>29</v>
      </c>
      <c r="O424">
        <v>0.59289473999999998</v>
      </c>
      <c r="P424" t="s">
        <v>221</v>
      </c>
      <c r="Q424" t="s">
        <v>29</v>
      </c>
      <c r="R424">
        <v>158144</v>
      </c>
      <c r="S424">
        <v>161168</v>
      </c>
      <c r="T424" s="1">
        <v>0.98</v>
      </c>
      <c r="U424">
        <v>200748</v>
      </c>
      <c r="V424">
        <v>0</v>
      </c>
      <c r="W424" s="24" t="e">
        <f>VLOOKUP(A424,Sheet2!A:H,8,0)</f>
        <v>#N/A</v>
      </c>
    </row>
    <row r="425" spans="1:23" hidden="1" x14ac:dyDescent="0.3">
      <c r="A425" t="s">
        <v>479</v>
      </c>
      <c r="B425" t="s">
        <v>31</v>
      </c>
      <c r="C425">
        <v>60</v>
      </c>
      <c r="D425" t="s">
        <v>32</v>
      </c>
      <c r="E425">
        <v>2008</v>
      </c>
      <c r="F425">
        <v>51</v>
      </c>
      <c r="G425">
        <v>0.59858064499999997</v>
      </c>
      <c r="H425" t="s">
        <v>81</v>
      </c>
      <c r="I425" t="s">
        <v>25</v>
      </c>
      <c r="J425" t="s">
        <v>169</v>
      </c>
      <c r="K425" t="s">
        <v>27</v>
      </c>
      <c r="L425" t="s">
        <v>42</v>
      </c>
      <c r="M425" t="s">
        <v>29</v>
      </c>
      <c r="N425" t="s">
        <v>29</v>
      </c>
      <c r="O425">
        <v>0.91237077</v>
      </c>
      <c r="P425" t="s">
        <v>29</v>
      </c>
      <c r="Q425" t="s">
        <v>34</v>
      </c>
      <c r="R425">
        <v>232934</v>
      </c>
      <c r="S425">
        <v>250852</v>
      </c>
      <c r="T425" s="1">
        <v>0.93</v>
      </c>
      <c r="U425">
        <v>439605</v>
      </c>
      <c r="V425">
        <v>0</v>
      </c>
      <c r="W425" s="24" t="e">
        <f>VLOOKUP(A425,Sheet2!A:H,8,0)</f>
        <v>#N/A</v>
      </c>
    </row>
    <row r="426" spans="1:23" hidden="1" x14ac:dyDescent="0.3">
      <c r="A426" t="s">
        <v>480</v>
      </c>
      <c r="B426" t="s">
        <v>22</v>
      </c>
      <c r="C426">
        <v>43</v>
      </c>
      <c r="D426" t="s">
        <v>77</v>
      </c>
      <c r="E426">
        <v>2006</v>
      </c>
      <c r="F426">
        <v>48</v>
      </c>
      <c r="G426">
        <v>0.41230285700000002</v>
      </c>
      <c r="H426" t="s">
        <v>81</v>
      </c>
      <c r="I426" t="s">
        <v>25</v>
      </c>
      <c r="J426" t="s">
        <v>40</v>
      </c>
      <c r="K426" t="s">
        <v>118</v>
      </c>
      <c r="L426" t="s">
        <v>28</v>
      </c>
      <c r="M426" t="s">
        <v>29</v>
      </c>
      <c r="N426" t="s">
        <v>29</v>
      </c>
      <c r="O426">
        <v>0.80103524199999998</v>
      </c>
      <c r="P426" t="s">
        <v>29</v>
      </c>
      <c r="Q426" t="s">
        <v>29</v>
      </c>
      <c r="R426">
        <v>191968</v>
      </c>
      <c r="S426">
        <v>191968</v>
      </c>
      <c r="T426" s="1">
        <v>1</v>
      </c>
      <c r="U426">
        <v>223527</v>
      </c>
      <c r="V426">
        <v>0</v>
      </c>
      <c r="W426" s="24" t="e">
        <f>VLOOKUP(A426,Sheet2!A:H,8,0)</f>
        <v>#N/A</v>
      </c>
    </row>
    <row r="427" spans="1:23" hidden="1" x14ac:dyDescent="0.3">
      <c r="A427" t="s">
        <v>481</v>
      </c>
      <c r="B427" t="s">
        <v>22</v>
      </c>
      <c r="C427">
        <v>43</v>
      </c>
      <c r="D427" t="s">
        <v>39</v>
      </c>
      <c r="E427">
        <v>2014</v>
      </c>
      <c r="F427">
        <v>42</v>
      </c>
      <c r="G427">
        <v>0.541514465</v>
      </c>
      <c r="H427" t="s">
        <v>81</v>
      </c>
      <c r="I427" t="s">
        <v>58</v>
      </c>
      <c r="J427" t="s">
        <v>58</v>
      </c>
      <c r="K427" t="s">
        <v>58</v>
      </c>
      <c r="L427" t="s">
        <v>58</v>
      </c>
      <c r="M427" t="s">
        <v>29</v>
      </c>
      <c r="N427" t="s">
        <v>45</v>
      </c>
      <c r="O427">
        <v>0.64014134</v>
      </c>
      <c r="P427" t="s">
        <v>29</v>
      </c>
      <c r="Q427" t="s">
        <v>29</v>
      </c>
      <c r="R427">
        <v>270493.73</v>
      </c>
      <c r="S427">
        <v>279331</v>
      </c>
      <c r="T427" s="1">
        <v>0.97</v>
      </c>
      <c r="U427">
        <v>442756</v>
      </c>
      <c r="V427">
        <v>0</v>
      </c>
      <c r="W427" s="24" t="e">
        <f>VLOOKUP(A427,Sheet2!A:H,8,0)</f>
        <v>#N/A</v>
      </c>
    </row>
    <row r="428" spans="1:23" hidden="1" x14ac:dyDescent="0.3">
      <c r="A428" t="s">
        <v>482</v>
      </c>
      <c r="B428" t="s">
        <v>22</v>
      </c>
      <c r="C428">
        <v>61</v>
      </c>
      <c r="D428" t="s">
        <v>39</v>
      </c>
      <c r="E428">
        <v>2011</v>
      </c>
      <c r="F428">
        <v>28</v>
      </c>
      <c r="G428">
        <v>0.59513741899999995</v>
      </c>
      <c r="H428" t="s">
        <v>24</v>
      </c>
      <c r="I428" t="s">
        <v>25</v>
      </c>
      <c r="J428" t="s">
        <v>169</v>
      </c>
      <c r="K428" t="s">
        <v>51</v>
      </c>
      <c r="L428" t="s">
        <v>42</v>
      </c>
      <c r="M428" t="s">
        <v>29</v>
      </c>
      <c r="N428" t="s">
        <v>29</v>
      </c>
      <c r="O428">
        <v>0.93561476099999996</v>
      </c>
      <c r="P428" t="s">
        <v>29</v>
      </c>
      <c r="Q428" t="s">
        <v>29</v>
      </c>
      <c r="R428">
        <v>248373.96</v>
      </c>
      <c r="S428">
        <v>257688</v>
      </c>
      <c r="T428" s="1">
        <v>0.96</v>
      </c>
      <c r="U428">
        <v>535973</v>
      </c>
      <c r="V428">
        <v>0</v>
      </c>
      <c r="W428" s="24" t="e">
        <f>VLOOKUP(A428,Sheet2!A:H,8,0)</f>
        <v>#N/A</v>
      </c>
    </row>
    <row r="429" spans="1:23" hidden="1" x14ac:dyDescent="0.3">
      <c r="A429" t="s">
        <v>483</v>
      </c>
      <c r="B429" t="s">
        <v>31</v>
      </c>
      <c r="C429">
        <v>31</v>
      </c>
      <c r="D429" t="s">
        <v>77</v>
      </c>
      <c r="E429">
        <v>2010</v>
      </c>
      <c r="F429">
        <v>23</v>
      </c>
      <c r="G429">
        <v>0.46365572399999999</v>
      </c>
      <c r="H429" t="s">
        <v>81</v>
      </c>
      <c r="I429" t="s">
        <v>54</v>
      </c>
      <c r="J429" t="s">
        <v>40</v>
      </c>
      <c r="K429" t="s">
        <v>27</v>
      </c>
      <c r="L429" t="s">
        <v>42</v>
      </c>
      <c r="M429" t="s">
        <v>29</v>
      </c>
      <c r="N429" t="s">
        <v>29</v>
      </c>
      <c r="O429">
        <v>0.60091614999999998</v>
      </c>
      <c r="P429" t="s">
        <v>29</v>
      </c>
      <c r="Q429" t="s">
        <v>29</v>
      </c>
      <c r="R429">
        <v>414390</v>
      </c>
      <c r="S429">
        <v>414390</v>
      </c>
      <c r="T429" s="1">
        <v>1</v>
      </c>
      <c r="U429">
        <v>218842</v>
      </c>
      <c r="V429">
        <v>0</v>
      </c>
      <c r="W429" s="24" t="e">
        <f>VLOOKUP(A429,Sheet2!A:H,8,0)</f>
        <v>#N/A</v>
      </c>
    </row>
    <row r="430" spans="1:23" hidden="1" x14ac:dyDescent="0.3">
      <c r="A430" t="s">
        <v>484</v>
      </c>
      <c r="B430" t="s">
        <v>22</v>
      </c>
      <c r="C430">
        <v>49</v>
      </c>
      <c r="D430" t="s">
        <v>39</v>
      </c>
      <c r="E430">
        <v>2015</v>
      </c>
      <c r="F430">
        <v>47</v>
      </c>
      <c r="G430">
        <v>0.67552434800000005</v>
      </c>
      <c r="H430" t="s">
        <v>81</v>
      </c>
      <c r="I430" t="s">
        <v>25</v>
      </c>
      <c r="J430" t="s">
        <v>89</v>
      </c>
      <c r="K430" t="s">
        <v>27</v>
      </c>
      <c r="L430" t="s">
        <v>42</v>
      </c>
      <c r="M430" t="s">
        <v>45</v>
      </c>
      <c r="N430" t="s">
        <v>29</v>
      </c>
      <c r="O430">
        <v>0.73289909200000003</v>
      </c>
      <c r="P430" t="s">
        <v>29</v>
      </c>
      <c r="Q430" t="s">
        <v>67</v>
      </c>
      <c r="R430">
        <v>190909</v>
      </c>
      <c r="S430">
        <v>439584</v>
      </c>
      <c r="T430" s="1">
        <v>0.43</v>
      </c>
      <c r="U430">
        <v>0</v>
      </c>
      <c r="V430">
        <v>0</v>
      </c>
      <c r="W430" s="24" t="e">
        <f>VLOOKUP(A430,Sheet2!A:H,8,0)</f>
        <v>#N/A</v>
      </c>
    </row>
    <row r="431" spans="1:23" hidden="1" x14ac:dyDescent="0.3">
      <c r="A431" t="s">
        <v>485</v>
      </c>
      <c r="B431" t="s">
        <v>22</v>
      </c>
      <c r="C431">
        <v>37</v>
      </c>
      <c r="D431" t="s">
        <v>32</v>
      </c>
      <c r="E431">
        <v>2015</v>
      </c>
      <c r="F431">
        <v>38</v>
      </c>
      <c r="G431">
        <v>0.835288696</v>
      </c>
      <c r="H431" t="s">
        <v>81</v>
      </c>
      <c r="I431" t="s">
        <v>62</v>
      </c>
      <c r="J431" t="s">
        <v>26</v>
      </c>
      <c r="K431" t="s">
        <v>27</v>
      </c>
      <c r="L431" t="s">
        <v>58</v>
      </c>
      <c r="M431" t="s">
        <v>29</v>
      </c>
      <c r="N431" t="s">
        <v>29</v>
      </c>
      <c r="O431">
        <v>0.63242607799999995</v>
      </c>
      <c r="P431" t="s">
        <v>29</v>
      </c>
      <c r="Q431" t="s">
        <v>67</v>
      </c>
      <c r="R431">
        <v>749790</v>
      </c>
      <c r="S431">
        <v>749790</v>
      </c>
      <c r="T431" s="1">
        <v>1</v>
      </c>
      <c r="U431">
        <v>628097</v>
      </c>
      <c r="V431">
        <v>0</v>
      </c>
      <c r="W431" s="24" t="e">
        <f>VLOOKUP(A431,Sheet2!A:H,8,0)</f>
        <v>#N/A</v>
      </c>
    </row>
    <row r="432" spans="1:23" hidden="1" x14ac:dyDescent="0.3">
      <c r="A432" t="s">
        <v>486</v>
      </c>
      <c r="B432" t="s">
        <v>22</v>
      </c>
      <c r="C432">
        <v>37</v>
      </c>
      <c r="D432" t="s">
        <v>39</v>
      </c>
      <c r="E432">
        <v>2010</v>
      </c>
      <c r="F432">
        <v>31</v>
      </c>
      <c r="G432">
        <v>0.433006795</v>
      </c>
      <c r="H432" t="s">
        <v>24</v>
      </c>
      <c r="I432" t="s">
        <v>62</v>
      </c>
      <c r="J432" t="s">
        <v>40</v>
      </c>
      <c r="K432" t="s">
        <v>118</v>
      </c>
      <c r="L432" t="s">
        <v>42</v>
      </c>
      <c r="M432" t="s">
        <v>45</v>
      </c>
      <c r="N432" t="s">
        <v>45</v>
      </c>
      <c r="O432">
        <v>0.59289473999999998</v>
      </c>
      <c r="P432" t="s">
        <v>221</v>
      </c>
      <c r="Q432" t="s">
        <v>34</v>
      </c>
      <c r="R432">
        <v>91916</v>
      </c>
      <c r="S432">
        <v>139720</v>
      </c>
      <c r="T432" s="1">
        <v>0.66</v>
      </c>
      <c r="U432">
        <v>375254</v>
      </c>
      <c r="V432">
        <v>375254</v>
      </c>
      <c r="W432" s="24" t="e">
        <f>VLOOKUP(A432,Sheet2!A:H,8,0)</f>
        <v>#N/A</v>
      </c>
    </row>
    <row r="433" spans="1:23" hidden="1" x14ac:dyDescent="0.3">
      <c r="A433" t="s">
        <v>487</v>
      </c>
      <c r="B433" t="s">
        <v>31</v>
      </c>
      <c r="C433">
        <v>25</v>
      </c>
      <c r="D433" t="s">
        <v>77</v>
      </c>
      <c r="E433">
        <v>2005</v>
      </c>
      <c r="F433">
        <v>53</v>
      </c>
      <c r="G433">
        <v>0.23778242999999999</v>
      </c>
      <c r="H433" t="s">
        <v>24</v>
      </c>
      <c r="I433" t="s">
        <v>58</v>
      </c>
      <c r="J433" t="s">
        <v>58</v>
      </c>
      <c r="K433" t="s">
        <v>58</v>
      </c>
      <c r="L433" t="s">
        <v>58</v>
      </c>
      <c r="M433" t="s">
        <v>29</v>
      </c>
      <c r="N433" t="s">
        <v>29</v>
      </c>
      <c r="O433">
        <v>0.70252631600000004</v>
      </c>
      <c r="P433" t="s">
        <v>29</v>
      </c>
      <c r="Q433" t="s">
        <v>29</v>
      </c>
      <c r="R433">
        <v>187221</v>
      </c>
      <c r="S433">
        <v>187221</v>
      </c>
      <c r="T433" s="1">
        <v>1</v>
      </c>
      <c r="U433">
        <v>70580</v>
      </c>
      <c r="V433">
        <v>0</v>
      </c>
      <c r="W433" s="24" t="e">
        <f>VLOOKUP(A433,Sheet2!A:H,8,0)</f>
        <v>#N/A</v>
      </c>
    </row>
    <row r="434" spans="1:23" hidden="1" x14ac:dyDescent="0.3">
      <c r="A434" t="s">
        <v>488</v>
      </c>
      <c r="B434" t="s">
        <v>22</v>
      </c>
      <c r="C434">
        <v>49</v>
      </c>
      <c r="D434" t="s">
        <v>39</v>
      </c>
      <c r="E434">
        <v>2015</v>
      </c>
      <c r="F434">
        <v>46</v>
      </c>
      <c r="G434">
        <v>0.67290526299999998</v>
      </c>
      <c r="H434" t="s">
        <v>24</v>
      </c>
      <c r="I434" t="s">
        <v>25</v>
      </c>
      <c r="J434" t="s">
        <v>89</v>
      </c>
      <c r="K434" t="s">
        <v>51</v>
      </c>
      <c r="L434" t="s">
        <v>42</v>
      </c>
      <c r="M434" t="s">
        <v>29</v>
      </c>
      <c r="N434" t="s">
        <v>45</v>
      </c>
      <c r="O434">
        <v>0.66284399800000005</v>
      </c>
      <c r="P434" t="s">
        <v>29</v>
      </c>
      <c r="Q434" t="s">
        <v>67</v>
      </c>
      <c r="R434">
        <v>413574</v>
      </c>
      <c r="S434">
        <v>443115</v>
      </c>
      <c r="T434" s="1">
        <v>0.93</v>
      </c>
      <c r="U434">
        <v>671249</v>
      </c>
      <c r="V434">
        <v>0</v>
      </c>
      <c r="W434" s="24" t="e">
        <f>VLOOKUP(A434,Sheet2!A:H,8,0)</f>
        <v>#N/A</v>
      </c>
    </row>
    <row r="435" spans="1:23" hidden="1" x14ac:dyDescent="0.3">
      <c r="A435" t="s">
        <v>489</v>
      </c>
      <c r="B435" t="s">
        <v>22</v>
      </c>
      <c r="C435">
        <v>37</v>
      </c>
      <c r="D435" t="s">
        <v>36</v>
      </c>
      <c r="E435">
        <v>2012</v>
      </c>
      <c r="F435">
        <v>37</v>
      </c>
      <c r="G435">
        <v>0.52226616400000003</v>
      </c>
      <c r="H435" t="s">
        <v>81</v>
      </c>
      <c r="I435" t="s">
        <v>58</v>
      </c>
      <c r="J435" t="s">
        <v>58</v>
      </c>
      <c r="K435" t="s">
        <v>58</v>
      </c>
      <c r="L435" t="s">
        <v>58</v>
      </c>
      <c r="M435" t="s">
        <v>29</v>
      </c>
      <c r="N435" t="s">
        <v>29</v>
      </c>
      <c r="O435">
        <v>0.63629247300000003</v>
      </c>
      <c r="P435" t="s">
        <v>29</v>
      </c>
      <c r="Q435" t="s">
        <v>29</v>
      </c>
      <c r="R435">
        <v>375771.99</v>
      </c>
      <c r="S435">
        <v>387600</v>
      </c>
      <c r="T435" s="1">
        <v>0.97</v>
      </c>
      <c r="U435">
        <v>378470</v>
      </c>
      <c r="V435">
        <v>0</v>
      </c>
      <c r="W435" s="24" t="e">
        <f>VLOOKUP(A435,Sheet2!A:H,8,0)</f>
        <v>#N/A</v>
      </c>
    </row>
    <row r="436" spans="1:23" hidden="1" x14ac:dyDescent="0.3">
      <c r="A436" t="s">
        <v>490</v>
      </c>
      <c r="B436" t="s">
        <v>22</v>
      </c>
      <c r="C436">
        <v>37</v>
      </c>
      <c r="D436" t="s">
        <v>39</v>
      </c>
      <c r="E436">
        <v>2018</v>
      </c>
      <c r="F436">
        <v>29</v>
      </c>
      <c r="G436">
        <v>0.34361435899999998</v>
      </c>
      <c r="H436" t="s">
        <v>81</v>
      </c>
      <c r="I436" t="s">
        <v>72</v>
      </c>
      <c r="J436" t="s">
        <v>89</v>
      </c>
      <c r="K436" t="s">
        <v>87</v>
      </c>
      <c r="L436" t="s">
        <v>42</v>
      </c>
      <c r="M436" t="s">
        <v>29</v>
      </c>
      <c r="N436" t="s">
        <v>29</v>
      </c>
      <c r="O436">
        <v>0.688406399</v>
      </c>
      <c r="P436" t="s">
        <v>29</v>
      </c>
      <c r="Q436" t="s">
        <v>29</v>
      </c>
      <c r="R436">
        <v>300045</v>
      </c>
      <c r="S436">
        <v>300045</v>
      </c>
      <c r="T436" s="1">
        <v>1</v>
      </c>
      <c r="U436">
        <v>310064</v>
      </c>
      <c r="V436">
        <v>0</v>
      </c>
      <c r="W436" s="24" t="e">
        <f>VLOOKUP(A436,Sheet2!A:H,8,0)</f>
        <v>#N/A</v>
      </c>
    </row>
    <row r="437" spans="1:23" hidden="1" x14ac:dyDescent="0.3">
      <c r="A437" t="s">
        <v>491</v>
      </c>
      <c r="B437" t="s">
        <v>31</v>
      </c>
      <c r="C437">
        <v>37</v>
      </c>
      <c r="D437" t="s">
        <v>36</v>
      </c>
      <c r="E437">
        <v>2013</v>
      </c>
      <c r="F437">
        <v>32</v>
      </c>
      <c r="G437">
        <v>0.19898476200000001</v>
      </c>
      <c r="H437" t="s">
        <v>81</v>
      </c>
      <c r="I437" t="s">
        <v>58</v>
      </c>
      <c r="J437" t="s">
        <v>58</v>
      </c>
      <c r="K437" t="s">
        <v>58</v>
      </c>
      <c r="L437" t="s">
        <v>58</v>
      </c>
      <c r="M437" t="s">
        <v>29</v>
      </c>
      <c r="N437" t="s">
        <v>29</v>
      </c>
      <c r="O437">
        <v>0.61284620499999998</v>
      </c>
      <c r="P437" t="s">
        <v>29</v>
      </c>
      <c r="Q437" t="s">
        <v>29</v>
      </c>
      <c r="R437">
        <v>183536</v>
      </c>
      <c r="S437">
        <v>193724</v>
      </c>
      <c r="T437" s="1">
        <v>0.95</v>
      </c>
      <c r="U437">
        <v>142179</v>
      </c>
      <c r="V437">
        <v>0</v>
      </c>
      <c r="W437" s="24" t="e">
        <f>VLOOKUP(A437,Sheet2!A:H,8,0)</f>
        <v>#N/A</v>
      </c>
    </row>
    <row r="438" spans="1:23" hidden="1" x14ac:dyDescent="0.3">
      <c r="A438" t="s">
        <v>492</v>
      </c>
      <c r="B438" t="s">
        <v>31</v>
      </c>
      <c r="C438">
        <v>25</v>
      </c>
      <c r="D438" t="s">
        <v>39</v>
      </c>
      <c r="E438">
        <v>2011</v>
      </c>
      <c r="F438">
        <v>29</v>
      </c>
      <c r="G438">
        <v>0.38289858100000002</v>
      </c>
      <c r="H438" t="s">
        <v>81</v>
      </c>
      <c r="I438" t="s">
        <v>155</v>
      </c>
      <c r="J438" t="s">
        <v>58</v>
      </c>
      <c r="K438" t="s">
        <v>58</v>
      </c>
      <c r="L438" t="s">
        <v>58</v>
      </c>
      <c r="M438" t="s">
        <v>29</v>
      </c>
      <c r="N438" t="s">
        <v>29</v>
      </c>
      <c r="O438">
        <v>0.493970293</v>
      </c>
      <c r="P438" t="s">
        <v>45</v>
      </c>
      <c r="Q438" t="s">
        <v>29</v>
      </c>
      <c r="R438">
        <v>322938</v>
      </c>
      <c r="S438">
        <v>322938</v>
      </c>
      <c r="T438" s="1">
        <v>1</v>
      </c>
      <c r="U438">
        <v>210790</v>
      </c>
      <c r="V438">
        <v>0</v>
      </c>
      <c r="W438" s="24" t="e">
        <f>VLOOKUP(A438,Sheet2!A:H,8,0)</f>
        <v>#N/A</v>
      </c>
    </row>
    <row r="439" spans="1:23" hidden="1" x14ac:dyDescent="0.3">
      <c r="A439" t="s">
        <v>493</v>
      </c>
      <c r="B439" t="s">
        <v>22</v>
      </c>
      <c r="C439">
        <v>61</v>
      </c>
      <c r="D439" t="s">
        <v>36</v>
      </c>
      <c r="E439">
        <v>2016</v>
      </c>
      <c r="F439">
        <v>46</v>
      </c>
      <c r="G439">
        <v>0.82839195799999998</v>
      </c>
      <c r="H439" t="s">
        <v>81</v>
      </c>
      <c r="I439" t="s">
        <v>25</v>
      </c>
      <c r="J439" t="s">
        <v>58</v>
      </c>
      <c r="K439" t="s">
        <v>58</v>
      </c>
      <c r="L439" t="s">
        <v>58</v>
      </c>
      <c r="M439" t="s">
        <v>45</v>
      </c>
      <c r="N439" t="s">
        <v>29</v>
      </c>
      <c r="O439">
        <v>0.70599813300000003</v>
      </c>
      <c r="P439" t="s">
        <v>29</v>
      </c>
      <c r="Q439" t="s">
        <v>34</v>
      </c>
      <c r="R439">
        <v>308763</v>
      </c>
      <c r="S439">
        <v>686140</v>
      </c>
      <c r="T439" s="1">
        <v>0.45</v>
      </c>
      <c r="U439">
        <v>0</v>
      </c>
      <c r="V439">
        <v>0</v>
      </c>
      <c r="W439" s="24" t="e">
        <f>VLOOKUP(A439,Sheet2!A:H,8,0)</f>
        <v>#N/A</v>
      </c>
    </row>
    <row r="440" spans="1:23" hidden="1" x14ac:dyDescent="0.3">
      <c r="A440" t="s">
        <v>494</v>
      </c>
      <c r="B440" t="s">
        <v>31</v>
      </c>
      <c r="C440">
        <v>49</v>
      </c>
      <c r="D440" t="s">
        <v>36</v>
      </c>
      <c r="E440">
        <v>2015</v>
      </c>
      <c r="F440">
        <v>39</v>
      </c>
      <c r="G440">
        <v>0.63205043500000002</v>
      </c>
      <c r="H440" t="s">
        <v>24</v>
      </c>
      <c r="I440" t="s">
        <v>54</v>
      </c>
      <c r="J440" t="s">
        <v>26</v>
      </c>
      <c r="K440" t="s">
        <v>27</v>
      </c>
      <c r="L440" t="s">
        <v>33</v>
      </c>
      <c r="M440" t="s">
        <v>29</v>
      </c>
      <c r="N440" t="s">
        <v>29</v>
      </c>
      <c r="O440">
        <v>0.62854257599999996</v>
      </c>
      <c r="P440" t="s">
        <v>29</v>
      </c>
      <c r="Q440" t="s">
        <v>29</v>
      </c>
      <c r="R440">
        <v>500796</v>
      </c>
      <c r="S440">
        <v>500796</v>
      </c>
      <c r="T440" s="1">
        <v>1</v>
      </c>
      <c r="U440">
        <v>571638</v>
      </c>
      <c r="V440">
        <v>0</v>
      </c>
      <c r="W440" s="24" t="e">
        <f>VLOOKUP(A440,Sheet2!A:H,8,0)</f>
        <v>#N/A</v>
      </c>
    </row>
    <row r="441" spans="1:23" hidden="1" x14ac:dyDescent="0.3">
      <c r="A441" t="s">
        <v>495</v>
      </c>
      <c r="B441" t="s">
        <v>31</v>
      </c>
      <c r="C441">
        <v>37</v>
      </c>
      <c r="D441" t="s">
        <v>77</v>
      </c>
      <c r="E441">
        <v>2014</v>
      </c>
      <c r="F441">
        <v>50</v>
      </c>
      <c r="G441">
        <v>0.504854566</v>
      </c>
      <c r="H441" t="s">
        <v>81</v>
      </c>
      <c r="I441" t="s">
        <v>54</v>
      </c>
      <c r="J441" t="s">
        <v>40</v>
      </c>
      <c r="K441" t="s">
        <v>27</v>
      </c>
      <c r="L441" t="s">
        <v>42</v>
      </c>
      <c r="M441" t="s">
        <v>29</v>
      </c>
      <c r="N441" t="s">
        <v>29</v>
      </c>
      <c r="O441">
        <v>0.58886509600000003</v>
      </c>
      <c r="P441" t="s">
        <v>221</v>
      </c>
      <c r="Q441" t="s">
        <v>29</v>
      </c>
      <c r="R441">
        <v>456035</v>
      </c>
      <c r="S441">
        <v>467565</v>
      </c>
      <c r="T441" s="1">
        <v>0.98</v>
      </c>
      <c r="U441">
        <v>321651</v>
      </c>
      <c r="V441">
        <v>0</v>
      </c>
      <c r="W441" s="24" t="e">
        <f>VLOOKUP(A441,Sheet2!A:H,8,0)</f>
        <v>#N/A</v>
      </c>
    </row>
    <row r="442" spans="1:23" hidden="1" x14ac:dyDescent="0.3">
      <c r="A442" t="s">
        <v>496</v>
      </c>
      <c r="B442" t="s">
        <v>22</v>
      </c>
      <c r="C442">
        <v>43</v>
      </c>
      <c r="D442" t="s">
        <v>23</v>
      </c>
      <c r="E442">
        <v>2014</v>
      </c>
      <c r="F442">
        <v>37</v>
      </c>
      <c r="G442">
        <v>0.48248693599999998</v>
      </c>
      <c r="H442" t="s">
        <v>81</v>
      </c>
      <c r="I442" t="s">
        <v>155</v>
      </c>
      <c r="J442" t="s">
        <v>26</v>
      </c>
      <c r="K442" t="s">
        <v>118</v>
      </c>
      <c r="L442" t="s">
        <v>28</v>
      </c>
      <c r="M442" t="s">
        <v>45</v>
      </c>
      <c r="N442" t="s">
        <v>45</v>
      </c>
      <c r="O442">
        <v>0.45244076799999999</v>
      </c>
      <c r="P442" t="s">
        <v>45</v>
      </c>
      <c r="Q442" t="s">
        <v>29</v>
      </c>
      <c r="R442">
        <v>227670</v>
      </c>
      <c r="S442">
        <v>318738</v>
      </c>
      <c r="T442" s="1">
        <v>0.71</v>
      </c>
      <c r="U442">
        <v>494372</v>
      </c>
      <c r="V442">
        <v>494372</v>
      </c>
      <c r="W442" s="24" t="e">
        <f>VLOOKUP(A442,Sheet2!A:H,8,0)</f>
        <v>#N/A</v>
      </c>
    </row>
    <row r="443" spans="1:23" hidden="1" x14ac:dyDescent="0.3">
      <c r="A443" t="s">
        <v>497</v>
      </c>
      <c r="B443" t="s">
        <v>31</v>
      </c>
      <c r="C443">
        <v>25</v>
      </c>
      <c r="D443" t="s">
        <v>32</v>
      </c>
      <c r="E443">
        <v>2012</v>
      </c>
      <c r="F443">
        <v>47</v>
      </c>
      <c r="G443">
        <v>0.79022758599999998</v>
      </c>
      <c r="H443" t="s">
        <v>24</v>
      </c>
      <c r="I443" t="s">
        <v>62</v>
      </c>
      <c r="J443" t="s">
        <v>40</v>
      </c>
      <c r="K443" t="s">
        <v>51</v>
      </c>
      <c r="L443" t="s">
        <v>28</v>
      </c>
      <c r="M443" t="s">
        <v>29</v>
      </c>
      <c r="N443" t="s">
        <v>29</v>
      </c>
      <c r="O443">
        <v>0.67392734099999996</v>
      </c>
      <c r="P443" t="s">
        <v>29</v>
      </c>
      <c r="Q443" t="s">
        <v>67</v>
      </c>
      <c r="R443">
        <v>506121</v>
      </c>
      <c r="S443">
        <v>552132</v>
      </c>
      <c r="T443" s="1">
        <v>0.92</v>
      </c>
      <c r="U443">
        <v>517756</v>
      </c>
      <c r="V443">
        <v>0</v>
      </c>
      <c r="W443" s="24" t="e">
        <f>VLOOKUP(A443,Sheet2!A:H,8,0)</f>
        <v>#N/A</v>
      </c>
    </row>
    <row r="444" spans="1:23" hidden="1" x14ac:dyDescent="0.3">
      <c r="A444" t="s">
        <v>498</v>
      </c>
      <c r="B444" t="s">
        <v>31</v>
      </c>
      <c r="C444">
        <v>37</v>
      </c>
      <c r="D444" t="s">
        <v>77</v>
      </c>
      <c r="E444">
        <v>2018</v>
      </c>
      <c r="F444">
        <v>36</v>
      </c>
      <c r="G444">
        <v>0.24292676899999999</v>
      </c>
      <c r="H444" t="s">
        <v>81</v>
      </c>
      <c r="I444" t="s">
        <v>72</v>
      </c>
      <c r="J444" t="s">
        <v>26</v>
      </c>
      <c r="K444" t="s">
        <v>51</v>
      </c>
      <c r="L444" t="s">
        <v>33</v>
      </c>
      <c r="M444" t="s">
        <v>29</v>
      </c>
      <c r="N444" t="s">
        <v>29</v>
      </c>
      <c r="O444">
        <v>0.64014134</v>
      </c>
      <c r="P444" t="s">
        <v>29</v>
      </c>
      <c r="Q444" t="s">
        <v>29</v>
      </c>
      <c r="R444">
        <v>239224</v>
      </c>
      <c r="S444">
        <v>239224</v>
      </c>
      <c r="T444" s="1">
        <v>1</v>
      </c>
      <c r="U444">
        <v>203646</v>
      </c>
      <c r="V444">
        <v>0</v>
      </c>
      <c r="W444" s="24" t="e">
        <f>VLOOKUP(A444,Sheet2!A:H,8,0)</f>
        <v>#N/A</v>
      </c>
    </row>
    <row r="445" spans="1:23" hidden="1" x14ac:dyDescent="0.3">
      <c r="A445" t="s">
        <v>499</v>
      </c>
      <c r="B445" t="s">
        <v>22</v>
      </c>
      <c r="C445">
        <v>49</v>
      </c>
      <c r="D445" t="s">
        <v>77</v>
      </c>
      <c r="E445">
        <v>2015</v>
      </c>
      <c r="F445">
        <v>30</v>
      </c>
      <c r="G445">
        <v>0.55761304300000003</v>
      </c>
      <c r="H445" t="s">
        <v>24</v>
      </c>
      <c r="I445" t="s">
        <v>54</v>
      </c>
      <c r="J445" t="s">
        <v>40</v>
      </c>
      <c r="K445" t="s">
        <v>51</v>
      </c>
      <c r="L445" t="s">
        <v>42</v>
      </c>
      <c r="M445" t="s">
        <v>45</v>
      </c>
      <c r="N445" t="s">
        <v>29</v>
      </c>
      <c r="O445">
        <v>0.78178374100000003</v>
      </c>
      <c r="P445" t="s">
        <v>29</v>
      </c>
      <c r="Q445" t="s">
        <v>34</v>
      </c>
      <c r="R445">
        <v>297109</v>
      </c>
      <c r="S445">
        <v>464595</v>
      </c>
      <c r="T445" s="1">
        <v>0.64</v>
      </c>
      <c r="U445">
        <v>640758</v>
      </c>
      <c r="V445">
        <v>640758</v>
      </c>
      <c r="W445" s="24" t="e">
        <f>VLOOKUP(A445,Sheet2!A:H,8,0)</f>
        <v>#N/A</v>
      </c>
    </row>
    <row r="446" spans="1:23" hidden="1" x14ac:dyDescent="0.3">
      <c r="A446" t="s">
        <v>500</v>
      </c>
      <c r="B446" t="s">
        <v>31</v>
      </c>
      <c r="C446">
        <v>31</v>
      </c>
      <c r="D446" t="s">
        <v>77</v>
      </c>
      <c r="E446">
        <v>2010</v>
      </c>
      <c r="F446">
        <v>40</v>
      </c>
      <c r="G446">
        <v>0.51599889700000001</v>
      </c>
      <c r="H446" t="s">
        <v>24</v>
      </c>
      <c r="I446" t="s">
        <v>72</v>
      </c>
      <c r="J446" t="s">
        <v>26</v>
      </c>
      <c r="K446" t="s">
        <v>51</v>
      </c>
      <c r="L446" t="s">
        <v>28</v>
      </c>
      <c r="M446" t="s">
        <v>45</v>
      </c>
      <c r="N446" t="s">
        <v>45</v>
      </c>
      <c r="O446">
        <v>0.53972687799999997</v>
      </c>
      <c r="P446" t="s">
        <v>45</v>
      </c>
      <c r="Q446" t="s">
        <v>67</v>
      </c>
      <c r="R446">
        <v>259877</v>
      </c>
      <c r="S446">
        <v>310401</v>
      </c>
      <c r="T446" s="1">
        <v>0.84</v>
      </c>
      <c r="U446">
        <v>357874</v>
      </c>
      <c r="V446">
        <v>0</v>
      </c>
      <c r="W446" s="24" t="e">
        <f>VLOOKUP(A446,Sheet2!A:H,8,0)</f>
        <v>#N/A</v>
      </c>
    </row>
    <row r="447" spans="1:23" hidden="1" x14ac:dyDescent="0.3">
      <c r="A447" t="s">
        <v>501</v>
      </c>
      <c r="B447" t="s">
        <v>22</v>
      </c>
      <c r="C447">
        <v>37</v>
      </c>
      <c r="D447" t="s">
        <v>32</v>
      </c>
      <c r="E447">
        <v>2011</v>
      </c>
      <c r="F447">
        <v>80</v>
      </c>
      <c r="G447">
        <v>0.62681909700000005</v>
      </c>
      <c r="H447" t="s">
        <v>24</v>
      </c>
      <c r="I447" t="s">
        <v>72</v>
      </c>
      <c r="J447" t="s">
        <v>89</v>
      </c>
      <c r="K447" t="s">
        <v>27</v>
      </c>
      <c r="L447" t="s">
        <v>42</v>
      </c>
      <c r="M447" t="s">
        <v>29</v>
      </c>
      <c r="N447" t="s">
        <v>29</v>
      </c>
      <c r="O447">
        <v>0.90689124499999996</v>
      </c>
      <c r="P447" t="s">
        <v>29</v>
      </c>
      <c r="Q447" t="s">
        <v>29</v>
      </c>
      <c r="R447">
        <v>315403</v>
      </c>
      <c r="S447">
        <v>315403</v>
      </c>
      <c r="T447" s="1">
        <v>1</v>
      </c>
      <c r="U447">
        <v>501376</v>
      </c>
      <c r="V447">
        <v>0</v>
      </c>
      <c r="W447" s="24" t="e">
        <f>VLOOKUP(A447,Sheet2!A:H,8,0)</f>
        <v>#N/A</v>
      </c>
    </row>
    <row r="448" spans="1:23" hidden="1" x14ac:dyDescent="0.3">
      <c r="A448" t="s">
        <v>502</v>
      </c>
      <c r="B448" t="s">
        <v>22</v>
      </c>
      <c r="C448">
        <v>37</v>
      </c>
      <c r="D448" t="s">
        <v>36</v>
      </c>
      <c r="E448">
        <v>2011</v>
      </c>
      <c r="F448">
        <v>22</v>
      </c>
      <c r="G448">
        <v>0.485528774</v>
      </c>
      <c r="H448" t="s">
        <v>81</v>
      </c>
      <c r="I448" t="s">
        <v>58</v>
      </c>
      <c r="J448" t="s">
        <v>58</v>
      </c>
      <c r="K448" t="s">
        <v>58</v>
      </c>
      <c r="L448" t="s">
        <v>58</v>
      </c>
      <c r="M448" t="s">
        <v>45</v>
      </c>
      <c r="N448" t="s">
        <v>29</v>
      </c>
      <c r="O448">
        <v>0.64778484999999997</v>
      </c>
      <c r="P448" t="s">
        <v>29</v>
      </c>
      <c r="Q448" t="s">
        <v>29</v>
      </c>
      <c r="R448">
        <v>145530</v>
      </c>
      <c r="S448">
        <v>270270</v>
      </c>
      <c r="T448" s="1">
        <v>0.54</v>
      </c>
      <c r="U448">
        <v>415425</v>
      </c>
      <c r="V448">
        <v>415425</v>
      </c>
      <c r="W448" s="24" t="e">
        <f>VLOOKUP(A448,Sheet2!A:H,8,0)</f>
        <v>#N/A</v>
      </c>
    </row>
    <row r="449" spans="1:23" hidden="1" x14ac:dyDescent="0.3">
      <c r="A449" t="s">
        <v>503</v>
      </c>
      <c r="B449" t="s">
        <v>31</v>
      </c>
      <c r="C449">
        <v>25</v>
      </c>
      <c r="D449" t="s">
        <v>77</v>
      </c>
      <c r="E449">
        <v>2010</v>
      </c>
      <c r="F449">
        <v>20</v>
      </c>
      <c r="G449">
        <v>0.233956414</v>
      </c>
      <c r="H449" t="s">
        <v>24</v>
      </c>
      <c r="I449" t="s">
        <v>58</v>
      </c>
      <c r="J449" t="s">
        <v>58</v>
      </c>
      <c r="K449" t="s">
        <v>58</v>
      </c>
      <c r="L449" t="s">
        <v>58</v>
      </c>
      <c r="M449" t="s">
        <v>29</v>
      </c>
      <c r="N449" t="s">
        <v>29</v>
      </c>
      <c r="O449">
        <v>0.69551237099999996</v>
      </c>
      <c r="P449" t="s">
        <v>29</v>
      </c>
      <c r="Q449" t="s">
        <v>29</v>
      </c>
      <c r="R449">
        <v>165281</v>
      </c>
      <c r="S449">
        <v>181623</v>
      </c>
      <c r="T449" s="1">
        <v>0.91</v>
      </c>
      <c r="U449">
        <v>131165</v>
      </c>
      <c r="V449">
        <v>0</v>
      </c>
      <c r="W449" s="24" t="e">
        <f>VLOOKUP(A449,Sheet2!A:H,8,0)</f>
        <v>#N/A</v>
      </c>
    </row>
    <row r="450" spans="1:23" hidden="1" x14ac:dyDescent="0.3">
      <c r="A450" t="s">
        <v>504</v>
      </c>
      <c r="B450" t="s">
        <v>31</v>
      </c>
      <c r="C450">
        <v>31</v>
      </c>
      <c r="D450" t="s">
        <v>32</v>
      </c>
      <c r="E450">
        <v>2015</v>
      </c>
      <c r="F450">
        <v>32</v>
      </c>
      <c r="G450">
        <v>0.63127478299999995</v>
      </c>
      <c r="H450" t="s">
        <v>24</v>
      </c>
      <c r="I450" t="s">
        <v>54</v>
      </c>
      <c r="J450" t="s">
        <v>26</v>
      </c>
      <c r="K450" t="s">
        <v>118</v>
      </c>
      <c r="L450" t="s">
        <v>28</v>
      </c>
      <c r="M450" t="s">
        <v>29</v>
      </c>
      <c r="N450" t="s">
        <v>29</v>
      </c>
      <c r="O450">
        <v>0.77313234900000005</v>
      </c>
      <c r="P450" t="s">
        <v>29</v>
      </c>
      <c r="Q450" t="s">
        <v>29</v>
      </c>
      <c r="R450">
        <v>415769.63</v>
      </c>
      <c r="S450">
        <v>450900</v>
      </c>
      <c r="T450" s="1">
        <v>0.92</v>
      </c>
      <c r="U450">
        <v>576068</v>
      </c>
      <c r="V450">
        <v>0</v>
      </c>
      <c r="W450" s="24" t="e">
        <f>VLOOKUP(A450,Sheet2!A:H,8,0)</f>
        <v>#N/A</v>
      </c>
    </row>
    <row r="451" spans="1:23" hidden="1" x14ac:dyDescent="0.3">
      <c r="A451" t="s">
        <v>505</v>
      </c>
      <c r="B451" t="s">
        <v>31</v>
      </c>
      <c r="C451">
        <v>19</v>
      </c>
      <c r="D451" t="s">
        <v>36</v>
      </c>
      <c r="E451">
        <v>2016</v>
      </c>
      <c r="F451">
        <v>30</v>
      </c>
      <c r="G451">
        <v>0.63628867700000002</v>
      </c>
      <c r="H451" t="s">
        <v>24</v>
      </c>
      <c r="I451" t="s">
        <v>72</v>
      </c>
      <c r="J451" t="s">
        <v>40</v>
      </c>
      <c r="K451" t="s">
        <v>27</v>
      </c>
      <c r="L451" t="s">
        <v>158</v>
      </c>
      <c r="M451" t="s">
        <v>45</v>
      </c>
      <c r="N451" t="s">
        <v>29</v>
      </c>
      <c r="O451">
        <v>0.54386507900000003</v>
      </c>
      <c r="P451" t="s">
        <v>45</v>
      </c>
      <c r="Q451" t="s">
        <v>29</v>
      </c>
      <c r="R451">
        <v>381461</v>
      </c>
      <c r="S451">
        <v>599434</v>
      </c>
      <c r="T451" s="1">
        <v>0.64</v>
      </c>
      <c r="U451">
        <v>568863</v>
      </c>
      <c r="V451">
        <v>568863</v>
      </c>
      <c r="W451" s="24" t="e">
        <f>VLOOKUP(A451,Sheet2!A:H,8,0)</f>
        <v>#N/A</v>
      </c>
    </row>
    <row r="452" spans="1:23" hidden="1" x14ac:dyDescent="0.3">
      <c r="A452" t="s">
        <v>506</v>
      </c>
      <c r="B452" t="s">
        <v>31</v>
      </c>
      <c r="C452">
        <v>61</v>
      </c>
      <c r="D452" t="s">
        <v>23</v>
      </c>
      <c r="E452">
        <v>2015</v>
      </c>
      <c r="F452">
        <v>46</v>
      </c>
      <c r="G452">
        <v>0.62206829299999999</v>
      </c>
      <c r="H452" t="s">
        <v>24</v>
      </c>
      <c r="I452" t="s">
        <v>25</v>
      </c>
      <c r="J452" t="s">
        <v>40</v>
      </c>
      <c r="K452" t="s">
        <v>27</v>
      </c>
      <c r="L452" t="s">
        <v>158</v>
      </c>
      <c r="M452" t="s">
        <v>45</v>
      </c>
      <c r="N452" t="s">
        <v>29</v>
      </c>
      <c r="O452">
        <v>0.94832340999999998</v>
      </c>
      <c r="P452" t="s">
        <v>29</v>
      </c>
      <c r="Q452" t="s">
        <v>34</v>
      </c>
      <c r="R452">
        <v>47174</v>
      </c>
      <c r="S452">
        <v>235870</v>
      </c>
      <c r="T452" s="1">
        <v>0.2</v>
      </c>
      <c r="U452">
        <v>0</v>
      </c>
      <c r="V452">
        <v>0</v>
      </c>
      <c r="W452" s="24" t="e">
        <f>VLOOKUP(A452,Sheet2!A:H,8,0)</f>
        <v>#N/A</v>
      </c>
    </row>
    <row r="453" spans="1:23" hidden="1" x14ac:dyDescent="0.3">
      <c r="A453" t="s">
        <v>507</v>
      </c>
      <c r="B453" t="s">
        <v>31</v>
      </c>
      <c r="C453">
        <v>37</v>
      </c>
      <c r="D453" t="s">
        <v>23</v>
      </c>
      <c r="E453">
        <v>2011</v>
      </c>
      <c r="F453">
        <v>20</v>
      </c>
      <c r="G453">
        <v>0.54036128999999999</v>
      </c>
      <c r="H453" t="s">
        <v>24</v>
      </c>
      <c r="I453" t="s">
        <v>58</v>
      </c>
      <c r="J453" t="s">
        <v>58</v>
      </c>
      <c r="K453" t="s">
        <v>58</v>
      </c>
      <c r="L453" t="s">
        <v>58</v>
      </c>
      <c r="M453" t="s">
        <v>29</v>
      </c>
      <c r="N453" t="s">
        <v>29</v>
      </c>
      <c r="O453">
        <v>0.54386507900000003</v>
      </c>
      <c r="P453" t="s">
        <v>45</v>
      </c>
      <c r="Q453" t="s">
        <v>29</v>
      </c>
      <c r="R453">
        <v>276208</v>
      </c>
      <c r="S453">
        <v>301308</v>
      </c>
      <c r="T453" s="1">
        <v>0.92</v>
      </c>
      <c r="U453">
        <v>421544</v>
      </c>
      <c r="V453">
        <v>0</v>
      </c>
      <c r="W453" s="24" t="e">
        <f>VLOOKUP(A453,Sheet2!A:H,8,0)</f>
        <v>#N/A</v>
      </c>
    </row>
    <row r="454" spans="1:23" hidden="1" x14ac:dyDescent="0.3">
      <c r="A454" t="s">
        <v>508</v>
      </c>
      <c r="B454" t="s">
        <v>22</v>
      </c>
      <c r="C454">
        <v>61</v>
      </c>
      <c r="D454" t="s">
        <v>77</v>
      </c>
      <c r="E454">
        <v>2013</v>
      </c>
      <c r="F454">
        <v>47</v>
      </c>
      <c r="G454">
        <v>0.49401523800000002</v>
      </c>
      <c r="H454" t="s">
        <v>24</v>
      </c>
      <c r="I454" t="s">
        <v>72</v>
      </c>
      <c r="J454" t="s">
        <v>58</v>
      </c>
      <c r="K454" t="s">
        <v>58</v>
      </c>
      <c r="L454" t="s">
        <v>58</v>
      </c>
      <c r="M454" t="s">
        <v>29</v>
      </c>
      <c r="N454" t="s">
        <v>29</v>
      </c>
      <c r="O454">
        <v>0.62072597500000004</v>
      </c>
      <c r="P454" t="s">
        <v>29</v>
      </c>
      <c r="Q454" t="s">
        <v>29</v>
      </c>
      <c r="R454">
        <v>273000</v>
      </c>
      <c r="S454">
        <v>273000</v>
      </c>
      <c r="T454" s="1">
        <v>1</v>
      </c>
      <c r="U454">
        <v>471077</v>
      </c>
      <c r="V454">
        <v>0</v>
      </c>
      <c r="W454" s="24" t="e">
        <f>VLOOKUP(A454,Sheet2!A:H,8,0)</f>
        <v>#N/A</v>
      </c>
    </row>
    <row r="455" spans="1:23" hidden="1" x14ac:dyDescent="0.3">
      <c r="A455" t="s">
        <v>509</v>
      </c>
      <c r="B455" t="s">
        <v>31</v>
      </c>
      <c r="C455">
        <v>37</v>
      </c>
      <c r="D455" t="s">
        <v>36</v>
      </c>
      <c r="E455">
        <v>2010</v>
      </c>
      <c r="F455">
        <v>48</v>
      </c>
      <c r="G455">
        <v>0.52347444399999998</v>
      </c>
      <c r="H455" t="s">
        <v>24</v>
      </c>
      <c r="I455" t="s">
        <v>58</v>
      </c>
      <c r="J455" t="s">
        <v>58</v>
      </c>
      <c r="K455" t="s">
        <v>58</v>
      </c>
      <c r="L455" t="s">
        <v>58</v>
      </c>
      <c r="M455" t="s">
        <v>45</v>
      </c>
      <c r="N455" t="s">
        <v>29</v>
      </c>
      <c r="O455">
        <v>0.576706477</v>
      </c>
      <c r="P455" t="s">
        <v>221</v>
      </c>
      <c r="Q455" t="s">
        <v>34</v>
      </c>
      <c r="R455">
        <v>122609</v>
      </c>
      <c r="S455">
        <v>248699</v>
      </c>
      <c r="T455" s="1">
        <v>0.49</v>
      </c>
      <c r="U455">
        <v>436322</v>
      </c>
      <c r="V455">
        <v>436322</v>
      </c>
      <c r="W455" s="24" t="e">
        <f>VLOOKUP(A455,Sheet2!A:H,8,0)</f>
        <v>#N/A</v>
      </c>
    </row>
    <row r="456" spans="1:23" hidden="1" x14ac:dyDescent="0.3">
      <c r="A456" t="s">
        <v>510</v>
      </c>
      <c r="B456" t="s">
        <v>31</v>
      </c>
      <c r="C456">
        <v>61</v>
      </c>
      <c r="D456" t="s">
        <v>32</v>
      </c>
      <c r="E456">
        <v>2019</v>
      </c>
      <c r="F456">
        <v>54</v>
      </c>
      <c r="G456">
        <v>0.60945119000000003</v>
      </c>
      <c r="H456" t="s">
        <v>81</v>
      </c>
      <c r="I456" t="s">
        <v>25</v>
      </c>
      <c r="J456" t="s">
        <v>40</v>
      </c>
      <c r="K456" t="s">
        <v>27</v>
      </c>
      <c r="L456" t="s">
        <v>42</v>
      </c>
      <c r="M456" t="s">
        <v>29</v>
      </c>
      <c r="N456" t="s">
        <v>29</v>
      </c>
      <c r="O456">
        <v>0.95448134100000004</v>
      </c>
      <c r="P456" t="s">
        <v>29</v>
      </c>
      <c r="Q456" t="s">
        <v>29</v>
      </c>
      <c r="R456">
        <v>659813</v>
      </c>
      <c r="S456">
        <v>659813</v>
      </c>
      <c r="T456" s="1">
        <v>1</v>
      </c>
      <c r="U456">
        <v>866359</v>
      </c>
      <c r="V456">
        <v>0</v>
      </c>
      <c r="W456" s="24" t="e">
        <f>VLOOKUP(A456,Sheet2!A:H,8,0)</f>
        <v>#N/A</v>
      </c>
    </row>
    <row r="457" spans="1:23" hidden="1" x14ac:dyDescent="0.3">
      <c r="A457" t="s">
        <v>511</v>
      </c>
      <c r="B457" t="s">
        <v>31</v>
      </c>
      <c r="C457">
        <v>36</v>
      </c>
      <c r="D457" t="s">
        <v>424</v>
      </c>
      <c r="E457">
        <v>2013</v>
      </c>
      <c r="F457">
        <v>36</v>
      </c>
      <c r="G457">
        <v>0.57696666699999999</v>
      </c>
      <c r="H457" t="s">
        <v>24</v>
      </c>
      <c r="I457" t="s">
        <v>25</v>
      </c>
      <c r="J457" t="s">
        <v>58</v>
      </c>
      <c r="K457" t="s">
        <v>58</v>
      </c>
      <c r="L457" t="s">
        <v>58</v>
      </c>
      <c r="M457" t="s">
        <v>45</v>
      </c>
      <c r="N457" t="s">
        <v>29</v>
      </c>
      <c r="O457">
        <v>0.66655913</v>
      </c>
      <c r="P457" t="s">
        <v>29</v>
      </c>
      <c r="Q457" t="s">
        <v>34</v>
      </c>
      <c r="R457">
        <v>114000</v>
      </c>
      <c r="S457">
        <v>426112</v>
      </c>
      <c r="T457" s="1">
        <v>0.27</v>
      </c>
      <c r="U457">
        <v>0</v>
      </c>
      <c r="V457">
        <v>0</v>
      </c>
      <c r="W457" s="24" t="e">
        <f>VLOOKUP(A457,Sheet2!A:H,8,0)</f>
        <v>#N/A</v>
      </c>
    </row>
    <row r="458" spans="1:23" hidden="1" x14ac:dyDescent="0.3">
      <c r="A458" t="s">
        <v>512</v>
      </c>
      <c r="B458" t="s">
        <v>22</v>
      </c>
      <c r="C458">
        <v>37</v>
      </c>
      <c r="D458" t="s">
        <v>77</v>
      </c>
      <c r="E458">
        <v>2008</v>
      </c>
      <c r="F458">
        <v>41</v>
      </c>
      <c r="G458">
        <v>0.23127483900000001</v>
      </c>
      <c r="H458" t="s">
        <v>24</v>
      </c>
      <c r="I458" t="s">
        <v>58</v>
      </c>
      <c r="J458" t="s">
        <v>58</v>
      </c>
      <c r="K458" t="s">
        <v>58</v>
      </c>
      <c r="L458" t="s">
        <v>58</v>
      </c>
      <c r="M458" t="s">
        <v>29</v>
      </c>
      <c r="N458" t="s">
        <v>29</v>
      </c>
      <c r="O458">
        <v>0.66655913</v>
      </c>
      <c r="P458" t="s">
        <v>29</v>
      </c>
      <c r="Q458" t="s">
        <v>29</v>
      </c>
      <c r="R458">
        <v>114595</v>
      </c>
      <c r="S458">
        <v>114595</v>
      </c>
      <c r="T458" s="1">
        <v>1</v>
      </c>
      <c r="U458">
        <v>146074</v>
      </c>
      <c r="V458">
        <v>0</v>
      </c>
      <c r="W458" s="24" t="e">
        <f>VLOOKUP(A458,Sheet2!A:H,8,0)</f>
        <v>#N/A</v>
      </c>
    </row>
    <row r="459" spans="1:23" hidden="1" x14ac:dyDescent="0.3">
      <c r="A459" t="s">
        <v>513</v>
      </c>
      <c r="B459" t="s">
        <v>31</v>
      </c>
      <c r="C459">
        <v>61</v>
      </c>
      <c r="D459" t="s">
        <v>36</v>
      </c>
      <c r="E459">
        <v>2012</v>
      </c>
      <c r="F459">
        <v>36</v>
      </c>
      <c r="G459">
        <v>0.50787320800000002</v>
      </c>
      <c r="H459" t="s">
        <v>24</v>
      </c>
      <c r="I459" t="s">
        <v>72</v>
      </c>
      <c r="J459" t="s">
        <v>58</v>
      </c>
      <c r="K459" t="s">
        <v>58</v>
      </c>
      <c r="L459" t="s">
        <v>58</v>
      </c>
      <c r="M459" t="s">
        <v>45</v>
      </c>
      <c r="N459" t="s">
        <v>29</v>
      </c>
      <c r="O459">
        <v>0.47731620400000002</v>
      </c>
      <c r="P459" t="s">
        <v>45</v>
      </c>
      <c r="Q459" t="s">
        <v>34</v>
      </c>
      <c r="R459">
        <v>63773</v>
      </c>
      <c r="S459">
        <v>225276</v>
      </c>
      <c r="T459" s="1">
        <v>0.28000000000000003</v>
      </c>
      <c r="U459">
        <v>499927</v>
      </c>
      <c r="V459">
        <v>499927</v>
      </c>
      <c r="W459" s="24" t="e">
        <f>VLOOKUP(A459,Sheet2!A:H,8,0)</f>
        <v>#N/A</v>
      </c>
    </row>
    <row r="460" spans="1:23" hidden="1" x14ac:dyDescent="0.3">
      <c r="A460" t="s">
        <v>514</v>
      </c>
      <c r="B460" t="s">
        <v>22</v>
      </c>
      <c r="C460">
        <v>73</v>
      </c>
      <c r="D460" t="s">
        <v>39</v>
      </c>
      <c r="E460">
        <v>2011</v>
      </c>
      <c r="F460">
        <v>55</v>
      </c>
      <c r="G460">
        <v>0.44495896800000001</v>
      </c>
      <c r="H460" t="s">
        <v>24</v>
      </c>
      <c r="I460" t="s">
        <v>58</v>
      </c>
      <c r="J460" t="s">
        <v>58</v>
      </c>
      <c r="K460" t="s">
        <v>58</v>
      </c>
      <c r="L460" t="s">
        <v>58</v>
      </c>
      <c r="M460" t="s">
        <v>29</v>
      </c>
      <c r="N460" t="s">
        <v>29</v>
      </c>
      <c r="O460">
        <v>0.60091614999999998</v>
      </c>
      <c r="P460" t="s">
        <v>29</v>
      </c>
      <c r="Q460" t="s">
        <v>29</v>
      </c>
      <c r="R460">
        <v>214079.15</v>
      </c>
      <c r="S460">
        <v>216180</v>
      </c>
      <c r="T460" s="1">
        <v>0.99</v>
      </c>
      <c r="U460">
        <v>403439</v>
      </c>
      <c r="V460">
        <v>0</v>
      </c>
      <c r="W460" s="24" t="e">
        <f>VLOOKUP(A460,Sheet2!A:H,8,0)</f>
        <v>#N/A</v>
      </c>
    </row>
    <row r="461" spans="1:23" hidden="1" x14ac:dyDescent="0.3">
      <c r="A461" t="s">
        <v>515</v>
      </c>
      <c r="B461" t="s">
        <v>22</v>
      </c>
      <c r="C461">
        <v>61</v>
      </c>
      <c r="D461" t="s">
        <v>39</v>
      </c>
      <c r="E461">
        <v>2013</v>
      </c>
      <c r="F461">
        <v>55</v>
      </c>
      <c r="G461">
        <v>0.57017047600000004</v>
      </c>
      <c r="H461" t="s">
        <v>24</v>
      </c>
      <c r="I461" t="s">
        <v>62</v>
      </c>
      <c r="J461" t="s">
        <v>40</v>
      </c>
      <c r="K461" t="s">
        <v>118</v>
      </c>
      <c r="L461" t="s">
        <v>28</v>
      </c>
      <c r="M461" t="s">
        <v>29</v>
      </c>
      <c r="N461" t="s">
        <v>45</v>
      </c>
      <c r="O461">
        <v>0.45244076799999999</v>
      </c>
      <c r="P461" t="s">
        <v>45</v>
      </c>
      <c r="Q461" t="s">
        <v>67</v>
      </c>
      <c r="R461">
        <v>278798.17</v>
      </c>
      <c r="S461">
        <v>320400</v>
      </c>
      <c r="T461" s="1">
        <v>0.87</v>
      </c>
      <c r="U461">
        <v>576645</v>
      </c>
      <c r="V461">
        <v>0</v>
      </c>
      <c r="W461" s="24" t="e">
        <f>VLOOKUP(A461,Sheet2!A:H,8,0)</f>
        <v>#N/A</v>
      </c>
    </row>
    <row r="462" spans="1:23" hidden="1" x14ac:dyDescent="0.3">
      <c r="A462" t="s">
        <v>516</v>
      </c>
      <c r="B462" t="s">
        <v>22</v>
      </c>
      <c r="C462">
        <v>49</v>
      </c>
      <c r="D462" t="s">
        <v>23</v>
      </c>
      <c r="E462">
        <v>2010</v>
      </c>
      <c r="F462">
        <v>48</v>
      </c>
      <c r="G462">
        <v>0.59186979299999998</v>
      </c>
      <c r="H462" t="s">
        <v>81</v>
      </c>
      <c r="I462" t="s">
        <v>62</v>
      </c>
      <c r="J462" t="s">
        <v>40</v>
      </c>
      <c r="K462" t="s">
        <v>51</v>
      </c>
      <c r="L462" t="s">
        <v>42</v>
      </c>
      <c r="M462" t="s">
        <v>45</v>
      </c>
      <c r="N462" t="s">
        <v>45</v>
      </c>
      <c r="O462">
        <v>0.55624116300000004</v>
      </c>
      <c r="P462" t="s">
        <v>221</v>
      </c>
      <c r="Q462" t="s">
        <v>67</v>
      </c>
      <c r="R462">
        <v>311397</v>
      </c>
      <c r="S462">
        <v>328737</v>
      </c>
      <c r="T462" s="1">
        <v>0.95</v>
      </c>
      <c r="U462">
        <v>595342</v>
      </c>
      <c r="V462">
        <v>0</v>
      </c>
      <c r="W462" s="24" t="e">
        <f>VLOOKUP(A462,Sheet2!A:H,8,0)</f>
        <v>#N/A</v>
      </c>
    </row>
    <row r="463" spans="1:23" hidden="1" x14ac:dyDescent="0.3">
      <c r="A463" t="s">
        <v>517</v>
      </c>
      <c r="B463" t="s">
        <v>22</v>
      </c>
      <c r="C463">
        <v>61</v>
      </c>
      <c r="D463" t="s">
        <v>32</v>
      </c>
      <c r="E463">
        <v>2015</v>
      </c>
      <c r="F463">
        <v>44</v>
      </c>
      <c r="G463">
        <v>0.51871652199999996</v>
      </c>
      <c r="H463" t="s">
        <v>81</v>
      </c>
      <c r="I463" t="s">
        <v>58</v>
      </c>
      <c r="J463" t="s">
        <v>58</v>
      </c>
      <c r="K463" t="s">
        <v>58</v>
      </c>
      <c r="L463" t="s">
        <v>58</v>
      </c>
      <c r="M463" t="s">
        <v>29</v>
      </c>
      <c r="N463" t="s">
        <v>45</v>
      </c>
      <c r="O463">
        <v>0.58482349600000005</v>
      </c>
      <c r="P463" t="s">
        <v>221</v>
      </c>
      <c r="Q463" t="s">
        <v>29</v>
      </c>
      <c r="R463">
        <v>267768</v>
      </c>
      <c r="S463">
        <v>312396</v>
      </c>
      <c r="T463" s="1">
        <v>0.86</v>
      </c>
      <c r="U463">
        <v>564055</v>
      </c>
      <c r="V463">
        <v>0</v>
      </c>
      <c r="W463" s="24" t="e">
        <f>VLOOKUP(A463,Sheet2!A:H,8,0)</f>
        <v>#N/A</v>
      </c>
    </row>
    <row r="464" spans="1:23" hidden="1" x14ac:dyDescent="0.3">
      <c r="A464" t="s">
        <v>518</v>
      </c>
      <c r="B464" t="s">
        <v>31</v>
      </c>
      <c r="C464">
        <v>61</v>
      </c>
      <c r="D464" t="s">
        <v>32</v>
      </c>
      <c r="E464">
        <v>2008</v>
      </c>
      <c r="F464">
        <v>34</v>
      </c>
      <c r="G464">
        <v>0.731709677</v>
      </c>
      <c r="H464" t="s">
        <v>24</v>
      </c>
      <c r="I464" t="s">
        <v>25</v>
      </c>
      <c r="J464" t="s">
        <v>26</v>
      </c>
      <c r="K464" t="s">
        <v>27</v>
      </c>
      <c r="L464" t="s">
        <v>28</v>
      </c>
      <c r="M464" t="s">
        <v>29</v>
      </c>
      <c r="N464" t="s">
        <v>29</v>
      </c>
      <c r="O464">
        <v>0.88690928199999997</v>
      </c>
      <c r="P464" t="s">
        <v>29</v>
      </c>
      <c r="Q464" t="s">
        <v>34</v>
      </c>
      <c r="R464">
        <v>223355</v>
      </c>
      <c r="S464">
        <v>223355</v>
      </c>
      <c r="T464" s="1">
        <v>1</v>
      </c>
      <c r="U464">
        <v>536585</v>
      </c>
      <c r="V464">
        <v>0</v>
      </c>
      <c r="W464" s="24" t="e">
        <f>VLOOKUP(A464,Sheet2!A:H,8,0)</f>
        <v>#N/A</v>
      </c>
    </row>
    <row r="465" spans="1:23" hidden="1" x14ac:dyDescent="0.3">
      <c r="A465" t="s">
        <v>519</v>
      </c>
      <c r="B465" t="s">
        <v>31</v>
      </c>
      <c r="C465">
        <v>49</v>
      </c>
      <c r="D465" t="s">
        <v>77</v>
      </c>
      <c r="E465">
        <v>2011</v>
      </c>
      <c r="F465">
        <v>39</v>
      </c>
      <c r="G465">
        <v>0.56101883900000005</v>
      </c>
      <c r="H465" t="s">
        <v>81</v>
      </c>
      <c r="I465" t="s">
        <v>25</v>
      </c>
      <c r="J465" t="s">
        <v>40</v>
      </c>
      <c r="K465" t="s">
        <v>27</v>
      </c>
      <c r="L465" t="s">
        <v>42</v>
      </c>
      <c r="M465" t="s">
        <v>29</v>
      </c>
      <c r="N465" t="s">
        <v>29</v>
      </c>
      <c r="O465">
        <v>0.55212277899999995</v>
      </c>
      <c r="P465" t="s">
        <v>221</v>
      </c>
      <c r="Q465" t="s">
        <v>67</v>
      </c>
      <c r="R465">
        <v>289816</v>
      </c>
      <c r="S465">
        <v>312000</v>
      </c>
      <c r="T465" s="1">
        <v>0.93</v>
      </c>
      <c r="U465">
        <v>474797</v>
      </c>
      <c r="V465">
        <v>0</v>
      </c>
      <c r="W465" s="24" t="e">
        <f>VLOOKUP(A465,Sheet2!A:H,8,0)</f>
        <v>#N/A</v>
      </c>
    </row>
    <row r="466" spans="1:23" hidden="1" x14ac:dyDescent="0.3">
      <c r="A466" t="s">
        <v>520</v>
      </c>
      <c r="B466" t="s">
        <v>22</v>
      </c>
      <c r="C466">
        <v>37</v>
      </c>
      <c r="D466" t="s">
        <v>32</v>
      </c>
      <c r="E466">
        <v>2016</v>
      </c>
      <c r="F466">
        <v>44</v>
      </c>
      <c r="G466">
        <v>0.71357883600000005</v>
      </c>
      <c r="H466" t="s">
        <v>24</v>
      </c>
      <c r="I466" t="s">
        <v>58</v>
      </c>
      <c r="J466" t="s">
        <v>58</v>
      </c>
      <c r="K466" t="s">
        <v>58</v>
      </c>
      <c r="L466" t="s">
        <v>58</v>
      </c>
      <c r="M466" t="s">
        <v>29</v>
      </c>
      <c r="N466" t="s">
        <v>29</v>
      </c>
      <c r="O466">
        <v>0.68481958399999998</v>
      </c>
      <c r="P466" t="s">
        <v>29</v>
      </c>
      <c r="Q466" t="s">
        <v>67</v>
      </c>
      <c r="R466">
        <v>527982</v>
      </c>
      <c r="S466">
        <v>527982</v>
      </c>
      <c r="T466" s="1">
        <v>1</v>
      </c>
      <c r="U466">
        <v>639919</v>
      </c>
      <c r="V466">
        <v>0</v>
      </c>
      <c r="W466" s="24" t="e">
        <f>VLOOKUP(A466,Sheet2!A:H,8,0)</f>
        <v>#N/A</v>
      </c>
    </row>
    <row r="467" spans="1:23" hidden="1" x14ac:dyDescent="0.3">
      <c r="A467" t="s">
        <v>521</v>
      </c>
      <c r="B467" t="s">
        <v>22</v>
      </c>
      <c r="C467">
        <v>25</v>
      </c>
      <c r="D467" t="s">
        <v>23</v>
      </c>
      <c r="E467">
        <v>2010</v>
      </c>
      <c r="F467">
        <v>54</v>
      </c>
      <c r="G467">
        <v>0.72769680400000003</v>
      </c>
      <c r="H467" t="s">
        <v>24</v>
      </c>
      <c r="I467" t="s">
        <v>58</v>
      </c>
      <c r="J467" t="s">
        <v>26</v>
      </c>
      <c r="K467" t="s">
        <v>27</v>
      </c>
      <c r="L467" t="s">
        <v>33</v>
      </c>
      <c r="M467" t="s">
        <v>29</v>
      </c>
      <c r="N467" t="s">
        <v>29</v>
      </c>
      <c r="O467">
        <v>0.67757975100000001</v>
      </c>
      <c r="P467" t="s">
        <v>29</v>
      </c>
      <c r="Q467" t="s">
        <v>34</v>
      </c>
      <c r="R467">
        <v>340510</v>
      </c>
      <c r="S467">
        <v>340510</v>
      </c>
      <c r="T467" s="1">
        <v>1</v>
      </c>
      <c r="U467">
        <v>427910</v>
      </c>
      <c r="V467">
        <v>0</v>
      </c>
      <c r="W467" s="24" t="e">
        <f>VLOOKUP(A467,Sheet2!A:H,8,0)</f>
        <v>#N/A</v>
      </c>
    </row>
    <row r="468" spans="1:23" hidden="1" x14ac:dyDescent="0.3">
      <c r="A468" t="s">
        <v>522</v>
      </c>
      <c r="B468" t="s">
        <v>22</v>
      </c>
      <c r="C468">
        <v>37</v>
      </c>
      <c r="D468" t="s">
        <v>39</v>
      </c>
      <c r="E468">
        <v>2015</v>
      </c>
      <c r="F468">
        <v>31</v>
      </c>
      <c r="G468">
        <v>0.52290173900000003</v>
      </c>
      <c r="H468" t="s">
        <v>81</v>
      </c>
      <c r="I468" t="s">
        <v>155</v>
      </c>
      <c r="J468" t="s">
        <v>26</v>
      </c>
      <c r="K468" t="s">
        <v>51</v>
      </c>
      <c r="L468" t="s">
        <v>33</v>
      </c>
      <c r="M468" t="s">
        <v>29</v>
      </c>
      <c r="N468" t="s">
        <v>29</v>
      </c>
      <c r="O468">
        <v>0.37187033899999999</v>
      </c>
      <c r="P468" t="s">
        <v>45</v>
      </c>
      <c r="Q468" t="s">
        <v>29</v>
      </c>
      <c r="R468">
        <v>385840</v>
      </c>
      <c r="S468">
        <v>440960</v>
      </c>
      <c r="T468" s="1">
        <v>0.88</v>
      </c>
      <c r="U468">
        <v>455505</v>
      </c>
      <c r="V468">
        <v>0</v>
      </c>
      <c r="W468" s="24" t="e">
        <f>VLOOKUP(A468,Sheet2!A:H,8,0)</f>
        <v>#N/A</v>
      </c>
    </row>
    <row r="469" spans="1:23" hidden="1" x14ac:dyDescent="0.3">
      <c r="A469" t="s">
        <v>523</v>
      </c>
      <c r="B469" t="s">
        <v>22</v>
      </c>
      <c r="C469">
        <v>31</v>
      </c>
      <c r="D469" t="s">
        <v>32</v>
      </c>
      <c r="E469">
        <v>2015</v>
      </c>
      <c r="F469">
        <v>27</v>
      </c>
      <c r="G469">
        <v>0.83950782599999996</v>
      </c>
      <c r="H469" t="s">
        <v>524</v>
      </c>
      <c r="I469" t="s">
        <v>54</v>
      </c>
      <c r="J469" t="s">
        <v>40</v>
      </c>
      <c r="K469" t="s">
        <v>27</v>
      </c>
      <c r="L469" t="s">
        <v>42</v>
      </c>
      <c r="M469" t="s">
        <v>45</v>
      </c>
      <c r="N469" t="s">
        <v>29</v>
      </c>
      <c r="O469">
        <v>0.51480239800000005</v>
      </c>
      <c r="P469" t="s">
        <v>45</v>
      </c>
      <c r="Q469" t="s">
        <v>29</v>
      </c>
      <c r="R469">
        <v>472195</v>
      </c>
      <c r="S469">
        <v>937700</v>
      </c>
      <c r="T469" s="1">
        <v>0.5</v>
      </c>
      <c r="U469">
        <v>0</v>
      </c>
      <c r="V469">
        <v>0</v>
      </c>
      <c r="W469" s="24" t="e">
        <f>VLOOKUP(A469,Sheet2!A:H,8,0)</f>
        <v>#N/A</v>
      </c>
    </row>
    <row r="470" spans="1:23" hidden="1" x14ac:dyDescent="0.3">
      <c r="A470" t="s">
        <v>525</v>
      </c>
      <c r="B470" t="s">
        <v>31</v>
      </c>
      <c r="C470">
        <v>31</v>
      </c>
      <c r="D470" t="s">
        <v>23</v>
      </c>
      <c r="E470">
        <v>2012</v>
      </c>
      <c r="F470">
        <v>35</v>
      </c>
      <c r="G470">
        <v>0.65605418699999996</v>
      </c>
      <c r="H470" t="s">
        <v>81</v>
      </c>
      <c r="I470" t="s">
        <v>72</v>
      </c>
      <c r="J470" t="s">
        <v>26</v>
      </c>
      <c r="K470" t="s">
        <v>27</v>
      </c>
      <c r="L470" t="s">
        <v>33</v>
      </c>
      <c r="M470" t="s">
        <v>29</v>
      </c>
      <c r="N470" t="s">
        <v>29</v>
      </c>
      <c r="O470">
        <v>0.37577226200000002</v>
      </c>
      <c r="P470" t="s">
        <v>45</v>
      </c>
      <c r="Q470" t="s">
        <v>67</v>
      </c>
      <c r="R470">
        <v>459541</v>
      </c>
      <c r="S470">
        <v>489855</v>
      </c>
      <c r="T470" s="1">
        <v>0.94</v>
      </c>
      <c r="U470">
        <v>465233</v>
      </c>
      <c r="V470">
        <v>0</v>
      </c>
      <c r="W470" s="24" t="e">
        <f>VLOOKUP(A470,Sheet2!A:H,8,0)</f>
        <v>#N/A</v>
      </c>
    </row>
    <row r="471" spans="1:23" hidden="1" x14ac:dyDescent="0.3">
      <c r="A471" t="s">
        <v>526</v>
      </c>
      <c r="B471" t="s">
        <v>31</v>
      </c>
      <c r="C471">
        <v>61</v>
      </c>
      <c r="D471" t="s">
        <v>23</v>
      </c>
      <c r="E471">
        <v>2017</v>
      </c>
      <c r="F471">
        <v>29</v>
      </c>
      <c r="G471">
        <v>0.57185650200000004</v>
      </c>
      <c r="H471" t="s">
        <v>24</v>
      </c>
      <c r="I471" t="s">
        <v>58</v>
      </c>
      <c r="J471" t="s">
        <v>40</v>
      </c>
      <c r="K471" t="s">
        <v>27</v>
      </c>
      <c r="L471" t="s">
        <v>42</v>
      </c>
      <c r="M471" t="s">
        <v>29</v>
      </c>
      <c r="N471" t="s">
        <v>29</v>
      </c>
      <c r="O471">
        <v>0.51896496700000005</v>
      </c>
      <c r="P471" t="s">
        <v>45</v>
      </c>
      <c r="Q471" t="s">
        <v>34</v>
      </c>
      <c r="R471">
        <v>215969.65</v>
      </c>
      <c r="S471">
        <v>236340</v>
      </c>
      <c r="T471" s="1">
        <v>0.91</v>
      </c>
      <c r="U471">
        <v>609150</v>
      </c>
      <c r="V471">
        <v>0</v>
      </c>
      <c r="W471" s="24" t="e">
        <f>VLOOKUP(A471,Sheet2!A:H,8,0)</f>
        <v>#N/A</v>
      </c>
    </row>
    <row r="472" spans="1:23" hidden="1" x14ac:dyDescent="0.3">
      <c r="A472" t="s">
        <v>527</v>
      </c>
      <c r="B472" t="s">
        <v>31</v>
      </c>
      <c r="C472">
        <v>25</v>
      </c>
      <c r="D472" t="s">
        <v>77</v>
      </c>
      <c r="E472">
        <v>2009</v>
      </c>
      <c r="F472">
        <v>48</v>
      </c>
      <c r="G472">
        <v>0.246877664</v>
      </c>
      <c r="H472" t="s">
        <v>81</v>
      </c>
      <c r="I472" t="s">
        <v>72</v>
      </c>
      <c r="J472" t="s">
        <v>58</v>
      </c>
      <c r="K472" t="s">
        <v>58</v>
      </c>
      <c r="L472" t="s">
        <v>58</v>
      </c>
      <c r="M472" t="s">
        <v>29</v>
      </c>
      <c r="N472" t="s">
        <v>29</v>
      </c>
      <c r="O472">
        <v>0.59691192400000004</v>
      </c>
      <c r="P472" t="s">
        <v>221</v>
      </c>
      <c r="Q472" t="s">
        <v>29</v>
      </c>
      <c r="R472">
        <v>234828</v>
      </c>
      <c r="S472">
        <v>234828</v>
      </c>
      <c r="T472" s="1">
        <v>1</v>
      </c>
      <c r="U472">
        <v>88065</v>
      </c>
      <c r="V472">
        <v>0</v>
      </c>
      <c r="W472" s="24" t="e">
        <f>VLOOKUP(A472,Sheet2!A:H,8,0)</f>
        <v>#N/A</v>
      </c>
    </row>
    <row r="473" spans="1:23" hidden="1" x14ac:dyDescent="0.3">
      <c r="A473" t="s">
        <v>528</v>
      </c>
      <c r="B473" t="s">
        <v>22</v>
      </c>
      <c r="C473">
        <v>49</v>
      </c>
      <c r="D473" t="s">
        <v>39</v>
      </c>
      <c r="E473">
        <v>2011</v>
      </c>
      <c r="F473">
        <v>37</v>
      </c>
      <c r="G473">
        <v>0.603828645</v>
      </c>
      <c r="H473" t="s">
        <v>24</v>
      </c>
      <c r="I473" t="s">
        <v>25</v>
      </c>
      <c r="J473" t="s">
        <v>40</v>
      </c>
      <c r="K473" t="s">
        <v>51</v>
      </c>
      <c r="L473" t="s">
        <v>28</v>
      </c>
      <c r="M473" t="s">
        <v>29</v>
      </c>
      <c r="N473" t="s">
        <v>29</v>
      </c>
      <c r="O473">
        <v>0.72962328600000004</v>
      </c>
      <c r="P473" t="s">
        <v>29</v>
      </c>
      <c r="Q473" t="s">
        <v>67</v>
      </c>
      <c r="R473">
        <v>283928</v>
      </c>
      <c r="S473">
        <v>298844</v>
      </c>
      <c r="T473" s="1">
        <v>0.95</v>
      </c>
      <c r="U473">
        <v>522245</v>
      </c>
      <c r="V473">
        <v>0</v>
      </c>
      <c r="W473" s="24" t="e">
        <f>VLOOKUP(A473,Sheet2!A:H,8,0)</f>
        <v>#N/A</v>
      </c>
    </row>
    <row r="474" spans="1:23" hidden="1" x14ac:dyDescent="0.3">
      <c r="A474" t="s">
        <v>529</v>
      </c>
      <c r="B474" t="s">
        <v>22</v>
      </c>
      <c r="C474">
        <v>61</v>
      </c>
      <c r="D474" t="s">
        <v>32</v>
      </c>
      <c r="E474">
        <v>2012</v>
      </c>
      <c r="F474">
        <v>42</v>
      </c>
      <c r="G474">
        <v>0.722600252</v>
      </c>
      <c r="H474" t="s">
        <v>81</v>
      </c>
      <c r="I474" t="s">
        <v>25</v>
      </c>
      <c r="J474" t="s">
        <v>40</v>
      </c>
      <c r="K474" t="s">
        <v>27</v>
      </c>
      <c r="L474" t="s">
        <v>158</v>
      </c>
      <c r="M474" t="s">
        <v>45</v>
      </c>
      <c r="N474" t="s">
        <v>45</v>
      </c>
      <c r="O474">
        <v>0.54799723199999995</v>
      </c>
      <c r="P474" t="s">
        <v>45</v>
      </c>
      <c r="Q474" t="s">
        <v>34</v>
      </c>
      <c r="R474">
        <v>300799</v>
      </c>
      <c r="S474">
        <v>389270</v>
      </c>
      <c r="T474" s="1">
        <v>0.77</v>
      </c>
      <c r="U474">
        <v>803433</v>
      </c>
      <c r="V474">
        <v>803433</v>
      </c>
      <c r="W474" s="24" t="e">
        <f>VLOOKUP(A474,Sheet2!A:H,8,0)</f>
        <v>#N/A</v>
      </c>
    </row>
    <row r="475" spans="1:23" hidden="1" x14ac:dyDescent="0.3">
      <c r="A475" t="s">
        <v>530</v>
      </c>
      <c r="B475" t="s">
        <v>22</v>
      </c>
      <c r="C475">
        <v>61</v>
      </c>
      <c r="D475" t="s">
        <v>36</v>
      </c>
      <c r="E475">
        <v>2013</v>
      </c>
      <c r="F475">
        <v>65</v>
      </c>
      <c r="G475">
        <v>0.77489333299999996</v>
      </c>
      <c r="H475" t="s">
        <v>24</v>
      </c>
      <c r="I475" t="s">
        <v>25</v>
      </c>
      <c r="J475" t="s">
        <v>40</v>
      </c>
      <c r="K475" t="s">
        <v>51</v>
      </c>
      <c r="L475" t="s">
        <v>42</v>
      </c>
      <c r="M475" t="s">
        <v>45</v>
      </c>
      <c r="N475" t="s">
        <v>29</v>
      </c>
      <c r="O475">
        <v>0.66284399800000005</v>
      </c>
      <c r="P475" t="s">
        <v>29</v>
      </c>
      <c r="Q475" t="s">
        <v>67</v>
      </c>
      <c r="R475">
        <v>264550</v>
      </c>
      <c r="S475">
        <v>343915</v>
      </c>
      <c r="T475" s="1">
        <v>0.77</v>
      </c>
      <c r="U475">
        <v>786610</v>
      </c>
      <c r="V475">
        <v>0</v>
      </c>
      <c r="W475" s="24" t="e">
        <f>VLOOKUP(A475,Sheet2!A:H,8,0)</f>
        <v>#N/A</v>
      </c>
    </row>
    <row r="476" spans="1:23" hidden="1" x14ac:dyDescent="0.3">
      <c r="A476" t="s">
        <v>531</v>
      </c>
      <c r="B476" t="s">
        <v>31</v>
      </c>
      <c r="C476">
        <v>37</v>
      </c>
      <c r="D476" t="s">
        <v>32</v>
      </c>
      <c r="E476">
        <v>2012</v>
      </c>
      <c r="F476">
        <v>25</v>
      </c>
      <c r="G476">
        <v>0.83443193299999996</v>
      </c>
      <c r="H476" t="s">
        <v>81</v>
      </c>
      <c r="I476" t="s">
        <v>54</v>
      </c>
      <c r="J476" t="s">
        <v>26</v>
      </c>
      <c r="K476" t="s">
        <v>27</v>
      </c>
      <c r="L476" t="s">
        <v>33</v>
      </c>
      <c r="M476" t="s">
        <v>45</v>
      </c>
      <c r="N476" t="s">
        <v>29</v>
      </c>
      <c r="O476">
        <v>0.44831449400000001</v>
      </c>
      <c r="P476" t="s">
        <v>45</v>
      </c>
      <c r="Q476" t="s">
        <v>34</v>
      </c>
      <c r="R476">
        <v>183485</v>
      </c>
      <c r="S476">
        <v>800910</v>
      </c>
      <c r="T476" s="1">
        <v>0.23</v>
      </c>
      <c r="U476">
        <v>944283</v>
      </c>
      <c r="V476">
        <v>944283</v>
      </c>
      <c r="W476" s="24" t="e">
        <f>VLOOKUP(A476,Sheet2!A:H,8,0)</f>
        <v>#N/A</v>
      </c>
    </row>
    <row r="477" spans="1:23" hidden="1" x14ac:dyDescent="0.3">
      <c r="A477" t="s">
        <v>532</v>
      </c>
      <c r="B477" t="s">
        <v>22</v>
      </c>
      <c r="C477">
        <v>37</v>
      </c>
      <c r="D477" t="s">
        <v>36</v>
      </c>
      <c r="E477">
        <v>2010</v>
      </c>
      <c r="F477">
        <v>37</v>
      </c>
      <c r="G477">
        <v>0.56059704700000001</v>
      </c>
      <c r="H477" t="s">
        <v>81</v>
      </c>
      <c r="I477" t="s">
        <v>58</v>
      </c>
      <c r="J477" t="s">
        <v>58</v>
      </c>
      <c r="K477" t="s">
        <v>58</v>
      </c>
      <c r="L477" t="s">
        <v>58</v>
      </c>
      <c r="M477" t="s">
        <v>29</v>
      </c>
      <c r="N477" t="s">
        <v>29</v>
      </c>
      <c r="O477">
        <v>0.59691192400000004</v>
      </c>
      <c r="P477" t="s">
        <v>221</v>
      </c>
      <c r="Q477" t="s">
        <v>29</v>
      </c>
      <c r="R477">
        <v>429452</v>
      </c>
      <c r="S477">
        <v>474684</v>
      </c>
      <c r="T477" s="1">
        <v>0.9</v>
      </c>
      <c r="U477">
        <v>345773</v>
      </c>
      <c r="V477">
        <v>0</v>
      </c>
      <c r="W477" s="24" t="e">
        <f>VLOOKUP(A477,Sheet2!A:H,8,0)</f>
        <v>#N/A</v>
      </c>
    </row>
    <row r="478" spans="1:23" hidden="1" x14ac:dyDescent="0.3">
      <c r="A478" t="s">
        <v>533</v>
      </c>
      <c r="B478" t="s">
        <v>22</v>
      </c>
      <c r="C478">
        <v>37</v>
      </c>
      <c r="D478" t="s">
        <v>23</v>
      </c>
      <c r="E478">
        <v>2011</v>
      </c>
      <c r="F478">
        <v>42</v>
      </c>
      <c r="G478">
        <v>0.52112412900000005</v>
      </c>
      <c r="H478" t="s">
        <v>24</v>
      </c>
      <c r="I478" t="s">
        <v>62</v>
      </c>
      <c r="J478" t="s">
        <v>169</v>
      </c>
      <c r="K478" t="s">
        <v>87</v>
      </c>
      <c r="L478" t="s">
        <v>42</v>
      </c>
      <c r="M478" t="s">
        <v>45</v>
      </c>
      <c r="N478" t="s">
        <v>29</v>
      </c>
      <c r="O478">
        <v>0.51480239800000005</v>
      </c>
      <c r="P478" t="s">
        <v>45</v>
      </c>
      <c r="Q478" t="s">
        <v>29</v>
      </c>
      <c r="R478">
        <v>195916</v>
      </c>
      <c r="S478">
        <v>327824</v>
      </c>
      <c r="T478" s="1">
        <v>0.6</v>
      </c>
      <c r="U478">
        <v>454035</v>
      </c>
      <c r="V478">
        <v>454035</v>
      </c>
      <c r="W478" s="24" t="e">
        <f>VLOOKUP(A478,Sheet2!A:H,8,0)</f>
        <v>#N/A</v>
      </c>
    </row>
    <row r="479" spans="1:23" hidden="1" x14ac:dyDescent="0.3">
      <c r="A479" t="s">
        <v>534</v>
      </c>
      <c r="B479" t="s">
        <v>22</v>
      </c>
      <c r="C479">
        <v>31</v>
      </c>
      <c r="D479" t="s">
        <v>23</v>
      </c>
      <c r="E479">
        <v>2007</v>
      </c>
      <c r="F479">
        <v>28</v>
      </c>
      <c r="G479">
        <v>0.28247932799999997</v>
      </c>
      <c r="H479" t="s">
        <v>81</v>
      </c>
      <c r="I479" t="s">
        <v>62</v>
      </c>
      <c r="J479" t="s">
        <v>535</v>
      </c>
      <c r="K479" t="s">
        <v>87</v>
      </c>
      <c r="L479" t="s">
        <v>42</v>
      </c>
      <c r="M479" t="s">
        <v>29</v>
      </c>
      <c r="N479" t="s">
        <v>45</v>
      </c>
      <c r="O479">
        <v>0.70599813300000003</v>
      </c>
      <c r="P479" t="s">
        <v>29</v>
      </c>
      <c r="Q479" t="s">
        <v>29</v>
      </c>
      <c r="R479">
        <v>206368.54</v>
      </c>
      <c r="S479">
        <v>217626</v>
      </c>
      <c r="T479" s="1">
        <v>0.95</v>
      </c>
      <c r="U479">
        <v>109421</v>
      </c>
      <c r="V479">
        <v>0</v>
      </c>
      <c r="W479" s="24" t="e">
        <f>VLOOKUP(A479,Sheet2!A:H,8,0)</f>
        <v>#N/A</v>
      </c>
    </row>
    <row r="480" spans="1:23" hidden="1" x14ac:dyDescent="0.3">
      <c r="A480" t="s">
        <v>536</v>
      </c>
      <c r="B480" t="s">
        <v>22</v>
      </c>
      <c r="C480">
        <v>37</v>
      </c>
      <c r="D480" t="s">
        <v>36</v>
      </c>
      <c r="E480">
        <v>2005</v>
      </c>
      <c r="F480">
        <v>30</v>
      </c>
      <c r="G480">
        <v>0.52261831800000003</v>
      </c>
      <c r="H480" t="s">
        <v>81</v>
      </c>
      <c r="I480" t="s">
        <v>72</v>
      </c>
      <c r="J480" t="s">
        <v>40</v>
      </c>
      <c r="K480" t="s">
        <v>51</v>
      </c>
      <c r="L480" t="s">
        <v>28</v>
      </c>
      <c r="M480" t="s">
        <v>45</v>
      </c>
      <c r="N480" t="s">
        <v>29</v>
      </c>
      <c r="O480">
        <v>0.39551572899999998</v>
      </c>
      <c r="P480" t="s">
        <v>45</v>
      </c>
      <c r="Q480" t="s">
        <v>29</v>
      </c>
      <c r="R480">
        <v>188106.76</v>
      </c>
      <c r="S480">
        <v>266458</v>
      </c>
      <c r="T480" s="1">
        <v>0.71</v>
      </c>
      <c r="U480">
        <v>302013</v>
      </c>
      <c r="V480">
        <v>302013</v>
      </c>
      <c r="W480" s="24" t="e">
        <f>VLOOKUP(A480,Sheet2!A:H,8,0)</f>
        <v>#N/A</v>
      </c>
    </row>
    <row r="481" spans="1:23" hidden="1" x14ac:dyDescent="0.3">
      <c r="A481" t="s">
        <v>537</v>
      </c>
      <c r="B481" t="s">
        <v>31</v>
      </c>
      <c r="C481">
        <v>25</v>
      </c>
      <c r="D481" t="s">
        <v>39</v>
      </c>
      <c r="E481">
        <v>2006</v>
      </c>
      <c r="F481">
        <v>31</v>
      </c>
      <c r="G481">
        <v>0.30288999999999999</v>
      </c>
      <c r="H481" t="s">
        <v>81</v>
      </c>
      <c r="I481" t="s">
        <v>58</v>
      </c>
      <c r="J481" t="s">
        <v>58</v>
      </c>
      <c r="K481" t="s">
        <v>58</v>
      </c>
      <c r="L481" t="s">
        <v>58</v>
      </c>
      <c r="M481" t="s">
        <v>29</v>
      </c>
      <c r="N481" t="s">
        <v>29</v>
      </c>
      <c r="O481">
        <v>0.57263209800000003</v>
      </c>
      <c r="P481" t="s">
        <v>221</v>
      </c>
      <c r="Q481" t="s">
        <v>34</v>
      </c>
      <c r="R481">
        <v>234430</v>
      </c>
      <c r="S481">
        <v>234430</v>
      </c>
      <c r="T481" s="1">
        <v>1</v>
      </c>
      <c r="U481">
        <v>94108</v>
      </c>
      <c r="V481">
        <v>0</v>
      </c>
      <c r="W481" s="24" t="e">
        <f>VLOOKUP(A481,Sheet2!A:H,8,0)</f>
        <v>#N/A</v>
      </c>
    </row>
    <row r="482" spans="1:23" hidden="1" x14ac:dyDescent="0.3">
      <c r="A482" t="s">
        <v>538</v>
      </c>
      <c r="B482" t="s">
        <v>31</v>
      </c>
      <c r="C482">
        <v>25</v>
      </c>
      <c r="D482" t="s">
        <v>39</v>
      </c>
      <c r="E482">
        <v>2005</v>
      </c>
      <c r="F482">
        <v>31</v>
      </c>
      <c r="G482">
        <v>0.47556485999999998</v>
      </c>
      <c r="H482" t="s">
        <v>24</v>
      </c>
      <c r="I482" t="s">
        <v>54</v>
      </c>
      <c r="J482" t="s">
        <v>40</v>
      </c>
      <c r="K482" t="s">
        <v>237</v>
      </c>
      <c r="L482" t="s">
        <v>28</v>
      </c>
      <c r="M482" t="s">
        <v>45</v>
      </c>
      <c r="N482" t="s">
        <v>29</v>
      </c>
      <c r="O482">
        <v>0.59289473999999998</v>
      </c>
      <c r="P482" t="s">
        <v>221</v>
      </c>
      <c r="Q482" t="s">
        <v>29</v>
      </c>
      <c r="R482">
        <v>262189</v>
      </c>
      <c r="S482">
        <v>318144</v>
      </c>
      <c r="T482" s="1">
        <v>0.82</v>
      </c>
      <c r="U482">
        <v>190799</v>
      </c>
      <c r="V482">
        <v>0</v>
      </c>
      <c r="W482" s="24" t="e">
        <f>VLOOKUP(A482,Sheet2!A:H,8,0)</f>
        <v>#N/A</v>
      </c>
    </row>
    <row r="483" spans="1:23" hidden="1" x14ac:dyDescent="0.3">
      <c r="A483" t="s">
        <v>539</v>
      </c>
      <c r="B483" t="s">
        <v>31</v>
      </c>
      <c r="C483">
        <v>37</v>
      </c>
      <c r="D483" t="s">
        <v>32</v>
      </c>
      <c r="E483">
        <v>2009</v>
      </c>
      <c r="F483">
        <v>23</v>
      </c>
      <c r="G483">
        <v>0.56253970099999995</v>
      </c>
      <c r="H483" t="s">
        <v>24</v>
      </c>
      <c r="I483" t="s">
        <v>58</v>
      </c>
      <c r="J483" t="s">
        <v>58</v>
      </c>
      <c r="K483" t="s">
        <v>58</v>
      </c>
      <c r="L483" t="s">
        <v>58</v>
      </c>
      <c r="M483" t="s">
        <v>45</v>
      </c>
      <c r="N483" t="s">
        <v>29</v>
      </c>
      <c r="O483">
        <v>0.54386507900000003</v>
      </c>
      <c r="P483" t="s">
        <v>45</v>
      </c>
      <c r="Q483" t="s">
        <v>29</v>
      </c>
      <c r="R483">
        <v>209354</v>
      </c>
      <c r="S483">
        <v>272124</v>
      </c>
      <c r="T483" s="1">
        <v>0.77</v>
      </c>
      <c r="U483">
        <v>465480</v>
      </c>
      <c r="V483">
        <v>0</v>
      </c>
      <c r="W483" s="24" t="e">
        <f>VLOOKUP(A483,Sheet2!A:H,8,0)</f>
        <v>#N/A</v>
      </c>
    </row>
    <row r="484" spans="1:23" hidden="1" x14ac:dyDescent="0.3">
      <c r="A484" t="s">
        <v>540</v>
      </c>
      <c r="B484" t="s">
        <v>31</v>
      </c>
      <c r="C484">
        <v>37</v>
      </c>
      <c r="D484" t="s">
        <v>23</v>
      </c>
      <c r="E484">
        <v>2012</v>
      </c>
      <c r="F484">
        <v>47</v>
      </c>
      <c r="G484">
        <v>0.50987121999999996</v>
      </c>
      <c r="H484" t="s">
        <v>81</v>
      </c>
      <c r="I484" t="s">
        <v>58</v>
      </c>
      <c r="J484" t="s">
        <v>58</v>
      </c>
      <c r="K484" t="s">
        <v>58</v>
      </c>
      <c r="L484" t="s">
        <v>58</v>
      </c>
      <c r="M484" t="s">
        <v>29</v>
      </c>
      <c r="N484" t="s">
        <v>29</v>
      </c>
      <c r="O484">
        <v>0.53558319300000001</v>
      </c>
      <c r="P484" t="s">
        <v>45</v>
      </c>
      <c r="Q484" t="s">
        <v>29</v>
      </c>
      <c r="R484">
        <v>302302</v>
      </c>
      <c r="S484">
        <v>332038</v>
      </c>
      <c r="T484" s="1">
        <v>0.91</v>
      </c>
      <c r="U484">
        <v>430428</v>
      </c>
      <c r="V484">
        <v>0</v>
      </c>
      <c r="W484" s="24" t="e">
        <f>VLOOKUP(A484,Sheet2!A:H,8,0)</f>
        <v>#N/A</v>
      </c>
    </row>
    <row r="485" spans="1:23" hidden="1" x14ac:dyDescent="0.3">
      <c r="A485" t="s">
        <v>541</v>
      </c>
      <c r="B485" t="s">
        <v>31</v>
      </c>
      <c r="C485">
        <v>37</v>
      </c>
      <c r="D485" t="s">
        <v>23</v>
      </c>
      <c r="E485">
        <v>2019</v>
      </c>
      <c r="F485">
        <v>34</v>
      </c>
      <c r="G485">
        <v>0.58998060600000002</v>
      </c>
      <c r="H485" t="s">
        <v>81</v>
      </c>
      <c r="I485" t="s">
        <v>72</v>
      </c>
      <c r="J485" t="s">
        <v>89</v>
      </c>
      <c r="K485" t="s">
        <v>51</v>
      </c>
      <c r="L485" t="s">
        <v>158</v>
      </c>
      <c r="M485" t="s">
        <v>45</v>
      </c>
      <c r="N485" t="s">
        <v>45</v>
      </c>
      <c r="O485">
        <v>0.42372521400000002</v>
      </c>
      <c r="P485" t="s">
        <v>45</v>
      </c>
      <c r="Q485" t="s">
        <v>29</v>
      </c>
      <c r="R485">
        <v>436258</v>
      </c>
      <c r="S485">
        <v>564606</v>
      </c>
      <c r="T485" s="1">
        <v>0.77</v>
      </c>
      <c r="U485">
        <v>609698</v>
      </c>
      <c r="V485">
        <v>609698</v>
      </c>
      <c r="W485" s="24" t="e">
        <f>VLOOKUP(A485,Sheet2!A:H,8,0)</f>
        <v>#N/A</v>
      </c>
    </row>
    <row r="486" spans="1:23" hidden="1" x14ac:dyDescent="0.3">
      <c r="A486" t="s">
        <v>542</v>
      </c>
      <c r="B486" t="s">
        <v>31</v>
      </c>
      <c r="C486">
        <v>49</v>
      </c>
      <c r="D486" t="s">
        <v>32</v>
      </c>
      <c r="E486">
        <v>2012</v>
      </c>
      <c r="F486">
        <v>59</v>
      </c>
      <c r="G486">
        <v>0.71737365900000005</v>
      </c>
      <c r="H486" t="s">
        <v>81</v>
      </c>
      <c r="I486" t="s">
        <v>54</v>
      </c>
      <c r="J486" t="s">
        <v>26</v>
      </c>
      <c r="K486" t="s">
        <v>27</v>
      </c>
      <c r="L486" t="s">
        <v>33</v>
      </c>
      <c r="M486" t="s">
        <v>29</v>
      </c>
      <c r="N486" t="s">
        <v>29</v>
      </c>
      <c r="O486">
        <v>0.59691192400000004</v>
      </c>
      <c r="P486" t="s">
        <v>221</v>
      </c>
      <c r="Q486" t="s">
        <v>67</v>
      </c>
      <c r="R486">
        <v>399966</v>
      </c>
      <c r="S486">
        <v>399966</v>
      </c>
      <c r="T486" s="1">
        <v>1</v>
      </c>
      <c r="U486">
        <v>625330</v>
      </c>
      <c r="V486">
        <v>0</v>
      </c>
      <c r="W486" s="24" t="e">
        <f>VLOOKUP(A486,Sheet2!A:H,8,0)</f>
        <v>#N/A</v>
      </c>
    </row>
    <row r="487" spans="1:23" hidden="1" x14ac:dyDescent="0.3">
      <c r="A487" t="s">
        <v>543</v>
      </c>
      <c r="B487" t="s">
        <v>22</v>
      </c>
      <c r="C487">
        <v>37</v>
      </c>
      <c r="D487" t="s">
        <v>36</v>
      </c>
      <c r="E487">
        <v>2006</v>
      </c>
      <c r="F487">
        <v>51</v>
      </c>
      <c r="G487">
        <v>0.62748292699999997</v>
      </c>
      <c r="H487" t="s">
        <v>24</v>
      </c>
      <c r="I487" t="s">
        <v>72</v>
      </c>
      <c r="J487" t="s">
        <v>40</v>
      </c>
      <c r="K487" t="s">
        <v>27</v>
      </c>
      <c r="L487" t="s">
        <v>28</v>
      </c>
      <c r="M487" t="s">
        <v>29</v>
      </c>
      <c r="N487" t="s">
        <v>29</v>
      </c>
      <c r="O487">
        <v>0.92364654899999998</v>
      </c>
      <c r="P487" t="s">
        <v>29</v>
      </c>
      <c r="Q487" t="s">
        <v>34</v>
      </c>
      <c r="R487">
        <v>165483</v>
      </c>
      <c r="S487">
        <v>183870</v>
      </c>
      <c r="T487" s="1">
        <v>0.9</v>
      </c>
      <c r="U487">
        <v>324743</v>
      </c>
      <c r="V487">
        <v>0</v>
      </c>
      <c r="W487" s="24" t="e">
        <f>VLOOKUP(A487,Sheet2!A:H,8,0)</f>
        <v>#N/A</v>
      </c>
    </row>
    <row r="488" spans="1:23" hidden="1" x14ac:dyDescent="0.3">
      <c r="A488" t="s">
        <v>544</v>
      </c>
      <c r="B488" t="s">
        <v>31</v>
      </c>
      <c r="C488">
        <v>49</v>
      </c>
      <c r="D488" t="s">
        <v>32</v>
      </c>
      <c r="E488">
        <v>2009</v>
      </c>
      <c r="F488">
        <v>29</v>
      </c>
      <c r="G488">
        <v>0.52024992699999995</v>
      </c>
      <c r="H488" t="s">
        <v>81</v>
      </c>
      <c r="I488" t="s">
        <v>54</v>
      </c>
      <c r="J488" t="s">
        <v>40</v>
      </c>
      <c r="K488" t="s">
        <v>27</v>
      </c>
      <c r="L488" t="s">
        <v>158</v>
      </c>
      <c r="M488" t="s">
        <v>29</v>
      </c>
      <c r="N488" t="s">
        <v>29</v>
      </c>
      <c r="O488">
        <v>0.407532108</v>
      </c>
      <c r="P488" t="s">
        <v>45</v>
      </c>
      <c r="Q488" t="s">
        <v>29</v>
      </c>
      <c r="R488">
        <v>258562</v>
      </c>
      <c r="S488">
        <v>260092</v>
      </c>
      <c r="T488" s="1">
        <v>0.99</v>
      </c>
      <c r="U488">
        <v>389301</v>
      </c>
      <c r="V488">
        <v>0</v>
      </c>
      <c r="W488" s="24" t="e">
        <f>VLOOKUP(A488,Sheet2!A:H,8,0)</f>
        <v>#N/A</v>
      </c>
    </row>
    <row r="489" spans="1:23" hidden="1" x14ac:dyDescent="0.3">
      <c r="A489" t="s">
        <v>545</v>
      </c>
      <c r="B489" t="s">
        <v>31</v>
      </c>
      <c r="C489">
        <v>43</v>
      </c>
      <c r="D489" t="s">
        <v>23</v>
      </c>
      <c r="E489">
        <v>2006</v>
      </c>
      <c r="F489">
        <v>56</v>
      </c>
      <c r="G489">
        <v>0.75139857099999996</v>
      </c>
      <c r="H489" t="s">
        <v>24</v>
      </c>
      <c r="I489" t="s">
        <v>25</v>
      </c>
      <c r="J489" t="s">
        <v>26</v>
      </c>
      <c r="K489" t="s">
        <v>51</v>
      </c>
      <c r="L489" t="s">
        <v>42</v>
      </c>
      <c r="M489" t="s">
        <v>29</v>
      </c>
      <c r="N489" t="s">
        <v>29</v>
      </c>
      <c r="O489">
        <v>0.55624116300000004</v>
      </c>
      <c r="P489" t="s">
        <v>221</v>
      </c>
      <c r="Q489" t="s">
        <v>67</v>
      </c>
      <c r="R489">
        <v>245993.44</v>
      </c>
      <c r="S489">
        <v>286986</v>
      </c>
      <c r="T489" s="1">
        <v>0.86</v>
      </c>
      <c r="U489">
        <v>440865</v>
      </c>
      <c r="V489">
        <v>0</v>
      </c>
      <c r="W489" s="24" t="e">
        <f>VLOOKUP(A489,Sheet2!A:H,8,0)</f>
        <v>#N/A</v>
      </c>
    </row>
    <row r="490" spans="1:23" hidden="1" x14ac:dyDescent="0.3">
      <c r="A490" t="s">
        <v>546</v>
      </c>
      <c r="B490" t="s">
        <v>22</v>
      </c>
      <c r="C490">
        <v>37</v>
      </c>
      <c r="D490" t="s">
        <v>39</v>
      </c>
      <c r="E490">
        <v>2015</v>
      </c>
      <c r="F490">
        <v>54</v>
      </c>
      <c r="G490">
        <v>0.40945130400000002</v>
      </c>
      <c r="H490" t="s">
        <v>81</v>
      </c>
      <c r="I490" t="s">
        <v>155</v>
      </c>
      <c r="J490" t="s">
        <v>26</v>
      </c>
      <c r="K490" t="s">
        <v>87</v>
      </c>
      <c r="L490" t="s">
        <v>28</v>
      </c>
      <c r="M490" t="s">
        <v>29</v>
      </c>
      <c r="N490" t="s">
        <v>29</v>
      </c>
      <c r="O490">
        <v>0.62072597500000004</v>
      </c>
      <c r="P490" t="s">
        <v>29</v>
      </c>
      <c r="Q490" t="s">
        <v>29</v>
      </c>
      <c r="R490">
        <v>295396</v>
      </c>
      <c r="S490">
        <v>310436</v>
      </c>
      <c r="T490" s="1">
        <v>0.95</v>
      </c>
      <c r="U490">
        <v>372937</v>
      </c>
      <c r="V490">
        <v>0</v>
      </c>
      <c r="W490" s="24" t="e">
        <f>VLOOKUP(A490,Sheet2!A:H,8,0)</f>
        <v>#N/A</v>
      </c>
    </row>
    <row r="491" spans="1:23" hidden="1" x14ac:dyDescent="0.3">
      <c r="A491" t="s">
        <v>547</v>
      </c>
      <c r="B491" t="s">
        <v>22</v>
      </c>
      <c r="C491">
        <v>25</v>
      </c>
      <c r="D491" t="s">
        <v>77</v>
      </c>
      <c r="E491">
        <v>2005</v>
      </c>
      <c r="F491">
        <v>32</v>
      </c>
      <c r="G491">
        <v>0.34119327100000002</v>
      </c>
      <c r="H491" t="s">
        <v>81</v>
      </c>
      <c r="I491" t="s">
        <v>58</v>
      </c>
      <c r="J491" t="s">
        <v>58</v>
      </c>
      <c r="K491" t="s">
        <v>58</v>
      </c>
      <c r="L491" t="s">
        <v>58</v>
      </c>
      <c r="M491" t="s">
        <v>29</v>
      </c>
      <c r="N491" t="s">
        <v>45</v>
      </c>
      <c r="O491">
        <v>0.68481958399999998</v>
      </c>
      <c r="P491" t="s">
        <v>29</v>
      </c>
      <c r="Q491" t="s">
        <v>29</v>
      </c>
      <c r="R491">
        <v>188412</v>
      </c>
      <c r="S491">
        <v>188888</v>
      </c>
      <c r="T491" s="1">
        <v>1</v>
      </c>
      <c r="U491">
        <v>131344</v>
      </c>
      <c r="V491">
        <v>0</v>
      </c>
      <c r="W491" s="24" t="e">
        <f>VLOOKUP(A491,Sheet2!A:H,8,0)</f>
        <v>#N/A</v>
      </c>
    </row>
    <row r="492" spans="1:23" hidden="1" x14ac:dyDescent="0.3">
      <c r="A492" t="s">
        <v>548</v>
      </c>
      <c r="B492" t="s">
        <v>31</v>
      </c>
      <c r="C492">
        <v>25</v>
      </c>
      <c r="D492" t="s">
        <v>77</v>
      </c>
      <c r="E492">
        <v>2007</v>
      </c>
      <c r="F492">
        <v>28</v>
      </c>
      <c r="G492">
        <v>0.21369680699999999</v>
      </c>
      <c r="H492" t="s">
        <v>24</v>
      </c>
      <c r="I492" t="s">
        <v>155</v>
      </c>
      <c r="J492" t="s">
        <v>58</v>
      </c>
      <c r="K492" t="s">
        <v>58</v>
      </c>
      <c r="L492" t="s">
        <v>58</v>
      </c>
      <c r="M492" t="s">
        <v>29</v>
      </c>
      <c r="N492" t="s">
        <v>29</v>
      </c>
      <c r="O492">
        <v>0.54386507900000003</v>
      </c>
      <c r="P492" t="s">
        <v>45</v>
      </c>
      <c r="Q492" t="s">
        <v>29</v>
      </c>
      <c r="R492">
        <v>162455</v>
      </c>
      <c r="S492">
        <v>185045</v>
      </c>
      <c r="T492" s="1">
        <v>0.88</v>
      </c>
      <c r="U492">
        <v>92704</v>
      </c>
      <c r="V492">
        <v>0</v>
      </c>
      <c r="W492" s="24" t="e">
        <f>VLOOKUP(A492,Sheet2!A:H,8,0)</f>
        <v>#N/A</v>
      </c>
    </row>
    <row r="493" spans="1:23" hidden="1" x14ac:dyDescent="0.3">
      <c r="A493" t="s">
        <v>549</v>
      </c>
      <c r="B493" t="s">
        <v>31</v>
      </c>
      <c r="C493">
        <v>37</v>
      </c>
      <c r="D493" t="s">
        <v>77</v>
      </c>
      <c r="E493">
        <v>2010</v>
      </c>
      <c r="F493">
        <v>53</v>
      </c>
      <c r="G493">
        <v>0.34657655199999998</v>
      </c>
      <c r="H493" t="s">
        <v>81</v>
      </c>
      <c r="I493" t="s">
        <v>72</v>
      </c>
      <c r="J493" t="s">
        <v>58</v>
      </c>
      <c r="K493" t="s">
        <v>58</v>
      </c>
      <c r="L493" t="s">
        <v>58</v>
      </c>
      <c r="M493" t="s">
        <v>29</v>
      </c>
      <c r="N493" t="s">
        <v>29</v>
      </c>
      <c r="O493">
        <v>0.59691192400000004</v>
      </c>
      <c r="P493" t="s">
        <v>221</v>
      </c>
      <c r="Q493" t="s">
        <v>29</v>
      </c>
      <c r="R493">
        <v>230775</v>
      </c>
      <c r="S493">
        <v>230775</v>
      </c>
      <c r="T493" s="1">
        <v>1</v>
      </c>
      <c r="U493">
        <v>232548</v>
      </c>
      <c r="V493">
        <v>0</v>
      </c>
      <c r="W493" s="24" t="e">
        <f>VLOOKUP(A493,Sheet2!A:H,8,0)</f>
        <v>#N/A</v>
      </c>
    </row>
    <row r="494" spans="1:23" hidden="1" x14ac:dyDescent="0.3">
      <c r="A494" t="s">
        <v>550</v>
      </c>
      <c r="B494" t="s">
        <v>31</v>
      </c>
      <c r="C494">
        <v>25</v>
      </c>
      <c r="D494" t="s">
        <v>32</v>
      </c>
      <c r="E494">
        <v>2012</v>
      </c>
      <c r="F494">
        <v>29</v>
      </c>
      <c r="G494">
        <v>0.76892075500000001</v>
      </c>
      <c r="H494" t="s">
        <v>24</v>
      </c>
      <c r="I494" t="s">
        <v>72</v>
      </c>
      <c r="J494" t="s">
        <v>40</v>
      </c>
      <c r="K494" t="s">
        <v>51</v>
      </c>
      <c r="L494" t="s">
        <v>28</v>
      </c>
      <c r="M494" t="s">
        <v>29</v>
      </c>
      <c r="N494" t="s">
        <v>29</v>
      </c>
      <c r="O494">
        <v>0.64397226699999999</v>
      </c>
      <c r="P494" t="s">
        <v>29</v>
      </c>
      <c r="Q494" t="s">
        <v>67</v>
      </c>
      <c r="R494">
        <v>479538</v>
      </c>
      <c r="S494">
        <v>510456</v>
      </c>
      <c r="T494" s="1">
        <v>0.94</v>
      </c>
      <c r="U494">
        <v>540182</v>
      </c>
      <c r="V494">
        <v>0</v>
      </c>
      <c r="W494" s="24" t="e">
        <f>VLOOKUP(A494,Sheet2!A:H,8,0)</f>
        <v>#N/A</v>
      </c>
    </row>
    <row r="495" spans="1:23" hidden="1" x14ac:dyDescent="0.3">
      <c r="A495" t="s">
        <v>551</v>
      </c>
      <c r="B495" t="s">
        <v>22</v>
      </c>
      <c r="C495">
        <v>61</v>
      </c>
      <c r="D495" t="s">
        <v>32</v>
      </c>
      <c r="E495">
        <v>2010</v>
      </c>
      <c r="F495">
        <v>45</v>
      </c>
      <c r="G495">
        <v>0.73298778799999997</v>
      </c>
      <c r="H495" t="s">
        <v>24</v>
      </c>
      <c r="I495" t="s">
        <v>25</v>
      </c>
      <c r="J495" t="s">
        <v>40</v>
      </c>
      <c r="K495" t="s">
        <v>51</v>
      </c>
      <c r="L495" t="s">
        <v>42</v>
      </c>
      <c r="M495" t="s">
        <v>29</v>
      </c>
      <c r="N495" t="s">
        <v>29</v>
      </c>
      <c r="O495">
        <v>0.56854784000000003</v>
      </c>
      <c r="P495" t="s">
        <v>221</v>
      </c>
      <c r="Q495" t="s">
        <v>67</v>
      </c>
      <c r="R495">
        <v>301345</v>
      </c>
      <c r="S495">
        <v>345366</v>
      </c>
      <c r="T495" s="1">
        <v>0.87</v>
      </c>
      <c r="U495">
        <v>647602</v>
      </c>
      <c r="V495">
        <v>0</v>
      </c>
      <c r="W495" s="24" t="e">
        <f>VLOOKUP(A495,Sheet2!A:H,8,0)</f>
        <v>#N/A</v>
      </c>
    </row>
    <row r="496" spans="1:23" hidden="1" x14ac:dyDescent="0.3">
      <c r="A496" t="s">
        <v>552</v>
      </c>
      <c r="B496" t="s">
        <v>31</v>
      </c>
      <c r="C496">
        <v>25</v>
      </c>
      <c r="D496" t="s">
        <v>424</v>
      </c>
      <c r="E496">
        <v>2013</v>
      </c>
      <c r="F496">
        <v>64</v>
      </c>
      <c r="G496">
        <v>0.100760952</v>
      </c>
      <c r="H496" t="s">
        <v>81</v>
      </c>
      <c r="I496" t="s">
        <v>72</v>
      </c>
      <c r="J496" t="s">
        <v>26</v>
      </c>
      <c r="K496" t="s">
        <v>27</v>
      </c>
      <c r="L496" t="s">
        <v>58</v>
      </c>
      <c r="M496" t="s">
        <v>29</v>
      </c>
      <c r="N496" t="s">
        <v>29</v>
      </c>
      <c r="O496">
        <v>0.55624116300000004</v>
      </c>
      <c r="P496" t="s">
        <v>221</v>
      </c>
      <c r="Q496" t="s">
        <v>29</v>
      </c>
      <c r="R496">
        <v>155620</v>
      </c>
      <c r="S496">
        <v>155620</v>
      </c>
      <c r="T496" s="1">
        <v>1</v>
      </c>
      <c r="U496">
        <v>31850</v>
      </c>
      <c r="V496">
        <v>0</v>
      </c>
      <c r="W496" s="24" t="e">
        <f>VLOOKUP(A496,Sheet2!A:H,8,0)</f>
        <v>#N/A</v>
      </c>
    </row>
    <row r="497" spans="1:23" hidden="1" x14ac:dyDescent="0.3">
      <c r="A497" t="s">
        <v>553</v>
      </c>
      <c r="B497" t="s">
        <v>22</v>
      </c>
      <c r="C497">
        <v>37</v>
      </c>
      <c r="D497" t="s">
        <v>39</v>
      </c>
      <c r="E497">
        <v>2013</v>
      </c>
      <c r="F497">
        <v>20</v>
      </c>
      <c r="G497">
        <v>0.59727809499999995</v>
      </c>
      <c r="H497" t="s">
        <v>81</v>
      </c>
      <c r="I497" t="s">
        <v>58</v>
      </c>
      <c r="J497" t="s">
        <v>58</v>
      </c>
      <c r="K497" t="s">
        <v>58</v>
      </c>
      <c r="L497" t="s">
        <v>58</v>
      </c>
      <c r="M497" t="s">
        <v>45</v>
      </c>
      <c r="N497" t="s">
        <v>29</v>
      </c>
      <c r="O497">
        <v>0.58886509600000003</v>
      </c>
      <c r="P497" t="s">
        <v>221</v>
      </c>
      <c r="Q497" t="s">
        <v>29</v>
      </c>
      <c r="R497">
        <v>422805</v>
      </c>
      <c r="S497">
        <v>563740</v>
      </c>
      <c r="T497" s="1">
        <v>0.75</v>
      </c>
      <c r="U497">
        <v>494692</v>
      </c>
      <c r="V497">
        <v>494692</v>
      </c>
      <c r="W497" s="24" t="e">
        <f>VLOOKUP(A497,Sheet2!A:H,8,0)</f>
        <v>#N/A</v>
      </c>
    </row>
    <row r="498" spans="1:23" hidden="1" x14ac:dyDescent="0.3">
      <c r="A498" t="s">
        <v>554</v>
      </c>
      <c r="B498" t="s">
        <v>22</v>
      </c>
      <c r="C498">
        <v>25</v>
      </c>
      <c r="D498" t="s">
        <v>32</v>
      </c>
      <c r="E498">
        <v>2005</v>
      </c>
      <c r="F498">
        <v>30</v>
      </c>
      <c r="G498">
        <v>0.62370990699999995</v>
      </c>
      <c r="H498" t="s">
        <v>24</v>
      </c>
      <c r="I498" t="s">
        <v>54</v>
      </c>
      <c r="J498" t="s">
        <v>40</v>
      </c>
      <c r="K498" t="s">
        <v>118</v>
      </c>
      <c r="L498" t="s">
        <v>28</v>
      </c>
      <c r="M498" t="s">
        <v>29</v>
      </c>
      <c r="N498" t="s">
        <v>29</v>
      </c>
      <c r="O498">
        <v>0.59691192400000004</v>
      </c>
      <c r="P498" t="s">
        <v>221</v>
      </c>
      <c r="Q498" t="s">
        <v>67</v>
      </c>
      <c r="R498">
        <v>290914</v>
      </c>
      <c r="S498">
        <v>335104</v>
      </c>
      <c r="T498" s="1">
        <v>0.87</v>
      </c>
      <c r="U498">
        <v>256134</v>
      </c>
      <c r="V498">
        <v>0</v>
      </c>
      <c r="W498" s="24" t="e">
        <f>VLOOKUP(A498,Sheet2!A:H,8,0)</f>
        <v>#N/A</v>
      </c>
    </row>
    <row r="499" spans="1:23" hidden="1" x14ac:dyDescent="0.3">
      <c r="A499" t="s">
        <v>555</v>
      </c>
      <c r="B499" t="s">
        <v>22</v>
      </c>
      <c r="C499">
        <v>25</v>
      </c>
      <c r="D499" t="s">
        <v>32</v>
      </c>
      <c r="E499">
        <v>2015</v>
      </c>
      <c r="F499">
        <v>44</v>
      </c>
      <c r="G499">
        <v>0.64588087000000005</v>
      </c>
      <c r="H499" t="s">
        <v>81</v>
      </c>
      <c r="I499" t="s">
        <v>58</v>
      </c>
      <c r="J499" t="s">
        <v>58</v>
      </c>
      <c r="K499" t="s">
        <v>58</v>
      </c>
      <c r="L499" t="s">
        <v>58</v>
      </c>
      <c r="M499" t="s">
        <v>29</v>
      </c>
      <c r="N499" t="s">
        <v>29</v>
      </c>
      <c r="O499">
        <v>0.69903097800000003</v>
      </c>
      <c r="P499" t="s">
        <v>29</v>
      </c>
      <c r="Q499" t="s">
        <v>67</v>
      </c>
      <c r="R499">
        <v>600166</v>
      </c>
      <c r="S499">
        <v>643035</v>
      </c>
      <c r="T499" s="1">
        <v>0.93</v>
      </c>
      <c r="U499">
        <v>432881</v>
      </c>
      <c r="V499">
        <v>0</v>
      </c>
      <c r="W499" s="24" t="e">
        <f>VLOOKUP(A499,Sheet2!A:H,8,0)</f>
        <v>#N/A</v>
      </c>
    </row>
    <row r="500" spans="1:23" hidden="1" x14ac:dyDescent="0.3">
      <c r="A500" t="s">
        <v>556</v>
      </c>
      <c r="B500" t="s">
        <v>22</v>
      </c>
      <c r="C500">
        <v>25</v>
      </c>
      <c r="D500" t="s">
        <v>77</v>
      </c>
      <c r="E500">
        <v>2006</v>
      </c>
      <c r="F500">
        <v>22</v>
      </c>
      <c r="G500">
        <v>0.15340869600000001</v>
      </c>
      <c r="H500" t="s">
        <v>81</v>
      </c>
      <c r="I500" t="s">
        <v>58</v>
      </c>
      <c r="J500" t="s">
        <v>58</v>
      </c>
      <c r="K500" t="s">
        <v>58</v>
      </c>
      <c r="L500" t="s">
        <v>58</v>
      </c>
      <c r="M500" t="s">
        <v>29</v>
      </c>
      <c r="N500" t="s">
        <v>45</v>
      </c>
      <c r="O500">
        <v>0.67757975100000001</v>
      </c>
      <c r="P500" t="s">
        <v>29</v>
      </c>
      <c r="Q500" t="s">
        <v>29</v>
      </c>
      <c r="R500">
        <v>140448</v>
      </c>
      <c r="S500">
        <v>147840</v>
      </c>
      <c r="T500" s="1">
        <v>0.95</v>
      </c>
      <c r="U500">
        <v>32060</v>
      </c>
      <c r="V500">
        <v>0</v>
      </c>
      <c r="W500" s="24" t="e">
        <f>VLOOKUP(A500,Sheet2!A:H,8,0)</f>
        <v>#N/A</v>
      </c>
    </row>
    <row r="501" spans="1:23" hidden="1" x14ac:dyDescent="0.3">
      <c r="A501" t="s">
        <v>557</v>
      </c>
      <c r="B501" t="s">
        <v>31</v>
      </c>
      <c r="C501">
        <v>13</v>
      </c>
      <c r="D501" t="s">
        <v>23</v>
      </c>
      <c r="E501">
        <v>2016</v>
      </c>
      <c r="F501">
        <v>20</v>
      </c>
      <c r="G501">
        <v>0.81057422999999995</v>
      </c>
      <c r="H501" t="s">
        <v>24</v>
      </c>
      <c r="I501" t="s">
        <v>58</v>
      </c>
      <c r="J501" t="s">
        <v>58</v>
      </c>
      <c r="K501" t="s">
        <v>58</v>
      </c>
      <c r="L501" t="s">
        <v>58</v>
      </c>
      <c r="M501" t="s">
        <v>29</v>
      </c>
      <c r="N501" t="s">
        <v>29</v>
      </c>
      <c r="O501">
        <v>0.66655913</v>
      </c>
      <c r="P501" t="s">
        <v>29</v>
      </c>
      <c r="Q501" t="s">
        <v>34</v>
      </c>
      <c r="R501">
        <v>821980</v>
      </c>
      <c r="S501">
        <v>821980</v>
      </c>
      <c r="T501" s="1">
        <v>1</v>
      </c>
      <c r="U501">
        <v>305279</v>
      </c>
      <c r="V501">
        <v>0</v>
      </c>
      <c r="W501" s="24" t="e">
        <f>VLOOKUP(A501,Sheet2!A:H,8,0)</f>
        <v>#N/A</v>
      </c>
    </row>
    <row r="502" spans="1:23" hidden="1" x14ac:dyDescent="0.3">
      <c r="A502" t="s">
        <v>558</v>
      </c>
      <c r="B502" t="s">
        <v>31</v>
      </c>
      <c r="C502">
        <v>19</v>
      </c>
      <c r="D502" t="s">
        <v>32</v>
      </c>
      <c r="E502">
        <v>2015</v>
      </c>
      <c r="F502">
        <v>21</v>
      </c>
      <c r="G502">
        <v>0.64424260899999997</v>
      </c>
      <c r="H502" t="s">
        <v>24</v>
      </c>
      <c r="I502" t="s">
        <v>58</v>
      </c>
      <c r="J502" t="s">
        <v>58</v>
      </c>
      <c r="K502" t="s">
        <v>58</v>
      </c>
      <c r="L502" t="s">
        <v>58</v>
      </c>
      <c r="M502" t="s">
        <v>29</v>
      </c>
      <c r="N502" t="s">
        <v>29</v>
      </c>
      <c r="O502">
        <v>0.69903097800000003</v>
      </c>
      <c r="P502" t="s">
        <v>29</v>
      </c>
      <c r="Q502" t="s">
        <v>29</v>
      </c>
      <c r="R502">
        <v>591571.57999999996</v>
      </c>
      <c r="S502">
        <v>592394</v>
      </c>
      <c r="T502" s="1">
        <v>1</v>
      </c>
      <c r="U502">
        <v>400563</v>
      </c>
      <c r="V502">
        <v>0</v>
      </c>
      <c r="W502" s="24" t="e">
        <f>VLOOKUP(A502,Sheet2!A:H,8,0)</f>
        <v>#N/A</v>
      </c>
    </row>
    <row r="503" spans="1:23" hidden="1" x14ac:dyDescent="0.3">
      <c r="A503" t="s">
        <v>559</v>
      </c>
      <c r="B503" t="s">
        <v>22</v>
      </c>
      <c r="C503">
        <v>37</v>
      </c>
      <c r="D503" t="s">
        <v>23</v>
      </c>
      <c r="E503">
        <v>2016</v>
      </c>
      <c r="F503">
        <v>32</v>
      </c>
      <c r="G503">
        <v>0.72237609400000002</v>
      </c>
      <c r="H503" t="s">
        <v>24</v>
      </c>
      <c r="I503" t="s">
        <v>58</v>
      </c>
      <c r="J503" t="s">
        <v>58</v>
      </c>
      <c r="K503" t="s">
        <v>58</v>
      </c>
      <c r="L503" t="s">
        <v>58</v>
      </c>
      <c r="M503" t="s">
        <v>45</v>
      </c>
      <c r="N503" t="s">
        <v>45</v>
      </c>
      <c r="O503">
        <v>0.64014134</v>
      </c>
      <c r="P503" t="s">
        <v>29</v>
      </c>
      <c r="Q503" t="s">
        <v>34</v>
      </c>
      <c r="R503">
        <v>311479.55</v>
      </c>
      <c r="S503">
        <v>437748</v>
      </c>
      <c r="T503" s="1">
        <v>0.71</v>
      </c>
      <c r="U503">
        <v>762688</v>
      </c>
      <c r="V503">
        <v>762688</v>
      </c>
      <c r="W503" s="24" t="e">
        <f>VLOOKUP(A503,Sheet2!A:H,8,0)</f>
        <v>#N/A</v>
      </c>
    </row>
    <row r="504" spans="1:23" hidden="1" x14ac:dyDescent="0.3">
      <c r="A504" t="s">
        <v>560</v>
      </c>
      <c r="B504" t="s">
        <v>22</v>
      </c>
      <c r="C504">
        <v>37</v>
      </c>
      <c r="D504" t="s">
        <v>39</v>
      </c>
      <c r="E504">
        <v>2013</v>
      </c>
      <c r="F504">
        <v>48</v>
      </c>
      <c r="G504">
        <v>0.62816952400000003</v>
      </c>
      <c r="H504" t="s">
        <v>24</v>
      </c>
      <c r="I504" t="s">
        <v>54</v>
      </c>
      <c r="J504" t="s">
        <v>40</v>
      </c>
      <c r="K504" t="s">
        <v>51</v>
      </c>
      <c r="L504" t="s">
        <v>28</v>
      </c>
      <c r="M504" t="s">
        <v>29</v>
      </c>
      <c r="N504" t="s">
        <v>29</v>
      </c>
      <c r="O504">
        <v>0.69197075399999997</v>
      </c>
      <c r="P504" t="s">
        <v>29</v>
      </c>
      <c r="Q504" t="s">
        <v>29</v>
      </c>
      <c r="R504">
        <v>278469</v>
      </c>
      <c r="S504">
        <v>338415</v>
      </c>
      <c r="T504" s="1">
        <v>0.82</v>
      </c>
      <c r="U504">
        <v>605777</v>
      </c>
      <c r="V504">
        <v>0</v>
      </c>
      <c r="W504" s="24" t="e">
        <f>VLOOKUP(A504,Sheet2!A:H,8,0)</f>
        <v>#N/A</v>
      </c>
    </row>
    <row r="505" spans="1:23" hidden="1" x14ac:dyDescent="0.3">
      <c r="A505" t="s">
        <v>561</v>
      </c>
      <c r="B505" t="s">
        <v>22</v>
      </c>
      <c r="C505">
        <v>61</v>
      </c>
      <c r="D505" t="s">
        <v>39</v>
      </c>
      <c r="E505">
        <v>2013</v>
      </c>
      <c r="F505">
        <v>40</v>
      </c>
      <c r="G505">
        <v>0.49401523800000002</v>
      </c>
      <c r="H505" t="s">
        <v>81</v>
      </c>
      <c r="I505" t="s">
        <v>54</v>
      </c>
      <c r="J505" t="s">
        <v>26</v>
      </c>
      <c r="K505" t="s">
        <v>87</v>
      </c>
      <c r="L505" t="s">
        <v>28</v>
      </c>
      <c r="M505" t="s">
        <v>29</v>
      </c>
      <c r="N505" t="s">
        <v>29</v>
      </c>
      <c r="O505">
        <v>0.64014134</v>
      </c>
      <c r="P505" t="s">
        <v>29</v>
      </c>
      <c r="Q505" t="s">
        <v>29</v>
      </c>
      <c r="R505">
        <v>261641.05</v>
      </c>
      <c r="S505">
        <v>292605</v>
      </c>
      <c r="T505" s="1">
        <v>0.89</v>
      </c>
      <c r="U505">
        <v>478049</v>
      </c>
      <c r="V505">
        <v>0</v>
      </c>
      <c r="W505" s="24" t="e">
        <f>VLOOKUP(A505,Sheet2!A:H,8,0)</f>
        <v>#N/A</v>
      </c>
    </row>
    <row r="506" spans="1:23" hidden="1" x14ac:dyDescent="0.3">
      <c r="A506" t="s">
        <v>562</v>
      </c>
      <c r="B506" t="s">
        <v>31</v>
      </c>
      <c r="C506">
        <v>37</v>
      </c>
      <c r="D506" t="s">
        <v>36</v>
      </c>
      <c r="E506">
        <v>2005</v>
      </c>
      <c r="F506">
        <v>47</v>
      </c>
      <c r="G506">
        <v>0.58270654200000005</v>
      </c>
      <c r="H506" t="s">
        <v>81</v>
      </c>
      <c r="I506" t="s">
        <v>62</v>
      </c>
      <c r="J506" t="s">
        <v>26</v>
      </c>
      <c r="K506" t="s">
        <v>51</v>
      </c>
      <c r="L506" t="s">
        <v>28</v>
      </c>
      <c r="M506" t="s">
        <v>29</v>
      </c>
      <c r="N506" t="s">
        <v>29</v>
      </c>
      <c r="O506">
        <v>0.50647167400000004</v>
      </c>
      <c r="P506" t="s">
        <v>45</v>
      </c>
      <c r="Q506" t="s">
        <v>67</v>
      </c>
      <c r="R506">
        <v>204540</v>
      </c>
      <c r="S506">
        <v>218010</v>
      </c>
      <c r="T506" s="1">
        <v>0.94</v>
      </c>
      <c r="U506">
        <v>334994</v>
      </c>
      <c r="V506">
        <v>0</v>
      </c>
      <c r="W506" s="24" t="e">
        <f>VLOOKUP(A506,Sheet2!A:H,8,0)</f>
        <v>#N/A</v>
      </c>
    </row>
    <row r="507" spans="1:23" hidden="1" x14ac:dyDescent="0.3">
      <c r="A507" t="s">
        <v>563</v>
      </c>
      <c r="B507" t="s">
        <v>22</v>
      </c>
      <c r="C507">
        <v>61</v>
      </c>
      <c r="D507" t="s">
        <v>36</v>
      </c>
      <c r="E507">
        <v>2020</v>
      </c>
      <c r="F507">
        <v>27</v>
      </c>
      <c r="G507">
        <v>0.81453293500000001</v>
      </c>
      <c r="H507" t="s">
        <v>81</v>
      </c>
      <c r="I507" t="s">
        <v>54</v>
      </c>
      <c r="J507" t="s">
        <v>26</v>
      </c>
      <c r="K507" t="s">
        <v>27</v>
      </c>
      <c r="L507" t="s">
        <v>33</v>
      </c>
      <c r="M507" t="s">
        <v>29</v>
      </c>
      <c r="N507" t="s">
        <v>29</v>
      </c>
      <c r="O507">
        <v>0.43598050100000002</v>
      </c>
      <c r="P507" t="s">
        <v>45</v>
      </c>
      <c r="Q507" t="s">
        <v>29</v>
      </c>
      <c r="R507">
        <v>650052.07999999996</v>
      </c>
      <c r="S507">
        <v>715575</v>
      </c>
      <c r="T507" s="1">
        <v>0.91</v>
      </c>
      <c r="U507">
        <v>871013</v>
      </c>
      <c r="V507">
        <v>0</v>
      </c>
      <c r="W507" s="24" t="e">
        <f>VLOOKUP(A507,Sheet2!A:H,8,0)</f>
        <v>#N/A</v>
      </c>
    </row>
    <row r="508" spans="1:23" hidden="1" x14ac:dyDescent="0.3">
      <c r="A508" t="s">
        <v>564</v>
      </c>
      <c r="B508" t="s">
        <v>31</v>
      </c>
      <c r="C508">
        <v>37</v>
      </c>
      <c r="D508" t="s">
        <v>23</v>
      </c>
      <c r="E508">
        <v>2007</v>
      </c>
      <c r="F508">
        <v>27</v>
      </c>
      <c r="G508">
        <v>0.62641075599999996</v>
      </c>
      <c r="H508" t="s">
        <v>24</v>
      </c>
      <c r="I508" t="s">
        <v>54</v>
      </c>
      <c r="J508" t="s">
        <v>26</v>
      </c>
      <c r="K508" t="s">
        <v>27</v>
      </c>
      <c r="L508" t="s">
        <v>28</v>
      </c>
      <c r="M508" t="s">
        <v>29</v>
      </c>
      <c r="N508" t="s">
        <v>29</v>
      </c>
      <c r="O508">
        <v>0.91237077</v>
      </c>
      <c r="P508" t="s">
        <v>29</v>
      </c>
      <c r="Q508" t="s">
        <v>29</v>
      </c>
      <c r="R508">
        <v>247404.13</v>
      </c>
      <c r="S508">
        <v>269652</v>
      </c>
      <c r="T508" s="1">
        <v>0.92</v>
      </c>
      <c r="U508">
        <v>442589</v>
      </c>
      <c r="V508">
        <v>0</v>
      </c>
      <c r="W508" s="24" t="e">
        <f>VLOOKUP(A508,Sheet2!A:H,8,0)</f>
        <v>#N/A</v>
      </c>
    </row>
    <row r="509" spans="1:23" hidden="1" x14ac:dyDescent="0.3">
      <c r="A509" t="s">
        <v>565</v>
      </c>
      <c r="B509" t="s">
        <v>31</v>
      </c>
      <c r="C509">
        <v>49</v>
      </c>
      <c r="D509" t="s">
        <v>36</v>
      </c>
      <c r="E509">
        <v>2011</v>
      </c>
      <c r="F509">
        <v>46</v>
      </c>
      <c r="G509">
        <v>0.58016412900000003</v>
      </c>
      <c r="H509" t="s">
        <v>24</v>
      </c>
      <c r="I509" t="s">
        <v>58</v>
      </c>
      <c r="J509" t="s">
        <v>58</v>
      </c>
      <c r="K509" t="s">
        <v>58</v>
      </c>
      <c r="L509" t="s">
        <v>58</v>
      </c>
      <c r="M509" t="s">
        <v>29</v>
      </c>
      <c r="N509" t="s">
        <v>29</v>
      </c>
      <c r="O509">
        <v>0.53558319300000001</v>
      </c>
      <c r="P509" t="s">
        <v>45</v>
      </c>
      <c r="Q509" t="s">
        <v>67</v>
      </c>
      <c r="R509">
        <v>278736</v>
      </c>
      <c r="S509">
        <v>278736</v>
      </c>
      <c r="T509" s="1">
        <v>1</v>
      </c>
      <c r="U509">
        <v>495694</v>
      </c>
      <c r="V509">
        <v>0</v>
      </c>
      <c r="W509" s="24" t="e">
        <f>VLOOKUP(A509,Sheet2!A:H,8,0)</f>
        <v>#N/A</v>
      </c>
    </row>
    <row r="510" spans="1:23" hidden="1" x14ac:dyDescent="0.3">
      <c r="A510" t="s">
        <v>566</v>
      </c>
      <c r="B510" t="s">
        <v>31</v>
      </c>
      <c r="C510">
        <v>12</v>
      </c>
      <c r="D510" t="s">
        <v>424</v>
      </c>
      <c r="E510">
        <v>2020</v>
      </c>
      <c r="F510">
        <v>36</v>
      </c>
      <c r="G510">
        <v>0.19870169200000001</v>
      </c>
      <c r="H510" t="s">
        <v>24</v>
      </c>
      <c r="I510" t="s">
        <v>58</v>
      </c>
      <c r="J510" t="s">
        <v>58</v>
      </c>
      <c r="K510" t="s">
        <v>58</v>
      </c>
      <c r="L510" t="s">
        <v>58</v>
      </c>
      <c r="M510" t="s">
        <v>29</v>
      </c>
      <c r="N510" t="s">
        <v>29</v>
      </c>
      <c r="O510">
        <v>0.66655913</v>
      </c>
      <c r="P510" t="s">
        <v>29</v>
      </c>
      <c r="Q510" t="s">
        <v>34</v>
      </c>
      <c r="R510">
        <v>305832</v>
      </c>
      <c r="S510">
        <v>305832</v>
      </c>
      <c r="T510" s="1">
        <v>1</v>
      </c>
      <c r="U510">
        <v>458</v>
      </c>
      <c r="V510">
        <v>0</v>
      </c>
      <c r="W510" s="24" t="e">
        <f>VLOOKUP(A510,Sheet2!A:H,8,0)</f>
        <v>#N/A</v>
      </c>
    </row>
    <row r="511" spans="1:23" hidden="1" x14ac:dyDescent="0.3">
      <c r="A511" t="s">
        <v>567</v>
      </c>
      <c r="B511" t="s">
        <v>31</v>
      </c>
      <c r="C511">
        <v>61</v>
      </c>
      <c r="D511" t="s">
        <v>39</v>
      </c>
      <c r="E511">
        <v>2015</v>
      </c>
      <c r="F511">
        <v>35</v>
      </c>
      <c r="G511">
        <v>0.58976347799999995</v>
      </c>
      <c r="H511" t="s">
        <v>81</v>
      </c>
      <c r="I511" t="s">
        <v>54</v>
      </c>
      <c r="J511" t="s">
        <v>40</v>
      </c>
      <c r="K511" t="s">
        <v>27</v>
      </c>
      <c r="L511" t="s">
        <v>42</v>
      </c>
      <c r="M511" t="s">
        <v>29</v>
      </c>
      <c r="N511" t="s">
        <v>29</v>
      </c>
      <c r="O511">
        <v>0.38757339899999999</v>
      </c>
      <c r="P511" t="s">
        <v>45</v>
      </c>
      <c r="Q511" t="s">
        <v>29</v>
      </c>
      <c r="R511">
        <v>382900</v>
      </c>
      <c r="S511">
        <v>382900</v>
      </c>
      <c r="T511" s="1">
        <v>1</v>
      </c>
      <c r="U511">
        <v>537864</v>
      </c>
      <c r="V511">
        <v>0</v>
      </c>
      <c r="W511" s="24" t="e">
        <f>VLOOKUP(A511,Sheet2!A:H,8,0)</f>
        <v>#N/A</v>
      </c>
    </row>
    <row r="512" spans="1:23" hidden="1" x14ac:dyDescent="0.3">
      <c r="A512" t="s">
        <v>568</v>
      </c>
      <c r="B512" t="s">
        <v>31</v>
      </c>
      <c r="C512">
        <v>37</v>
      </c>
      <c r="D512" t="s">
        <v>77</v>
      </c>
      <c r="E512">
        <v>2008</v>
      </c>
      <c r="F512">
        <v>40</v>
      </c>
      <c r="G512">
        <v>0.45714580599999999</v>
      </c>
      <c r="H512" t="s">
        <v>24</v>
      </c>
      <c r="I512" t="s">
        <v>72</v>
      </c>
      <c r="J512" t="s">
        <v>58</v>
      </c>
      <c r="K512" t="s">
        <v>58</v>
      </c>
      <c r="L512" t="s">
        <v>58</v>
      </c>
      <c r="M512" t="s">
        <v>29</v>
      </c>
      <c r="N512" t="s">
        <v>45</v>
      </c>
      <c r="O512">
        <v>0.57263209800000003</v>
      </c>
      <c r="P512" t="s">
        <v>221</v>
      </c>
      <c r="Q512" t="s">
        <v>29</v>
      </c>
      <c r="R512">
        <v>189062.22</v>
      </c>
      <c r="S512">
        <v>213956</v>
      </c>
      <c r="T512" s="1">
        <v>0.88</v>
      </c>
      <c r="U512">
        <v>329247</v>
      </c>
      <c r="V512">
        <v>0</v>
      </c>
      <c r="W512" s="24" t="e">
        <f>VLOOKUP(A512,Sheet2!A:H,8,0)</f>
        <v>#N/A</v>
      </c>
    </row>
    <row r="513" spans="1:23" hidden="1" x14ac:dyDescent="0.3">
      <c r="A513" t="s">
        <v>569</v>
      </c>
      <c r="B513" t="s">
        <v>22</v>
      </c>
      <c r="C513">
        <v>61</v>
      </c>
      <c r="D513" t="s">
        <v>36</v>
      </c>
      <c r="E513">
        <v>2017</v>
      </c>
      <c r="F513">
        <v>32</v>
      </c>
      <c r="G513">
        <v>0.51720333299999999</v>
      </c>
      <c r="H513" t="s">
        <v>81</v>
      </c>
      <c r="I513" t="s">
        <v>58</v>
      </c>
      <c r="J513" t="s">
        <v>58</v>
      </c>
      <c r="K513" t="s">
        <v>58</v>
      </c>
      <c r="L513" t="s">
        <v>58</v>
      </c>
      <c r="M513" t="s">
        <v>29</v>
      </c>
      <c r="N513" t="s">
        <v>29</v>
      </c>
      <c r="O513">
        <v>0.56445423900000002</v>
      </c>
      <c r="P513" t="s">
        <v>221</v>
      </c>
      <c r="Q513" t="s">
        <v>34</v>
      </c>
      <c r="R513">
        <v>377092.83</v>
      </c>
      <c r="S513">
        <v>377281</v>
      </c>
      <c r="T513" s="1">
        <v>1</v>
      </c>
      <c r="U513">
        <v>543574</v>
      </c>
      <c r="V513">
        <v>0</v>
      </c>
      <c r="W513" s="24" t="e">
        <f>VLOOKUP(A513,Sheet2!A:H,8,0)</f>
        <v>#N/A</v>
      </c>
    </row>
    <row r="514" spans="1:23" hidden="1" x14ac:dyDescent="0.3">
      <c r="A514" t="s">
        <v>570</v>
      </c>
      <c r="B514" t="s">
        <v>22</v>
      </c>
      <c r="C514">
        <v>37</v>
      </c>
      <c r="D514" t="s">
        <v>36</v>
      </c>
      <c r="E514">
        <v>2015</v>
      </c>
      <c r="F514">
        <v>30</v>
      </c>
      <c r="G514">
        <v>0.72325826100000001</v>
      </c>
      <c r="H514" t="s">
        <v>24</v>
      </c>
      <c r="I514" t="s">
        <v>72</v>
      </c>
      <c r="J514" t="s">
        <v>40</v>
      </c>
      <c r="K514" t="s">
        <v>51</v>
      </c>
      <c r="L514" t="s">
        <v>28</v>
      </c>
      <c r="M514" t="s">
        <v>29</v>
      </c>
      <c r="N514" t="s">
        <v>29</v>
      </c>
      <c r="O514">
        <v>0.911028854</v>
      </c>
      <c r="P514" t="s">
        <v>29</v>
      </c>
      <c r="Q514" t="s">
        <v>67</v>
      </c>
      <c r="R514">
        <v>399784</v>
      </c>
      <c r="S514">
        <v>399784</v>
      </c>
      <c r="T514" s="1">
        <v>1</v>
      </c>
      <c r="U514">
        <v>681099</v>
      </c>
      <c r="V514">
        <v>0</v>
      </c>
      <c r="W514" s="24" t="e">
        <f>VLOOKUP(A514,Sheet2!A:H,8,0)</f>
        <v>#N/A</v>
      </c>
    </row>
    <row r="515" spans="1:23" hidden="1" x14ac:dyDescent="0.3">
      <c r="A515" t="s">
        <v>571</v>
      </c>
      <c r="B515" t="s">
        <v>22</v>
      </c>
      <c r="C515">
        <v>37</v>
      </c>
      <c r="D515" t="s">
        <v>23</v>
      </c>
      <c r="E515">
        <v>2014</v>
      </c>
      <c r="F515">
        <v>43</v>
      </c>
      <c r="G515">
        <v>0.60466034700000004</v>
      </c>
      <c r="H515" t="s">
        <v>24</v>
      </c>
      <c r="I515" t="s">
        <v>58</v>
      </c>
      <c r="J515" t="s">
        <v>58</v>
      </c>
      <c r="K515" t="s">
        <v>58</v>
      </c>
      <c r="L515" t="s">
        <v>58</v>
      </c>
      <c r="M515" t="s">
        <v>29</v>
      </c>
      <c r="N515" t="s">
        <v>29</v>
      </c>
      <c r="O515">
        <v>0.63629247300000003</v>
      </c>
      <c r="P515" t="s">
        <v>29</v>
      </c>
      <c r="Q515" t="s">
        <v>67</v>
      </c>
      <c r="R515">
        <v>353160</v>
      </c>
      <c r="S515">
        <v>353160</v>
      </c>
      <c r="T515" s="1">
        <v>1</v>
      </c>
      <c r="U515">
        <v>525020</v>
      </c>
      <c r="V515">
        <v>0</v>
      </c>
      <c r="W515" s="24" t="e">
        <f>VLOOKUP(A515,Sheet2!A:H,8,0)</f>
        <v>#N/A</v>
      </c>
    </row>
    <row r="516" spans="1:23" hidden="1" x14ac:dyDescent="0.3">
      <c r="A516" t="s">
        <v>572</v>
      </c>
      <c r="B516" t="s">
        <v>31</v>
      </c>
      <c r="C516">
        <v>61</v>
      </c>
      <c r="D516" t="s">
        <v>39</v>
      </c>
      <c r="E516">
        <v>2016</v>
      </c>
      <c r="F516">
        <v>38</v>
      </c>
      <c r="G516">
        <v>0.48183619</v>
      </c>
      <c r="H516" t="s">
        <v>81</v>
      </c>
      <c r="I516" t="s">
        <v>72</v>
      </c>
      <c r="J516" t="s">
        <v>58</v>
      </c>
      <c r="K516" t="s">
        <v>58</v>
      </c>
      <c r="L516" t="s">
        <v>58</v>
      </c>
      <c r="M516" t="s">
        <v>29</v>
      </c>
      <c r="N516" t="s">
        <v>29</v>
      </c>
      <c r="O516">
        <v>0.48563926200000002</v>
      </c>
      <c r="P516" t="s">
        <v>45</v>
      </c>
      <c r="Q516" t="s">
        <v>29</v>
      </c>
      <c r="R516">
        <v>324819</v>
      </c>
      <c r="S516">
        <v>439673</v>
      </c>
      <c r="T516" s="1">
        <v>0.74</v>
      </c>
      <c r="U516">
        <v>619318</v>
      </c>
      <c r="V516">
        <v>0</v>
      </c>
      <c r="W516" s="24" t="e">
        <f>VLOOKUP(A516,Sheet2!A:H,8,0)</f>
        <v>#N/A</v>
      </c>
    </row>
    <row r="517" spans="1:23" hidden="1" x14ac:dyDescent="0.3">
      <c r="A517" t="s">
        <v>573</v>
      </c>
      <c r="B517" t="s">
        <v>31</v>
      </c>
      <c r="C517">
        <v>36</v>
      </c>
      <c r="D517" t="s">
        <v>77</v>
      </c>
      <c r="E517">
        <v>2015</v>
      </c>
      <c r="F517">
        <v>22</v>
      </c>
      <c r="G517">
        <v>0.45686956499999998</v>
      </c>
      <c r="H517" t="s">
        <v>24</v>
      </c>
      <c r="I517" t="s">
        <v>58</v>
      </c>
      <c r="J517" t="s">
        <v>58</v>
      </c>
      <c r="K517" t="s">
        <v>58</v>
      </c>
      <c r="L517" t="s">
        <v>58</v>
      </c>
      <c r="M517" t="s">
        <v>29</v>
      </c>
      <c r="N517" t="s">
        <v>29</v>
      </c>
      <c r="O517">
        <v>0.69197075399999997</v>
      </c>
      <c r="P517" t="s">
        <v>29</v>
      </c>
      <c r="Q517" t="s">
        <v>34</v>
      </c>
      <c r="R517">
        <v>278415</v>
      </c>
      <c r="S517">
        <v>305040</v>
      </c>
      <c r="T517" s="1">
        <v>0.91</v>
      </c>
      <c r="U517">
        <v>456070</v>
      </c>
      <c r="V517">
        <v>0</v>
      </c>
      <c r="W517" s="24" t="e">
        <f>VLOOKUP(A517,Sheet2!A:H,8,0)</f>
        <v>#N/A</v>
      </c>
    </row>
    <row r="518" spans="1:23" hidden="1" x14ac:dyDescent="0.3">
      <c r="A518" t="s">
        <v>574</v>
      </c>
      <c r="B518" t="s">
        <v>31</v>
      </c>
      <c r="C518">
        <v>49</v>
      </c>
      <c r="D518" t="s">
        <v>424</v>
      </c>
      <c r="E518">
        <v>2011</v>
      </c>
      <c r="F518">
        <v>26</v>
      </c>
      <c r="G518">
        <v>0.40826322599999998</v>
      </c>
      <c r="H518" t="s">
        <v>81</v>
      </c>
      <c r="I518" t="s">
        <v>25</v>
      </c>
      <c r="J518" t="s">
        <v>26</v>
      </c>
      <c r="K518" t="s">
        <v>27</v>
      </c>
      <c r="L518" t="s">
        <v>33</v>
      </c>
      <c r="M518" t="s">
        <v>29</v>
      </c>
      <c r="N518" t="s">
        <v>29</v>
      </c>
      <c r="O518">
        <v>0.89182894499999998</v>
      </c>
      <c r="P518" t="s">
        <v>29</v>
      </c>
      <c r="Q518" t="s">
        <v>29</v>
      </c>
      <c r="R518">
        <v>216034</v>
      </c>
      <c r="S518">
        <v>216034</v>
      </c>
      <c r="T518" s="1">
        <v>1</v>
      </c>
      <c r="U518">
        <v>343775</v>
      </c>
      <c r="V518">
        <v>0</v>
      </c>
      <c r="W518" s="24" t="e">
        <f>VLOOKUP(A518,Sheet2!A:H,8,0)</f>
        <v>#N/A</v>
      </c>
    </row>
    <row r="519" spans="1:23" hidden="1" x14ac:dyDescent="0.3">
      <c r="A519" t="s">
        <v>575</v>
      </c>
      <c r="B519" t="s">
        <v>31</v>
      </c>
      <c r="C519">
        <v>37</v>
      </c>
      <c r="D519" t="s">
        <v>77</v>
      </c>
      <c r="E519">
        <v>2010</v>
      </c>
      <c r="F519">
        <v>26</v>
      </c>
      <c r="G519">
        <v>0.68678550299999996</v>
      </c>
      <c r="H519" t="s">
        <v>24</v>
      </c>
      <c r="I519" t="s">
        <v>25</v>
      </c>
      <c r="J519" t="s">
        <v>40</v>
      </c>
      <c r="K519" t="s">
        <v>27</v>
      </c>
      <c r="L519" t="s">
        <v>28</v>
      </c>
      <c r="M519" t="s">
        <v>29</v>
      </c>
      <c r="N519" t="s">
        <v>29</v>
      </c>
      <c r="O519">
        <v>0.56854784000000003</v>
      </c>
      <c r="P519" t="s">
        <v>221</v>
      </c>
      <c r="Q519" t="s">
        <v>67</v>
      </c>
      <c r="R519">
        <v>421191.05</v>
      </c>
      <c r="S519">
        <v>434175</v>
      </c>
      <c r="T519" s="1">
        <v>0.97</v>
      </c>
      <c r="U519">
        <v>479757</v>
      </c>
      <c r="V519">
        <v>0</v>
      </c>
      <c r="W519" s="24" t="e">
        <f>VLOOKUP(A519,Sheet2!A:H,8,0)</f>
        <v>#N/A</v>
      </c>
    </row>
    <row r="520" spans="1:23" hidden="1" x14ac:dyDescent="0.3">
      <c r="A520" t="s">
        <v>576</v>
      </c>
      <c r="B520" t="s">
        <v>22</v>
      </c>
      <c r="C520">
        <v>43</v>
      </c>
      <c r="D520" t="s">
        <v>23</v>
      </c>
      <c r="E520">
        <v>2015</v>
      </c>
      <c r="F520">
        <v>43</v>
      </c>
      <c r="G520">
        <v>0.60229099500000005</v>
      </c>
      <c r="H520" t="s">
        <v>24</v>
      </c>
      <c r="I520" t="s">
        <v>58</v>
      </c>
      <c r="J520" t="s">
        <v>40</v>
      </c>
      <c r="K520" t="s">
        <v>237</v>
      </c>
      <c r="L520" t="s">
        <v>33</v>
      </c>
      <c r="M520" t="s">
        <v>29</v>
      </c>
      <c r="N520" t="s">
        <v>29</v>
      </c>
      <c r="O520">
        <v>0.63629247300000003</v>
      </c>
      <c r="P520" t="s">
        <v>29</v>
      </c>
      <c r="Q520" t="s">
        <v>34</v>
      </c>
      <c r="R520">
        <v>294767</v>
      </c>
      <c r="S520">
        <v>294767</v>
      </c>
      <c r="T520" s="1">
        <v>1</v>
      </c>
      <c r="U520">
        <v>549905</v>
      </c>
      <c r="V520">
        <v>0</v>
      </c>
      <c r="W520" s="24" t="e">
        <f>VLOOKUP(A520,Sheet2!A:H,8,0)</f>
        <v>#N/A</v>
      </c>
    </row>
    <row r="521" spans="1:23" hidden="1" x14ac:dyDescent="0.3">
      <c r="A521" t="s">
        <v>577</v>
      </c>
      <c r="B521" t="s">
        <v>22</v>
      </c>
      <c r="C521">
        <v>37</v>
      </c>
      <c r="D521" t="s">
        <v>77</v>
      </c>
      <c r="E521">
        <v>2006</v>
      </c>
      <c r="F521">
        <v>43</v>
      </c>
      <c r="G521">
        <v>0.45391014499999999</v>
      </c>
      <c r="H521" t="s">
        <v>24</v>
      </c>
      <c r="I521" t="s">
        <v>58</v>
      </c>
      <c r="J521" t="s">
        <v>58</v>
      </c>
      <c r="K521" t="s">
        <v>58</v>
      </c>
      <c r="L521" t="s">
        <v>58</v>
      </c>
      <c r="M521" t="s">
        <v>29</v>
      </c>
      <c r="N521" t="s">
        <v>29</v>
      </c>
      <c r="O521">
        <v>0.66655913</v>
      </c>
      <c r="P521" t="s">
        <v>29</v>
      </c>
      <c r="Q521" t="s">
        <v>29</v>
      </c>
      <c r="R521">
        <v>195188</v>
      </c>
      <c r="S521">
        <v>224096</v>
      </c>
      <c r="T521" s="1">
        <v>0.87</v>
      </c>
      <c r="U521">
        <v>237123</v>
      </c>
      <c r="V521">
        <v>0</v>
      </c>
      <c r="W521" s="24" t="e">
        <f>VLOOKUP(A521,Sheet2!A:H,8,0)</f>
        <v>#N/A</v>
      </c>
    </row>
    <row r="522" spans="1:23" hidden="1" x14ac:dyDescent="0.3">
      <c r="A522" t="s">
        <v>578</v>
      </c>
      <c r="B522" t="s">
        <v>22</v>
      </c>
      <c r="C522">
        <v>49</v>
      </c>
      <c r="D522" t="s">
        <v>23</v>
      </c>
      <c r="E522">
        <v>2012</v>
      </c>
      <c r="F522">
        <v>31</v>
      </c>
      <c r="G522">
        <v>0.70119122</v>
      </c>
      <c r="H522" t="s">
        <v>81</v>
      </c>
      <c r="I522" t="s">
        <v>25</v>
      </c>
      <c r="J522" t="s">
        <v>89</v>
      </c>
      <c r="K522" t="s">
        <v>51</v>
      </c>
      <c r="L522" t="s">
        <v>42</v>
      </c>
      <c r="M522" t="s">
        <v>29</v>
      </c>
      <c r="N522" t="s">
        <v>29</v>
      </c>
      <c r="O522">
        <v>0.58077045100000002</v>
      </c>
      <c r="P522" t="s">
        <v>221</v>
      </c>
      <c r="Q522" t="s">
        <v>67</v>
      </c>
      <c r="R522">
        <v>385574</v>
      </c>
      <c r="S522">
        <v>440656</v>
      </c>
      <c r="T522" s="1">
        <v>0.88</v>
      </c>
      <c r="U522">
        <v>618165</v>
      </c>
      <c r="V522">
        <v>0</v>
      </c>
      <c r="W522" s="24" t="e">
        <f>VLOOKUP(A522,Sheet2!A:H,8,0)</f>
        <v>#N/A</v>
      </c>
    </row>
    <row r="523" spans="1:23" hidden="1" x14ac:dyDescent="0.3">
      <c r="A523" t="s">
        <v>579</v>
      </c>
      <c r="B523" t="s">
        <v>31</v>
      </c>
      <c r="C523">
        <v>37</v>
      </c>
      <c r="D523" t="s">
        <v>36</v>
      </c>
      <c r="E523">
        <v>2015</v>
      </c>
      <c r="F523">
        <v>29</v>
      </c>
      <c r="G523">
        <v>0.63456869599999999</v>
      </c>
      <c r="H523" t="s">
        <v>81</v>
      </c>
      <c r="I523" t="s">
        <v>54</v>
      </c>
      <c r="J523" t="s">
        <v>26</v>
      </c>
      <c r="K523" t="s">
        <v>27</v>
      </c>
      <c r="L523" t="s">
        <v>28</v>
      </c>
      <c r="M523" t="s">
        <v>29</v>
      </c>
      <c r="N523" t="s">
        <v>29</v>
      </c>
      <c r="O523">
        <v>0.46485663199999999</v>
      </c>
      <c r="P523" t="s">
        <v>45</v>
      </c>
      <c r="Q523" t="s">
        <v>67</v>
      </c>
      <c r="R523">
        <v>451360</v>
      </c>
      <c r="S523">
        <v>451360</v>
      </c>
      <c r="T523" s="1">
        <v>1</v>
      </c>
      <c r="U523">
        <v>552140</v>
      </c>
      <c r="V523">
        <v>0</v>
      </c>
      <c r="W523" s="24" t="e">
        <f>VLOOKUP(A523,Sheet2!A:H,8,0)</f>
        <v>#N/A</v>
      </c>
    </row>
    <row r="524" spans="1:23" hidden="1" x14ac:dyDescent="0.3">
      <c r="A524" t="s">
        <v>580</v>
      </c>
      <c r="B524" t="s">
        <v>22</v>
      </c>
      <c r="C524">
        <v>49</v>
      </c>
      <c r="D524" t="s">
        <v>32</v>
      </c>
      <c r="E524">
        <v>2019</v>
      </c>
      <c r="F524">
        <v>40</v>
      </c>
      <c r="G524">
        <v>0.64281697000000004</v>
      </c>
      <c r="H524" t="s">
        <v>24</v>
      </c>
      <c r="I524" t="s">
        <v>58</v>
      </c>
      <c r="J524" t="s">
        <v>58</v>
      </c>
      <c r="K524" t="s">
        <v>58</v>
      </c>
      <c r="L524" t="s">
        <v>58</v>
      </c>
      <c r="M524" t="s">
        <v>29</v>
      </c>
      <c r="N524" t="s">
        <v>29</v>
      </c>
      <c r="O524">
        <v>0.64778484999999997</v>
      </c>
      <c r="P524" t="s">
        <v>29</v>
      </c>
      <c r="Q524" t="s">
        <v>67</v>
      </c>
      <c r="R524">
        <v>381684</v>
      </c>
      <c r="S524">
        <v>381684</v>
      </c>
      <c r="T524" s="1">
        <v>1</v>
      </c>
      <c r="U524">
        <v>701590</v>
      </c>
      <c r="V524">
        <v>0</v>
      </c>
      <c r="W524" s="24" t="e">
        <f>VLOOKUP(A524,Sheet2!A:H,8,0)</f>
        <v>#N/A</v>
      </c>
    </row>
    <row r="525" spans="1:23" hidden="1" x14ac:dyDescent="0.3">
      <c r="A525" t="s">
        <v>581</v>
      </c>
      <c r="B525" t="s">
        <v>31</v>
      </c>
      <c r="C525">
        <v>61</v>
      </c>
      <c r="D525" t="s">
        <v>32</v>
      </c>
      <c r="E525">
        <v>2012</v>
      </c>
      <c r="F525">
        <v>30</v>
      </c>
      <c r="G525">
        <v>0.62219874200000003</v>
      </c>
      <c r="H525" t="s">
        <v>24</v>
      </c>
      <c r="I525" t="s">
        <v>54</v>
      </c>
      <c r="J525" t="s">
        <v>40</v>
      </c>
      <c r="K525" t="s">
        <v>27</v>
      </c>
      <c r="L525" t="s">
        <v>33</v>
      </c>
      <c r="M525" t="s">
        <v>29</v>
      </c>
      <c r="N525" t="s">
        <v>29</v>
      </c>
      <c r="O525">
        <v>0.427800666</v>
      </c>
      <c r="P525" t="s">
        <v>45</v>
      </c>
      <c r="Q525" t="s">
        <v>29</v>
      </c>
      <c r="R525">
        <v>233010</v>
      </c>
      <c r="S525">
        <v>256311</v>
      </c>
      <c r="T525" s="1">
        <v>0.91</v>
      </c>
      <c r="U525">
        <v>576643</v>
      </c>
      <c r="V525">
        <v>0</v>
      </c>
      <c r="W525" s="24" t="e">
        <f>VLOOKUP(A525,Sheet2!A:H,8,0)</f>
        <v>#N/A</v>
      </c>
    </row>
    <row r="526" spans="1:23" hidden="1" x14ac:dyDescent="0.3">
      <c r="A526" t="s">
        <v>582</v>
      </c>
      <c r="B526" t="s">
        <v>31</v>
      </c>
      <c r="C526">
        <v>37</v>
      </c>
      <c r="D526" t="s">
        <v>39</v>
      </c>
      <c r="E526">
        <v>2007</v>
      </c>
      <c r="F526">
        <v>32</v>
      </c>
      <c r="G526">
        <v>0.42115361299999998</v>
      </c>
      <c r="H526" t="s">
        <v>24</v>
      </c>
      <c r="I526" t="s">
        <v>58</v>
      </c>
      <c r="J526" t="s">
        <v>58</v>
      </c>
      <c r="K526" t="s">
        <v>58</v>
      </c>
      <c r="L526" t="s">
        <v>58</v>
      </c>
      <c r="M526" t="s">
        <v>45</v>
      </c>
      <c r="N526" t="s">
        <v>29</v>
      </c>
      <c r="O526">
        <v>0.54799723199999995</v>
      </c>
      <c r="P526" t="s">
        <v>45</v>
      </c>
      <c r="Q526" t="s">
        <v>29</v>
      </c>
      <c r="R526">
        <v>191108</v>
      </c>
      <c r="S526">
        <v>260586</v>
      </c>
      <c r="T526" s="1">
        <v>0.73</v>
      </c>
      <c r="U526">
        <v>268521</v>
      </c>
      <c r="V526">
        <v>268521</v>
      </c>
      <c r="W526" s="24" t="e">
        <f>VLOOKUP(A526,Sheet2!A:H,8,0)</f>
        <v>#N/A</v>
      </c>
    </row>
    <row r="527" spans="1:23" hidden="1" x14ac:dyDescent="0.3">
      <c r="A527" t="s">
        <v>583</v>
      </c>
      <c r="B527" t="s">
        <v>22</v>
      </c>
      <c r="C527">
        <v>49</v>
      </c>
      <c r="D527" t="s">
        <v>39</v>
      </c>
      <c r="E527">
        <v>2009</v>
      </c>
      <c r="F527">
        <v>37</v>
      </c>
      <c r="G527">
        <v>0.80312238800000002</v>
      </c>
      <c r="H527" t="s">
        <v>24</v>
      </c>
      <c r="I527" t="s">
        <v>25</v>
      </c>
      <c r="J527" t="s">
        <v>40</v>
      </c>
      <c r="K527" t="s">
        <v>51</v>
      </c>
      <c r="L527" t="s">
        <v>28</v>
      </c>
      <c r="M527" t="s">
        <v>45</v>
      </c>
      <c r="N527" t="s">
        <v>29</v>
      </c>
      <c r="O527">
        <v>0.53558319300000001</v>
      </c>
      <c r="P527" t="s">
        <v>45</v>
      </c>
      <c r="Q527" t="s">
        <v>67</v>
      </c>
      <c r="R527">
        <v>220174</v>
      </c>
      <c r="S527">
        <v>312429</v>
      </c>
      <c r="T527" s="1">
        <v>0.7</v>
      </c>
      <c r="U527">
        <v>641089</v>
      </c>
      <c r="V527">
        <v>641089</v>
      </c>
      <c r="W527" s="24" t="e">
        <f>VLOOKUP(A527,Sheet2!A:H,8,0)</f>
        <v>#N/A</v>
      </c>
    </row>
    <row r="528" spans="1:23" hidden="1" x14ac:dyDescent="0.3">
      <c r="A528" t="s">
        <v>584</v>
      </c>
      <c r="B528" t="s">
        <v>31</v>
      </c>
      <c r="C528">
        <v>43</v>
      </c>
      <c r="D528" t="s">
        <v>39</v>
      </c>
      <c r="E528">
        <v>2009</v>
      </c>
      <c r="F528">
        <v>33</v>
      </c>
      <c r="G528">
        <v>0.40013850699999998</v>
      </c>
      <c r="H528" t="s">
        <v>24</v>
      </c>
      <c r="I528" t="s">
        <v>58</v>
      </c>
      <c r="J528" t="s">
        <v>58</v>
      </c>
      <c r="K528" t="s">
        <v>58</v>
      </c>
      <c r="L528" t="s">
        <v>58</v>
      </c>
      <c r="M528" t="s">
        <v>29</v>
      </c>
      <c r="N528" t="s">
        <v>29</v>
      </c>
      <c r="O528">
        <v>0.54799723199999995</v>
      </c>
      <c r="P528" t="s">
        <v>45</v>
      </c>
      <c r="Q528" t="s">
        <v>29</v>
      </c>
      <c r="R528">
        <v>195884</v>
      </c>
      <c r="S528">
        <v>195884</v>
      </c>
      <c r="T528" s="1">
        <v>1</v>
      </c>
      <c r="U528">
        <v>279295</v>
      </c>
      <c r="V528">
        <v>0</v>
      </c>
      <c r="W528" s="24" t="e">
        <f>VLOOKUP(A528,Sheet2!A:H,8,0)</f>
        <v>#N/A</v>
      </c>
    </row>
    <row r="529" spans="1:23" hidden="1" x14ac:dyDescent="0.3">
      <c r="A529" t="s">
        <v>585</v>
      </c>
      <c r="B529" t="s">
        <v>31</v>
      </c>
      <c r="C529">
        <v>43</v>
      </c>
      <c r="D529" t="s">
        <v>39</v>
      </c>
      <c r="E529">
        <v>2007</v>
      </c>
      <c r="F529">
        <v>36</v>
      </c>
      <c r="G529">
        <v>0.44550732500000001</v>
      </c>
      <c r="H529" t="s">
        <v>24</v>
      </c>
      <c r="I529" t="s">
        <v>58</v>
      </c>
      <c r="J529" t="s">
        <v>58</v>
      </c>
      <c r="K529" t="s">
        <v>58</v>
      </c>
      <c r="L529" t="s">
        <v>58</v>
      </c>
      <c r="M529" t="s">
        <v>29</v>
      </c>
      <c r="N529" t="s">
        <v>29</v>
      </c>
      <c r="O529">
        <v>0.54799723199999995</v>
      </c>
      <c r="P529" t="s">
        <v>45</v>
      </c>
      <c r="Q529" t="s">
        <v>29</v>
      </c>
      <c r="R529">
        <v>149460</v>
      </c>
      <c r="S529">
        <v>188244</v>
      </c>
      <c r="T529" s="1">
        <v>0.79</v>
      </c>
      <c r="U529">
        <v>304877</v>
      </c>
      <c r="V529">
        <v>0</v>
      </c>
      <c r="W529" s="24" t="e">
        <f>VLOOKUP(A529,Sheet2!A:H,8,0)</f>
        <v>#N/A</v>
      </c>
    </row>
    <row r="530" spans="1:23" hidden="1" x14ac:dyDescent="0.3">
      <c r="A530" t="s">
        <v>586</v>
      </c>
      <c r="B530" t="s">
        <v>31</v>
      </c>
      <c r="C530">
        <v>43</v>
      </c>
      <c r="D530" t="s">
        <v>23</v>
      </c>
      <c r="E530">
        <v>2014</v>
      </c>
      <c r="F530">
        <v>52</v>
      </c>
      <c r="G530">
        <v>0.78344323699999996</v>
      </c>
      <c r="H530" t="s">
        <v>24</v>
      </c>
      <c r="I530" t="s">
        <v>54</v>
      </c>
      <c r="J530" t="s">
        <v>40</v>
      </c>
      <c r="K530" t="s">
        <v>51</v>
      </c>
      <c r="L530" t="s">
        <v>42</v>
      </c>
      <c r="M530" t="s">
        <v>29</v>
      </c>
      <c r="N530" t="s">
        <v>45</v>
      </c>
      <c r="O530">
        <v>0.688406399</v>
      </c>
      <c r="P530" t="s">
        <v>29</v>
      </c>
      <c r="Q530" t="s">
        <v>67</v>
      </c>
      <c r="R530">
        <v>298613</v>
      </c>
      <c r="S530">
        <v>423519</v>
      </c>
      <c r="T530" s="1">
        <v>0.71</v>
      </c>
      <c r="U530">
        <v>903342</v>
      </c>
      <c r="V530">
        <v>0</v>
      </c>
      <c r="W530" s="24" t="e">
        <f>VLOOKUP(A530,Sheet2!A:H,8,0)</f>
        <v>#N/A</v>
      </c>
    </row>
    <row r="531" spans="1:23" hidden="1" x14ac:dyDescent="0.3">
      <c r="A531" t="s">
        <v>587</v>
      </c>
      <c r="B531" t="s">
        <v>22</v>
      </c>
      <c r="C531">
        <v>37</v>
      </c>
      <c r="D531" t="s">
        <v>23</v>
      </c>
      <c r="E531">
        <v>2011</v>
      </c>
      <c r="F531">
        <v>37</v>
      </c>
      <c r="G531">
        <v>0.73015535499999995</v>
      </c>
      <c r="H531" t="s">
        <v>24</v>
      </c>
      <c r="I531" t="s">
        <v>62</v>
      </c>
      <c r="J531" t="s">
        <v>40</v>
      </c>
      <c r="K531" t="s">
        <v>51</v>
      </c>
      <c r="L531" t="s">
        <v>28</v>
      </c>
      <c r="M531" t="s">
        <v>29</v>
      </c>
      <c r="N531" t="s">
        <v>29</v>
      </c>
      <c r="O531">
        <v>0.42372521400000002</v>
      </c>
      <c r="P531" t="s">
        <v>45</v>
      </c>
      <c r="Q531" t="s">
        <v>67</v>
      </c>
      <c r="R531">
        <v>427469.39</v>
      </c>
      <c r="S531">
        <v>457890</v>
      </c>
      <c r="T531" s="1">
        <v>0.93</v>
      </c>
      <c r="U531">
        <v>512938</v>
      </c>
      <c r="V531">
        <v>0</v>
      </c>
      <c r="W531" s="24" t="e">
        <f>VLOOKUP(A531,Sheet2!A:H,8,0)</f>
        <v>#N/A</v>
      </c>
    </row>
    <row r="532" spans="1:23" hidden="1" x14ac:dyDescent="0.3">
      <c r="A532" t="s">
        <v>588</v>
      </c>
      <c r="B532" t="s">
        <v>22</v>
      </c>
      <c r="C532">
        <v>19</v>
      </c>
      <c r="D532" t="s">
        <v>23</v>
      </c>
      <c r="E532">
        <v>2006</v>
      </c>
      <c r="F532">
        <v>41</v>
      </c>
      <c r="G532">
        <v>0.61356428600000001</v>
      </c>
      <c r="H532" t="s">
        <v>24</v>
      </c>
      <c r="I532" t="s">
        <v>58</v>
      </c>
      <c r="J532" t="s">
        <v>58</v>
      </c>
      <c r="K532" t="s">
        <v>58</v>
      </c>
      <c r="L532" t="s">
        <v>58</v>
      </c>
      <c r="M532" t="s">
        <v>29</v>
      </c>
      <c r="N532" t="s">
        <v>29</v>
      </c>
      <c r="O532">
        <v>0.63242607799999995</v>
      </c>
      <c r="P532" t="s">
        <v>29</v>
      </c>
      <c r="Q532" t="s">
        <v>34</v>
      </c>
      <c r="R532">
        <v>345795</v>
      </c>
      <c r="S532">
        <v>352528</v>
      </c>
      <c r="T532" s="1">
        <v>0.98</v>
      </c>
      <c r="U532">
        <v>276334</v>
      </c>
      <c r="V532">
        <v>0</v>
      </c>
      <c r="W532" s="24" t="e">
        <f>VLOOKUP(A532,Sheet2!A:H,8,0)</f>
        <v>#N/A</v>
      </c>
    </row>
    <row r="533" spans="1:23" hidden="1" x14ac:dyDescent="0.3">
      <c r="A533" t="s">
        <v>589</v>
      </c>
      <c r="B533" t="s">
        <v>31</v>
      </c>
      <c r="C533">
        <v>73</v>
      </c>
      <c r="D533" t="s">
        <v>77</v>
      </c>
      <c r="E533">
        <v>2016</v>
      </c>
      <c r="F533">
        <v>52</v>
      </c>
      <c r="G533">
        <v>0.26193947099999998</v>
      </c>
      <c r="H533" t="s">
        <v>81</v>
      </c>
      <c r="I533" t="s">
        <v>72</v>
      </c>
      <c r="J533" t="s">
        <v>58</v>
      </c>
      <c r="K533" t="s">
        <v>58</v>
      </c>
      <c r="L533" t="s">
        <v>58</v>
      </c>
      <c r="M533" t="s">
        <v>45</v>
      </c>
      <c r="N533" t="s">
        <v>29</v>
      </c>
      <c r="O533">
        <v>0.56445423900000002</v>
      </c>
      <c r="P533" t="s">
        <v>221</v>
      </c>
      <c r="Q533" t="s">
        <v>29</v>
      </c>
      <c r="R533">
        <v>125409</v>
      </c>
      <c r="S533">
        <v>181818</v>
      </c>
      <c r="T533" s="1">
        <v>0.69</v>
      </c>
      <c r="U533">
        <v>324601</v>
      </c>
      <c r="V533">
        <v>324601</v>
      </c>
      <c r="W533" s="24" t="e">
        <f>VLOOKUP(A533,Sheet2!A:H,8,0)</f>
        <v>#N/A</v>
      </c>
    </row>
    <row r="534" spans="1:23" hidden="1" x14ac:dyDescent="0.3">
      <c r="A534" t="s">
        <v>590</v>
      </c>
      <c r="B534" t="s">
        <v>22</v>
      </c>
      <c r="C534">
        <v>61</v>
      </c>
      <c r="D534" t="s">
        <v>32</v>
      </c>
      <c r="E534">
        <v>2016</v>
      </c>
      <c r="F534">
        <v>49</v>
      </c>
      <c r="G534">
        <v>0.59487982900000003</v>
      </c>
      <c r="H534" t="s">
        <v>24</v>
      </c>
      <c r="I534" t="s">
        <v>303</v>
      </c>
      <c r="J534" t="s">
        <v>40</v>
      </c>
      <c r="K534" t="s">
        <v>87</v>
      </c>
      <c r="L534" t="s">
        <v>28</v>
      </c>
      <c r="M534" t="s">
        <v>29</v>
      </c>
      <c r="N534" t="s">
        <v>45</v>
      </c>
      <c r="O534">
        <v>0.348822823</v>
      </c>
      <c r="P534" t="s">
        <v>45</v>
      </c>
      <c r="Q534" t="s">
        <v>67</v>
      </c>
      <c r="R534">
        <v>221267.48</v>
      </c>
      <c r="S534">
        <v>294396</v>
      </c>
      <c r="T534" s="1">
        <v>0.75</v>
      </c>
      <c r="U534">
        <v>690015</v>
      </c>
      <c r="V534">
        <v>0</v>
      </c>
      <c r="W534" s="24" t="e">
        <f>VLOOKUP(A534,Sheet2!A:H,8,0)</f>
        <v>#N/A</v>
      </c>
    </row>
    <row r="535" spans="1:23" hidden="1" x14ac:dyDescent="0.3">
      <c r="A535" t="s">
        <v>591</v>
      </c>
      <c r="B535" t="s">
        <v>31</v>
      </c>
      <c r="C535">
        <v>49</v>
      </c>
      <c r="D535" t="s">
        <v>36</v>
      </c>
      <c r="E535">
        <v>2012</v>
      </c>
      <c r="F535">
        <v>25</v>
      </c>
      <c r="G535">
        <v>0.46504042600000001</v>
      </c>
      <c r="H535" t="s">
        <v>24</v>
      </c>
      <c r="I535" t="s">
        <v>72</v>
      </c>
      <c r="J535" t="s">
        <v>40</v>
      </c>
      <c r="K535" t="s">
        <v>118</v>
      </c>
      <c r="L535" t="s">
        <v>42</v>
      </c>
      <c r="M535" t="s">
        <v>29</v>
      </c>
      <c r="N535" t="s">
        <v>29</v>
      </c>
      <c r="O535">
        <v>0.64014134</v>
      </c>
      <c r="P535" t="s">
        <v>29</v>
      </c>
      <c r="Q535" t="s">
        <v>34</v>
      </c>
      <c r="R535">
        <v>166077.54</v>
      </c>
      <c r="S535">
        <v>183670</v>
      </c>
      <c r="T535" s="1">
        <v>0.9</v>
      </c>
      <c r="U535">
        <v>404518</v>
      </c>
      <c r="V535">
        <v>0</v>
      </c>
      <c r="W535" s="24" t="e">
        <f>VLOOKUP(A535,Sheet2!A:H,8,0)</f>
        <v>#N/A</v>
      </c>
    </row>
    <row r="536" spans="1:23" hidden="1" x14ac:dyDescent="0.3">
      <c r="A536" t="s">
        <v>592</v>
      </c>
      <c r="B536" t="s">
        <v>22</v>
      </c>
      <c r="C536">
        <v>61</v>
      </c>
      <c r="D536" t="s">
        <v>424</v>
      </c>
      <c r="E536">
        <v>2014</v>
      </c>
      <c r="F536">
        <v>60</v>
      </c>
      <c r="G536">
        <v>0.28543815</v>
      </c>
      <c r="H536" t="s">
        <v>81</v>
      </c>
      <c r="I536" t="s">
        <v>54</v>
      </c>
      <c r="J536" t="s">
        <v>26</v>
      </c>
      <c r="K536" t="s">
        <v>27</v>
      </c>
      <c r="L536" t="s">
        <v>58</v>
      </c>
      <c r="M536" t="s">
        <v>29</v>
      </c>
      <c r="N536" t="s">
        <v>29</v>
      </c>
      <c r="O536">
        <v>0.58886509600000003</v>
      </c>
      <c r="P536" t="s">
        <v>221</v>
      </c>
      <c r="Q536" t="s">
        <v>29</v>
      </c>
      <c r="R536">
        <v>197379</v>
      </c>
      <c r="S536">
        <v>197379</v>
      </c>
      <c r="T536" s="1">
        <v>1</v>
      </c>
      <c r="U536">
        <v>243406</v>
      </c>
      <c r="V536">
        <v>0</v>
      </c>
      <c r="W536" s="24" t="e">
        <f>VLOOKUP(A536,Sheet2!A:H,8,0)</f>
        <v>#N/A</v>
      </c>
    </row>
    <row r="537" spans="1:23" hidden="1" x14ac:dyDescent="0.3">
      <c r="A537" t="s">
        <v>593</v>
      </c>
      <c r="B537" t="s">
        <v>22</v>
      </c>
      <c r="C537">
        <v>37</v>
      </c>
      <c r="D537" t="s">
        <v>39</v>
      </c>
      <c r="E537">
        <v>2009</v>
      </c>
      <c r="F537">
        <v>62</v>
      </c>
      <c r="G537">
        <v>0.63451447800000005</v>
      </c>
      <c r="H537" t="s">
        <v>24</v>
      </c>
      <c r="I537" t="s">
        <v>54</v>
      </c>
      <c r="J537" t="s">
        <v>40</v>
      </c>
      <c r="K537" t="s">
        <v>27</v>
      </c>
      <c r="L537" t="s">
        <v>42</v>
      </c>
      <c r="M537" t="s">
        <v>29</v>
      </c>
      <c r="N537" t="s">
        <v>29</v>
      </c>
      <c r="O537">
        <v>0.94229665900000004</v>
      </c>
      <c r="P537" t="s">
        <v>29</v>
      </c>
      <c r="Q537" t="s">
        <v>29</v>
      </c>
      <c r="R537">
        <v>245707</v>
      </c>
      <c r="S537">
        <v>245707</v>
      </c>
      <c r="T537" s="1">
        <v>1</v>
      </c>
      <c r="U537">
        <v>388996</v>
      </c>
      <c r="V537">
        <v>0</v>
      </c>
      <c r="W537" s="24" t="e">
        <f>VLOOKUP(A537,Sheet2!A:H,8,0)</f>
        <v>#N/A</v>
      </c>
    </row>
    <row r="538" spans="1:23" hidden="1" x14ac:dyDescent="0.3">
      <c r="A538" t="s">
        <v>594</v>
      </c>
      <c r="B538" t="s">
        <v>22</v>
      </c>
      <c r="C538">
        <v>37</v>
      </c>
      <c r="D538" t="s">
        <v>23</v>
      </c>
      <c r="E538">
        <v>2014</v>
      </c>
      <c r="F538">
        <v>30</v>
      </c>
      <c r="G538">
        <v>0.62527979899999997</v>
      </c>
      <c r="H538" t="s">
        <v>24</v>
      </c>
      <c r="I538" t="s">
        <v>58</v>
      </c>
      <c r="J538" t="s">
        <v>89</v>
      </c>
      <c r="K538" t="s">
        <v>27</v>
      </c>
      <c r="L538" t="s">
        <v>42</v>
      </c>
      <c r="M538" t="s">
        <v>29</v>
      </c>
      <c r="N538" t="s">
        <v>29</v>
      </c>
      <c r="O538">
        <v>0.63242607799999995</v>
      </c>
      <c r="P538" t="s">
        <v>29</v>
      </c>
      <c r="Q538" t="s">
        <v>34</v>
      </c>
      <c r="R538">
        <v>267970</v>
      </c>
      <c r="S538">
        <v>294850</v>
      </c>
      <c r="T538" s="1">
        <v>0.91</v>
      </c>
      <c r="U538">
        <v>526681</v>
      </c>
      <c r="V538">
        <v>0</v>
      </c>
      <c r="W538" s="24" t="e">
        <f>VLOOKUP(A538,Sheet2!A:H,8,0)</f>
        <v>#N/A</v>
      </c>
    </row>
    <row r="539" spans="1:23" hidden="1" x14ac:dyDescent="0.3">
      <c r="A539" t="s">
        <v>595</v>
      </c>
      <c r="B539" t="s">
        <v>31</v>
      </c>
      <c r="C539">
        <v>49</v>
      </c>
      <c r="D539" t="s">
        <v>23</v>
      </c>
      <c r="E539">
        <v>2011</v>
      </c>
      <c r="F539">
        <v>41</v>
      </c>
      <c r="G539">
        <v>0.80322580600000004</v>
      </c>
      <c r="H539" t="s">
        <v>81</v>
      </c>
      <c r="I539" t="s">
        <v>25</v>
      </c>
      <c r="J539" t="s">
        <v>89</v>
      </c>
      <c r="K539" t="s">
        <v>27</v>
      </c>
      <c r="L539" t="s">
        <v>42</v>
      </c>
      <c r="M539" t="s">
        <v>29</v>
      </c>
      <c r="N539" t="s">
        <v>29</v>
      </c>
      <c r="O539">
        <v>0.456573589</v>
      </c>
      <c r="P539" t="s">
        <v>45</v>
      </c>
      <c r="Q539" t="s">
        <v>34</v>
      </c>
      <c r="R539">
        <v>407807.5</v>
      </c>
      <c r="S539">
        <v>423332</v>
      </c>
      <c r="T539" s="1">
        <v>0.96</v>
      </c>
      <c r="U539">
        <v>686951</v>
      </c>
      <c r="V539">
        <v>0</v>
      </c>
      <c r="W539" s="24" t="e">
        <f>VLOOKUP(A539,Sheet2!A:H,8,0)</f>
        <v>#N/A</v>
      </c>
    </row>
    <row r="540" spans="1:23" hidden="1" x14ac:dyDescent="0.3">
      <c r="A540" t="s">
        <v>596</v>
      </c>
      <c r="B540" t="s">
        <v>22</v>
      </c>
      <c r="C540">
        <v>37</v>
      </c>
      <c r="D540" t="s">
        <v>32</v>
      </c>
      <c r="E540">
        <v>2015</v>
      </c>
      <c r="F540">
        <v>47</v>
      </c>
      <c r="G540">
        <v>0.67642086999999995</v>
      </c>
      <c r="H540" t="s">
        <v>24</v>
      </c>
      <c r="I540" t="s">
        <v>54</v>
      </c>
      <c r="J540" t="s">
        <v>26</v>
      </c>
      <c r="K540" t="s">
        <v>237</v>
      </c>
      <c r="L540" t="s">
        <v>28</v>
      </c>
      <c r="M540" t="s">
        <v>29</v>
      </c>
      <c r="N540" t="s">
        <v>29</v>
      </c>
      <c r="O540">
        <v>0.67757975100000001</v>
      </c>
      <c r="P540" t="s">
        <v>29</v>
      </c>
      <c r="Q540" t="s">
        <v>67</v>
      </c>
      <c r="R540">
        <v>357030</v>
      </c>
      <c r="S540">
        <v>392733</v>
      </c>
      <c r="T540" s="1">
        <v>0.91</v>
      </c>
      <c r="U540">
        <v>685093</v>
      </c>
      <c r="V540">
        <v>0</v>
      </c>
      <c r="W540" s="24" t="e">
        <f>VLOOKUP(A540,Sheet2!A:H,8,0)</f>
        <v>#N/A</v>
      </c>
    </row>
    <row r="541" spans="1:23" hidden="1" x14ac:dyDescent="0.3">
      <c r="A541" t="s">
        <v>597</v>
      </c>
      <c r="B541" t="s">
        <v>31</v>
      </c>
      <c r="C541">
        <v>37</v>
      </c>
      <c r="D541" t="s">
        <v>77</v>
      </c>
      <c r="E541">
        <v>2015</v>
      </c>
      <c r="F541">
        <v>44</v>
      </c>
      <c r="G541">
        <v>0.53330695699999997</v>
      </c>
      <c r="H541" t="s">
        <v>24</v>
      </c>
      <c r="I541" t="s">
        <v>58</v>
      </c>
      <c r="J541" t="s">
        <v>58</v>
      </c>
      <c r="K541" t="s">
        <v>58</v>
      </c>
      <c r="L541" t="s">
        <v>58</v>
      </c>
      <c r="M541" t="s">
        <v>29</v>
      </c>
      <c r="N541" t="s">
        <v>29</v>
      </c>
      <c r="O541">
        <v>0.64778484999999997</v>
      </c>
      <c r="P541" t="s">
        <v>29</v>
      </c>
      <c r="Q541" t="s">
        <v>34</v>
      </c>
      <c r="R541">
        <v>519708</v>
      </c>
      <c r="S541">
        <v>519708</v>
      </c>
      <c r="T541" s="1">
        <v>1</v>
      </c>
      <c r="U541">
        <v>335310</v>
      </c>
      <c r="V541">
        <v>0</v>
      </c>
      <c r="W541" s="24" t="e">
        <f>VLOOKUP(A541,Sheet2!A:H,8,0)</f>
        <v>#N/A</v>
      </c>
    </row>
    <row r="542" spans="1:23" hidden="1" x14ac:dyDescent="0.3">
      <c r="A542" t="s">
        <v>598</v>
      </c>
      <c r="B542" t="s">
        <v>31</v>
      </c>
      <c r="C542">
        <v>49</v>
      </c>
      <c r="D542" t="s">
        <v>36</v>
      </c>
      <c r="E542">
        <v>2006</v>
      </c>
      <c r="F542">
        <v>52</v>
      </c>
      <c r="G542">
        <v>0.592326829</v>
      </c>
      <c r="H542" t="s">
        <v>24</v>
      </c>
      <c r="I542" t="s">
        <v>58</v>
      </c>
      <c r="J542" t="s">
        <v>26</v>
      </c>
      <c r="K542" t="s">
        <v>27</v>
      </c>
      <c r="L542" t="s">
        <v>33</v>
      </c>
      <c r="M542" t="s">
        <v>29</v>
      </c>
      <c r="N542" t="s">
        <v>29</v>
      </c>
      <c r="O542">
        <v>0.53143459000000004</v>
      </c>
      <c r="P542" t="s">
        <v>45</v>
      </c>
      <c r="Q542" t="s">
        <v>34</v>
      </c>
      <c r="R542">
        <v>154830</v>
      </c>
      <c r="S542">
        <v>154830</v>
      </c>
      <c r="T542" s="1">
        <v>1</v>
      </c>
      <c r="U542">
        <v>330174</v>
      </c>
      <c r="V542">
        <v>0</v>
      </c>
      <c r="W542" s="24" t="e">
        <f>VLOOKUP(A542,Sheet2!A:H,8,0)</f>
        <v>#N/A</v>
      </c>
    </row>
    <row r="543" spans="1:23" hidden="1" x14ac:dyDescent="0.3">
      <c r="A543" t="s">
        <v>599</v>
      </c>
      <c r="B543" t="s">
        <v>22</v>
      </c>
      <c r="C543">
        <v>13</v>
      </c>
      <c r="D543" t="s">
        <v>36</v>
      </c>
      <c r="E543">
        <v>2008</v>
      </c>
      <c r="F543">
        <v>43</v>
      </c>
      <c r="G543">
        <v>0.66057806500000005</v>
      </c>
      <c r="H543" t="s">
        <v>24</v>
      </c>
      <c r="I543" t="s">
        <v>54</v>
      </c>
      <c r="J543" t="s">
        <v>40</v>
      </c>
      <c r="K543" t="s">
        <v>87</v>
      </c>
      <c r="L543" t="s">
        <v>28</v>
      </c>
      <c r="M543" t="s">
        <v>29</v>
      </c>
      <c r="N543" t="s">
        <v>45</v>
      </c>
      <c r="O543">
        <v>0.61284620499999998</v>
      </c>
      <c r="P543" t="s">
        <v>29</v>
      </c>
      <c r="Q543" t="s">
        <v>67</v>
      </c>
      <c r="R543">
        <v>611580</v>
      </c>
      <c r="S543">
        <v>611580</v>
      </c>
      <c r="T543" s="1">
        <v>1</v>
      </c>
      <c r="U543">
        <v>90343</v>
      </c>
      <c r="V543">
        <v>0</v>
      </c>
      <c r="W543" s="24" t="e">
        <f>VLOOKUP(A543,Sheet2!A:H,8,0)</f>
        <v>#N/A</v>
      </c>
    </row>
    <row r="544" spans="1:23" hidden="1" x14ac:dyDescent="0.3">
      <c r="A544" t="s">
        <v>600</v>
      </c>
      <c r="B544" t="s">
        <v>31</v>
      </c>
      <c r="C544">
        <v>37</v>
      </c>
      <c r="D544" t="s">
        <v>36</v>
      </c>
      <c r="E544">
        <v>2006</v>
      </c>
      <c r="F544">
        <v>25</v>
      </c>
      <c r="G544">
        <v>0.59825714299999999</v>
      </c>
      <c r="H544" t="s">
        <v>24</v>
      </c>
      <c r="I544" t="s">
        <v>155</v>
      </c>
      <c r="J544" t="s">
        <v>89</v>
      </c>
      <c r="K544" t="s">
        <v>27</v>
      </c>
      <c r="L544" t="s">
        <v>42</v>
      </c>
      <c r="M544" t="s">
        <v>29</v>
      </c>
      <c r="N544" t="s">
        <v>29</v>
      </c>
      <c r="O544">
        <v>0.79566841899999996</v>
      </c>
      <c r="P544" t="s">
        <v>29</v>
      </c>
      <c r="Q544" t="s">
        <v>29</v>
      </c>
      <c r="R544">
        <v>223971</v>
      </c>
      <c r="S544">
        <v>223971</v>
      </c>
      <c r="T544" s="1">
        <v>1</v>
      </c>
      <c r="U544">
        <v>345777</v>
      </c>
      <c r="V544">
        <v>0</v>
      </c>
      <c r="W544" s="24" t="e">
        <f>VLOOKUP(A544,Sheet2!A:H,8,0)</f>
        <v>#N/A</v>
      </c>
    </row>
    <row r="545" spans="1:23" hidden="1" x14ac:dyDescent="0.3">
      <c r="A545" t="s">
        <v>601</v>
      </c>
      <c r="B545" t="s">
        <v>31</v>
      </c>
      <c r="C545">
        <v>31</v>
      </c>
      <c r="D545" t="s">
        <v>23</v>
      </c>
      <c r="E545">
        <v>2011</v>
      </c>
      <c r="F545">
        <v>29</v>
      </c>
      <c r="G545">
        <v>0.43396954799999998</v>
      </c>
      <c r="H545" t="s">
        <v>524</v>
      </c>
      <c r="I545" t="s">
        <v>155</v>
      </c>
      <c r="J545" t="s">
        <v>58</v>
      </c>
      <c r="K545" t="s">
        <v>58</v>
      </c>
      <c r="L545" t="s">
        <v>58</v>
      </c>
      <c r="M545" t="s">
        <v>29</v>
      </c>
      <c r="N545" t="s">
        <v>29</v>
      </c>
      <c r="O545">
        <v>0.36798504700000001</v>
      </c>
      <c r="P545" t="s">
        <v>45</v>
      </c>
      <c r="Q545" t="s">
        <v>29</v>
      </c>
      <c r="R545">
        <v>293076</v>
      </c>
      <c r="S545">
        <v>350768</v>
      </c>
      <c r="T545" s="1">
        <v>0.84</v>
      </c>
      <c r="U545">
        <v>326503</v>
      </c>
      <c r="V545">
        <v>0</v>
      </c>
      <c r="W545" s="24" t="e">
        <f>VLOOKUP(A545,Sheet2!A:H,8,0)</f>
        <v>#N/A</v>
      </c>
    </row>
    <row r="546" spans="1:23" hidden="1" x14ac:dyDescent="0.3">
      <c r="A546" t="s">
        <v>602</v>
      </c>
      <c r="B546" t="s">
        <v>31</v>
      </c>
      <c r="C546">
        <v>25</v>
      </c>
      <c r="D546" t="s">
        <v>39</v>
      </c>
      <c r="E546">
        <v>2007</v>
      </c>
      <c r="F546">
        <v>37</v>
      </c>
      <c r="G546">
        <v>0.35990319300000001</v>
      </c>
      <c r="H546" t="s">
        <v>81</v>
      </c>
      <c r="I546" t="s">
        <v>62</v>
      </c>
      <c r="J546" t="s">
        <v>26</v>
      </c>
      <c r="K546" t="s">
        <v>237</v>
      </c>
      <c r="L546" t="s">
        <v>33</v>
      </c>
      <c r="M546" t="s">
        <v>29</v>
      </c>
      <c r="N546" t="s">
        <v>29</v>
      </c>
      <c r="O546">
        <v>0.444195324</v>
      </c>
      <c r="P546" t="s">
        <v>45</v>
      </c>
      <c r="Q546" t="s">
        <v>29</v>
      </c>
      <c r="R546">
        <v>269717.77</v>
      </c>
      <c r="S546">
        <v>272160</v>
      </c>
      <c r="T546" s="1">
        <v>0.99</v>
      </c>
      <c r="U546">
        <v>133018</v>
      </c>
      <c r="V546">
        <v>0</v>
      </c>
      <c r="W546" s="24" t="e">
        <f>VLOOKUP(A546,Sheet2!A:H,8,0)</f>
        <v>#N/A</v>
      </c>
    </row>
    <row r="547" spans="1:23" hidden="1" x14ac:dyDescent="0.3">
      <c r="A547" t="s">
        <v>603</v>
      </c>
      <c r="B547" t="s">
        <v>31</v>
      </c>
      <c r="C547">
        <v>25</v>
      </c>
      <c r="D547" t="s">
        <v>39</v>
      </c>
      <c r="E547">
        <v>2011</v>
      </c>
      <c r="F547">
        <v>41</v>
      </c>
      <c r="G547">
        <v>0.45914838699999999</v>
      </c>
      <c r="H547" t="s">
        <v>81</v>
      </c>
      <c r="I547" t="s">
        <v>62</v>
      </c>
      <c r="J547" t="s">
        <v>40</v>
      </c>
      <c r="K547" t="s">
        <v>87</v>
      </c>
      <c r="L547" t="s">
        <v>42</v>
      </c>
      <c r="M547" t="s">
        <v>29</v>
      </c>
      <c r="N547" t="s">
        <v>29</v>
      </c>
      <c r="O547">
        <v>0.63629247300000003</v>
      </c>
      <c r="P547" t="s">
        <v>29</v>
      </c>
      <c r="Q547" t="s">
        <v>29</v>
      </c>
      <c r="R547">
        <v>400320</v>
      </c>
      <c r="S547">
        <v>400320</v>
      </c>
      <c r="T547" s="1">
        <v>1</v>
      </c>
      <c r="U547">
        <v>214422</v>
      </c>
      <c r="V547">
        <v>0</v>
      </c>
      <c r="W547" s="24" t="e">
        <f>VLOOKUP(A547,Sheet2!A:H,8,0)</f>
        <v>#N/A</v>
      </c>
    </row>
    <row r="548" spans="1:23" hidden="1" x14ac:dyDescent="0.3">
      <c r="A548" t="s">
        <v>604</v>
      </c>
      <c r="B548" t="s">
        <v>31</v>
      </c>
      <c r="C548">
        <v>19</v>
      </c>
      <c r="D548" t="s">
        <v>77</v>
      </c>
      <c r="E548">
        <v>2010</v>
      </c>
      <c r="F548">
        <v>22</v>
      </c>
      <c r="G548">
        <v>0.23060080499999999</v>
      </c>
      <c r="H548" t="s">
        <v>81</v>
      </c>
      <c r="I548" t="s">
        <v>58</v>
      </c>
      <c r="J548" t="s">
        <v>58</v>
      </c>
      <c r="K548" t="s">
        <v>58</v>
      </c>
      <c r="L548" t="s">
        <v>58</v>
      </c>
      <c r="M548" t="s">
        <v>29</v>
      </c>
      <c r="N548" t="s">
        <v>29</v>
      </c>
      <c r="O548">
        <v>0.67392734099999996</v>
      </c>
      <c r="P548" t="s">
        <v>29</v>
      </c>
      <c r="Q548" t="s">
        <v>29</v>
      </c>
      <c r="R548">
        <v>291573.44</v>
      </c>
      <c r="S548">
        <v>292264</v>
      </c>
      <c r="T548" s="1">
        <v>1</v>
      </c>
      <c r="U548">
        <v>42053</v>
      </c>
      <c r="V548">
        <v>0</v>
      </c>
      <c r="W548" s="24" t="e">
        <f>VLOOKUP(A548,Sheet2!A:H,8,0)</f>
        <v>#N/A</v>
      </c>
    </row>
    <row r="549" spans="1:23" hidden="1" x14ac:dyDescent="0.3">
      <c r="A549" t="s">
        <v>605</v>
      </c>
      <c r="B549" t="s">
        <v>22</v>
      </c>
      <c r="C549">
        <v>31</v>
      </c>
      <c r="D549" t="s">
        <v>32</v>
      </c>
      <c r="E549">
        <v>2013</v>
      </c>
      <c r="F549">
        <v>40</v>
      </c>
      <c r="G549">
        <v>0.75083714300000004</v>
      </c>
      <c r="H549" t="s">
        <v>81</v>
      </c>
      <c r="I549" t="s">
        <v>58</v>
      </c>
      <c r="J549" t="s">
        <v>58</v>
      </c>
      <c r="K549" t="s">
        <v>58</v>
      </c>
      <c r="L549" t="s">
        <v>58</v>
      </c>
      <c r="M549" t="s">
        <v>29</v>
      </c>
      <c r="N549" t="s">
        <v>29</v>
      </c>
      <c r="O549">
        <v>0.66284399800000005</v>
      </c>
      <c r="P549" t="s">
        <v>29</v>
      </c>
      <c r="Q549" t="s">
        <v>29</v>
      </c>
      <c r="R549">
        <v>744398.21</v>
      </c>
      <c r="S549">
        <v>745541</v>
      </c>
      <c r="T549" s="1">
        <v>1</v>
      </c>
      <c r="U549">
        <v>411350</v>
      </c>
      <c r="V549">
        <v>0</v>
      </c>
      <c r="W549" s="24" t="e">
        <f>VLOOKUP(A549,Sheet2!A:H,8,0)</f>
        <v>#N/A</v>
      </c>
    </row>
    <row r="550" spans="1:23" hidden="1" x14ac:dyDescent="0.3">
      <c r="A550" t="s">
        <v>606</v>
      </c>
      <c r="B550" t="s">
        <v>31</v>
      </c>
      <c r="C550">
        <v>49</v>
      </c>
      <c r="D550" t="s">
        <v>36</v>
      </c>
      <c r="E550">
        <v>2010</v>
      </c>
      <c r="F550">
        <v>56</v>
      </c>
      <c r="G550">
        <v>0.72583838899999997</v>
      </c>
      <c r="H550" t="s">
        <v>24</v>
      </c>
      <c r="I550" t="s">
        <v>25</v>
      </c>
      <c r="J550" t="s">
        <v>40</v>
      </c>
      <c r="K550" t="s">
        <v>51</v>
      </c>
      <c r="L550" t="s">
        <v>42</v>
      </c>
      <c r="M550" t="s">
        <v>29</v>
      </c>
      <c r="N550" t="s">
        <v>29</v>
      </c>
      <c r="O550">
        <v>0.58077045100000002</v>
      </c>
      <c r="P550" t="s">
        <v>221</v>
      </c>
      <c r="Q550" t="s">
        <v>67</v>
      </c>
      <c r="R550">
        <v>318660</v>
      </c>
      <c r="S550">
        <v>374265</v>
      </c>
      <c r="T550" s="1">
        <v>0.85</v>
      </c>
      <c r="U550">
        <v>589342</v>
      </c>
      <c r="V550">
        <v>0</v>
      </c>
      <c r="W550" s="24" t="e">
        <f>VLOOKUP(A550,Sheet2!A:H,8,0)</f>
        <v>#N/A</v>
      </c>
    </row>
    <row r="551" spans="1:23" hidden="1" x14ac:dyDescent="0.3">
      <c r="A551" t="s">
        <v>607</v>
      </c>
      <c r="B551" t="s">
        <v>31</v>
      </c>
      <c r="C551">
        <v>18</v>
      </c>
      <c r="D551" t="s">
        <v>39</v>
      </c>
      <c r="E551">
        <v>2010</v>
      </c>
      <c r="F551">
        <v>51</v>
      </c>
      <c r="G551">
        <v>0.21021505400000001</v>
      </c>
      <c r="H551" t="s">
        <v>24</v>
      </c>
      <c r="I551" t="s">
        <v>303</v>
      </c>
      <c r="J551" t="s">
        <v>169</v>
      </c>
      <c r="K551" t="s">
        <v>87</v>
      </c>
      <c r="L551" t="s">
        <v>28</v>
      </c>
      <c r="M551" t="s">
        <v>29</v>
      </c>
      <c r="N551" t="s">
        <v>29</v>
      </c>
      <c r="O551">
        <v>0.41156304399999999</v>
      </c>
      <c r="P551" t="s">
        <v>45</v>
      </c>
      <c r="Q551" t="s">
        <v>34</v>
      </c>
      <c r="R551">
        <v>171226</v>
      </c>
      <c r="S551">
        <v>202358</v>
      </c>
      <c r="T551" s="1">
        <v>0.85</v>
      </c>
      <c r="U551">
        <v>93230</v>
      </c>
      <c r="V551">
        <v>0</v>
      </c>
      <c r="W551" s="24" t="e">
        <f>VLOOKUP(A551,Sheet2!A:H,8,0)</f>
        <v>#N/A</v>
      </c>
    </row>
    <row r="552" spans="1:23" hidden="1" x14ac:dyDescent="0.3">
      <c r="A552" t="s">
        <v>608</v>
      </c>
      <c r="B552" t="s">
        <v>31</v>
      </c>
      <c r="C552">
        <v>49</v>
      </c>
      <c r="D552" t="s">
        <v>36</v>
      </c>
      <c r="E552">
        <v>2011</v>
      </c>
      <c r="F552">
        <v>20</v>
      </c>
      <c r="G552">
        <v>0.51570167700000002</v>
      </c>
      <c r="H552" t="s">
        <v>24</v>
      </c>
      <c r="I552" t="s">
        <v>58</v>
      </c>
      <c r="J552" t="s">
        <v>58</v>
      </c>
      <c r="K552" t="s">
        <v>58</v>
      </c>
      <c r="L552" t="s">
        <v>58</v>
      </c>
      <c r="M552" t="s">
        <v>29</v>
      </c>
      <c r="N552" t="s">
        <v>29</v>
      </c>
      <c r="O552">
        <v>0.52312490499999997</v>
      </c>
      <c r="P552" t="s">
        <v>45</v>
      </c>
      <c r="Q552" t="s">
        <v>29</v>
      </c>
      <c r="R552">
        <v>201264</v>
      </c>
      <c r="S552">
        <v>228613</v>
      </c>
      <c r="T552" s="1">
        <v>0.88</v>
      </c>
      <c r="U552">
        <v>488371</v>
      </c>
      <c r="V552">
        <v>0</v>
      </c>
      <c r="W552" s="24" t="e">
        <f>VLOOKUP(A552,Sheet2!A:H,8,0)</f>
        <v>#N/A</v>
      </c>
    </row>
    <row r="553" spans="1:23" hidden="1" x14ac:dyDescent="0.3">
      <c r="A553" t="s">
        <v>609</v>
      </c>
      <c r="B553" t="s">
        <v>31</v>
      </c>
      <c r="C553">
        <v>49</v>
      </c>
      <c r="D553" t="s">
        <v>36</v>
      </c>
      <c r="E553">
        <v>2010</v>
      </c>
      <c r="F553">
        <v>54</v>
      </c>
      <c r="G553">
        <v>0.41583066699999999</v>
      </c>
      <c r="H553" t="s">
        <v>81</v>
      </c>
      <c r="I553" t="s">
        <v>58</v>
      </c>
      <c r="J553" t="s">
        <v>58</v>
      </c>
      <c r="K553" t="s">
        <v>58</v>
      </c>
      <c r="L553" t="s">
        <v>58</v>
      </c>
      <c r="M553" t="s">
        <v>29</v>
      </c>
      <c r="N553" t="s">
        <v>29</v>
      </c>
      <c r="O553">
        <v>0.576706477</v>
      </c>
      <c r="P553" t="s">
        <v>221</v>
      </c>
      <c r="Q553" t="s">
        <v>34</v>
      </c>
      <c r="R553">
        <v>182784</v>
      </c>
      <c r="S553">
        <v>182784</v>
      </c>
      <c r="T553" s="1">
        <v>1</v>
      </c>
      <c r="U553">
        <v>281249</v>
      </c>
      <c r="V553">
        <v>0</v>
      </c>
      <c r="W553" s="24" t="e">
        <f>VLOOKUP(A553,Sheet2!A:H,8,0)</f>
        <v>#N/A</v>
      </c>
    </row>
    <row r="554" spans="1:23" hidden="1" x14ac:dyDescent="0.3">
      <c r="A554" t="s">
        <v>610</v>
      </c>
      <c r="B554" t="s">
        <v>22</v>
      </c>
      <c r="C554">
        <v>37</v>
      </c>
      <c r="D554" t="s">
        <v>36</v>
      </c>
      <c r="E554">
        <v>2009</v>
      </c>
      <c r="F554">
        <v>21</v>
      </c>
      <c r="G554">
        <v>0.55404379599999998</v>
      </c>
      <c r="H554" t="s">
        <v>81</v>
      </c>
      <c r="I554" t="s">
        <v>58</v>
      </c>
      <c r="J554" t="s">
        <v>58</v>
      </c>
      <c r="K554" t="s">
        <v>58</v>
      </c>
      <c r="L554" t="s">
        <v>58</v>
      </c>
      <c r="M554" t="s">
        <v>45</v>
      </c>
      <c r="N554" t="s">
        <v>29</v>
      </c>
      <c r="O554">
        <v>0.54386507900000003</v>
      </c>
      <c r="P554" t="s">
        <v>45</v>
      </c>
      <c r="Q554" t="s">
        <v>67</v>
      </c>
      <c r="R554">
        <v>229524</v>
      </c>
      <c r="S554">
        <v>305830</v>
      </c>
      <c r="T554" s="1">
        <v>0.75</v>
      </c>
      <c r="U554">
        <v>450677</v>
      </c>
      <c r="V554">
        <v>450677</v>
      </c>
      <c r="W554" s="24" t="e">
        <f>VLOOKUP(A554,Sheet2!A:H,8,0)</f>
        <v>#N/A</v>
      </c>
    </row>
    <row r="555" spans="1:23" hidden="1" x14ac:dyDescent="0.3">
      <c r="A555" t="s">
        <v>611</v>
      </c>
      <c r="B555" t="s">
        <v>22</v>
      </c>
      <c r="C555">
        <v>37</v>
      </c>
      <c r="D555" t="s">
        <v>77</v>
      </c>
      <c r="E555">
        <v>2006</v>
      </c>
      <c r="F555">
        <v>22</v>
      </c>
      <c r="G555">
        <v>0.44747571400000002</v>
      </c>
      <c r="H555" t="s">
        <v>24</v>
      </c>
      <c r="I555" t="s">
        <v>58</v>
      </c>
      <c r="J555" t="s">
        <v>58</v>
      </c>
      <c r="K555" t="s">
        <v>58</v>
      </c>
      <c r="L555" t="s">
        <v>58</v>
      </c>
      <c r="M555" t="s">
        <v>29</v>
      </c>
      <c r="N555" t="s">
        <v>29</v>
      </c>
      <c r="O555">
        <v>0.65535341800000002</v>
      </c>
      <c r="P555" t="s">
        <v>29</v>
      </c>
      <c r="Q555" t="s">
        <v>29</v>
      </c>
      <c r="R555">
        <v>273340.17</v>
      </c>
      <c r="S555">
        <v>274626</v>
      </c>
      <c r="T555" s="1">
        <v>1</v>
      </c>
      <c r="U555">
        <v>200009</v>
      </c>
      <c r="V555">
        <v>0</v>
      </c>
      <c r="W555" s="24" t="e">
        <f>VLOOKUP(A555,Sheet2!A:H,8,0)</f>
        <v>#N/A</v>
      </c>
    </row>
    <row r="556" spans="1:23" hidden="1" x14ac:dyDescent="0.3">
      <c r="A556" t="s">
        <v>612</v>
      </c>
      <c r="B556" t="s">
        <v>31</v>
      </c>
      <c r="C556">
        <v>49</v>
      </c>
      <c r="D556" t="s">
        <v>32</v>
      </c>
      <c r="E556">
        <v>2012</v>
      </c>
      <c r="F556">
        <v>35</v>
      </c>
      <c r="G556">
        <v>0.51989463400000002</v>
      </c>
      <c r="H556" t="s">
        <v>81</v>
      </c>
      <c r="I556" t="s">
        <v>155</v>
      </c>
      <c r="J556" t="s">
        <v>58</v>
      </c>
      <c r="K556" t="s">
        <v>58</v>
      </c>
      <c r="L556" t="s">
        <v>58</v>
      </c>
      <c r="M556" t="s">
        <v>29</v>
      </c>
      <c r="N556" t="s">
        <v>29</v>
      </c>
      <c r="O556">
        <v>0.41156304399999999</v>
      </c>
      <c r="P556" t="s">
        <v>45</v>
      </c>
      <c r="Q556" t="s">
        <v>29</v>
      </c>
      <c r="R556">
        <v>394092</v>
      </c>
      <c r="S556">
        <v>394092</v>
      </c>
      <c r="T556" s="1">
        <v>1</v>
      </c>
      <c r="U556">
        <v>426027</v>
      </c>
      <c r="V556">
        <v>0</v>
      </c>
      <c r="W556" s="24" t="e">
        <f>VLOOKUP(A556,Sheet2!A:H,8,0)</f>
        <v>#N/A</v>
      </c>
    </row>
    <row r="557" spans="1:23" hidden="1" x14ac:dyDescent="0.3">
      <c r="A557" t="s">
        <v>613</v>
      </c>
      <c r="B557" t="s">
        <v>22</v>
      </c>
      <c r="C557">
        <v>37</v>
      </c>
      <c r="D557" t="s">
        <v>77</v>
      </c>
      <c r="E557">
        <v>2010</v>
      </c>
      <c r="F557">
        <v>23</v>
      </c>
      <c r="G557">
        <v>0.50334455199999995</v>
      </c>
      <c r="H557" t="s">
        <v>24</v>
      </c>
      <c r="I557" t="s">
        <v>58</v>
      </c>
      <c r="J557" t="s">
        <v>58</v>
      </c>
      <c r="K557" t="s">
        <v>58</v>
      </c>
      <c r="L557" t="s">
        <v>58</v>
      </c>
      <c r="M557" t="s">
        <v>29</v>
      </c>
      <c r="N557" t="s">
        <v>29</v>
      </c>
      <c r="O557">
        <v>0.64014134</v>
      </c>
      <c r="P557" t="s">
        <v>29</v>
      </c>
      <c r="Q557" t="s">
        <v>29</v>
      </c>
      <c r="R557">
        <v>318840</v>
      </c>
      <c r="S557">
        <v>318840</v>
      </c>
      <c r="T557" s="1">
        <v>1</v>
      </c>
      <c r="U557">
        <v>337737</v>
      </c>
      <c r="V557">
        <v>0</v>
      </c>
      <c r="W557" s="24" t="e">
        <f>VLOOKUP(A557,Sheet2!A:H,8,0)</f>
        <v>#N/A</v>
      </c>
    </row>
    <row r="558" spans="1:23" hidden="1" x14ac:dyDescent="0.3">
      <c r="A558" t="s">
        <v>614</v>
      </c>
      <c r="B558" t="s">
        <v>22</v>
      </c>
      <c r="C558">
        <v>49</v>
      </c>
      <c r="D558" t="s">
        <v>39</v>
      </c>
      <c r="E558">
        <v>2010</v>
      </c>
      <c r="F558">
        <v>36</v>
      </c>
      <c r="G558">
        <v>0.62137530500000004</v>
      </c>
      <c r="H558" t="s">
        <v>24</v>
      </c>
      <c r="I558" t="s">
        <v>72</v>
      </c>
      <c r="J558" t="s">
        <v>26</v>
      </c>
      <c r="K558" t="s">
        <v>27</v>
      </c>
      <c r="L558" t="s">
        <v>33</v>
      </c>
      <c r="M558" t="s">
        <v>29</v>
      </c>
      <c r="N558" t="s">
        <v>29</v>
      </c>
      <c r="O558">
        <v>0.84016916600000002</v>
      </c>
      <c r="P558" t="s">
        <v>29</v>
      </c>
      <c r="Q558" t="s">
        <v>34</v>
      </c>
      <c r="R558">
        <v>282636</v>
      </c>
      <c r="S558">
        <v>282636</v>
      </c>
      <c r="T558" s="1">
        <v>1</v>
      </c>
      <c r="U558">
        <v>507192</v>
      </c>
      <c r="V558">
        <v>0</v>
      </c>
      <c r="W558" s="24" t="e">
        <f>VLOOKUP(A558,Sheet2!A:H,8,0)</f>
        <v>#N/A</v>
      </c>
    </row>
    <row r="559" spans="1:23" hidden="1" x14ac:dyDescent="0.3">
      <c r="A559" t="s">
        <v>615</v>
      </c>
      <c r="B559" t="s">
        <v>31</v>
      </c>
      <c r="C559">
        <v>49</v>
      </c>
      <c r="D559" t="s">
        <v>77</v>
      </c>
      <c r="E559">
        <v>2012</v>
      </c>
      <c r="F559">
        <v>59</v>
      </c>
      <c r="G559">
        <v>0.499213978</v>
      </c>
      <c r="H559" t="s">
        <v>24</v>
      </c>
      <c r="I559" t="s">
        <v>58</v>
      </c>
      <c r="J559" t="s">
        <v>40</v>
      </c>
      <c r="K559" t="s">
        <v>27</v>
      </c>
      <c r="L559" t="s">
        <v>42</v>
      </c>
      <c r="M559" t="s">
        <v>29</v>
      </c>
      <c r="N559" t="s">
        <v>29</v>
      </c>
      <c r="O559">
        <v>0.66655913</v>
      </c>
      <c r="P559" t="s">
        <v>29</v>
      </c>
      <c r="Q559" t="s">
        <v>34</v>
      </c>
      <c r="R559">
        <v>204688</v>
      </c>
      <c r="S559">
        <v>204688</v>
      </c>
      <c r="T559" s="1">
        <v>1</v>
      </c>
      <c r="U559">
        <v>415458</v>
      </c>
      <c r="V559">
        <v>0</v>
      </c>
      <c r="W559" s="24" t="e">
        <f>VLOOKUP(A559,Sheet2!A:H,8,0)</f>
        <v>#N/A</v>
      </c>
    </row>
    <row r="560" spans="1:23" hidden="1" x14ac:dyDescent="0.3">
      <c r="A560" t="s">
        <v>616</v>
      </c>
      <c r="B560" t="s">
        <v>31</v>
      </c>
      <c r="C560">
        <v>25</v>
      </c>
      <c r="D560" t="s">
        <v>77</v>
      </c>
      <c r="E560">
        <v>2011</v>
      </c>
      <c r="F560">
        <v>18</v>
      </c>
      <c r="G560">
        <v>0.59978048100000003</v>
      </c>
      <c r="H560" t="s">
        <v>24</v>
      </c>
      <c r="I560" t="s">
        <v>58</v>
      </c>
      <c r="J560" t="s">
        <v>58</v>
      </c>
      <c r="K560" t="s">
        <v>58</v>
      </c>
      <c r="L560" t="s">
        <v>58</v>
      </c>
      <c r="M560" t="s">
        <v>29</v>
      </c>
      <c r="N560" t="s">
        <v>29</v>
      </c>
      <c r="O560">
        <v>0.64014134</v>
      </c>
      <c r="P560" t="s">
        <v>29</v>
      </c>
      <c r="Q560" t="s">
        <v>34</v>
      </c>
      <c r="R560">
        <v>355674</v>
      </c>
      <c r="S560">
        <v>355674</v>
      </c>
      <c r="T560" s="1">
        <v>1</v>
      </c>
      <c r="U560">
        <v>361772</v>
      </c>
      <c r="V560">
        <v>0</v>
      </c>
      <c r="W560" s="24" t="e">
        <f>VLOOKUP(A560,Sheet2!A:H,8,0)</f>
        <v>#N/A</v>
      </c>
    </row>
    <row r="561" spans="1:23" hidden="1" x14ac:dyDescent="0.3">
      <c r="A561" t="s">
        <v>617</v>
      </c>
      <c r="B561" t="s">
        <v>31</v>
      </c>
      <c r="C561">
        <v>31</v>
      </c>
      <c r="D561" t="s">
        <v>36</v>
      </c>
      <c r="E561">
        <v>2015</v>
      </c>
      <c r="F561">
        <v>43</v>
      </c>
      <c r="G561">
        <v>0.68096619700000005</v>
      </c>
      <c r="H561" t="s">
        <v>24</v>
      </c>
      <c r="I561" t="s">
        <v>58</v>
      </c>
      <c r="J561" t="s">
        <v>58</v>
      </c>
      <c r="K561" t="s">
        <v>58</v>
      </c>
      <c r="L561" t="s">
        <v>58</v>
      </c>
      <c r="M561" t="s">
        <v>29</v>
      </c>
      <c r="N561" t="s">
        <v>29</v>
      </c>
      <c r="O561">
        <v>0.65535341800000002</v>
      </c>
      <c r="P561" t="s">
        <v>29</v>
      </c>
      <c r="Q561" t="s">
        <v>34</v>
      </c>
      <c r="R561">
        <v>279969</v>
      </c>
      <c r="S561">
        <v>363780</v>
      </c>
      <c r="T561" s="1">
        <v>0.77</v>
      </c>
      <c r="U561">
        <v>624014</v>
      </c>
      <c r="V561">
        <v>0</v>
      </c>
      <c r="W561" s="24" t="e">
        <f>VLOOKUP(A561,Sheet2!A:H,8,0)</f>
        <v>#N/A</v>
      </c>
    </row>
    <row r="562" spans="1:23" hidden="1" x14ac:dyDescent="0.3">
      <c r="A562" t="s">
        <v>618</v>
      </c>
      <c r="B562" t="s">
        <v>22</v>
      </c>
      <c r="C562">
        <v>49</v>
      </c>
      <c r="D562" t="s">
        <v>32</v>
      </c>
      <c r="E562">
        <v>2015</v>
      </c>
      <c r="F562">
        <v>47</v>
      </c>
      <c r="G562">
        <v>0.81263652200000003</v>
      </c>
      <c r="H562" t="s">
        <v>24</v>
      </c>
      <c r="I562" t="s">
        <v>58</v>
      </c>
      <c r="J562" t="s">
        <v>58</v>
      </c>
      <c r="K562" t="s">
        <v>58</v>
      </c>
      <c r="L562" t="s">
        <v>58</v>
      </c>
      <c r="M562" t="s">
        <v>45</v>
      </c>
      <c r="N562" t="s">
        <v>29</v>
      </c>
      <c r="O562">
        <v>0.64014134</v>
      </c>
      <c r="P562" t="s">
        <v>29</v>
      </c>
      <c r="Q562" t="s">
        <v>221</v>
      </c>
      <c r="R562">
        <v>273559.34000000003</v>
      </c>
      <c r="S562">
        <v>701640</v>
      </c>
      <c r="T562" s="1">
        <v>0.39</v>
      </c>
      <c r="U562">
        <v>0</v>
      </c>
      <c r="V562">
        <v>0</v>
      </c>
      <c r="W562" s="24" t="e">
        <f>VLOOKUP(A562,Sheet2!A:H,8,0)</f>
        <v>#N/A</v>
      </c>
    </row>
    <row r="563" spans="1:23" hidden="1" x14ac:dyDescent="0.3">
      <c r="A563" t="s">
        <v>619</v>
      </c>
      <c r="B563" t="s">
        <v>22</v>
      </c>
      <c r="C563">
        <v>49</v>
      </c>
      <c r="D563" t="s">
        <v>32</v>
      </c>
      <c r="E563">
        <v>2015</v>
      </c>
      <c r="F563">
        <v>44</v>
      </c>
      <c r="G563">
        <v>0.82511652199999996</v>
      </c>
      <c r="H563" t="s">
        <v>24</v>
      </c>
      <c r="I563" t="s">
        <v>58</v>
      </c>
      <c r="J563" t="s">
        <v>58</v>
      </c>
      <c r="K563" t="s">
        <v>58</v>
      </c>
      <c r="L563" t="s">
        <v>58</v>
      </c>
      <c r="M563" t="s">
        <v>45</v>
      </c>
      <c r="N563" t="s">
        <v>29</v>
      </c>
      <c r="O563">
        <v>0.64014134</v>
      </c>
      <c r="P563" t="s">
        <v>29</v>
      </c>
      <c r="Q563" t="s">
        <v>67</v>
      </c>
      <c r="R563">
        <v>174062</v>
      </c>
      <c r="S563">
        <v>317124</v>
      </c>
      <c r="T563" s="1">
        <v>0.55000000000000004</v>
      </c>
      <c r="U563">
        <v>960196</v>
      </c>
      <c r="V563">
        <v>960196</v>
      </c>
      <c r="W563" s="24" t="e">
        <f>VLOOKUP(A563,Sheet2!A:H,8,0)</f>
        <v>#N/A</v>
      </c>
    </row>
    <row r="564" spans="1:23" hidden="1" x14ac:dyDescent="0.3">
      <c r="A564" t="s">
        <v>620</v>
      </c>
      <c r="B564" t="s">
        <v>22</v>
      </c>
      <c r="C564">
        <v>25</v>
      </c>
      <c r="D564" t="s">
        <v>36</v>
      </c>
      <c r="E564">
        <v>2011</v>
      </c>
      <c r="F564">
        <v>28</v>
      </c>
      <c r="G564">
        <v>0.63576803400000004</v>
      </c>
      <c r="H564" t="s">
        <v>24</v>
      </c>
      <c r="I564" t="s">
        <v>58</v>
      </c>
      <c r="J564" t="s">
        <v>26</v>
      </c>
      <c r="K564" t="s">
        <v>27</v>
      </c>
      <c r="L564" t="s">
        <v>33</v>
      </c>
      <c r="M564" t="s">
        <v>29</v>
      </c>
      <c r="N564" t="s">
        <v>29</v>
      </c>
      <c r="O564">
        <v>0.65535341800000002</v>
      </c>
      <c r="P564" t="s">
        <v>29</v>
      </c>
      <c r="Q564" t="s">
        <v>34</v>
      </c>
      <c r="R564">
        <v>336400</v>
      </c>
      <c r="S564">
        <v>336400</v>
      </c>
      <c r="T564" s="1">
        <v>1</v>
      </c>
      <c r="U564">
        <v>512601</v>
      </c>
      <c r="V564">
        <v>0</v>
      </c>
      <c r="W564" s="24" t="e">
        <f>VLOOKUP(A564,Sheet2!A:H,8,0)</f>
        <v>#N/A</v>
      </c>
    </row>
    <row r="565" spans="1:23" hidden="1" x14ac:dyDescent="0.3">
      <c r="A565" t="s">
        <v>621</v>
      </c>
      <c r="B565" t="s">
        <v>22</v>
      </c>
      <c r="C565">
        <v>49</v>
      </c>
      <c r="D565" t="s">
        <v>32</v>
      </c>
      <c r="E565">
        <v>2018</v>
      </c>
      <c r="F565">
        <v>44</v>
      </c>
      <c r="G565">
        <v>0.77465811799999995</v>
      </c>
      <c r="H565" t="s">
        <v>24</v>
      </c>
      <c r="I565" t="s">
        <v>54</v>
      </c>
      <c r="J565" t="s">
        <v>89</v>
      </c>
      <c r="K565" t="s">
        <v>118</v>
      </c>
      <c r="L565" t="s">
        <v>42</v>
      </c>
      <c r="M565" t="s">
        <v>29</v>
      </c>
      <c r="N565" t="s">
        <v>45</v>
      </c>
      <c r="O565">
        <v>0.64778484999999997</v>
      </c>
      <c r="P565" t="s">
        <v>29</v>
      </c>
      <c r="Q565" t="s">
        <v>67</v>
      </c>
      <c r="R565">
        <v>442632</v>
      </c>
      <c r="S565">
        <v>442632</v>
      </c>
      <c r="T565" s="1">
        <v>1</v>
      </c>
      <c r="U565">
        <v>825296</v>
      </c>
      <c r="V565">
        <v>0</v>
      </c>
      <c r="W565" s="24" t="e">
        <f>VLOOKUP(A565,Sheet2!A:H,8,0)</f>
        <v>#N/A</v>
      </c>
    </row>
    <row r="566" spans="1:23" hidden="1" x14ac:dyDescent="0.3">
      <c r="A566" t="s">
        <v>622</v>
      </c>
      <c r="B566" t="s">
        <v>22</v>
      </c>
      <c r="C566">
        <v>37</v>
      </c>
      <c r="D566" t="s">
        <v>39</v>
      </c>
      <c r="E566">
        <v>2011</v>
      </c>
      <c r="F566">
        <v>21</v>
      </c>
      <c r="G566">
        <v>0.53871999999999998</v>
      </c>
      <c r="H566" t="s">
        <v>81</v>
      </c>
      <c r="I566" t="s">
        <v>58</v>
      </c>
      <c r="J566" t="s">
        <v>58</v>
      </c>
      <c r="K566" t="s">
        <v>58</v>
      </c>
      <c r="L566" t="s">
        <v>58</v>
      </c>
      <c r="M566" t="s">
        <v>45</v>
      </c>
      <c r="N566" t="s">
        <v>45</v>
      </c>
      <c r="O566">
        <v>0.54799723199999995</v>
      </c>
      <c r="P566" t="s">
        <v>45</v>
      </c>
      <c r="Q566" t="s">
        <v>67</v>
      </c>
      <c r="R566">
        <v>311623</v>
      </c>
      <c r="S566">
        <v>335594</v>
      </c>
      <c r="T566" s="1">
        <v>0.93</v>
      </c>
      <c r="U566">
        <v>444859</v>
      </c>
      <c r="V566">
        <v>0</v>
      </c>
      <c r="W566" s="24" t="e">
        <f>VLOOKUP(A566,Sheet2!A:H,8,0)</f>
        <v>#N/A</v>
      </c>
    </row>
    <row r="567" spans="1:23" hidden="1" x14ac:dyDescent="0.3">
      <c r="A567" t="s">
        <v>623</v>
      </c>
      <c r="B567" t="s">
        <v>31</v>
      </c>
      <c r="C567">
        <v>61</v>
      </c>
      <c r="D567" t="s">
        <v>23</v>
      </c>
      <c r="E567">
        <v>2013</v>
      </c>
      <c r="F567">
        <v>73</v>
      </c>
      <c r="G567">
        <v>0.76990096200000002</v>
      </c>
      <c r="H567" t="s">
        <v>24</v>
      </c>
      <c r="I567" t="s">
        <v>25</v>
      </c>
      <c r="J567" t="s">
        <v>40</v>
      </c>
      <c r="K567" t="s">
        <v>51</v>
      </c>
      <c r="L567" t="s">
        <v>42</v>
      </c>
      <c r="M567" t="s">
        <v>29</v>
      </c>
      <c r="N567" t="s">
        <v>45</v>
      </c>
      <c r="O567">
        <v>0.51896496700000005</v>
      </c>
      <c r="P567" t="s">
        <v>45</v>
      </c>
      <c r="Q567" t="s">
        <v>67</v>
      </c>
      <c r="R567">
        <v>371943</v>
      </c>
      <c r="S567">
        <v>400554</v>
      </c>
      <c r="T567" s="1">
        <v>0.93</v>
      </c>
      <c r="U567">
        <v>754106</v>
      </c>
      <c r="V567">
        <v>0</v>
      </c>
      <c r="W567" s="24" t="e">
        <f>VLOOKUP(A567,Sheet2!A:H,8,0)</f>
        <v>#N/A</v>
      </c>
    </row>
    <row r="568" spans="1:23" hidden="1" x14ac:dyDescent="0.3">
      <c r="A568" t="s">
        <v>624</v>
      </c>
      <c r="B568" t="s">
        <v>31</v>
      </c>
      <c r="C568">
        <v>61</v>
      </c>
      <c r="D568" t="s">
        <v>23</v>
      </c>
      <c r="E568">
        <v>2008</v>
      </c>
      <c r="F568">
        <v>43</v>
      </c>
      <c r="G568">
        <v>0.59263354800000001</v>
      </c>
      <c r="H568" t="s">
        <v>24</v>
      </c>
      <c r="I568" t="s">
        <v>54</v>
      </c>
      <c r="J568" t="s">
        <v>89</v>
      </c>
      <c r="K568" t="s">
        <v>51</v>
      </c>
      <c r="L568" t="s">
        <v>42</v>
      </c>
      <c r="M568" t="s">
        <v>29</v>
      </c>
      <c r="N568" t="s">
        <v>29</v>
      </c>
      <c r="O568">
        <v>0.348822823</v>
      </c>
      <c r="P568" t="s">
        <v>45</v>
      </c>
      <c r="Q568" t="s">
        <v>29</v>
      </c>
      <c r="R568">
        <v>217781</v>
      </c>
      <c r="S568">
        <v>253952</v>
      </c>
      <c r="T568" s="1">
        <v>0.86</v>
      </c>
      <c r="U568">
        <v>434980</v>
      </c>
      <c r="V568">
        <v>0</v>
      </c>
      <c r="W568" s="24" t="e">
        <f>VLOOKUP(A568,Sheet2!A:H,8,0)</f>
        <v>#N/A</v>
      </c>
    </row>
    <row r="569" spans="1:23" hidden="1" x14ac:dyDescent="0.3">
      <c r="A569" t="s">
        <v>625</v>
      </c>
      <c r="B569" t="s">
        <v>22</v>
      </c>
      <c r="C569">
        <v>61</v>
      </c>
      <c r="D569" t="s">
        <v>39</v>
      </c>
      <c r="E569">
        <v>2010</v>
      </c>
      <c r="F569">
        <v>39</v>
      </c>
      <c r="G569">
        <v>0.51114372399999997</v>
      </c>
      <c r="H569" t="s">
        <v>81</v>
      </c>
      <c r="I569" t="s">
        <v>25</v>
      </c>
      <c r="J569" t="s">
        <v>40</v>
      </c>
      <c r="K569" t="s">
        <v>87</v>
      </c>
      <c r="L569" t="s">
        <v>42</v>
      </c>
      <c r="M569" t="s">
        <v>29</v>
      </c>
      <c r="N569" t="s">
        <v>29</v>
      </c>
      <c r="O569">
        <v>0.52312490499999997</v>
      </c>
      <c r="P569" t="s">
        <v>45</v>
      </c>
      <c r="Q569" t="s">
        <v>29</v>
      </c>
      <c r="R569">
        <v>269536</v>
      </c>
      <c r="S569">
        <v>269536</v>
      </c>
      <c r="T569" s="1">
        <v>1</v>
      </c>
      <c r="U569">
        <v>410862</v>
      </c>
      <c r="V569">
        <v>0</v>
      </c>
      <c r="W569" s="24" t="e">
        <f>VLOOKUP(A569,Sheet2!A:H,8,0)</f>
        <v>#N/A</v>
      </c>
    </row>
    <row r="570" spans="1:23" hidden="1" x14ac:dyDescent="0.3">
      <c r="A570" t="s">
        <v>626</v>
      </c>
      <c r="B570" t="s">
        <v>31</v>
      </c>
      <c r="C570">
        <v>61</v>
      </c>
      <c r="D570" t="s">
        <v>39</v>
      </c>
      <c r="E570">
        <v>2012</v>
      </c>
      <c r="F570">
        <v>57</v>
      </c>
      <c r="G570">
        <v>0.59431647799999998</v>
      </c>
      <c r="H570" t="s">
        <v>81</v>
      </c>
      <c r="I570" t="s">
        <v>54</v>
      </c>
      <c r="J570" t="s">
        <v>40</v>
      </c>
      <c r="K570" t="s">
        <v>51</v>
      </c>
      <c r="L570" t="s">
        <v>28</v>
      </c>
      <c r="M570" t="s">
        <v>45</v>
      </c>
      <c r="N570" t="s">
        <v>29</v>
      </c>
      <c r="O570">
        <v>0.39153738399999999</v>
      </c>
      <c r="P570" t="s">
        <v>45</v>
      </c>
      <c r="Q570" t="s">
        <v>67</v>
      </c>
      <c r="R570">
        <v>240985</v>
      </c>
      <c r="S570">
        <v>319860</v>
      </c>
      <c r="T570" s="1">
        <v>0.75</v>
      </c>
      <c r="U570">
        <v>610747</v>
      </c>
      <c r="V570">
        <v>610747</v>
      </c>
      <c r="W570" s="24" t="e">
        <f>VLOOKUP(A570,Sheet2!A:H,8,0)</f>
        <v>#N/A</v>
      </c>
    </row>
    <row r="571" spans="1:23" hidden="1" x14ac:dyDescent="0.3">
      <c r="A571" t="s">
        <v>627</v>
      </c>
      <c r="B571" t="s">
        <v>31</v>
      </c>
      <c r="C571">
        <v>61</v>
      </c>
      <c r="D571" t="s">
        <v>32</v>
      </c>
      <c r="E571">
        <v>2010</v>
      </c>
      <c r="F571">
        <v>39</v>
      </c>
      <c r="G571">
        <v>0.57237627599999996</v>
      </c>
      <c r="H571" t="s">
        <v>24</v>
      </c>
      <c r="I571" t="s">
        <v>58</v>
      </c>
      <c r="J571" t="s">
        <v>58</v>
      </c>
      <c r="K571" t="s">
        <v>58</v>
      </c>
      <c r="L571" t="s">
        <v>58</v>
      </c>
      <c r="M571" t="s">
        <v>29</v>
      </c>
      <c r="N571" t="s">
        <v>29</v>
      </c>
      <c r="O571">
        <v>0.473159104</v>
      </c>
      <c r="P571" t="s">
        <v>45</v>
      </c>
      <c r="Q571" t="s">
        <v>67</v>
      </c>
      <c r="R571">
        <v>294255</v>
      </c>
      <c r="S571">
        <v>294255</v>
      </c>
      <c r="T571" s="1">
        <v>1</v>
      </c>
      <c r="U571">
        <v>468026</v>
      </c>
      <c r="V571">
        <v>0</v>
      </c>
      <c r="W571" s="24" t="e">
        <f>VLOOKUP(A571,Sheet2!A:H,8,0)</f>
        <v>#N/A</v>
      </c>
    </row>
    <row r="572" spans="1:23" hidden="1" x14ac:dyDescent="0.3">
      <c r="A572" t="s">
        <v>628</v>
      </c>
      <c r="B572" t="s">
        <v>31</v>
      </c>
      <c r="C572">
        <v>49</v>
      </c>
      <c r="D572" t="s">
        <v>39</v>
      </c>
      <c r="E572">
        <v>2017</v>
      </c>
      <c r="F572">
        <v>48</v>
      </c>
      <c r="G572">
        <v>0.83117666700000004</v>
      </c>
      <c r="H572" t="s">
        <v>24</v>
      </c>
      <c r="I572" t="s">
        <v>54</v>
      </c>
      <c r="J572" t="s">
        <v>40</v>
      </c>
      <c r="K572" t="s">
        <v>27</v>
      </c>
      <c r="L572" t="s">
        <v>42</v>
      </c>
      <c r="M572" t="s">
        <v>29</v>
      </c>
      <c r="N572" t="s">
        <v>29</v>
      </c>
      <c r="O572">
        <v>0.456573589</v>
      </c>
      <c r="P572" t="s">
        <v>45</v>
      </c>
      <c r="Q572" t="s">
        <v>29</v>
      </c>
      <c r="R572">
        <v>731633</v>
      </c>
      <c r="S572">
        <v>731633</v>
      </c>
      <c r="T572" s="1">
        <v>1</v>
      </c>
      <c r="U572">
        <v>772088</v>
      </c>
      <c r="V572">
        <v>0</v>
      </c>
      <c r="W572" s="24" t="e">
        <f>VLOOKUP(A572,Sheet2!A:H,8,0)</f>
        <v>#N/A</v>
      </c>
    </row>
    <row r="573" spans="1:23" hidden="1" x14ac:dyDescent="0.3">
      <c r="A573" t="s">
        <v>629</v>
      </c>
      <c r="B573" t="s">
        <v>31</v>
      </c>
      <c r="C573">
        <v>19</v>
      </c>
      <c r="D573" t="s">
        <v>77</v>
      </c>
      <c r="E573">
        <v>2006</v>
      </c>
      <c r="F573">
        <v>44</v>
      </c>
      <c r="G573">
        <v>0.22868428599999999</v>
      </c>
      <c r="H573" t="s">
        <v>81</v>
      </c>
      <c r="I573" t="s">
        <v>58</v>
      </c>
      <c r="J573" t="s">
        <v>58</v>
      </c>
      <c r="K573" t="s">
        <v>58</v>
      </c>
      <c r="L573" t="s">
        <v>58</v>
      </c>
      <c r="M573" t="s">
        <v>29</v>
      </c>
      <c r="N573" t="s">
        <v>29</v>
      </c>
      <c r="O573">
        <v>0.64397226699999999</v>
      </c>
      <c r="P573" t="s">
        <v>29</v>
      </c>
      <c r="Q573" t="s">
        <v>29</v>
      </c>
      <c r="R573">
        <v>236546</v>
      </c>
      <c r="S573">
        <v>270218</v>
      </c>
      <c r="T573" s="1">
        <v>0.88</v>
      </c>
      <c r="U573">
        <v>63846</v>
      </c>
      <c r="V573">
        <v>0</v>
      </c>
      <c r="W573" s="24" t="e">
        <f>VLOOKUP(A573,Sheet2!A:H,8,0)</f>
        <v>#N/A</v>
      </c>
    </row>
    <row r="574" spans="1:23" hidden="1" x14ac:dyDescent="0.3">
      <c r="A574" t="s">
        <v>630</v>
      </c>
      <c r="B574" t="s">
        <v>31</v>
      </c>
      <c r="C574">
        <v>49</v>
      </c>
      <c r="D574" t="s">
        <v>36</v>
      </c>
      <c r="E574">
        <v>2016</v>
      </c>
      <c r="F574">
        <v>36</v>
      </c>
      <c r="G574">
        <v>0.58045460299999996</v>
      </c>
      <c r="H574" t="s">
        <v>81</v>
      </c>
      <c r="I574" t="s">
        <v>54</v>
      </c>
      <c r="J574" t="s">
        <v>89</v>
      </c>
      <c r="K574" t="s">
        <v>118</v>
      </c>
      <c r="L574" t="s">
        <v>42</v>
      </c>
      <c r="M574" t="s">
        <v>29</v>
      </c>
      <c r="N574" t="s">
        <v>29</v>
      </c>
      <c r="O574">
        <v>0.51896496700000005</v>
      </c>
      <c r="P574" t="s">
        <v>45</v>
      </c>
      <c r="Q574" t="s">
        <v>67</v>
      </c>
      <c r="R574">
        <v>348651.16</v>
      </c>
      <c r="S574">
        <v>374864</v>
      </c>
      <c r="T574" s="1">
        <v>0.93</v>
      </c>
      <c r="U574">
        <v>660409</v>
      </c>
      <c r="V574">
        <v>0</v>
      </c>
      <c r="W574" s="24" t="e">
        <f>VLOOKUP(A574,Sheet2!A:H,8,0)</f>
        <v>#N/A</v>
      </c>
    </row>
    <row r="575" spans="1:23" hidden="1" x14ac:dyDescent="0.3">
      <c r="A575" t="s">
        <v>631</v>
      </c>
      <c r="B575" t="s">
        <v>31</v>
      </c>
      <c r="C575">
        <v>36</v>
      </c>
      <c r="D575" t="s">
        <v>424</v>
      </c>
      <c r="E575">
        <v>2014</v>
      </c>
      <c r="F575">
        <v>36</v>
      </c>
      <c r="G575">
        <v>0.52294235700000002</v>
      </c>
      <c r="H575" t="s">
        <v>24</v>
      </c>
      <c r="I575" t="s">
        <v>25</v>
      </c>
      <c r="J575" t="s">
        <v>40</v>
      </c>
      <c r="K575" t="s">
        <v>118</v>
      </c>
      <c r="L575" t="s">
        <v>28</v>
      </c>
      <c r="M575" t="s">
        <v>29</v>
      </c>
      <c r="N575" t="s">
        <v>29</v>
      </c>
      <c r="O575">
        <v>0.93147954399999999</v>
      </c>
      <c r="P575" t="s">
        <v>29</v>
      </c>
      <c r="Q575" t="s">
        <v>34</v>
      </c>
      <c r="R575">
        <v>395120</v>
      </c>
      <c r="S575">
        <v>395120</v>
      </c>
      <c r="T575" s="1">
        <v>1</v>
      </c>
      <c r="U575">
        <v>413177</v>
      </c>
      <c r="V575">
        <v>0</v>
      </c>
      <c r="W575" s="24" t="e">
        <f>VLOOKUP(A575,Sheet2!A:H,8,0)</f>
        <v>#N/A</v>
      </c>
    </row>
    <row r="576" spans="1:23" hidden="1" x14ac:dyDescent="0.3">
      <c r="A576" t="s">
        <v>632</v>
      </c>
      <c r="B576" t="s">
        <v>22</v>
      </c>
      <c r="C576">
        <v>37</v>
      </c>
      <c r="D576" t="s">
        <v>32</v>
      </c>
      <c r="E576">
        <v>2012</v>
      </c>
      <c r="F576">
        <v>36</v>
      </c>
      <c r="G576">
        <v>0.72159121999999998</v>
      </c>
      <c r="H576" t="s">
        <v>24</v>
      </c>
      <c r="I576" t="s">
        <v>72</v>
      </c>
      <c r="J576" t="s">
        <v>40</v>
      </c>
      <c r="K576" t="s">
        <v>51</v>
      </c>
      <c r="L576" t="s">
        <v>42</v>
      </c>
      <c r="M576" t="s">
        <v>45</v>
      </c>
      <c r="N576" t="s">
        <v>29</v>
      </c>
      <c r="O576">
        <v>0.52312490499999997</v>
      </c>
      <c r="P576" t="s">
        <v>45</v>
      </c>
      <c r="Q576" t="s">
        <v>67</v>
      </c>
      <c r="R576">
        <v>273364</v>
      </c>
      <c r="S576">
        <v>433433</v>
      </c>
      <c r="T576" s="1">
        <v>0.63</v>
      </c>
      <c r="U576">
        <v>705207</v>
      </c>
      <c r="V576">
        <v>705207</v>
      </c>
      <c r="W576" s="24" t="e">
        <f>VLOOKUP(A576,Sheet2!A:H,8,0)</f>
        <v>#N/A</v>
      </c>
    </row>
    <row r="577" spans="1:23" hidden="1" x14ac:dyDescent="0.3">
      <c r="A577" t="s">
        <v>633</v>
      </c>
      <c r="B577" t="s">
        <v>22</v>
      </c>
      <c r="C577">
        <v>61</v>
      </c>
      <c r="D577" t="s">
        <v>32</v>
      </c>
      <c r="E577">
        <v>2015</v>
      </c>
      <c r="F577">
        <v>32</v>
      </c>
      <c r="G577">
        <v>0.62246000000000001</v>
      </c>
      <c r="H577" t="s">
        <v>24</v>
      </c>
      <c r="I577" t="s">
        <v>62</v>
      </c>
      <c r="J577" t="s">
        <v>40</v>
      </c>
      <c r="K577" t="s">
        <v>51</v>
      </c>
      <c r="L577" t="s">
        <v>28</v>
      </c>
      <c r="M577" t="s">
        <v>29</v>
      </c>
      <c r="N577" t="s">
        <v>29</v>
      </c>
      <c r="O577">
        <v>0.46900572299999999</v>
      </c>
      <c r="P577" t="s">
        <v>45</v>
      </c>
      <c r="Q577" t="s">
        <v>29</v>
      </c>
      <c r="R577">
        <v>257389</v>
      </c>
      <c r="S577">
        <v>320088</v>
      </c>
      <c r="T577" s="1">
        <v>0.8</v>
      </c>
      <c r="U577">
        <v>697956</v>
      </c>
      <c r="V577">
        <v>0</v>
      </c>
      <c r="W577" s="24" t="e">
        <f>VLOOKUP(A577,Sheet2!A:H,8,0)</f>
        <v>#N/A</v>
      </c>
    </row>
    <row r="578" spans="1:23" hidden="1" x14ac:dyDescent="0.3">
      <c r="A578" t="s">
        <v>634</v>
      </c>
      <c r="B578" t="s">
        <v>31</v>
      </c>
      <c r="C578">
        <v>48</v>
      </c>
      <c r="D578" t="s">
        <v>424</v>
      </c>
      <c r="E578">
        <v>2010</v>
      </c>
      <c r="F578">
        <v>36</v>
      </c>
      <c r="G578">
        <v>0.50276510100000005</v>
      </c>
      <c r="H578" t="s">
        <v>24</v>
      </c>
      <c r="I578" t="s">
        <v>25</v>
      </c>
      <c r="J578" t="s">
        <v>58</v>
      </c>
      <c r="K578" t="s">
        <v>58</v>
      </c>
      <c r="L578" t="s">
        <v>58</v>
      </c>
      <c r="M578" t="s">
        <v>45</v>
      </c>
      <c r="N578" t="s">
        <v>29</v>
      </c>
      <c r="O578">
        <v>0.58886509600000003</v>
      </c>
      <c r="P578" t="s">
        <v>221</v>
      </c>
      <c r="Q578" t="s">
        <v>34</v>
      </c>
      <c r="R578">
        <v>129008.71</v>
      </c>
      <c r="S578">
        <v>252655</v>
      </c>
      <c r="T578" s="1">
        <v>0.51</v>
      </c>
      <c r="U578">
        <v>511118</v>
      </c>
      <c r="V578">
        <v>511118</v>
      </c>
      <c r="W578" s="24" t="e">
        <f>VLOOKUP(A578,Sheet2!A:H,8,0)</f>
        <v>#N/A</v>
      </c>
    </row>
    <row r="579" spans="1:23" hidden="1" x14ac:dyDescent="0.3">
      <c r="A579" t="s">
        <v>635</v>
      </c>
      <c r="B579" t="s">
        <v>31</v>
      </c>
      <c r="C579">
        <v>61</v>
      </c>
      <c r="D579" t="s">
        <v>39</v>
      </c>
      <c r="E579">
        <v>2016</v>
      </c>
      <c r="F579">
        <v>29</v>
      </c>
      <c r="G579">
        <v>0.56874920600000001</v>
      </c>
      <c r="H579" t="s">
        <v>81</v>
      </c>
      <c r="I579" t="s">
        <v>72</v>
      </c>
      <c r="J579" t="s">
        <v>58</v>
      </c>
      <c r="K579" t="s">
        <v>58</v>
      </c>
      <c r="L579" t="s">
        <v>58</v>
      </c>
      <c r="M579" t="s">
        <v>29</v>
      </c>
      <c r="N579" t="s">
        <v>29</v>
      </c>
      <c r="O579">
        <v>0.42372521400000002</v>
      </c>
      <c r="P579" t="s">
        <v>45</v>
      </c>
      <c r="Q579" t="s">
        <v>29</v>
      </c>
      <c r="R579">
        <v>391425</v>
      </c>
      <c r="S579">
        <v>453060</v>
      </c>
      <c r="T579" s="1">
        <v>0.86</v>
      </c>
      <c r="U579">
        <v>597789</v>
      </c>
      <c r="V579">
        <v>0</v>
      </c>
      <c r="W579" s="24" t="e">
        <f>VLOOKUP(A579,Sheet2!A:H,8,0)</f>
        <v>#N/A</v>
      </c>
    </row>
    <row r="580" spans="1:23" hidden="1" x14ac:dyDescent="0.3">
      <c r="A580" t="s">
        <v>636</v>
      </c>
      <c r="B580" t="s">
        <v>22</v>
      </c>
      <c r="C580">
        <v>43</v>
      </c>
      <c r="D580" t="s">
        <v>36</v>
      </c>
      <c r="E580">
        <v>2015</v>
      </c>
      <c r="F580">
        <v>29</v>
      </c>
      <c r="G580">
        <v>0.62531455400000002</v>
      </c>
      <c r="H580" t="s">
        <v>24</v>
      </c>
      <c r="I580" t="s">
        <v>58</v>
      </c>
      <c r="J580" t="s">
        <v>89</v>
      </c>
      <c r="K580" t="s">
        <v>27</v>
      </c>
      <c r="L580" t="s">
        <v>42</v>
      </c>
      <c r="M580" t="s">
        <v>29</v>
      </c>
      <c r="N580" t="s">
        <v>29</v>
      </c>
      <c r="O580">
        <v>0.65157869599999996</v>
      </c>
      <c r="P580" t="s">
        <v>29</v>
      </c>
      <c r="Q580" t="s">
        <v>34</v>
      </c>
      <c r="R580">
        <v>281520</v>
      </c>
      <c r="S580">
        <v>281520</v>
      </c>
      <c r="T580" s="1">
        <v>1</v>
      </c>
      <c r="U580">
        <v>583970</v>
      </c>
      <c r="V580">
        <v>0</v>
      </c>
      <c r="W580" s="24" t="e">
        <f>VLOOKUP(A580,Sheet2!A:H,8,0)</f>
        <v>#N/A</v>
      </c>
    </row>
    <row r="581" spans="1:23" hidden="1" x14ac:dyDescent="0.3">
      <c r="A581" t="s">
        <v>637</v>
      </c>
      <c r="B581" t="s">
        <v>22</v>
      </c>
      <c r="C581">
        <v>37</v>
      </c>
      <c r="D581" t="s">
        <v>36</v>
      </c>
      <c r="E581">
        <v>2005</v>
      </c>
      <c r="F581">
        <v>47</v>
      </c>
      <c r="G581">
        <v>0.52203215000000003</v>
      </c>
      <c r="H581" t="s">
        <v>24</v>
      </c>
      <c r="I581" t="s">
        <v>62</v>
      </c>
      <c r="J581" t="s">
        <v>89</v>
      </c>
      <c r="K581" t="s">
        <v>237</v>
      </c>
      <c r="L581" t="s">
        <v>42</v>
      </c>
      <c r="M581" t="s">
        <v>29</v>
      </c>
      <c r="N581" t="s">
        <v>29</v>
      </c>
      <c r="O581">
        <v>0.48980406999999998</v>
      </c>
      <c r="P581" t="s">
        <v>45</v>
      </c>
      <c r="Q581" t="s">
        <v>29</v>
      </c>
      <c r="R581">
        <v>266169</v>
      </c>
      <c r="S581">
        <v>266169</v>
      </c>
      <c r="T581" s="1">
        <v>1</v>
      </c>
      <c r="U581">
        <v>239068</v>
      </c>
      <c r="V581">
        <v>0</v>
      </c>
      <c r="W581" s="24" t="e">
        <f>VLOOKUP(A581,Sheet2!A:H,8,0)</f>
        <v>#N/A</v>
      </c>
    </row>
    <row r="582" spans="1:23" hidden="1" x14ac:dyDescent="0.3">
      <c r="A582" t="s">
        <v>638</v>
      </c>
      <c r="B582" t="s">
        <v>22</v>
      </c>
      <c r="C582">
        <v>49</v>
      </c>
      <c r="D582" t="s">
        <v>32</v>
      </c>
      <c r="E582">
        <v>2014</v>
      </c>
      <c r="F582">
        <v>49</v>
      </c>
      <c r="G582">
        <v>0.746728324</v>
      </c>
      <c r="H582" t="s">
        <v>81</v>
      </c>
      <c r="I582" t="s">
        <v>72</v>
      </c>
      <c r="J582" t="s">
        <v>26</v>
      </c>
      <c r="K582" t="s">
        <v>51</v>
      </c>
      <c r="L582" t="s">
        <v>33</v>
      </c>
      <c r="M582" t="s">
        <v>29</v>
      </c>
      <c r="N582" t="s">
        <v>45</v>
      </c>
      <c r="O582">
        <v>0.42372521400000002</v>
      </c>
      <c r="P582" t="s">
        <v>45</v>
      </c>
      <c r="Q582" t="s">
        <v>67</v>
      </c>
      <c r="R582">
        <v>395002</v>
      </c>
      <c r="S582">
        <v>432420</v>
      </c>
      <c r="T582" s="1">
        <v>0.91</v>
      </c>
      <c r="U582">
        <v>707888</v>
      </c>
      <c r="V582">
        <v>0</v>
      </c>
      <c r="W582" s="24" t="e">
        <f>VLOOKUP(A582,Sheet2!A:H,8,0)</f>
        <v>#N/A</v>
      </c>
    </row>
    <row r="583" spans="1:23" hidden="1" x14ac:dyDescent="0.3">
      <c r="A583" t="s">
        <v>639</v>
      </c>
      <c r="B583" t="s">
        <v>22</v>
      </c>
      <c r="C583">
        <v>61</v>
      </c>
      <c r="D583" t="s">
        <v>36</v>
      </c>
      <c r="E583">
        <v>2010</v>
      </c>
      <c r="F583">
        <v>37</v>
      </c>
      <c r="G583">
        <v>0.72919403000000005</v>
      </c>
      <c r="H583" t="s">
        <v>24</v>
      </c>
      <c r="I583" t="s">
        <v>25</v>
      </c>
      <c r="J583" t="s">
        <v>40</v>
      </c>
      <c r="K583" t="s">
        <v>51</v>
      </c>
      <c r="L583" t="s">
        <v>42</v>
      </c>
      <c r="M583" t="s">
        <v>45</v>
      </c>
      <c r="N583" t="s">
        <v>29</v>
      </c>
      <c r="O583">
        <v>0.53972687799999997</v>
      </c>
      <c r="P583" t="s">
        <v>45</v>
      </c>
      <c r="Q583" t="s">
        <v>67</v>
      </c>
      <c r="R583">
        <v>72793</v>
      </c>
      <c r="S583">
        <v>341895</v>
      </c>
      <c r="T583" s="1">
        <v>0.21</v>
      </c>
      <c r="U583">
        <v>662448</v>
      </c>
      <c r="V583">
        <v>662448</v>
      </c>
      <c r="W583" s="24" t="e">
        <f>VLOOKUP(A583,Sheet2!A:H,8,0)</f>
        <v>#N/A</v>
      </c>
    </row>
    <row r="584" spans="1:23" hidden="1" x14ac:dyDescent="0.3">
      <c r="A584" t="s">
        <v>640</v>
      </c>
      <c r="B584" t="s">
        <v>22</v>
      </c>
      <c r="C584">
        <v>61</v>
      </c>
      <c r="D584" t="s">
        <v>23</v>
      </c>
      <c r="E584">
        <v>2011</v>
      </c>
      <c r="F584">
        <v>45</v>
      </c>
      <c r="G584">
        <v>0.53379096800000003</v>
      </c>
      <c r="H584" t="s">
        <v>81</v>
      </c>
      <c r="I584" t="s">
        <v>58</v>
      </c>
      <c r="J584" t="s">
        <v>58</v>
      </c>
      <c r="K584" t="s">
        <v>58</v>
      </c>
      <c r="L584" t="s">
        <v>58</v>
      </c>
      <c r="M584" t="s">
        <v>29</v>
      </c>
      <c r="N584" t="s">
        <v>29</v>
      </c>
      <c r="O584">
        <v>0.456573589</v>
      </c>
      <c r="P584" t="s">
        <v>45</v>
      </c>
      <c r="Q584" t="s">
        <v>29</v>
      </c>
      <c r="R584">
        <v>266777</v>
      </c>
      <c r="S584">
        <v>323937</v>
      </c>
      <c r="T584" s="1">
        <v>0.82</v>
      </c>
      <c r="U584">
        <v>626249</v>
      </c>
      <c r="V584">
        <v>0</v>
      </c>
      <c r="W584" s="24" t="e">
        <f>VLOOKUP(A584,Sheet2!A:H,8,0)</f>
        <v>#N/A</v>
      </c>
    </row>
    <row r="585" spans="1:23" hidden="1" x14ac:dyDescent="0.3">
      <c r="A585" t="s">
        <v>641</v>
      </c>
      <c r="B585" t="s">
        <v>31</v>
      </c>
      <c r="C585">
        <v>37</v>
      </c>
      <c r="D585" t="s">
        <v>32</v>
      </c>
      <c r="E585">
        <v>2016</v>
      </c>
      <c r="F585">
        <v>40</v>
      </c>
      <c r="G585">
        <v>0.66851995399999997</v>
      </c>
      <c r="H585" t="s">
        <v>24</v>
      </c>
      <c r="I585" t="s">
        <v>58</v>
      </c>
      <c r="J585" t="s">
        <v>26</v>
      </c>
      <c r="K585" t="s">
        <v>27</v>
      </c>
      <c r="L585" t="s">
        <v>33</v>
      </c>
      <c r="M585" t="s">
        <v>29</v>
      </c>
      <c r="N585" t="s">
        <v>29</v>
      </c>
      <c r="O585">
        <v>0.60490692599999996</v>
      </c>
      <c r="P585" t="s">
        <v>29</v>
      </c>
      <c r="Q585" t="s">
        <v>34</v>
      </c>
      <c r="R585">
        <v>324300</v>
      </c>
      <c r="S585">
        <v>324300</v>
      </c>
      <c r="T585" s="1">
        <v>1</v>
      </c>
      <c r="U585">
        <v>581948</v>
      </c>
      <c r="V585">
        <v>0</v>
      </c>
      <c r="W585" s="24" t="e">
        <f>VLOOKUP(A585,Sheet2!A:H,8,0)</f>
        <v>#N/A</v>
      </c>
    </row>
    <row r="586" spans="1:23" hidden="1" x14ac:dyDescent="0.3">
      <c r="A586" t="s">
        <v>642</v>
      </c>
      <c r="B586" t="s">
        <v>22</v>
      </c>
      <c r="C586">
        <v>49</v>
      </c>
      <c r="D586" t="s">
        <v>77</v>
      </c>
      <c r="E586">
        <v>2009</v>
      </c>
      <c r="F586">
        <v>43</v>
      </c>
      <c r="G586">
        <v>0.49476737199999998</v>
      </c>
      <c r="H586" t="s">
        <v>24</v>
      </c>
      <c r="I586" t="s">
        <v>58</v>
      </c>
      <c r="J586" t="s">
        <v>58</v>
      </c>
      <c r="K586" t="s">
        <v>58</v>
      </c>
      <c r="L586" t="s">
        <v>58</v>
      </c>
      <c r="M586" t="s">
        <v>29</v>
      </c>
      <c r="N586" t="s">
        <v>29</v>
      </c>
      <c r="O586">
        <v>0.62854257599999996</v>
      </c>
      <c r="P586" t="s">
        <v>29</v>
      </c>
      <c r="Q586" t="s">
        <v>29</v>
      </c>
      <c r="R586">
        <v>199511</v>
      </c>
      <c r="S586">
        <v>214858</v>
      </c>
      <c r="T586" s="1">
        <v>0.93</v>
      </c>
      <c r="U586">
        <v>361056</v>
      </c>
      <c r="V586">
        <v>0</v>
      </c>
      <c r="W586" s="24" t="e">
        <f>VLOOKUP(A586,Sheet2!A:H,8,0)</f>
        <v>#N/A</v>
      </c>
    </row>
    <row r="587" spans="1:23" hidden="1" x14ac:dyDescent="0.3">
      <c r="A587" t="s">
        <v>643</v>
      </c>
      <c r="B587" t="s">
        <v>31</v>
      </c>
      <c r="C587">
        <v>61</v>
      </c>
      <c r="D587" t="s">
        <v>32</v>
      </c>
      <c r="E587">
        <v>2010</v>
      </c>
      <c r="F587">
        <v>21</v>
      </c>
      <c r="G587">
        <v>0.51513931000000002</v>
      </c>
      <c r="H587" t="s">
        <v>24</v>
      </c>
      <c r="I587" t="s">
        <v>58</v>
      </c>
      <c r="J587" t="s">
        <v>58</v>
      </c>
      <c r="K587" t="s">
        <v>58</v>
      </c>
      <c r="L587" t="s">
        <v>58</v>
      </c>
      <c r="M587" t="s">
        <v>45</v>
      </c>
      <c r="N587" t="s">
        <v>29</v>
      </c>
      <c r="O587">
        <v>0.46485663199999999</v>
      </c>
      <c r="P587" t="s">
        <v>45</v>
      </c>
      <c r="Q587" t="s">
        <v>29</v>
      </c>
      <c r="R587">
        <v>216494</v>
      </c>
      <c r="S587">
        <v>300220</v>
      </c>
      <c r="T587" s="1">
        <v>0.72</v>
      </c>
      <c r="U587">
        <v>477558</v>
      </c>
      <c r="V587">
        <v>477558</v>
      </c>
      <c r="W587" s="24" t="e">
        <f>VLOOKUP(A587,Sheet2!A:H,8,0)</f>
        <v>#N/A</v>
      </c>
    </row>
    <row r="588" spans="1:23" hidden="1" x14ac:dyDescent="0.3">
      <c r="A588" t="s">
        <v>644</v>
      </c>
      <c r="B588" t="s">
        <v>22</v>
      </c>
      <c r="C588">
        <v>49</v>
      </c>
      <c r="D588" t="s">
        <v>36</v>
      </c>
      <c r="E588">
        <v>2005</v>
      </c>
      <c r="F588">
        <v>45</v>
      </c>
      <c r="G588">
        <v>0.58716812100000004</v>
      </c>
      <c r="H588" t="s">
        <v>24</v>
      </c>
      <c r="I588" t="s">
        <v>54</v>
      </c>
      <c r="J588" t="s">
        <v>169</v>
      </c>
      <c r="K588" t="s">
        <v>118</v>
      </c>
      <c r="L588" t="s">
        <v>42</v>
      </c>
      <c r="M588" t="s">
        <v>29</v>
      </c>
      <c r="N588" t="s">
        <v>45</v>
      </c>
      <c r="O588">
        <v>0.53558319300000001</v>
      </c>
      <c r="P588" t="s">
        <v>45</v>
      </c>
      <c r="Q588" t="s">
        <v>67</v>
      </c>
      <c r="R588">
        <v>144511</v>
      </c>
      <c r="S588">
        <v>196225</v>
      </c>
      <c r="T588" s="1">
        <v>0.74</v>
      </c>
      <c r="U588">
        <v>417477</v>
      </c>
      <c r="V588">
        <v>0</v>
      </c>
      <c r="W588" s="24" t="e">
        <f>VLOOKUP(A588,Sheet2!A:H,8,0)</f>
        <v>#N/A</v>
      </c>
    </row>
    <row r="589" spans="1:23" hidden="1" x14ac:dyDescent="0.3">
      <c r="A589" t="s">
        <v>645</v>
      </c>
      <c r="B589" t="s">
        <v>31</v>
      </c>
      <c r="C589">
        <v>49</v>
      </c>
      <c r="D589" t="s">
        <v>77</v>
      </c>
      <c r="E589">
        <v>2016</v>
      </c>
      <c r="F589">
        <v>45</v>
      </c>
      <c r="G589">
        <v>0.35859809500000001</v>
      </c>
      <c r="H589" t="s">
        <v>81</v>
      </c>
      <c r="I589" t="s">
        <v>58</v>
      </c>
      <c r="J589" t="s">
        <v>58</v>
      </c>
      <c r="K589" t="s">
        <v>58</v>
      </c>
      <c r="L589" t="s">
        <v>58</v>
      </c>
      <c r="M589" t="s">
        <v>29</v>
      </c>
      <c r="N589" t="s">
        <v>29</v>
      </c>
      <c r="O589">
        <v>0.61679375999999997</v>
      </c>
      <c r="P589" t="s">
        <v>29</v>
      </c>
      <c r="Q589" t="s">
        <v>29</v>
      </c>
      <c r="R589">
        <v>307545</v>
      </c>
      <c r="S589">
        <v>307545</v>
      </c>
      <c r="T589" s="1">
        <v>1</v>
      </c>
      <c r="U589">
        <v>297620</v>
      </c>
      <c r="V589">
        <v>0</v>
      </c>
      <c r="W589" s="24" t="e">
        <f>VLOOKUP(A589,Sheet2!A:H,8,0)</f>
        <v>#N/A</v>
      </c>
    </row>
    <row r="590" spans="1:23" hidden="1" x14ac:dyDescent="0.3">
      <c r="A590" t="s">
        <v>646</v>
      </c>
      <c r="B590" t="s">
        <v>31</v>
      </c>
      <c r="C590">
        <v>49</v>
      </c>
      <c r="D590" t="s">
        <v>77</v>
      </c>
      <c r="E590">
        <v>2014</v>
      </c>
      <c r="F590">
        <v>36</v>
      </c>
      <c r="G590">
        <v>0.575134335</v>
      </c>
      <c r="H590" t="s">
        <v>81</v>
      </c>
      <c r="I590" t="s">
        <v>54</v>
      </c>
      <c r="J590" t="s">
        <v>26</v>
      </c>
      <c r="K590" t="s">
        <v>51</v>
      </c>
      <c r="L590" t="s">
        <v>28</v>
      </c>
      <c r="M590" t="s">
        <v>29</v>
      </c>
      <c r="N590" t="s">
        <v>29</v>
      </c>
      <c r="O590">
        <v>0.50230467400000001</v>
      </c>
      <c r="P590" t="s">
        <v>45</v>
      </c>
      <c r="Q590" t="s">
        <v>67</v>
      </c>
      <c r="R590">
        <v>337274</v>
      </c>
      <c r="S590">
        <v>337274</v>
      </c>
      <c r="T590" s="1">
        <v>1</v>
      </c>
      <c r="U590">
        <v>529578</v>
      </c>
      <c r="V590">
        <v>0</v>
      </c>
      <c r="W590" s="24" t="e">
        <f>VLOOKUP(A590,Sheet2!A:H,8,0)</f>
        <v>#N/A</v>
      </c>
    </row>
    <row r="591" spans="1:23" hidden="1" x14ac:dyDescent="0.3">
      <c r="A591" t="s">
        <v>647</v>
      </c>
      <c r="B591" t="s">
        <v>31</v>
      </c>
      <c r="C591">
        <v>37</v>
      </c>
      <c r="D591" t="s">
        <v>32</v>
      </c>
      <c r="E591">
        <v>2011</v>
      </c>
      <c r="F591">
        <v>43</v>
      </c>
      <c r="G591">
        <v>0.73774289400000004</v>
      </c>
      <c r="H591" t="s">
        <v>24</v>
      </c>
      <c r="I591" t="s">
        <v>72</v>
      </c>
      <c r="J591" t="s">
        <v>89</v>
      </c>
      <c r="K591" t="s">
        <v>27</v>
      </c>
      <c r="L591" t="s">
        <v>42</v>
      </c>
      <c r="M591" t="s">
        <v>29</v>
      </c>
      <c r="N591" t="s">
        <v>29</v>
      </c>
      <c r="O591">
        <v>0.85314747499999999</v>
      </c>
      <c r="P591" t="s">
        <v>29</v>
      </c>
      <c r="Q591" t="s">
        <v>67</v>
      </c>
      <c r="R591">
        <v>381816</v>
      </c>
      <c r="S591">
        <v>381816</v>
      </c>
      <c r="T591" s="1">
        <v>1</v>
      </c>
      <c r="U591">
        <v>603956</v>
      </c>
      <c r="V591">
        <v>0</v>
      </c>
      <c r="W591" s="24" t="e">
        <f>VLOOKUP(A591,Sheet2!A:H,8,0)</f>
        <v>#N/A</v>
      </c>
    </row>
    <row r="592" spans="1:23" hidden="1" x14ac:dyDescent="0.3">
      <c r="A592" t="s">
        <v>648</v>
      </c>
      <c r="B592" t="s">
        <v>31</v>
      </c>
      <c r="C592">
        <v>49</v>
      </c>
      <c r="D592" t="s">
        <v>39</v>
      </c>
      <c r="E592">
        <v>2009</v>
      </c>
      <c r="F592">
        <v>27</v>
      </c>
      <c r="G592">
        <v>0.62100776099999999</v>
      </c>
      <c r="H592" t="s">
        <v>24</v>
      </c>
      <c r="I592" t="s">
        <v>25</v>
      </c>
      <c r="J592" t="s">
        <v>40</v>
      </c>
      <c r="K592" t="s">
        <v>27</v>
      </c>
      <c r="L592" t="s">
        <v>42</v>
      </c>
      <c r="M592" t="s">
        <v>29</v>
      </c>
      <c r="N592" t="s">
        <v>29</v>
      </c>
      <c r="O592">
        <v>0.932535852</v>
      </c>
      <c r="P592" t="s">
        <v>29</v>
      </c>
      <c r="Q592" t="s">
        <v>29</v>
      </c>
      <c r="R592">
        <v>235235</v>
      </c>
      <c r="S592">
        <v>235235</v>
      </c>
      <c r="T592" s="1">
        <v>1</v>
      </c>
      <c r="U592">
        <v>464103</v>
      </c>
      <c r="V592">
        <v>0</v>
      </c>
      <c r="W592" s="24" t="e">
        <f>VLOOKUP(A592,Sheet2!A:H,8,0)</f>
        <v>#N/A</v>
      </c>
    </row>
    <row r="593" spans="1:23" hidden="1" x14ac:dyDescent="0.3">
      <c r="A593" t="s">
        <v>649</v>
      </c>
      <c r="B593" t="s">
        <v>22</v>
      </c>
      <c r="C593">
        <v>37</v>
      </c>
      <c r="D593" t="s">
        <v>36</v>
      </c>
      <c r="E593">
        <v>2016</v>
      </c>
      <c r="F593">
        <v>41</v>
      </c>
      <c r="G593">
        <v>0.69609058199999996</v>
      </c>
      <c r="H593" t="s">
        <v>81</v>
      </c>
      <c r="I593" t="s">
        <v>54</v>
      </c>
      <c r="J593" t="s">
        <v>40</v>
      </c>
      <c r="K593" t="s">
        <v>51</v>
      </c>
      <c r="L593" t="s">
        <v>42</v>
      </c>
      <c r="M593" t="s">
        <v>29</v>
      </c>
      <c r="N593" t="s">
        <v>29</v>
      </c>
      <c r="O593">
        <v>0.56445423900000002</v>
      </c>
      <c r="P593" t="s">
        <v>221</v>
      </c>
      <c r="Q593" t="s">
        <v>67</v>
      </c>
      <c r="R593">
        <v>522271</v>
      </c>
      <c r="S593">
        <v>590286</v>
      </c>
      <c r="T593" s="1">
        <v>0.88</v>
      </c>
      <c r="U593">
        <v>687814</v>
      </c>
      <c r="V593">
        <v>0</v>
      </c>
      <c r="W593" s="24" t="e">
        <f>VLOOKUP(A593,Sheet2!A:H,8,0)</f>
        <v>#N/A</v>
      </c>
    </row>
    <row r="594" spans="1:23" hidden="1" x14ac:dyDescent="0.3">
      <c r="A594" t="s">
        <v>650</v>
      </c>
      <c r="B594" t="s">
        <v>31</v>
      </c>
      <c r="C594">
        <v>37</v>
      </c>
      <c r="D594" t="s">
        <v>39</v>
      </c>
      <c r="E594">
        <v>2006</v>
      </c>
      <c r="F594">
        <v>39</v>
      </c>
      <c r="G594">
        <v>0.52744064999999996</v>
      </c>
      <c r="H594" t="s">
        <v>24</v>
      </c>
      <c r="I594" t="s">
        <v>58</v>
      </c>
      <c r="J594" t="s">
        <v>89</v>
      </c>
      <c r="K594" t="s">
        <v>27</v>
      </c>
      <c r="L594" t="s">
        <v>42</v>
      </c>
      <c r="M594" t="s">
        <v>29</v>
      </c>
      <c r="N594" t="s">
        <v>29</v>
      </c>
      <c r="O594">
        <v>0.48563926200000002</v>
      </c>
      <c r="P594" t="s">
        <v>45</v>
      </c>
      <c r="Q594" t="s">
        <v>34</v>
      </c>
      <c r="R594">
        <v>159500</v>
      </c>
      <c r="S594">
        <v>159500</v>
      </c>
      <c r="T594" s="1">
        <v>1</v>
      </c>
      <c r="U594">
        <v>273613</v>
      </c>
      <c r="V594">
        <v>0</v>
      </c>
      <c r="W594" s="24" t="e">
        <f>VLOOKUP(A594,Sheet2!A:H,8,0)</f>
        <v>#N/A</v>
      </c>
    </row>
    <row r="595" spans="1:23" hidden="1" x14ac:dyDescent="0.3">
      <c r="A595" t="s">
        <v>651</v>
      </c>
      <c r="B595" t="s">
        <v>31</v>
      </c>
      <c r="C595">
        <v>36</v>
      </c>
      <c r="D595" t="s">
        <v>23</v>
      </c>
      <c r="E595">
        <v>2010</v>
      </c>
      <c r="F595">
        <v>26</v>
      </c>
      <c r="G595">
        <v>0.40037991899999997</v>
      </c>
      <c r="H595" t="s">
        <v>24</v>
      </c>
      <c r="I595" t="s">
        <v>303</v>
      </c>
      <c r="J595" t="s">
        <v>40</v>
      </c>
      <c r="K595" t="s">
        <v>118</v>
      </c>
      <c r="L595" t="s">
        <v>28</v>
      </c>
      <c r="M595" t="s">
        <v>29</v>
      </c>
      <c r="N595" t="s">
        <v>29</v>
      </c>
      <c r="O595">
        <v>0.311973</v>
      </c>
      <c r="P595" t="s">
        <v>45</v>
      </c>
      <c r="Q595" t="s">
        <v>34</v>
      </c>
      <c r="R595">
        <v>223032</v>
      </c>
      <c r="S595">
        <v>246960</v>
      </c>
      <c r="T595" s="1">
        <v>0.9</v>
      </c>
      <c r="U595">
        <v>281254</v>
      </c>
      <c r="V595">
        <v>0</v>
      </c>
      <c r="W595" s="24" t="e">
        <f>VLOOKUP(A595,Sheet2!A:H,8,0)</f>
        <v>#N/A</v>
      </c>
    </row>
    <row r="596" spans="1:23" hidden="1" x14ac:dyDescent="0.3">
      <c r="A596" t="s">
        <v>652</v>
      </c>
      <c r="B596" t="s">
        <v>31</v>
      </c>
      <c r="C596">
        <v>24</v>
      </c>
      <c r="D596" t="s">
        <v>424</v>
      </c>
      <c r="E596">
        <v>2018</v>
      </c>
      <c r="F596">
        <v>36</v>
      </c>
      <c r="G596">
        <v>0.48645294700000002</v>
      </c>
      <c r="H596" t="s">
        <v>24</v>
      </c>
      <c r="I596" t="s">
        <v>58</v>
      </c>
      <c r="J596" t="s">
        <v>58</v>
      </c>
      <c r="K596" t="s">
        <v>58</v>
      </c>
      <c r="L596" t="s">
        <v>58</v>
      </c>
      <c r="M596" t="s">
        <v>45</v>
      </c>
      <c r="N596" t="s">
        <v>29</v>
      </c>
      <c r="O596">
        <v>0.63242607799999995</v>
      </c>
      <c r="P596" t="s">
        <v>29</v>
      </c>
      <c r="Q596" t="s">
        <v>34</v>
      </c>
      <c r="R596">
        <v>362168</v>
      </c>
      <c r="S596">
        <v>540672</v>
      </c>
      <c r="T596" s="1">
        <v>0.67</v>
      </c>
      <c r="U596">
        <v>409530</v>
      </c>
      <c r="V596">
        <v>409530</v>
      </c>
      <c r="W596" s="24" t="e">
        <f>VLOOKUP(A596,Sheet2!A:H,8,0)</f>
        <v>#N/A</v>
      </c>
    </row>
    <row r="597" spans="1:23" hidden="1" x14ac:dyDescent="0.3">
      <c r="A597" t="s">
        <v>653</v>
      </c>
      <c r="B597" t="s">
        <v>22</v>
      </c>
      <c r="C597">
        <v>25</v>
      </c>
      <c r="D597" t="s">
        <v>23</v>
      </c>
      <c r="E597">
        <v>2012</v>
      </c>
      <c r="F597">
        <v>38</v>
      </c>
      <c r="G597">
        <v>0.84639414599999996</v>
      </c>
      <c r="H597" t="s">
        <v>81</v>
      </c>
      <c r="I597" t="s">
        <v>58</v>
      </c>
      <c r="J597" t="s">
        <v>58</v>
      </c>
      <c r="K597" t="s">
        <v>58</v>
      </c>
      <c r="L597" t="s">
        <v>58</v>
      </c>
      <c r="M597" t="s">
        <v>29</v>
      </c>
      <c r="N597" t="s">
        <v>29</v>
      </c>
      <c r="O597">
        <v>0.61679375999999997</v>
      </c>
      <c r="P597" t="s">
        <v>29</v>
      </c>
      <c r="Q597" t="s">
        <v>29</v>
      </c>
      <c r="R597">
        <v>816928</v>
      </c>
      <c r="S597">
        <v>795163</v>
      </c>
      <c r="T597" s="1">
        <v>1.03</v>
      </c>
      <c r="U597">
        <v>465404</v>
      </c>
      <c r="V597">
        <v>0</v>
      </c>
      <c r="W597" s="24" t="e">
        <f>VLOOKUP(A597,Sheet2!A:H,8,0)</f>
        <v>#N/A</v>
      </c>
    </row>
    <row r="598" spans="1:23" hidden="1" x14ac:dyDescent="0.3">
      <c r="A598" t="s">
        <v>654</v>
      </c>
      <c r="B598" t="s">
        <v>22</v>
      </c>
      <c r="C598">
        <v>61</v>
      </c>
      <c r="D598" t="s">
        <v>32</v>
      </c>
      <c r="E598">
        <v>2014</v>
      </c>
      <c r="F598">
        <v>29</v>
      </c>
      <c r="G598">
        <v>0.71768786100000004</v>
      </c>
      <c r="H598" t="s">
        <v>24</v>
      </c>
      <c r="I598" t="s">
        <v>72</v>
      </c>
      <c r="J598" t="s">
        <v>26</v>
      </c>
      <c r="K598" t="s">
        <v>51</v>
      </c>
      <c r="L598" t="s">
        <v>28</v>
      </c>
      <c r="M598" t="s">
        <v>45</v>
      </c>
      <c r="N598" t="s">
        <v>45</v>
      </c>
      <c r="O598">
        <v>0.44008381000000002</v>
      </c>
      <c r="P598" t="s">
        <v>45</v>
      </c>
      <c r="Q598" t="s">
        <v>67</v>
      </c>
      <c r="R598">
        <v>169700</v>
      </c>
      <c r="S598">
        <v>311091</v>
      </c>
      <c r="T598" s="1">
        <v>0.55000000000000004</v>
      </c>
      <c r="U598">
        <v>836817</v>
      </c>
      <c r="V598">
        <v>836817</v>
      </c>
      <c r="W598" s="24" t="e">
        <f>VLOOKUP(A598,Sheet2!A:H,8,0)</f>
        <v>#N/A</v>
      </c>
    </row>
    <row r="599" spans="1:23" hidden="1" x14ac:dyDescent="0.3">
      <c r="A599" t="s">
        <v>655</v>
      </c>
      <c r="B599" t="s">
        <v>22</v>
      </c>
      <c r="C599">
        <v>13</v>
      </c>
      <c r="D599" t="s">
        <v>424</v>
      </c>
      <c r="E599">
        <v>2016</v>
      </c>
      <c r="F599">
        <v>29</v>
      </c>
      <c r="G599">
        <v>0.20486095200000001</v>
      </c>
      <c r="H599" t="s">
        <v>81</v>
      </c>
      <c r="I599" t="s">
        <v>62</v>
      </c>
      <c r="J599" t="s">
        <v>40</v>
      </c>
      <c r="K599" t="s">
        <v>118</v>
      </c>
      <c r="L599" t="s">
        <v>42</v>
      </c>
      <c r="M599" t="s">
        <v>45</v>
      </c>
      <c r="N599" t="s">
        <v>29</v>
      </c>
      <c r="O599">
        <v>0.56854784000000003</v>
      </c>
      <c r="P599" t="s">
        <v>221</v>
      </c>
      <c r="Q599" t="s">
        <v>29</v>
      </c>
      <c r="R599">
        <v>342667</v>
      </c>
      <c r="S599">
        <v>456220</v>
      </c>
      <c r="T599" s="1">
        <v>0.75</v>
      </c>
      <c r="U599">
        <v>73362</v>
      </c>
      <c r="V599">
        <v>0</v>
      </c>
      <c r="W599" s="24" t="e">
        <f>VLOOKUP(A599,Sheet2!A:H,8,0)</f>
        <v>#N/A</v>
      </c>
    </row>
    <row r="600" spans="1:23" hidden="1" x14ac:dyDescent="0.3">
      <c r="A600" t="s">
        <v>656</v>
      </c>
      <c r="B600" t="s">
        <v>22</v>
      </c>
      <c r="C600">
        <v>49</v>
      </c>
      <c r="D600" t="s">
        <v>36</v>
      </c>
      <c r="E600">
        <v>2011</v>
      </c>
      <c r="F600">
        <v>30</v>
      </c>
      <c r="G600">
        <v>0.77975122600000002</v>
      </c>
      <c r="H600" t="s">
        <v>24</v>
      </c>
      <c r="I600" t="s">
        <v>54</v>
      </c>
      <c r="J600" t="s">
        <v>40</v>
      </c>
      <c r="K600" t="s">
        <v>51</v>
      </c>
      <c r="L600" t="s">
        <v>28</v>
      </c>
      <c r="M600" t="s">
        <v>29</v>
      </c>
      <c r="N600" t="s">
        <v>29</v>
      </c>
      <c r="O600">
        <v>0.48980406999999998</v>
      </c>
      <c r="P600" t="s">
        <v>45</v>
      </c>
      <c r="Q600" t="s">
        <v>67</v>
      </c>
      <c r="R600">
        <v>346141.77</v>
      </c>
      <c r="S600">
        <v>410200</v>
      </c>
      <c r="T600" s="1">
        <v>0.84</v>
      </c>
      <c r="U600">
        <v>677215</v>
      </c>
      <c r="V600">
        <v>0</v>
      </c>
      <c r="W600" s="24" t="e">
        <f>VLOOKUP(A600,Sheet2!A:H,8,0)</f>
        <v>#N/A</v>
      </c>
    </row>
    <row r="601" spans="1:23" hidden="1" x14ac:dyDescent="0.3">
      <c r="A601" t="s">
        <v>657</v>
      </c>
      <c r="B601" t="s">
        <v>22</v>
      </c>
      <c r="C601">
        <v>61</v>
      </c>
      <c r="D601" t="s">
        <v>32</v>
      </c>
      <c r="E601">
        <v>2016</v>
      </c>
      <c r="F601">
        <v>60</v>
      </c>
      <c r="G601">
        <v>0.61435439000000003</v>
      </c>
      <c r="H601" t="s">
        <v>24</v>
      </c>
      <c r="I601" t="s">
        <v>58</v>
      </c>
      <c r="J601" t="s">
        <v>40</v>
      </c>
      <c r="K601" t="s">
        <v>27</v>
      </c>
      <c r="L601" t="s">
        <v>42</v>
      </c>
      <c r="M601" t="s">
        <v>29</v>
      </c>
      <c r="N601" t="s">
        <v>29</v>
      </c>
      <c r="O601">
        <v>0.60888377100000002</v>
      </c>
      <c r="P601" t="s">
        <v>29</v>
      </c>
      <c r="Q601" t="s">
        <v>34</v>
      </c>
      <c r="R601">
        <v>243560</v>
      </c>
      <c r="S601">
        <v>243560</v>
      </c>
      <c r="T601" s="1">
        <v>1</v>
      </c>
      <c r="U601">
        <v>631116</v>
      </c>
      <c r="V601">
        <v>0</v>
      </c>
      <c r="W601" s="24" t="e">
        <f>VLOOKUP(A601,Sheet2!A:H,8,0)</f>
        <v>#N/A</v>
      </c>
    </row>
    <row r="602" spans="1:23" hidden="1" x14ac:dyDescent="0.3">
      <c r="A602" t="s">
        <v>658</v>
      </c>
      <c r="B602" t="s">
        <v>22</v>
      </c>
      <c r="C602">
        <v>61</v>
      </c>
      <c r="D602" t="s">
        <v>32</v>
      </c>
      <c r="E602">
        <v>2012</v>
      </c>
      <c r="F602">
        <v>37</v>
      </c>
      <c r="G602">
        <v>0.77357584899999998</v>
      </c>
      <c r="H602" t="s">
        <v>81</v>
      </c>
      <c r="I602" t="s">
        <v>25</v>
      </c>
      <c r="J602" t="s">
        <v>40</v>
      </c>
      <c r="K602" t="s">
        <v>51</v>
      </c>
      <c r="L602" t="s">
        <v>42</v>
      </c>
      <c r="M602" t="s">
        <v>45</v>
      </c>
      <c r="N602" t="s">
        <v>29</v>
      </c>
      <c r="O602">
        <v>0.54386507900000003</v>
      </c>
      <c r="P602" t="s">
        <v>45</v>
      </c>
      <c r="Q602" t="s">
        <v>67</v>
      </c>
      <c r="R602">
        <v>247140</v>
      </c>
      <c r="S602">
        <v>377384</v>
      </c>
      <c r="T602" s="1">
        <v>0.65</v>
      </c>
      <c r="U602">
        <v>720286</v>
      </c>
      <c r="V602">
        <v>720286</v>
      </c>
      <c r="W602" s="24" t="e">
        <f>VLOOKUP(A602,Sheet2!A:H,8,0)</f>
        <v>#N/A</v>
      </c>
    </row>
    <row r="603" spans="1:23" hidden="1" x14ac:dyDescent="0.3">
      <c r="A603" t="s">
        <v>659</v>
      </c>
      <c r="B603" t="s">
        <v>22</v>
      </c>
      <c r="C603">
        <v>37</v>
      </c>
      <c r="D603" t="s">
        <v>32</v>
      </c>
      <c r="E603">
        <v>2007</v>
      </c>
      <c r="F603">
        <v>52</v>
      </c>
      <c r="G603">
        <v>0.74105212899999995</v>
      </c>
      <c r="H603" t="s">
        <v>81</v>
      </c>
      <c r="I603" t="s">
        <v>54</v>
      </c>
      <c r="J603" t="s">
        <v>40</v>
      </c>
      <c r="K603" t="s">
        <v>51</v>
      </c>
      <c r="L603" t="s">
        <v>28</v>
      </c>
      <c r="M603" t="s">
        <v>29</v>
      </c>
      <c r="N603" t="s">
        <v>45</v>
      </c>
      <c r="O603">
        <v>0.63629247300000003</v>
      </c>
      <c r="P603" t="s">
        <v>29</v>
      </c>
      <c r="Q603" t="s">
        <v>67</v>
      </c>
      <c r="R603">
        <v>326537.31</v>
      </c>
      <c r="S603">
        <v>389328</v>
      </c>
      <c r="T603" s="1">
        <v>0.84</v>
      </c>
      <c r="U603">
        <v>426166</v>
      </c>
      <c r="V603">
        <v>0</v>
      </c>
      <c r="W603" s="24" t="e">
        <f>VLOOKUP(A603,Sheet2!A:H,8,0)</f>
        <v>#N/A</v>
      </c>
    </row>
    <row r="604" spans="1:23" hidden="1" x14ac:dyDescent="0.3">
      <c r="A604" t="s">
        <v>660</v>
      </c>
      <c r="B604" t="s">
        <v>31</v>
      </c>
      <c r="C604">
        <v>37</v>
      </c>
      <c r="D604" t="s">
        <v>39</v>
      </c>
      <c r="E604">
        <v>2006</v>
      </c>
      <c r="F604">
        <v>31</v>
      </c>
      <c r="G604">
        <v>0.52347428600000001</v>
      </c>
      <c r="H604" t="s">
        <v>24</v>
      </c>
      <c r="I604" t="s">
        <v>155</v>
      </c>
      <c r="J604" t="s">
        <v>58</v>
      </c>
      <c r="K604" t="s">
        <v>58</v>
      </c>
      <c r="L604" t="s">
        <v>58</v>
      </c>
      <c r="M604" t="s">
        <v>45</v>
      </c>
      <c r="N604" t="s">
        <v>29</v>
      </c>
      <c r="O604">
        <v>0.36411681699999998</v>
      </c>
      <c r="P604" t="s">
        <v>45</v>
      </c>
      <c r="Q604" t="s">
        <v>29</v>
      </c>
      <c r="R604">
        <v>65147</v>
      </c>
      <c r="S604">
        <v>216084</v>
      </c>
      <c r="T604" s="1">
        <v>0.3</v>
      </c>
      <c r="U604">
        <v>0</v>
      </c>
      <c r="V604">
        <v>0</v>
      </c>
      <c r="W604" s="24" t="e">
        <f>VLOOKUP(A604,Sheet2!A:H,8,0)</f>
        <v>#N/A</v>
      </c>
    </row>
    <row r="605" spans="1:23" hidden="1" x14ac:dyDescent="0.3">
      <c r="A605" t="s">
        <v>661</v>
      </c>
      <c r="B605" t="s">
        <v>31</v>
      </c>
      <c r="C605">
        <v>37</v>
      </c>
      <c r="D605" t="s">
        <v>39</v>
      </c>
      <c r="E605">
        <v>2011</v>
      </c>
      <c r="F605">
        <v>34</v>
      </c>
      <c r="G605">
        <v>0.431117419</v>
      </c>
      <c r="H605" t="s">
        <v>81</v>
      </c>
      <c r="I605" t="s">
        <v>58</v>
      </c>
      <c r="J605" t="s">
        <v>58</v>
      </c>
      <c r="K605" t="s">
        <v>58</v>
      </c>
      <c r="L605" t="s">
        <v>58</v>
      </c>
      <c r="M605" t="s">
        <v>29</v>
      </c>
      <c r="N605" t="s">
        <v>29</v>
      </c>
      <c r="O605">
        <v>0.53143459000000004</v>
      </c>
      <c r="P605" t="s">
        <v>45</v>
      </c>
      <c r="Q605" t="s">
        <v>29</v>
      </c>
      <c r="R605">
        <v>378140</v>
      </c>
      <c r="S605">
        <v>378140</v>
      </c>
      <c r="T605" s="1">
        <v>1</v>
      </c>
      <c r="U605">
        <v>251600</v>
      </c>
      <c r="V605">
        <v>0</v>
      </c>
      <c r="W605" s="24" t="e">
        <f>VLOOKUP(A605,Sheet2!A:H,8,0)</f>
        <v>#N/A</v>
      </c>
    </row>
    <row r="606" spans="1:23" hidden="1" x14ac:dyDescent="0.3">
      <c r="A606" t="s">
        <v>662</v>
      </c>
      <c r="B606" t="s">
        <v>22</v>
      </c>
      <c r="C606">
        <v>48</v>
      </c>
      <c r="D606" t="s">
        <v>39</v>
      </c>
      <c r="E606">
        <v>2012</v>
      </c>
      <c r="F606">
        <v>33</v>
      </c>
      <c r="G606">
        <v>0.72704000000000002</v>
      </c>
      <c r="H606" t="s">
        <v>81</v>
      </c>
      <c r="I606" t="s">
        <v>25</v>
      </c>
      <c r="J606" t="s">
        <v>26</v>
      </c>
      <c r="K606" t="s">
        <v>51</v>
      </c>
      <c r="L606" t="s">
        <v>42</v>
      </c>
      <c r="M606" t="s">
        <v>45</v>
      </c>
      <c r="N606" t="s">
        <v>45</v>
      </c>
      <c r="O606">
        <v>0.56035183200000005</v>
      </c>
      <c r="P606" t="s">
        <v>221</v>
      </c>
      <c r="Q606" t="s">
        <v>67</v>
      </c>
      <c r="R606">
        <v>290070</v>
      </c>
      <c r="S606">
        <v>438136</v>
      </c>
      <c r="T606" s="1">
        <v>0.66</v>
      </c>
      <c r="U606">
        <v>880376</v>
      </c>
      <c r="V606">
        <v>880376</v>
      </c>
      <c r="W606" s="24" t="e">
        <f>VLOOKUP(A606,Sheet2!A:H,8,0)</f>
        <v>#N/A</v>
      </c>
    </row>
    <row r="607" spans="1:23" hidden="1" x14ac:dyDescent="0.3">
      <c r="A607" t="s">
        <v>663</v>
      </c>
      <c r="B607" t="s">
        <v>22</v>
      </c>
      <c r="C607">
        <v>37</v>
      </c>
      <c r="D607" t="s">
        <v>32</v>
      </c>
      <c r="E607">
        <v>2005</v>
      </c>
      <c r="F607">
        <v>32</v>
      </c>
      <c r="G607">
        <v>0.62621308399999998</v>
      </c>
      <c r="H607" t="s">
        <v>24</v>
      </c>
      <c r="I607" t="s">
        <v>54</v>
      </c>
      <c r="J607" t="s">
        <v>40</v>
      </c>
      <c r="K607" t="s">
        <v>51</v>
      </c>
      <c r="L607" t="s">
        <v>42</v>
      </c>
      <c r="M607" t="s">
        <v>45</v>
      </c>
      <c r="N607" t="s">
        <v>29</v>
      </c>
      <c r="O607">
        <v>0.55212277899999995</v>
      </c>
      <c r="P607" t="s">
        <v>221</v>
      </c>
      <c r="Q607" t="s">
        <v>29</v>
      </c>
      <c r="R607">
        <v>161805</v>
      </c>
      <c r="S607">
        <v>221155</v>
      </c>
      <c r="T607" s="1">
        <v>0.73</v>
      </c>
      <c r="U607">
        <v>415022</v>
      </c>
      <c r="V607">
        <v>0</v>
      </c>
      <c r="W607" s="24" t="e">
        <f>VLOOKUP(A607,Sheet2!A:H,8,0)</f>
        <v>#N/A</v>
      </c>
    </row>
    <row r="608" spans="1:23" hidden="1" x14ac:dyDescent="0.3">
      <c r="A608" t="s">
        <v>664</v>
      </c>
      <c r="B608" t="s">
        <v>22</v>
      </c>
      <c r="C608">
        <v>43</v>
      </c>
      <c r="D608" t="s">
        <v>36</v>
      </c>
      <c r="E608">
        <v>2011</v>
      </c>
      <c r="F608">
        <v>38</v>
      </c>
      <c r="G608">
        <v>0.67853212900000004</v>
      </c>
      <c r="H608" t="s">
        <v>24</v>
      </c>
      <c r="I608" t="s">
        <v>54</v>
      </c>
      <c r="J608" t="s">
        <v>89</v>
      </c>
      <c r="K608" t="s">
        <v>51</v>
      </c>
      <c r="L608" t="s">
        <v>42</v>
      </c>
      <c r="M608" t="s">
        <v>29</v>
      </c>
      <c r="N608" t="s">
        <v>45</v>
      </c>
      <c r="O608">
        <v>0.53143459000000004</v>
      </c>
      <c r="P608" t="s">
        <v>45</v>
      </c>
      <c r="Q608" t="s">
        <v>34</v>
      </c>
      <c r="R608">
        <v>419096</v>
      </c>
      <c r="S608">
        <v>482664</v>
      </c>
      <c r="T608" s="1">
        <v>0.87</v>
      </c>
      <c r="U608">
        <v>537054</v>
      </c>
      <c r="V608">
        <v>0</v>
      </c>
      <c r="W608" s="24" t="e">
        <f>VLOOKUP(A608,Sheet2!A:H,8,0)</f>
        <v>#N/A</v>
      </c>
    </row>
    <row r="609" spans="1:23" hidden="1" x14ac:dyDescent="0.3">
      <c r="A609" t="s">
        <v>665</v>
      </c>
      <c r="B609" t="s">
        <v>22</v>
      </c>
      <c r="C609">
        <v>61</v>
      </c>
      <c r="D609" t="s">
        <v>39</v>
      </c>
      <c r="E609">
        <v>2016</v>
      </c>
      <c r="F609">
        <v>53</v>
      </c>
      <c r="G609">
        <v>0.69127047600000002</v>
      </c>
      <c r="H609" t="s">
        <v>24</v>
      </c>
      <c r="I609" t="s">
        <v>155</v>
      </c>
      <c r="J609" t="s">
        <v>26</v>
      </c>
      <c r="K609" t="s">
        <v>27</v>
      </c>
      <c r="L609" t="s">
        <v>33</v>
      </c>
      <c r="M609" t="s">
        <v>29</v>
      </c>
      <c r="N609" t="s">
        <v>45</v>
      </c>
      <c r="O609">
        <v>0.28749179899999999</v>
      </c>
      <c r="P609" t="s">
        <v>45</v>
      </c>
      <c r="Q609" t="s">
        <v>34</v>
      </c>
      <c r="R609">
        <v>338400</v>
      </c>
      <c r="S609">
        <v>363300</v>
      </c>
      <c r="T609" s="1">
        <v>0.93</v>
      </c>
      <c r="U609">
        <v>672264</v>
      </c>
      <c r="V609">
        <v>0</v>
      </c>
      <c r="W609" s="24" t="e">
        <f>VLOOKUP(A609,Sheet2!A:H,8,0)</f>
        <v>#N/A</v>
      </c>
    </row>
    <row r="610" spans="1:23" hidden="1" x14ac:dyDescent="0.3">
      <c r="A610" t="s">
        <v>666</v>
      </c>
      <c r="B610" t="s">
        <v>31</v>
      </c>
      <c r="C610">
        <v>49</v>
      </c>
      <c r="D610" t="s">
        <v>23</v>
      </c>
      <c r="E610">
        <v>2012</v>
      </c>
      <c r="F610">
        <v>42</v>
      </c>
      <c r="G610">
        <v>0.70934439000000005</v>
      </c>
      <c r="H610" t="s">
        <v>24</v>
      </c>
      <c r="I610" t="s">
        <v>72</v>
      </c>
      <c r="J610" t="s">
        <v>26</v>
      </c>
      <c r="K610" t="s">
        <v>27</v>
      </c>
      <c r="L610" t="s">
        <v>42</v>
      </c>
      <c r="M610" t="s">
        <v>29</v>
      </c>
      <c r="N610" t="s">
        <v>29</v>
      </c>
      <c r="O610">
        <v>0.319173496</v>
      </c>
      <c r="P610" t="s">
        <v>45</v>
      </c>
      <c r="Q610" t="s">
        <v>67</v>
      </c>
      <c r="R610">
        <v>323136</v>
      </c>
      <c r="S610">
        <v>376992</v>
      </c>
      <c r="T610" s="1">
        <v>0.86</v>
      </c>
      <c r="U610">
        <v>640399</v>
      </c>
      <c r="V610">
        <v>0</v>
      </c>
      <c r="W610" s="24" t="e">
        <f>VLOOKUP(A610,Sheet2!A:H,8,0)</f>
        <v>#N/A</v>
      </c>
    </row>
    <row r="611" spans="1:23" hidden="1" x14ac:dyDescent="0.3">
      <c r="A611" t="s">
        <v>667</v>
      </c>
      <c r="B611" t="s">
        <v>31</v>
      </c>
      <c r="C611">
        <v>49</v>
      </c>
      <c r="D611" t="s">
        <v>36</v>
      </c>
      <c r="E611">
        <v>2009</v>
      </c>
      <c r="F611">
        <v>39</v>
      </c>
      <c r="G611">
        <v>0.52025576600000001</v>
      </c>
      <c r="H611" t="s">
        <v>81</v>
      </c>
      <c r="I611" t="s">
        <v>72</v>
      </c>
      <c r="J611" t="s">
        <v>58</v>
      </c>
      <c r="K611" t="s">
        <v>58</v>
      </c>
      <c r="L611" t="s">
        <v>58</v>
      </c>
      <c r="M611" t="s">
        <v>29</v>
      </c>
      <c r="N611" t="s">
        <v>29</v>
      </c>
      <c r="O611">
        <v>0.41156304399999999</v>
      </c>
      <c r="P611" t="s">
        <v>45</v>
      </c>
      <c r="Q611" t="s">
        <v>29</v>
      </c>
      <c r="R611">
        <v>265888</v>
      </c>
      <c r="S611">
        <v>265888</v>
      </c>
      <c r="T611" s="1">
        <v>1</v>
      </c>
      <c r="U611">
        <v>384027</v>
      </c>
      <c r="V611">
        <v>0</v>
      </c>
      <c r="W611" s="24" t="e">
        <f>VLOOKUP(A611,Sheet2!A:H,8,0)</f>
        <v>#N/A</v>
      </c>
    </row>
    <row r="612" spans="1:23" hidden="1" x14ac:dyDescent="0.3">
      <c r="A612" t="s">
        <v>668</v>
      </c>
      <c r="B612" t="s">
        <v>22</v>
      </c>
      <c r="C612">
        <v>73</v>
      </c>
      <c r="D612" t="s">
        <v>23</v>
      </c>
      <c r="E612">
        <v>2015</v>
      </c>
      <c r="F612">
        <v>43</v>
      </c>
      <c r="G612">
        <v>0.60585877200000005</v>
      </c>
      <c r="H612" t="s">
        <v>24</v>
      </c>
      <c r="I612" t="s">
        <v>54</v>
      </c>
      <c r="J612" t="s">
        <v>40</v>
      </c>
      <c r="K612" t="s">
        <v>51</v>
      </c>
      <c r="L612" t="s">
        <v>42</v>
      </c>
      <c r="M612" t="s">
        <v>45</v>
      </c>
      <c r="N612" t="s">
        <v>29</v>
      </c>
      <c r="O612">
        <v>0.51480239800000005</v>
      </c>
      <c r="P612" t="s">
        <v>45</v>
      </c>
      <c r="Q612" t="s">
        <v>29</v>
      </c>
      <c r="R612">
        <v>164277</v>
      </c>
      <c r="S612">
        <v>258995</v>
      </c>
      <c r="T612" s="1">
        <v>0.63</v>
      </c>
      <c r="U612">
        <v>737959</v>
      </c>
      <c r="V612">
        <v>737959</v>
      </c>
      <c r="W612" s="24" t="e">
        <f>VLOOKUP(A612,Sheet2!A:H,8,0)</f>
        <v>#N/A</v>
      </c>
    </row>
    <row r="613" spans="1:23" hidden="1" x14ac:dyDescent="0.3">
      <c r="A613" t="s">
        <v>669</v>
      </c>
      <c r="B613" t="s">
        <v>31</v>
      </c>
      <c r="C613">
        <v>37</v>
      </c>
      <c r="D613" t="s">
        <v>32</v>
      </c>
      <c r="E613">
        <v>2014</v>
      </c>
      <c r="F613">
        <v>45</v>
      </c>
      <c r="G613">
        <v>0.62453919099999999</v>
      </c>
      <c r="H613" t="s">
        <v>24</v>
      </c>
      <c r="I613" t="s">
        <v>58</v>
      </c>
      <c r="J613" t="s">
        <v>58</v>
      </c>
      <c r="K613" t="s">
        <v>58</v>
      </c>
      <c r="L613" t="s">
        <v>58</v>
      </c>
      <c r="M613" t="s">
        <v>29</v>
      </c>
      <c r="N613" t="s">
        <v>29</v>
      </c>
      <c r="O613">
        <v>0.59691192400000004</v>
      </c>
      <c r="P613" t="s">
        <v>221</v>
      </c>
      <c r="Q613" t="s">
        <v>29</v>
      </c>
      <c r="R613">
        <v>312612</v>
      </c>
      <c r="S613">
        <v>381588</v>
      </c>
      <c r="T613" s="1">
        <v>0.82</v>
      </c>
      <c r="U613">
        <v>615970</v>
      </c>
      <c r="V613">
        <v>0</v>
      </c>
      <c r="W613" s="24" t="e">
        <f>VLOOKUP(A613,Sheet2!A:H,8,0)</f>
        <v>#N/A</v>
      </c>
    </row>
    <row r="614" spans="1:23" hidden="1" x14ac:dyDescent="0.3">
      <c r="A614" t="s">
        <v>670</v>
      </c>
      <c r="B614" t="s">
        <v>22</v>
      </c>
      <c r="C614">
        <v>43</v>
      </c>
      <c r="D614" t="s">
        <v>23</v>
      </c>
      <c r="E614">
        <v>2014</v>
      </c>
      <c r="F614">
        <v>29</v>
      </c>
      <c r="G614">
        <v>0.67305063600000004</v>
      </c>
      <c r="H614" t="s">
        <v>24</v>
      </c>
      <c r="I614" t="s">
        <v>62</v>
      </c>
      <c r="J614" t="s">
        <v>40</v>
      </c>
      <c r="K614" t="s">
        <v>118</v>
      </c>
      <c r="L614" t="s">
        <v>42</v>
      </c>
      <c r="M614" t="s">
        <v>45</v>
      </c>
      <c r="N614" t="s">
        <v>45</v>
      </c>
      <c r="O614">
        <v>0.64778484999999997</v>
      </c>
      <c r="P614" t="s">
        <v>29</v>
      </c>
      <c r="Q614" t="s">
        <v>67</v>
      </c>
      <c r="R614">
        <v>305488</v>
      </c>
      <c r="S614">
        <v>406736</v>
      </c>
      <c r="T614" s="1">
        <v>0.75</v>
      </c>
      <c r="U614">
        <v>558342</v>
      </c>
      <c r="V614">
        <v>558342</v>
      </c>
      <c r="W614" s="24" t="e">
        <f>VLOOKUP(A614,Sheet2!A:H,8,0)</f>
        <v>#N/A</v>
      </c>
    </row>
    <row r="615" spans="1:23" hidden="1" x14ac:dyDescent="0.3">
      <c r="A615" t="s">
        <v>671</v>
      </c>
      <c r="B615" t="s">
        <v>31</v>
      </c>
      <c r="C615">
        <v>37</v>
      </c>
      <c r="D615" t="s">
        <v>39</v>
      </c>
      <c r="E615">
        <v>2010</v>
      </c>
      <c r="F615">
        <v>31</v>
      </c>
      <c r="G615">
        <v>0.62316771299999996</v>
      </c>
      <c r="H615" t="s">
        <v>24</v>
      </c>
      <c r="I615" t="s">
        <v>72</v>
      </c>
      <c r="J615" t="s">
        <v>26</v>
      </c>
      <c r="K615" t="s">
        <v>27</v>
      </c>
      <c r="L615" t="s">
        <v>33</v>
      </c>
      <c r="M615" t="s">
        <v>29</v>
      </c>
      <c r="N615" t="s">
        <v>29</v>
      </c>
      <c r="O615">
        <v>0.81398643900000001</v>
      </c>
      <c r="P615" t="s">
        <v>29</v>
      </c>
      <c r="Q615" t="s">
        <v>67</v>
      </c>
      <c r="R615">
        <v>260264</v>
      </c>
      <c r="S615">
        <v>264605</v>
      </c>
      <c r="T615" s="1">
        <v>0.98</v>
      </c>
      <c r="U615">
        <v>438306</v>
      </c>
      <c r="V615">
        <v>0</v>
      </c>
      <c r="W615" s="24" t="e">
        <f>VLOOKUP(A615,Sheet2!A:H,8,0)</f>
        <v>#N/A</v>
      </c>
    </row>
    <row r="616" spans="1:23" hidden="1" x14ac:dyDescent="0.3">
      <c r="A616" t="s">
        <v>672</v>
      </c>
      <c r="B616" t="s">
        <v>31</v>
      </c>
      <c r="C616">
        <v>37</v>
      </c>
      <c r="D616" t="s">
        <v>77</v>
      </c>
      <c r="E616">
        <v>2014</v>
      </c>
      <c r="F616">
        <v>57</v>
      </c>
      <c r="G616">
        <v>0.55310566000000005</v>
      </c>
      <c r="H616" t="s">
        <v>81</v>
      </c>
      <c r="I616" t="s">
        <v>62</v>
      </c>
      <c r="J616" t="s">
        <v>40</v>
      </c>
      <c r="K616" t="s">
        <v>51</v>
      </c>
      <c r="L616" t="s">
        <v>42</v>
      </c>
      <c r="M616" t="s">
        <v>29</v>
      </c>
      <c r="N616" t="s">
        <v>45</v>
      </c>
      <c r="O616">
        <v>0.50230467400000001</v>
      </c>
      <c r="P616" t="s">
        <v>45</v>
      </c>
      <c r="Q616" t="s">
        <v>34</v>
      </c>
      <c r="R616">
        <v>413820</v>
      </c>
      <c r="S616">
        <v>413820</v>
      </c>
      <c r="T616" s="1">
        <v>1</v>
      </c>
      <c r="U616">
        <v>434090</v>
      </c>
      <c r="V616">
        <v>0</v>
      </c>
      <c r="W616" s="24" t="e">
        <f>VLOOKUP(A616,Sheet2!A:H,8,0)</f>
        <v>#N/A</v>
      </c>
    </row>
    <row r="617" spans="1:23" hidden="1" x14ac:dyDescent="0.3">
      <c r="A617" t="s">
        <v>673</v>
      </c>
      <c r="B617" t="s">
        <v>31</v>
      </c>
      <c r="C617">
        <v>37</v>
      </c>
      <c r="D617" t="s">
        <v>77</v>
      </c>
      <c r="E617">
        <v>2010</v>
      </c>
      <c r="F617">
        <v>20</v>
      </c>
      <c r="G617">
        <v>0.43344048699999999</v>
      </c>
      <c r="H617" t="s">
        <v>24</v>
      </c>
      <c r="I617" t="s">
        <v>58</v>
      </c>
      <c r="J617" t="s">
        <v>58</v>
      </c>
      <c r="K617" t="s">
        <v>58</v>
      </c>
      <c r="L617" t="s">
        <v>58</v>
      </c>
      <c r="M617" t="s">
        <v>29</v>
      </c>
      <c r="N617" t="s">
        <v>45</v>
      </c>
      <c r="O617">
        <v>0.61679375999999997</v>
      </c>
      <c r="P617" t="s">
        <v>29</v>
      </c>
      <c r="Q617" t="s">
        <v>34</v>
      </c>
      <c r="R617">
        <v>153104</v>
      </c>
      <c r="S617">
        <v>174340</v>
      </c>
      <c r="T617" s="1">
        <v>0.88</v>
      </c>
      <c r="U617">
        <v>321263</v>
      </c>
      <c r="V617">
        <v>0</v>
      </c>
      <c r="W617" s="24" t="e">
        <f>VLOOKUP(A617,Sheet2!A:H,8,0)</f>
        <v>#N/A</v>
      </c>
    </row>
    <row r="618" spans="1:23" hidden="1" x14ac:dyDescent="0.3">
      <c r="A618" t="s">
        <v>674</v>
      </c>
      <c r="B618" t="s">
        <v>22</v>
      </c>
      <c r="C618">
        <v>37</v>
      </c>
      <c r="D618" t="s">
        <v>39</v>
      </c>
      <c r="E618">
        <v>2015</v>
      </c>
      <c r="F618">
        <v>48</v>
      </c>
      <c r="G618">
        <v>0.62765304300000002</v>
      </c>
      <c r="H618" t="s">
        <v>24</v>
      </c>
      <c r="I618" t="s">
        <v>58</v>
      </c>
      <c r="J618" t="s">
        <v>58</v>
      </c>
      <c r="K618" t="s">
        <v>58</v>
      </c>
      <c r="L618" t="s">
        <v>58</v>
      </c>
      <c r="M618" t="s">
        <v>45</v>
      </c>
      <c r="N618" t="s">
        <v>29</v>
      </c>
      <c r="O618">
        <v>0.61679375999999997</v>
      </c>
      <c r="P618" t="s">
        <v>29</v>
      </c>
      <c r="Q618" t="s">
        <v>34</v>
      </c>
      <c r="R618">
        <v>249508</v>
      </c>
      <c r="S618">
        <v>364540</v>
      </c>
      <c r="T618" s="1">
        <v>0.68</v>
      </c>
      <c r="U618">
        <v>675523</v>
      </c>
      <c r="V618">
        <v>675523</v>
      </c>
      <c r="W618" s="24" t="e">
        <f>VLOOKUP(A618,Sheet2!A:H,8,0)</f>
        <v>#N/A</v>
      </c>
    </row>
    <row r="619" spans="1:23" hidden="1" x14ac:dyDescent="0.3">
      <c r="A619" t="s">
        <v>675</v>
      </c>
      <c r="B619" t="s">
        <v>31</v>
      </c>
      <c r="C619">
        <v>61</v>
      </c>
      <c r="D619" t="s">
        <v>39</v>
      </c>
      <c r="E619">
        <v>2012</v>
      </c>
      <c r="F619">
        <v>47</v>
      </c>
      <c r="G619">
        <v>0.50606439000000003</v>
      </c>
      <c r="H619" t="s">
        <v>24</v>
      </c>
      <c r="I619" t="s">
        <v>58</v>
      </c>
      <c r="J619" t="s">
        <v>58</v>
      </c>
      <c r="K619" t="s">
        <v>58</v>
      </c>
      <c r="L619" t="s">
        <v>58</v>
      </c>
      <c r="M619" t="s">
        <v>29</v>
      </c>
      <c r="N619" t="s">
        <v>29</v>
      </c>
      <c r="O619">
        <v>0.45244076799999999</v>
      </c>
      <c r="P619" t="s">
        <v>45</v>
      </c>
      <c r="Q619" t="s">
        <v>29</v>
      </c>
      <c r="R619">
        <v>303441.18</v>
      </c>
      <c r="S619">
        <v>331381</v>
      </c>
      <c r="T619" s="1">
        <v>0.92</v>
      </c>
      <c r="U619">
        <v>495657</v>
      </c>
      <c r="V619">
        <v>0</v>
      </c>
      <c r="W619" s="24" t="e">
        <f>VLOOKUP(A619,Sheet2!A:H,8,0)</f>
        <v>#N/A</v>
      </c>
    </row>
    <row r="620" spans="1:23" hidden="1" x14ac:dyDescent="0.3">
      <c r="A620" t="s">
        <v>676</v>
      </c>
      <c r="B620" t="s">
        <v>31</v>
      </c>
      <c r="C620">
        <v>49</v>
      </c>
      <c r="D620" t="s">
        <v>39</v>
      </c>
      <c r="E620">
        <v>2012</v>
      </c>
      <c r="F620">
        <v>59</v>
      </c>
      <c r="G620">
        <v>0.54822439000000001</v>
      </c>
      <c r="H620" t="s">
        <v>81</v>
      </c>
      <c r="I620" t="s">
        <v>58</v>
      </c>
      <c r="J620" t="s">
        <v>58</v>
      </c>
      <c r="K620" t="s">
        <v>58</v>
      </c>
      <c r="L620" t="s">
        <v>58</v>
      </c>
      <c r="M620" t="s">
        <v>29</v>
      </c>
      <c r="N620" t="s">
        <v>29</v>
      </c>
      <c r="O620">
        <v>0.51480239800000005</v>
      </c>
      <c r="P620" t="s">
        <v>45</v>
      </c>
      <c r="Q620" t="s">
        <v>67</v>
      </c>
      <c r="R620">
        <v>274308</v>
      </c>
      <c r="S620">
        <v>297167</v>
      </c>
      <c r="T620" s="1">
        <v>0.92</v>
      </c>
      <c r="U620">
        <v>488435</v>
      </c>
      <c r="V620">
        <v>0</v>
      </c>
      <c r="W620" s="24" t="e">
        <f>VLOOKUP(A620,Sheet2!A:H,8,0)</f>
        <v>#N/A</v>
      </c>
    </row>
    <row r="621" spans="1:23" hidden="1" x14ac:dyDescent="0.3">
      <c r="A621" t="s">
        <v>677</v>
      </c>
      <c r="B621" t="s">
        <v>31</v>
      </c>
      <c r="C621">
        <v>31</v>
      </c>
      <c r="D621" t="s">
        <v>77</v>
      </c>
      <c r="E621">
        <v>2011</v>
      </c>
      <c r="F621">
        <v>24</v>
      </c>
      <c r="G621">
        <v>0.45393380500000002</v>
      </c>
      <c r="H621" t="s">
        <v>24</v>
      </c>
      <c r="I621" t="s">
        <v>155</v>
      </c>
      <c r="J621" t="s">
        <v>26</v>
      </c>
      <c r="K621" t="s">
        <v>118</v>
      </c>
      <c r="L621" t="s">
        <v>33</v>
      </c>
      <c r="M621" t="s">
        <v>29</v>
      </c>
      <c r="N621" t="s">
        <v>29</v>
      </c>
      <c r="O621">
        <v>0.88857048800000005</v>
      </c>
      <c r="P621" t="s">
        <v>29</v>
      </c>
      <c r="Q621" t="s">
        <v>34</v>
      </c>
      <c r="R621">
        <v>175162.81</v>
      </c>
      <c r="S621">
        <v>205960</v>
      </c>
      <c r="T621" s="1">
        <v>0.85</v>
      </c>
      <c r="U621">
        <v>328305</v>
      </c>
      <c r="V621">
        <v>0</v>
      </c>
      <c r="W621" s="24" t="e">
        <f>VLOOKUP(A621,Sheet2!A:H,8,0)</f>
        <v>#N/A</v>
      </c>
    </row>
    <row r="622" spans="1:23" hidden="1" x14ac:dyDescent="0.3">
      <c r="A622" t="s">
        <v>678</v>
      </c>
      <c r="B622" t="s">
        <v>31</v>
      </c>
      <c r="C622">
        <v>13</v>
      </c>
      <c r="D622" t="s">
        <v>32</v>
      </c>
      <c r="E622">
        <v>2014</v>
      </c>
      <c r="F622">
        <v>29</v>
      </c>
      <c r="G622">
        <v>0.61038427699999998</v>
      </c>
      <c r="H622" t="s">
        <v>81</v>
      </c>
      <c r="I622" t="s">
        <v>58</v>
      </c>
      <c r="J622" t="s">
        <v>26</v>
      </c>
      <c r="K622" t="s">
        <v>237</v>
      </c>
      <c r="L622" t="s">
        <v>33</v>
      </c>
      <c r="M622" t="s">
        <v>45</v>
      </c>
      <c r="N622" t="s">
        <v>29</v>
      </c>
      <c r="O622">
        <v>0.65157869599999996</v>
      </c>
      <c r="P622" t="s">
        <v>29</v>
      </c>
      <c r="Q622" t="s">
        <v>34</v>
      </c>
      <c r="R622">
        <v>735168.06</v>
      </c>
      <c r="S622">
        <v>825656</v>
      </c>
      <c r="T622" s="1">
        <v>0.89</v>
      </c>
      <c r="U622">
        <v>87828</v>
      </c>
      <c r="V622">
        <v>87828</v>
      </c>
      <c r="W622" s="24" t="e">
        <f>VLOOKUP(A622,Sheet2!A:H,8,0)</f>
        <v>#N/A</v>
      </c>
    </row>
    <row r="623" spans="1:23" hidden="1" x14ac:dyDescent="0.3">
      <c r="A623" t="s">
        <v>679</v>
      </c>
      <c r="B623" t="s">
        <v>22</v>
      </c>
      <c r="C623">
        <v>61</v>
      </c>
      <c r="D623" t="s">
        <v>36</v>
      </c>
      <c r="E623">
        <v>2016</v>
      </c>
      <c r="F623">
        <v>45</v>
      </c>
      <c r="G623">
        <v>0.69967999999999997</v>
      </c>
      <c r="H623" t="s">
        <v>24</v>
      </c>
      <c r="I623" t="s">
        <v>54</v>
      </c>
      <c r="J623" t="s">
        <v>40</v>
      </c>
      <c r="K623" t="s">
        <v>51</v>
      </c>
      <c r="L623" t="s">
        <v>42</v>
      </c>
      <c r="M623" t="s">
        <v>29</v>
      </c>
      <c r="N623" t="s">
        <v>29</v>
      </c>
      <c r="O623">
        <v>0.50230467400000001</v>
      </c>
      <c r="P623" t="s">
        <v>45</v>
      </c>
      <c r="Q623" t="s">
        <v>67</v>
      </c>
      <c r="R623">
        <v>402574.52</v>
      </c>
      <c r="S623">
        <v>412776</v>
      </c>
      <c r="T623" s="1">
        <v>0.98</v>
      </c>
      <c r="U623">
        <v>774957</v>
      </c>
      <c r="V623">
        <v>0</v>
      </c>
      <c r="W623" s="24" t="e">
        <f>VLOOKUP(A623,Sheet2!A:H,8,0)</f>
        <v>#N/A</v>
      </c>
    </row>
    <row r="624" spans="1:23" hidden="1" x14ac:dyDescent="0.3">
      <c r="A624" t="s">
        <v>680</v>
      </c>
      <c r="B624" t="s">
        <v>31</v>
      </c>
      <c r="C624">
        <v>25</v>
      </c>
      <c r="D624" t="s">
        <v>36</v>
      </c>
      <c r="E624">
        <v>2013</v>
      </c>
      <c r="F624">
        <v>25</v>
      </c>
      <c r="G624">
        <v>0.63167357499999999</v>
      </c>
      <c r="H624" t="s">
        <v>24</v>
      </c>
      <c r="I624" t="s">
        <v>58</v>
      </c>
      <c r="J624" t="s">
        <v>40</v>
      </c>
      <c r="K624" t="s">
        <v>27</v>
      </c>
      <c r="L624" t="s">
        <v>28</v>
      </c>
      <c r="M624" t="s">
        <v>29</v>
      </c>
      <c r="N624" t="s">
        <v>29</v>
      </c>
      <c r="O624">
        <v>0.61284620499999998</v>
      </c>
      <c r="P624" t="s">
        <v>29</v>
      </c>
      <c r="Q624" t="s">
        <v>34</v>
      </c>
      <c r="R624">
        <v>357932</v>
      </c>
      <c r="S624">
        <v>367450</v>
      </c>
      <c r="T624" s="1">
        <v>0.97</v>
      </c>
      <c r="U624">
        <v>450737</v>
      </c>
      <c r="V624">
        <v>0</v>
      </c>
      <c r="W624" s="24" t="e">
        <f>VLOOKUP(A624,Sheet2!A:H,8,0)</f>
        <v>#N/A</v>
      </c>
    </row>
    <row r="625" spans="1:23" hidden="1" x14ac:dyDescent="0.3">
      <c r="A625" t="s">
        <v>681</v>
      </c>
      <c r="B625" t="s">
        <v>22</v>
      </c>
      <c r="C625">
        <v>61</v>
      </c>
      <c r="D625" t="s">
        <v>23</v>
      </c>
      <c r="E625">
        <v>2013</v>
      </c>
      <c r="F625">
        <v>35</v>
      </c>
      <c r="G625">
        <v>0.73976683899999995</v>
      </c>
      <c r="H625" t="s">
        <v>24</v>
      </c>
      <c r="I625" t="s">
        <v>62</v>
      </c>
      <c r="J625" t="s">
        <v>26</v>
      </c>
      <c r="K625" t="s">
        <v>51</v>
      </c>
      <c r="L625" t="s">
        <v>28</v>
      </c>
      <c r="M625" t="s">
        <v>29</v>
      </c>
      <c r="N625" t="s">
        <v>45</v>
      </c>
      <c r="O625">
        <v>0.84459545199999997</v>
      </c>
      <c r="P625" t="s">
        <v>29</v>
      </c>
      <c r="Q625" t="s">
        <v>34</v>
      </c>
      <c r="R625">
        <v>257570</v>
      </c>
      <c r="S625">
        <v>257570</v>
      </c>
      <c r="T625" s="1">
        <v>1</v>
      </c>
      <c r="U625">
        <v>670516</v>
      </c>
      <c r="V625">
        <v>0</v>
      </c>
      <c r="W625" s="24" t="e">
        <f>VLOOKUP(A625,Sheet2!A:H,8,0)</f>
        <v>#N/A</v>
      </c>
    </row>
    <row r="626" spans="1:23" hidden="1" x14ac:dyDescent="0.3">
      <c r="A626" t="s">
        <v>682</v>
      </c>
      <c r="B626" t="s">
        <v>22</v>
      </c>
      <c r="C626">
        <v>61</v>
      </c>
      <c r="D626" t="s">
        <v>39</v>
      </c>
      <c r="E626">
        <v>2011</v>
      </c>
      <c r="F626">
        <v>48</v>
      </c>
      <c r="G626">
        <v>0.66549152499999997</v>
      </c>
      <c r="H626" t="s">
        <v>24</v>
      </c>
      <c r="I626" t="s">
        <v>25</v>
      </c>
      <c r="J626" t="s">
        <v>89</v>
      </c>
      <c r="K626" t="s">
        <v>51</v>
      </c>
      <c r="L626" t="s">
        <v>42</v>
      </c>
      <c r="M626" t="s">
        <v>29</v>
      </c>
      <c r="N626" t="s">
        <v>29</v>
      </c>
      <c r="O626">
        <v>0.64397226699999999</v>
      </c>
      <c r="P626" t="s">
        <v>29</v>
      </c>
      <c r="Q626" t="s">
        <v>67</v>
      </c>
      <c r="R626">
        <v>341325</v>
      </c>
      <c r="S626">
        <v>341325</v>
      </c>
      <c r="T626" s="1">
        <v>1</v>
      </c>
      <c r="U626">
        <v>570729</v>
      </c>
      <c r="V626">
        <v>0</v>
      </c>
      <c r="W626" s="24" t="e">
        <f>VLOOKUP(A626,Sheet2!A:H,8,0)</f>
        <v>#N/A</v>
      </c>
    </row>
    <row r="627" spans="1:23" hidden="1" x14ac:dyDescent="0.3">
      <c r="A627" t="s">
        <v>683</v>
      </c>
      <c r="B627" t="s">
        <v>31</v>
      </c>
      <c r="C627">
        <v>37</v>
      </c>
      <c r="D627" t="s">
        <v>23</v>
      </c>
      <c r="E627">
        <v>2017</v>
      </c>
      <c r="F627">
        <v>42</v>
      </c>
      <c r="G627">
        <v>0.78392666700000002</v>
      </c>
      <c r="H627" t="s">
        <v>81</v>
      </c>
      <c r="I627" t="s">
        <v>72</v>
      </c>
      <c r="J627" t="s">
        <v>40</v>
      </c>
      <c r="K627" t="s">
        <v>27</v>
      </c>
      <c r="L627" t="s">
        <v>42</v>
      </c>
      <c r="M627" t="s">
        <v>45</v>
      </c>
      <c r="N627" t="s">
        <v>45</v>
      </c>
      <c r="O627">
        <v>0.34504605399999999</v>
      </c>
      <c r="P627" t="s">
        <v>45</v>
      </c>
      <c r="Q627" t="s">
        <v>29</v>
      </c>
      <c r="R627">
        <v>159907.29</v>
      </c>
      <c r="S627">
        <v>796784</v>
      </c>
      <c r="T627" s="1">
        <v>0.2</v>
      </c>
      <c r="U627">
        <v>898509</v>
      </c>
      <c r="V627">
        <v>898509</v>
      </c>
      <c r="W627" s="24" t="e">
        <f>VLOOKUP(A627,Sheet2!A:H,8,0)</f>
        <v>#N/A</v>
      </c>
    </row>
    <row r="628" spans="1:23" hidden="1" x14ac:dyDescent="0.3">
      <c r="A628" t="s">
        <v>684</v>
      </c>
      <c r="B628" t="s">
        <v>31</v>
      </c>
      <c r="C628">
        <v>37</v>
      </c>
      <c r="D628" t="s">
        <v>32</v>
      </c>
      <c r="E628">
        <v>2016</v>
      </c>
      <c r="F628">
        <v>22</v>
      </c>
      <c r="G628">
        <v>0.62816966900000004</v>
      </c>
      <c r="H628" t="s">
        <v>24</v>
      </c>
      <c r="I628" t="s">
        <v>58</v>
      </c>
      <c r="J628" t="s">
        <v>58</v>
      </c>
      <c r="K628" t="s">
        <v>58</v>
      </c>
      <c r="L628" t="s">
        <v>58</v>
      </c>
      <c r="M628" t="s">
        <v>45</v>
      </c>
      <c r="N628" t="s">
        <v>29</v>
      </c>
      <c r="O628">
        <v>0.59289473999999998</v>
      </c>
      <c r="P628" t="s">
        <v>221</v>
      </c>
      <c r="Q628" t="s">
        <v>34</v>
      </c>
      <c r="R628">
        <v>242383</v>
      </c>
      <c r="S628">
        <v>356213</v>
      </c>
      <c r="T628" s="1">
        <v>0.68</v>
      </c>
      <c r="U628">
        <v>650032</v>
      </c>
      <c r="V628">
        <v>650032</v>
      </c>
      <c r="W628" s="24" t="e">
        <f>VLOOKUP(A628,Sheet2!A:H,8,0)</f>
        <v>#N/A</v>
      </c>
    </row>
    <row r="629" spans="1:23" hidden="1" x14ac:dyDescent="0.3">
      <c r="A629" t="s">
        <v>685</v>
      </c>
      <c r="B629" t="s">
        <v>31</v>
      </c>
      <c r="C629">
        <v>25</v>
      </c>
      <c r="D629" t="s">
        <v>32</v>
      </c>
      <c r="E629">
        <v>2017</v>
      </c>
      <c r="F629">
        <v>34</v>
      </c>
      <c r="G629">
        <v>0.63606750000000001</v>
      </c>
      <c r="H629" t="s">
        <v>24</v>
      </c>
      <c r="I629" t="s">
        <v>72</v>
      </c>
      <c r="J629" t="s">
        <v>26</v>
      </c>
      <c r="K629" t="s">
        <v>237</v>
      </c>
      <c r="L629" t="s">
        <v>28</v>
      </c>
      <c r="M629" t="s">
        <v>29</v>
      </c>
      <c r="N629" t="s">
        <v>29</v>
      </c>
      <c r="O629">
        <v>0.95071988699999999</v>
      </c>
      <c r="P629" t="s">
        <v>29</v>
      </c>
      <c r="Q629" t="s">
        <v>67</v>
      </c>
      <c r="R629">
        <v>504119</v>
      </c>
      <c r="S629">
        <v>504119</v>
      </c>
      <c r="T629" s="1">
        <v>1</v>
      </c>
      <c r="U629">
        <v>520954</v>
      </c>
      <c r="V629">
        <v>0</v>
      </c>
      <c r="W629" s="24" t="e">
        <f>VLOOKUP(A629,Sheet2!A:H,8,0)</f>
        <v>#N/A</v>
      </c>
    </row>
    <row r="630" spans="1:23" hidden="1" x14ac:dyDescent="0.3">
      <c r="A630" t="s">
        <v>686</v>
      </c>
      <c r="B630" t="s">
        <v>31</v>
      </c>
      <c r="C630">
        <v>24</v>
      </c>
      <c r="D630" t="s">
        <v>36</v>
      </c>
      <c r="E630">
        <v>2012</v>
      </c>
      <c r="F630">
        <v>34</v>
      </c>
      <c r="G630">
        <v>0.79449793700000004</v>
      </c>
      <c r="H630" t="s">
        <v>24</v>
      </c>
      <c r="I630" t="s">
        <v>58</v>
      </c>
      <c r="J630" t="s">
        <v>40</v>
      </c>
      <c r="K630" t="s">
        <v>27</v>
      </c>
      <c r="L630" t="s">
        <v>42</v>
      </c>
      <c r="M630" t="s">
        <v>29</v>
      </c>
      <c r="N630" t="s">
        <v>29</v>
      </c>
      <c r="O630">
        <v>0.61284620499999998</v>
      </c>
      <c r="P630" t="s">
        <v>29</v>
      </c>
      <c r="Q630" t="s">
        <v>34</v>
      </c>
      <c r="R630">
        <v>198639</v>
      </c>
      <c r="S630">
        <v>198639</v>
      </c>
      <c r="T630" s="1">
        <v>1</v>
      </c>
      <c r="U630">
        <v>240066</v>
      </c>
      <c r="V630">
        <v>0</v>
      </c>
      <c r="W630" s="24" t="e">
        <f>VLOOKUP(A630,Sheet2!A:H,8,0)</f>
        <v>#N/A</v>
      </c>
    </row>
    <row r="631" spans="1:23" hidden="1" x14ac:dyDescent="0.3">
      <c r="A631" t="s">
        <v>687</v>
      </c>
      <c r="B631" t="s">
        <v>31</v>
      </c>
      <c r="C631">
        <v>37</v>
      </c>
      <c r="D631" t="s">
        <v>36</v>
      </c>
      <c r="E631">
        <v>2005</v>
      </c>
      <c r="F631">
        <v>53</v>
      </c>
      <c r="G631">
        <v>0.83528972000000001</v>
      </c>
      <c r="H631" t="s">
        <v>81</v>
      </c>
      <c r="I631" t="s">
        <v>54</v>
      </c>
      <c r="J631" t="s">
        <v>26</v>
      </c>
      <c r="K631" t="s">
        <v>27</v>
      </c>
      <c r="L631" t="s">
        <v>28</v>
      </c>
      <c r="M631" t="s">
        <v>45</v>
      </c>
      <c r="N631" t="s">
        <v>29</v>
      </c>
      <c r="O631">
        <v>0.38362424299999998</v>
      </c>
      <c r="P631" t="s">
        <v>45</v>
      </c>
      <c r="Q631" t="s">
        <v>67</v>
      </c>
      <c r="R631">
        <v>369233</v>
      </c>
      <c r="S631">
        <v>473879</v>
      </c>
      <c r="T631" s="1">
        <v>0.78</v>
      </c>
      <c r="U631">
        <v>430773</v>
      </c>
      <c r="V631">
        <v>430773</v>
      </c>
      <c r="W631" s="24" t="e">
        <f>VLOOKUP(A631,Sheet2!A:H,8,0)</f>
        <v>#N/A</v>
      </c>
    </row>
    <row r="632" spans="1:23" hidden="1" x14ac:dyDescent="0.3">
      <c r="A632" t="s">
        <v>688</v>
      </c>
      <c r="B632" t="s">
        <v>22</v>
      </c>
      <c r="C632">
        <v>37</v>
      </c>
      <c r="D632" t="s">
        <v>39</v>
      </c>
      <c r="E632">
        <v>2012</v>
      </c>
      <c r="F632">
        <v>52</v>
      </c>
      <c r="G632">
        <v>0.80481170199999996</v>
      </c>
      <c r="H632" t="s">
        <v>24</v>
      </c>
      <c r="I632" t="s">
        <v>58</v>
      </c>
      <c r="J632" t="s">
        <v>58</v>
      </c>
      <c r="K632" t="s">
        <v>58</v>
      </c>
      <c r="L632" t="s">
        <v>58</v>
      </c>
      <c r="M632" t="s">
        <v>29</v>
      </c>
      <c r="N632" t="s">
        <v>29</v>
      </c>
      <c r="O632">
        <v>0.61679375999999997</v>
      </c>
      <c r="P632" t="s">
        <v>29</v>
      </c>
      <c r="Q632" t="s">
        <v>34</v>
      </c>
      <c r="R632">
        <v>357599</v>
      </c>
      <c r="S632">
        <v>357599</v>
      </c>
      <c r="T632" s="1">
        <v>1</v>
      </c>
      <c r="U632">
        <v>617040</v>
      </c>
      <c r="V632">
        <v>0</v>
      </c>
      <c r="W632" s="24" t="e">
        <f>VLOOKUP(A632,Sheet2!A:H,8,0)</f>
        <v>#N/A</v>
      </c>
    </row>
    <row r="633" spans="1:23" hidden="1" x14ac:dyDescent="0.3">
      <c r="A633" t="s">
        <v>689</v>
      </c>
      <c r="B633" t="s">
        <v>31</v>
      </c>
      <c r="C633">
        <v>25</v>
      </c>
      <c r="D633" t="s">
        <v>77</v>
      </c>
      <c r="E633">
        <v>2005</v>
      </c>
      <c r="F633">
        <v>18</v>
      </c>
      <c r="G633">
        <v>0.30531026999999999</v>
      </c>
      <c r="H633" t="s">
        <v>81</v>
      </c>
      <c r="I633" t="s">
        <v>58</v>
      </c>
      <c r="J633" t="s">
        <v>58</v>
      </c>
      <c r="K633" t="s">
        <v>58</v>
      </c>
      <c r="L633" t="s">
        <v>58</v>
      </c>
      <c r="M633" t="s">
        <v>29</v>
      </c>
      <c r="N633" t="s">
        <v>29</v>
      </c>
      <c r="O633">
        <v>0.59691192400000004</v>
      </c>
      <c r="P633" t="s">
        <v>221</v>
      </c>
      <c r="Q633" t="s">
        <v>29</v>
      </c>
      <c r="R633">
        <v>227851</v>
      </c>
      <c r="S633">
        <v>227851</v>
      </c>
      <c r="T633" s="1">
        <v>1</v>
      </c>
      <c r="U633">
        <v>93088</v>
      </c>
      <c r="V633">
        <v>0</v>
      </c>
      <c r="W633" s="24" t="e">
        <f>VLOOKUP(A633,Sheet2!A:H,8,0)</f>
        <v>#N/A</v>
      </c>
    </row>
    <row r="634" spans="1:23" hidden="1" x14ac:dyDescent="0.3">
      <c r="A634" t="s">
        <v>690</v>
      </c>
      <c r="B634" t="s">
        <v>22</v>
      </c>
      <c r="C634">
        <v>49</v>
      </c>
      <c r="D634" t="s">
        <v>23</v>
      </c>
      <c r="E634">
        <v>2011</v>
      </c>
      <c r="F634">
        <v>38</v>
      </c>
      <c r="G634">
        <v>6.8308820289999996</v>
      </c>
      <c r="H634" t="s">
        <v>81</v>
      </c>
      <c r="I634" t="s">
        <v>54</v>
      </c>
      <c r="J634" t="s">
        <v>40</v>
      </c>
      <c r="K634" t="s">
        <v>27</v>
      </c>
      <c r="L634" t="s">
        <v>42</v>
      </c>
      <c r="M634" t="s">
        <v>45</v>
      </c>
      <c r="N634" t="s">
        <v>29</v>
      </c>
      <c r="O634">
        <v>0.92126192100000004</v>
      </c>
      <c r="P634" t="s">
        <v>29</v>
      </c>
      <c r="Q634" t="s">
        <v>29</v>
      </c>
      <c r="R634">
        <v>324172.33</v>
      </c>
      <c r="S634">
        <v>419356</v>
      </c>
      <c r="T634" s="1">
        <v>0.77</v>
      </c>
      <c r="U634">
        <v>605688</v>
      </c>
      <c r="V634">
        <v>605688</v>
      </c>
      <c r="W634" s="24" t="e">
        <f>VLOOKUP(A634,Sheet2!A:H,8,0)</f>
        <v>#N/A</v>
      </c>
    </row>
    <row r="635" spans="1:23" hidden="1" x14ac:dyDescent="0.3">
      <c r="A635" t="s">
        <v>691</v>
      </c>
      <c r="B635" t="s">
        <v>22</v>
      </c>
      <c r="C635">
        <v>37</v>
      </c>
      <c r="D635" t="s">
        <v>36</v>
      </c>
      <c r="E635">
        <v>2011</v>
      </c>
      <c r="F635">
        <v>30</v>
      </c>
      <c r="G635">
        <v>0.75131045200000002</v>
      </c>
      <c r="H635" t="s">
        <v>81</v>
      </c>
      <c r="I635" t="s">
        <v>72</v>
      </c>
      <c r="J635" t="s">
        <v>26</v>
      </c>
      <c r="K635" t="s">
        <v>27</v>
      </c>
      <c r="L635" t="s">
        <v>58</v>
      </c>
      <c r="M635" t="s">
        <v>29</v>
      </c>
      <c r="N635" t="s">
        <v>29</v>
      </c>
      <c r="O635">
        <v>0.49813735399999998</v>
      </c>
      <c r="P635" t="s">
        <v>45</v>
      </c>
      <c r="Q635" t="s">
        <v>29</v>
      </c>
      <c r="R635">
        <v>609819</v>
      </c>
      <c r="S635">
        <v>609819</v>
      </c>
      <c r="T635" s="1">
        <v>1</v>
      </c>
      <c r="U635">
        <v>428019</v>
      </c>
      <c r="V635">
        <v>0</v>
      </c>
      <c r="W635" s="24" t="e">
        <f>VLOOKUP(A635,Sheet2!A:H,8,0)</f>
        <v>#N/A</v>
      </c>
    </row>
    <row r="636" spans="1:23" hidden="1" x14ac:dyDescent="0.3">
      <c r="A636" t="s">
        <v>692</v>
      </c>
      <c r="B636" t="s">
        <v>31</v>
      </c>
      <c r="C636">
        <v>13</v>
      </c>
      <c r="D636" t="s">
        <v>424</v>
      </c>
      <c r="E636">
        <v>2011</v>
      </c>
      <c r="F636">
        <v>43</v>
      </c>
      <c r="G636">
        <v>0.113390452</v>
      </c>
      <c r="H636" t="s">
        <v>81</v>
      </c>
      <c r="I636" t="s">
        <v>72</v>
      </c>
      <c r="J636" t="s">
        <v>58</v>
      </c>
      <c r="K636" t="s">
        <v>58</v>
      </c>
      <c r="L636" t="s">
        <v>58</v>
      </c>
      <c r="M636" t="s">
        <v>29</v>
      </c>
      <c r="N636" t="s">
        <v>29</v>
      </c>
      <c r="O636">
        <v>0.51063777399999999</v>
      </c>
      <c r="P636" t="s">
        <v>45</v>
      </c>
      <c r="Q636" t="s">
        <v>34</v>
      </c>
      <c r="R636">
        <v>168532</v>
      </c>
      <c r="S636">
        <v>168532</v>
      </c>
      <c r="T636" s="1">
        <v>1</v>
      </c>
      <c r="U636">
        <v>0</v>
      </c>
      <c r="V636">
        <v>0</v>
      </c>
      <c r="W636" s="24" t="e">
        <f>VLOOKUP(A636,Sheet2!A:H,8,0)</f>
        <v>#N/A</v>
      </c>
    </row>
    <row r="637" spans="1:23" hidden="1" x14ac:dyDescent="0.3">
      <c r="A637" t="s">
        <v>693</v>
      </c>
      <c r="B637" t="s">
        <v>22</v>
      </c>
      <c r="C637">
        <v>25</v>
      </c>
      <c r="D637" t="s">
        <v>77</v>
      </c>
      <c r="E637">
        <v>2007</v>
      </c>
      <c r="F637">
        <v>24</v>
      </c>
      <c r="G637">
        <v>0.56928672300000005</v>
      </c>
      <c r="H637" t="s">
        <v>81</v>
      </c>
      <c r="I637" t="s">
        <v>58</v>
      </c>
      <c r="J637" t="s">
        <v>58</v>
      </c>
      <c r="K637" t="s">
        <v>58</v>
      </c>
      <c r="L637" t="s">
        <v>58</v>
      </c>
      <c r="M637" t="s">
        <v>29</v>
      </c>
      <c r="N637" t="s">
        <v>29</v>
      </c>
      <c r="O637">
        <v>0.62072597500000004</v>
      </c>
      <c r="P637" t="s">
        <v>29</v>
      </c>
      <c r="Q637" t="s">
        <v>34</v>
      </c>
      <c r="R637">
        <v>489560</v>
      </c>
      <c r="S637">
        <v>489560</v>
      </c>
      <c r="T637" s="1">
        <v>1</v>
      </c>
      <c r="U637">
        <v>128236</v>
      </c>
      <c r="V637">
        <v>0</v>
      </c>
      <c r="W637" s="24" t="e">
        <f>VLOOKUP(A637,Sheet2!A:H,8,0)</f>
        <v>#N/A</v>
      </c>
    </row>
    <row r="638" spans="1:23" hidden="1" x14ac:dyDescent="0.3">
      <c r="A638" t="s">
        <v>694</v>
      </c>
      <c r="B638" t="s">
        <v>31</v>
      </c>
      <c r="C638">
        <v>24</v>
      </c>
      <c r="D638" t="s">
        <v>32</v>
      </c>
      <c r="E638">
        <v>2012</v>
      </c>
      <c r="F638">
        <v>42</v>
      </c>
      <c r="G638">
        <v>0.36292682900000001</v>
      </c>
      <c r="H638" t="s">
        <v>81</v>
      </c>
      <c r="I638" t="s">
        <v>303</v>
      </c>
      <c r="J638" t="s">
        <v>89</v>
      </c>
      <c r="K638" t="s">
        <v>237</v>
      </c>
      <c r="L638" t="s">
        <v>42</v>
      </c>
      <c r="M638" t="s">
        <v>29</v>
      </c>
      <c r="N638" t="s">
        <v>45</v>
      </c>
      <c r="O638">
        <v>0.52312490499999997</v>
      </c>
      <c r="P638" t="s">
        <v>45</v>
      </c>
      <c r="Q638" t="s">
        <v>34</v>
      </c>
      <c r="R638">
        <v>246458.54</v>
      </c>
      <c r="S638">
        <v>297401</v>
      </c>
      <c r="T638" s="1">
        <v>0.83</v>
      </c>
      <c r="U638">
        <v>288458</v>
      </c>
      <c r="V638">
        <v>0</v>
      </c>
      <c r="W638" s="24" t="e">
        <f>VLOOKUP(A638,Sheet2!A:H,8,0)</f>
        <v>#N/A</v>
      </c>
    </row>
    <row r="639" spans="1:23" hidden="1" x14ac:dyDescent="0.3">
      <c r="A639" t="s">
        <v>695</v>
      </c>
      <c r="B639" t="s">
        <v>31</v>
      </c>
      <c r="C639">
        <v>18</v>
      </c>
      <c r="D639" t="s">
        <v>77</v>
      </c>
      <c r="E639">
        <v>2008</v>
      </c>
      <c r="F639">
        <v>37</v>
      </c>
      <c r="G639">
        <v>0.31075947700000001</v>
      </c>
      <c r="H639" t="s">
        <v>81</v>
      </c>
      <c r="I639" t="s">
        <v>54</v>
      </c>
      <c r="J639" t="s">
        <v>40</v>
      </c>
      <c r="K639" t="s">
        <v>87</v>
      </c>
      <c r="L639" t="s">
        <v>42</v>
      </c>
      <c r="M639" t="s">
        <v>29</v>
      </c>
      <c r="N639" t="s">
        <v>29</v>
      </c>
      <c r="O639">
        <v>0.60091614999999998</v>
      </c>
      <c r="P639" t="s">
        <v>29</v>
      </c>
      <c r="Q639" t="s">
        <v>34</v>
      </c>
      <c r="R639">
        <v>241275</v>
      </c>
      <c r="S639">
        <v>264825</v>
      </c>
      <c r="T639" s="1">
        <v>0.91</v>
      </c>
      <c r="U639">
        <v>88350</v>
      </c>
      <c r="V639">
        <v>0</v>
      </c>
      <c r="W639" s="24" t="e">
        <f>VLOOKUP(A639,Sheet2!A:H,8,0)</f>
        <v>#N/A</v>
      </c>
    </row>
    <row r="640" spans="1:23" hidden="1" x14ac:dyDescent="0.3">
      <c r="A640" t="s">
        <v>696</v>
      </c>
      <c r="B640" t="s">
        <v>22</v>
      </c>
      <c r="C640">
        <v>61</v>
      </c>
      <c r="D640" t="s">
        <v>32</v>
      </c>
      <c r="E640">
        <v>2018</v>
      </c>
      <c r="F640">
        <v>58</v>
      </c>
      <c r="G640">
        <v>0.80665435900000004</v>
      </c>
      <c r="H640" t="s">
        <v>81</v>
      </c>
      <c r="I640" t="s">
        <v>54</v>
      </c>
      <c r="J640" t="s">
        <v>26</v>
      </c>
      <c r="K640" t="s">
        <v>51</v>
      </c>
      <c r="L640" t="s">
        <v>42</v>
      </c>
      <c r="M640" t="s">
        <v>29</v>
      </c>
      <c r="N640" t="s">
        <v>29</v>
      </c>
      <c r="O640">
        <v>0.50647167400000004</v>
      </c>
      <c r="P640" t="s">
        <v>45</v>
      </c>
      <c r="Q640" t="s">
        <v>29</v>
      </c>
      <c r="R640">
        <v>673518.24</v>
      </c>
      <c r="S640">
        <v>677900</v>
      </c>
      <c r="T640" s="1">
        <v>0.99</v>
      </c>
      <c r="U640">
        <v>825127</v>
      </c>
      <c r="V640">
        <v>0</v>
      </c>
      <c r="W640" s="24" t="e">
        <f>VLOOKUP(A640,Sheet2!A:H,8,0)</f>
        <v>#N/A</v>
      </c>
    </row>
    <row r="641" spans="1:23" hidden="1" x14ac:dyDescent="0.3">
      <c r="A641" t="s">
        <v>697</v>
      </c>
      <c r="B641" t="s">
        <v>31</v>
      </c>
      <c r="C641">
        <v>61</v>
      </c>
      <c r="D641" t="s">
        <v>39</v>
      </c>
      <c r="E641">
        <v>2011</v>
      </c>
      <c r="F641">
        <v>32</v>
      </c>
      <c r="G641">
        <v>0.46755819399999998</v>
      </c>
      <c r="H641" t="s">
        <v>24</v>
      </c>
      <c r="I641" t="s">
        <v>58</v>
      </c>
      <c r="J641" t="s">
        <v>58</v>
      </c>
      <c r="K641" t="s">
        <v>58</v>
      </c>
      <c r="L641" t="s">
        <v>58</v>
      </c>
      <c r="M641" t="s">
        <v>29</v>
      </c>
      <c r="N641" t="s">
        <v>29</v>
      </c>
      <c r="O641">
        <v>0.46900572299999999</v>
      </c>
      <c r="P641" t="s">
        <v>45</v>
      </c>
      <c r="Q641" t="s">
        <v>29</v>
      </c>
      <c r="R641">
        <v>208011</v>
      </c>
      <c r="S641">
        <v>235905</v>
      </c>
      <c r="T641" s="1">
        <v>0.88</v>
      </c>
      <c r="U641">
        <v>450874</v>
      </c>
      <c r="V641">
        <v>0</v>
      </c>
      <c r="W641" s="24" t="e">
        <f>VLOOKUP(A641,Sheet2!A:H,8,0)</f>
        <v>#N/A</v>
      </c>
    </row>
    <row r="642" spans="1:23" hidden="1" x14ac:dyDescent="0.3">
      <c r="A642" t="s">
        <v>698</v>
      </c>
      <c r="B642" t="s">
        <v>31</v>
      </c>
      <c r="C642">
        <v>48</v>
      </c>
      <c r="D642" t="s">
        <v>77</v>
      </c>
      <c r="E642">
        <v>2011</v>
      </c>
      <c r="F642">
        <v>34</v>
      </c>
      <c r="G642">
        <v>0.53298565799999997</v>
      </c>
      <c r="H642" t="s">
        <v>24</v>
      </c>
      <c r="I642" t="s">
        <v>72</v>
      </c>
      <c r="J642" t="s">
        <v>40</v>
      </c>
      <c r="K642" t="s">
        <v>27</v>
      </c>
      <c r="L642" t="s">
        <v>158</v>
      </c>
      <c r="M642" t="s">
        <v>45</v>
      </c>
      <c r="N642" t="s">
        <v>45</v>
      </c>
      <c r="O642">
        <v>0.36798504700000001</v>
      </c>
      <c r="P642" t="s">
        <v>45</v>
      </c>
      <c r="Q642" t="s">
        <v>34</v>
      </c>
      <c r="R642">
        <v>219558</v>
      </c>
      <c r="S642">
        <v>257127</v>
      </c>
      <c r="T642" s="1">
        <v>0.85</v>
      </c>
      <c r="U642">
        <v>463984</v>
      </c>
      <c r="V642">
        <v>0</v>
      </c>
      <c r="W642" s="24" t="e">
        <f>VLOOKUP(A642,Sheet2!A:H,8,0)</f>
        <v>#N/A</v>
      </c>
    </row>
    <row r="643" spans="1:23" hidden="1" x14ac:dyDescent="0.3">
      <c r="A643" t="s">
        <v>699</v>
      </c>
      <c r="B643" t="s">
        <v>31</v>
      </c>
      <c r="C643">
        <v>49</v>
      </c>
      <c r="D643" t="s">
        <v>32</v>
      </c>
      <c r="E643">
        <v>2015</v>
      </c>
      <c r="F643">
        <v>45</v>
      </c>
      <c r="G643">
        <v>0.58656695700000006</v>
      </c>
      <c r="H643" t="s">
        <v>81</v>
      </c>
      <c r="I643" t="s">
        <v>72</v>
      </c>
      <c r="J643" t="s">
        <v>40</v>
      </c>
      <c r="K643" t="s">
        <v>237</v>
      </c>
      <c r="L643" t="s">
        <v>28</v>
      </c>
      <c r="M643" t="s">
        <v>29</v>
      </c>
      <c r="N643" t="s">
        <v>29</v>
      </c>
      <c r="O643">
        <v>0.42372521400000002</v>
      </c>
      <c r="P643" t="s">
        <v>45</v>
      </c>
      <c r="Q643" t="s">
        <v>67</v>
      </c>
      <c r="R643">
        <v>392214.81</v>
      </c>
      <c r="S643">
        <v>476704</v>
      </c>
      <c r="T643" s="1">
        <v>0.82</v>
      </c>
      <c r="U643">
        <v>708110</v>
      </c>
      <c r="V643">
        <v>0</v>
      </c>
      <c r="W643" s="24" t="e">
        <f>VLOOKUP(A643,Sheet2!A:H,8,0)</f>
        <v>#N/A</v>
      </c>
    </row>
    <row r="644" spans="1:23" hidden="1" x14ac:dyDescent="0.3">
      <c r="A644" t="s">
        <v>700</v>
      </c>
      <c r="B644" t="s">
        <v>31</v>
      </c>
      <c r="C644">
        <v>61</v>
      </c>
      <c r="D644" t="s">
        <v>39</v>
      </c>
      <c r="E644">
        <v>2011</v>
      </c>
      <c r="F644">
        <v>60</v>
      </c>
      <c r="G644">
        <v>0.58694879799999999</v>
      </c>
      <c r="H644" t="s">
        <v>24</v>
      </c>
      <c r="I644" t="s">
        <v>58</v>
      </c>
      <c r="J644" t="s">
        <v>58</v>
      </c>
      <c r="K644" t="s">
        <v>58</v>
      </c>
      <c r="L644" t="s">
        <v>58</v>
      </c>
      <c r="M644" t="s">
        <v>29</v>
      </c>
      <c r="N644" t="s">
        <v>29</v>
      </c>
      <c r="O644">
        <v>0.45244076799999999</v>
      </c>
      <c r="P644" t="s">
        <v>45</v>
      </c>
      <c r="Q644" t="s">
        <v>34</v>
      </c>
      <c r="R644">
        <v>172755</v>
      </c>
      <c r="S644">
        <v>197130</v>
      </c>
      <c r="T644" s="1">
        <v>0.88</v>
      </c>
      <c r="U644">
        <v>492404</v>
      </c>
      <c r="V644">
        <v>0</v>
      </c>
      <c r="W644" s="24" t="e">
        <f>VLOOKUP(A644,Sheet2!A:H,8,0)</f>
        <v>#N/A</v>
      </c>
    </row>
    <row r="645" spans="1:23" hidden="1" x14ac:dyDescent="0.3">
      <c r="A645" t="s">
        <v>701</v>
      </c>
      <c r="B645" t="s">
        <v>31</v>
      </c>
      <c r="C645">
        <v>72</v>
      </c>
      <c r="D645" t="s">
        <v>32</v>
      </c>
      <c r="E645">
        <v>2012</v>
      </c>
      <c r="F645">
        <v>35</v>
      </c>
      <c r="G645">
        <v>0.79962370599999999</v>
      </c>
      <c r="H645" t="s">
        <v>81</v>
      </c>
      <c r="I645" t="s">
        <v>54</v>
      </c>
      <c r="J645" t="s">
        <v>26</v>
      </c>
      <c r="K645" t="s">
        <v>27</v>
      </c>
      <c r="L645" t="s">
        <v>33</v>
      </c>
      <c r="M645" t="s">
        <v>29</v>
      </c>
      <c r="N645" t="s">
        <v>45</v>
      </c>
      <c r="O645">
        <v>0.33013721099999999</v>
      </c>
      <c r="P645" t="s">
        <v>45</v>
      </c>
      <c r="Q645" t="s">
        <v>34</v>
      </c>
      <c r="R645">
        <v>543666</v>
      </c>
      <c r="S645">
        <v>543666</v>
      </c>
      <c r="T645" s="1">
        <v>1</v>
      </c>
      <c r="U645">
        <v>772655</v>
      </c>
      <c r="V645">
        <v>0</v>
      </c>
      <c r="W645" s="24" t="e">
        <f>VLOOKUP(A645,Sheet2!A:H,8,0)</f>
        <v>#N/A</v>
      </c>
    </row>
    <row r="646" spans="1:23" hidden="1" x14ac:dyDescent="0.3">
      <c r="A646" t="s">
        <v>702</v>
      </c>
      <c r="B646" t="s">
        <v>22</v>
      </c>
      <c r="C646">
        <v>61</v>
      </c>
      <c r="D646" t="s">
        <v>77</v>
      </c>
      <c r="E646">
        <v>2012</v>
      </c>
      <c r="F646">
        <v>25</v>
      </c>
      <c r="G646">
        <v>0.67428390199999999</v>
      </c>
      <c r="H646" t="s">
        <v>81</v>
      </c>
      <c r="I646" t="s">
        <v>25</v>
      </c>
      <c r="J646" t="s">
        <v>40</v>
      </c>
      <c r="K646" t="s">
        <v>27</v>
      </c>
      <c r="L646" t="s">
        <v>28</v>
      </c>
      <c r="M646" t="s">
        <v>29</v>
      </c>
      <c r="N646" t="s">
        <v>29</v>
      </c>
      <c r="O646">
        <v>0.56854784000000003</v>
      </c>
      <c r="P646" t="s">
        <v>221</v>
      </c>
      <c r="Q646" t="s">
        <v>67</v>
      </c>
      <c r="R646">
        <v>369615</v>
      </c>
      <c r="S646">
        <v>369615</v>
      </c>
      <c r="T646" s="1">
        <v>1</v>
      </c>
      <c r="U646">
        <v>643906</v>
      </c>
      <c r="V646">
        <v>0</v>
      </c>
      <c r="W646" s="24" t="e">
        <f>VLOOKUP(A646,Sheet2!A:H,8,0)</f>
        <v>#N/A</v>
      </c>
    </row>
    <row r="647" spans="1:23" hidden="1" x14ac:dyDescent="0.3">
      <c r="A647" t="s">
        <v>703</v>
      </c>
      <c r="B647" t="s">
        <v>31</v>
      </c>
      <c r="C647">
        <v>42</v>
      </c>
      <c r="D647" t="s">
        <v>36</v>
      </c>
      <c r="E647">
        <v>2015</v>
      </c>
      <c r="F647">
        <v>48</v>
      </c>
      <c r="G647">
        <v>0.363565217</v>
      </c>
      <c r="H647" t="s">
        <v>24</v>
      </c>
      <c r="I647" t="s">
        <v>303</v>
      </c>
      <c r="J647" t="s">
        <v>40</v>
      </c>
      <c r="K647" t="s">
        <v>237</v>
      </c>
      <c r="L647" t="s">
        <v>42</v>
      </c>
      <c r="M647" t="s">
        <v>45</v>
      </c>
      <c r="N647" t="s">
        <v>45</v>
      </c>
      <c r="O647">
        <v>0.37187033899999999</v>
      </c>
      <c r="P647" t="s">
        <v>45</v>
      </c>
      <c r="Q647" t="s">
        <v>34</v>
      </c>
      <c r="R647">
        <v>192500</v>
      </c>
      <c r="S647">
        <v>241150</v>
      </c>
      <c r="T647" s="1">
        <v>0.8</v>
      </c>
      <c r="U647">
        <v>359679</v>
      </c>
      <c r="V647">
        <v>0</v>
      </c>
      <c r="W647" s="24" t="e">
        <f>VLOOKUP(A647,Sheet2!A:H,8,0)</f>
        <v>#N/A</v>
      </c>
    </row>
    <row r="648" spans="1:23" hidden="1" x14ac:dyDescent="0.3">
      <c r="A648" t="s">
        <v>704</v>
      </c>
      <c r="B648" t="s">
        <v>31</v>
      </c>
      <c r="C648">
        <v>49</v>
      </c>
      <c r="D648" t="s">
        <v>39</v>
      </c>
      <c r="E648">
        <v>2007</v>
      </c>
      <c r="F648">
        <v>29</v>
      </c>
      <c r="G648">
        <v>0.72894789900000001</v>
      </c>
      <c r="H648" t="s">
        <v>81</v>
      </c>
      <c r="I648" t="s">
        <v>25</v>
      </c>
      <c r="J648" t="s">
        <v>40</v>
      </c>
      <c r="K648" t="s">
        <v>27</v>
      </c>
      <c r="L648" t="s">
        <v>28</v>
      </c>
      <c r="M648" t="s">
        <v>29</v>
      </c>
      <c r="N648" t="s">
        <v>29</v>
      </c>
      <c r="O648">
        <v>0.53143459000000004</v>
      </c>
      <c r="P648" t="s">
        <v>45</v>
      </c>
      <c r="Q648" t="s">
        <v>67</v>
      </c>
      <c r="R648">
        <v>302526</v>
      </c>
      <c r="S648">
        <v>302526</v>
      </c>
      <c r="T648" s="1">
        <v>1</v>
      </c>
      <c r="U648">
        <v>464125</v>
      </c>
      <c r="V648">
        <v>0</v>
      </c>
      <c r="W648" s="24" t="e">
        <f>VLOOKUP(A648,Sheet2!A:H,8,0)</f>
        <v>#N/A</v>
      </c>
    </row>
    <row r="649" spans="1:23" hidden="1" x14ac:dyDescent="0.3">
      <c r="A649" t="s">
        <v>705</v>
      </c>
      <c r="B649" t="s">
        <v>22</v>
      </c>
      <c r="C649">
        <v>61</v>
      </c>
      <c r="D649" t="s">
        <v>23</v>
      </c>
      <c r="E649">
        <v>2015</v>
      </c>
      <c r="F649">
        <v>55</v>
      </c>
      <c r="G649">
        <v>0.73760000000000003</v>
      </c>
      <c r="H649" t="s">
        <v>24</v>
      </c>
      <c r="I649" t="s">
        <v>58</v>
      </c>
      <c r="J649" t="s">
        <v>58</v>
      </c>
      <c r="K649" t="s">
        <v>58</v>
      </c>
      <c r="L649" t="s">
        <v>58</v>
      </c>
      <c r="M649" t="s">
        <v>29</v>
      </c>
      <c r="N649" t="s">
        <v>45</v>
      </c>
      <c r="O649">
        <v>0.55624116300000004</v>
      </c>
      <c r="P649" t="s">
        <v>221</v>
      </c>
      <c r="Q649" t="s">
        <v>34</v>
      </c>
      <c r="R649">
        <v>267625</v>
      </c>
      <c r="S649">
        <v>286250</v>
      </c>
      <c r="T649" s="1">
        <v>0.93</v>
      </c>
      <c r="U649">
        <v>767287</v>
      </c>
      <c r="V649">
        <v>0</v>
      </c>
      <c r="W649" s="24" t="e">
        <f>VLOOKUP(A649,Sheet2!A:H,8,0)</f>
        <v>#N/A</v>
      </c>
    </row>
    <row r="650" spans="1:23" hidden="1" x14ac:dyDescent="0.3">
      <c r="A650" t="s">
        <v>706</v>
      </c>
      <c r="B650" t="s">
        <v>31</v>
      </c>
      <c r="C650">
        <v>37</v>
      </c>
      <c r="D650" t="s">
        <v>32</v>
      </c>
      <c r="E650">
        <v>2014</v>
      </c>
      <c r="F650">
        <v>28</v>
      </c>
      <c r="G650">
        <v>0.60033202299999999</v>
      </c>
      <c r="H650" t="s">
        <v>24</v>
      </c>
      <c r="I650" t="s">
        <v>72</v>
      </c>
      <c r="J650" t="s">
        <v>89</v>
      </c>
      <c r="K650" t="s">
        <v>51</v>
      </c>
      <c r="L650" t="s">
        <v>42</v>
      </c>
      <c r="M650" t="s">
        <v>29</v>
      </c>
      <c r="N650" t="s">
        <v>29</v>
      </c>
      <c r="O650">
        <v>0.47731620400000002</v>
      </c>
      <c r="P650" t="s">
        <v>45</v>
      </c>
      <c r="Q650" t="s">
        <v>221</v>
      </c>
      <c r="R650">
        <v>305411</v>
      </c>
      <c r="S650">
        <v>337403</v>
      </c>
      <c r="T650" s="1">
        <v>0.91</v>
      </c>
      <c r="U650">
        <v>597273</v>
      </c>
      <c r="V650">
        <v>0</v>
      </c>
      <c r="W650" s="24" t="e">
        <f>VLOOKUP(A650,Sheet2!A:H,8,0)</f>
        <v>#N/A</v>
      </c>
    </row>
    <row r="651" spans="1:23" hidden="1" x14ac:dyDescent="0.3">
      <c r="A651" t="s">
        <v>707</v>
      </c>
      <c r="B651" t="s">
        <v>31</v>
      </c>
      <c r="C651">
        <v>49</v>
      </c>
      <c r="D651" t="s">
        <v>32</v>
      </c>
      <c r="E651">
        <v>2015</v>
      </c>
      <c r="F651">
        <v>27</v>
      </c>
      <c r="G651">
        <v>0.83021739100000003</v>
      </c>
      <c r="H651" t="s">
        <v>81</v>
      </c>
      <c r="I651" t="s">
        <v>54</v>
      </c>
      <c r="J651" t="s">
        <v>89</v>
      </c>
      <c r="K651" t="s">
        <v>27</v>
      </c>
      <c r="L651" t="s">
        <v>158</v>
      </c>
      <c r="M651" t="s">
        <v>29</v>
      </c>
      <c r="N651" t="s">
        <v>29</v>
      </c>
      <c r="O651">
        <v>0.44831449400000001</v>
      </c>
      <c r="P651" t="s">
        <v>45</v>
      </c>
      <c r="Q651" t="s">
        <v>29</v>
      </c>
      <c r="R651">
        <v>630400.64</v>
      </c>
      <c r="S651">
        <v>716480</v>
      </c>
      <c r="T651" s="1">
        <v>0.88</v>
      </c>
      <c r="U651">
        <v>767056</v>
      </c>
      <c r="V651">
        <v>0</v>
      </c>
      <c r="W651" s="24" t="e">
        <f>VLOOKUP(A651,Sheet2!A:H,8,0)</f>
        <v>#N/A</v>
      </c>
    </row>
    <row r="652" spans="1:23" hidden="1" x14ac:dyDescent="0.3">
      <c r="A652" t="s">
        <v>708</v>
      </c>
      <c r="B652" t="s">
        <v>31</v>
      </c>
      <c r="C652">
        <v>37</v>
      </c>
      <c r="D652" t="s">
        <v>32</v>
      </c>
      <c r="E652">
        <v>2013</v>
      </c>
      <c r="F652">
        <v>41</v>
      </c>
      <c r="G652">
        <v>0.62782476200000004</v>
      </c>
      <c r="H652" t="s">
        <v>24</v>
      </c>
      <c r="I652" t="s">
        <v>58</v>
      </c>
      <c r="J652" t="s">
        <v>89</v>
      </c>
      <c r="K652" t="s">
        <v>27</v>
      </c>
      <c r="L652" t="s">
        <v>42</v>
      </c>
      <c r="M652" t="s">
        <v>29</v>
      </c>
      <c r="N652" t="s">
        <v>29</v>
      </c>
      <c r="O652">
        <v>0.55624116300000004</v>
      </c>
      <c r="P652" t="s">
        <v>221</v>
      </c>
      <c r="Q652" t="s">
        <v>34</v>
      </c>
      <c r="R652">
        <v>338481</v>
      </c>
      <c r="S652">
        <v>338481</v>
      </c>
      <c r="T652" s="1">
        <v>1</v>
      </c>
      <c r="U652">
        <v>542875</v>
      </c>
      <c r="V652">
        <v>0</v>
      </c>
      <c r="W652" s="24" t="e">
        <f>VLOOKUP(A652,Sheet2!A:H,8,0)</f>
        <v>#N/A</v>
      </c>
    </row>
    <row r="653" spans="1:23" hidden="1" x14ac:dyDescent="0.3">
      <c r="A653" t="s">
        <v>709</v>
      </c>
      <c r="B653" t="s">
        <v>22</v>
      </c>
      <c r="C653">
        <v>61</v>
      </c>
      <c r="D653" t="s">
        <v>23</v>
      </c>
      <c r="E653">
        <v>2005</v>
      </c>
      <c r="F653">
        <v>40</v>
      </c>
      <c r="G653">
        <v>0.73614724899999995</v>
      </c>
      <c r="H653" t="s">
        <v>24</v>
      </c>
      <c r="I653" t="s">
        <v>62</v>
      </c>
      <c r="J653" t="s">
        <v>26</v>
      </c>
      <c r="K653" t="s">
        <v>27</v>
      </c>
      <c r="L653" t="s">
        <v>42</v>
      </c>
      <c r="M653" t="s">
        <v>29</v>
      </c>
      <c r="N653" t="s">
        <v>29</v>
      </c>
      <c r="O653">
        <v>0.274029303</v>
      </c>
      <c r="P653" t="s">
        <v>45</v>
      </c>
      <c r="Q653" t="s">
        <v>67</v>
      </c>
      <c r="R653">
        <v>256905</v>
      </c>
      <c r="S653">
        <v>256905</v>
      </c>
      <c r="T653" s="1">
        <v>1</v>
      </c>
      <c r="U653">
        <v>433397</v>
      </c>
      <c r="V653">
        <v>0</v>
      </c>
      <c r="W653" s="24" t="e">
        <f>VLOOKUP(A653,Sheet2!A:H,8,0)</f>
        <v>#N/A</v>
      </c>
    </row>
    <row r="654" spans="1:23" hidden="1" x14ac:dyDescent="0.3">
      <c r="A654" t="s">
        <v>710</v>
      </c>
      <c r="B654" t="s">
        <v>31</v>
      </c>
      <c r="C654">
        <v>37</v>
      </c>
      <c r="D654" t="s">
        <v>32</v>
      </c>
      <c r="E654">
        <v>2013</v>
      </c>
      <c r="F654">
        <v>40</v>
      </c>
      <c r="G654">
        <v>0.65059585499999995</v>
      </c>
      <c r="H654" t="s">
        <v>24</v>
      </c>
      <c r="I654" t="s">
        <v>58</v>
      </c>
      <c r="J654" t="s">
        <v>58</v>
      </c>
      <c r="K654" t="s">
        <v>58</v>
      </c>
      <c r="L654" t="s">
        <v>58</v>
      </c>
      <c r="M654" t="s">
        <v>29</v>
      </c>
      <c r="N654" t="s">
        <v>29</v>
      </c>
      <c r="O654">
        <v>0.55624116300000004</v>
      </c>
      <c r="P654" t="s">
        <v>221</v>
      </c>
      <c r="Q654" t="s">
        <v>67</v>
      </c>
      <c r="R654">
        <v>322872</v>
      </c>
      <c r="S654">
        <v>322872</v>
      </c>
      <c r="T654" s="1">
        <v>1</v>
      </c>
      <c r="U654">
        <v>517025</v>
      </c>
      <c r="V654">
        <v>0</v>
      </c>
      <c r="W654" s="24" t="e">
        <f>VLOOKUP(A654,Sheet2!A:H,8,0)</f>
        <v>#N/A</v>
      </c>
    </row>
    <row r="655" spans="1:23" hidden="1" x14ac:dyDescent="0.3">
      <c r="A655" t="s">
        <v>711</v>
      </c>
      <c r="B655" t="s">
        <v>22</v>
      </c>
      <c r="C655">
        <v>61</v>
      </c>
      <c r="D655" t="s">
        <v>32</v>
      </c>
      <c r="E655">
        <v>2015</v>
      </c>
      <c r="F655">
        <v>49</v>
      </c>
      <c r="G655">
        <v>0.795947619</v>
      </c>
      <c r="H655" t="s">
        <v>24</v>
      </c>
      <c r="I655" t="s">
        <v>58</v>
      </c>
      <c r="J655" t="s">
        <v>58</v>
      </c>
      <c r="K655" t="s">
        <v>58</v>
      </c>
      <c r="L655" t="s">
        <v>58</v>
      </c>
      <c r="M655" t="s">
        <v>29</v>
      </c>
      <c r="N655" t="s">
        <v>29</v>
      </c>
      <c r="O655">
        <v>0.56035183200000005</v>
      </c>
      <c r="P655" t="s">
        <v>221</v>
      </c>
      <c r="Q655" t="s">
        <v>34</v>
      </c>
      <c r="R655">
        <v>254475</v>
      </c>
      <c r="S655">
        <v>299250</v>
      </c>
      <c r="T655" s="1">
        <v>0.85</v>
      </c>
      <c r="U655">
        <v>814357</v>
      </c>
      <c r="V655">
        <v>0</v>
      </c>
      <c r="W655" s="24" t="e">
        <f>VLOOKUP(A655,Sheet2!A:H,8,0)</f>
        <v>#N/A</v>
      </c>
    </row>
    <row r="656" spans="1:23" hidden="1" x14ac:dyDescent="0.3">
      <c r="A656" t="s">
        <v>712</v>
      </c>
      <c r="B656" t="s">
        <v>22</v>
      </c>
      <c r="C656">
        <v>49</v>
      </c>
      <c r="D656" t="s">
        <v>32</v>
      </c>
      <c r="E656">
        <v>2020</v>
      </c>
      <c r="F656">
        <v>43</v>
      </c>
      <c r="G656">
        <v>0.63428776099999995</v>
      </c>
      <c r="H656" t="s">
        <v>81</v>
      </c>
      <c r="I656" t="s">
        <v>58</v>
      </c>
      <c r="J656" t="s">
        <v>58</v>
      </c>
      <c r="K656" t="s">
        <v>58</v>
      </c>
      <c r="L656" t="s">
        <v>58</v>
      </c>
      <c r="M656" t="s">
        <v>29</v>
      </c>
      <c r="N656" t="s">
        <v>29</v>
      </c>
      <c r="O656">
        <v>0.58886509600000003</v>
      </c>
      <c r="P656" t="s">
        <v>221</v>
      </c>
      <c r="Q656" t="s">
        <v>67</v>
      </c>
      <c r="R656">
        <v>475226</v>
      </c>
      <c r="S656">
        <v>475872</v>
      </c>
      <c r="T656" s="1">
        <v>1</v>
      </c>
      <c r="U656">
        <v>659673</v>
      </c>
      <c r="V656">
        <v>0</v>
      </c>
      <c r="W656" s="24" t="e">
        <f>VLOOKUP(A656,Sheet2!A:H,8,0)</f>
        <v>#N/A</v>
      </c>
    </row>
    <row r="657" spans="1:23" hidden="1" x14ac:dyDescent="0.3">
      <c r="A657" t="s">
        <v>713</v>
      </c>
      <c r="B657" t="s">
        <v>31</v>
      </c>
      <c r="C657">
        <v>37</v>
      </c>
      <c r="D657" t="s">
        <v>39</v>
      </c>
      <c r="E657">
        <v>2007</v>
      </c>
      <c r="F657">
        <v>49</v>
      </c>
      <c r="G657">
        <v>0.49296537800000001</v>
      </c>
      <c r="H657" t="s">
        <v>524</v>
      </c>
      <c r="I657" t="s">
        <v>62</v>
      </c>
      <c r="J657" t="s">
        <v>26</v>
      </c>
      <c r="K657" t="s">
        <v>51</v>
      </c>
      <c r="L657" t="s">
        <v>28</v>
      </c>
      <c r="M657" t="s">
        <v>29</v>
      </c>
      <c r="N657" t="s">
        <v>45</v>
      </c>
      <c r="O657">
        <v>0.23909677800000001</v>
      </c>
      <c r="P657" t="s">
        <v>45</v>
      </c>
      <c r="Q657" t="s">
        <v>29</v>
      </c>
      <c r="R657">
        <v>176273</v>
      </c>
      <c r="S657">
        <v>222978</v>
      </c>
      <c r="T657" s="1">
        <v>0.79</v>
      </c>
      <c r="U657">
        <v>308373</v>
      </c>
      <c r="V657">
        <v>0</v>
      </c>
      <c r="W657" s="24" t="e">
        <f>VLOOKUP(A657,Sheet2!A:H,8,0)</f>
        <v>#N/A</v>
      </c>
    </row>
    <row r="658" spans="1:23" hidden="1" x14ac:dyDescent="0.3">
      <c r="A658" t="s">
        <v>714</v>
      </c>
      <c r="B658" t="s">
        <v>31</v>
      </c>
      <c r="C658">
        <v>19</v>
      </c>
      <c r="D658" t="s">
        <v>23</v>
      </c>
      <c r="E658">
        <v>2006</v>
      </c>
      <c r="F658">
        <v>43</v>
      </c>
      <c r="G658">
        <v>0.84244142899999996</v>
      </c>
      <c r="H658" t="s">
        <v>81</v>
      </c>
      <c r="I658" t="s">
        <v>62</v>
      </c>
      <c r="J658" t="s">
        <v>26</v>
      </c>
      <c r="K658" t="s">
        <v>51</v>
      </c>
      <c r="L658" t="s">
        <v>28</v>
      </c>
      <c r="M658" t="s">
        <v>45</v>
      </c>
      <c r="N658" t="s">
        <v>29</v>
      </c>
      <c r="O658">
        <v>0.36026607100000002</v>
      </c>
      <c r="P658" t="s">
        <v>45</v>
      </c>
      <c r="Q658" t="s">
        <v>29</v>
      </c>
      <c r="R658">
        <v>174543</v>
      </c>
      <c r="S658">
        <v>798817</v>
      </c>
      <c r="T658" s="1">
        <v>0.22</v>
      </c>
      <c r="U658">
        <v>518784</v>
      </c>
      <c r="V658">
        <v>518784</v>
      </c>
      <c r="W658" s="24" t="e">
        <f>VLOOKUP(A658,Sheet2!A:H,8,0)</f>
        <v>#N/A</v>
      </c>
    </row>
    <row r="659" spans="1:23" hidden="1" x14ac:dyDescent="0.3">
      <c r="A659" t="s">
        <v>715</v>
      </c>
      <c r="B659" t="s">
        <v>31</v>
      </c>
      <c r="C659">
        <v>24</v>
      </c>
      <c r="D659" t="s">
        <v>424</v>
      </c>
      <c r="E659">
        <v>2011</v>
      </c>
      <c r="F659">
        <v>36</v>
      </c>
      <c r="G659">
        <v>0.35107096799999998</v>
      </c>
      <c r="H659" t="s">
        <v>24</v>
      </c>
      <c r="I659" t="s">
        <v>58</v>
      </c>
      <c r="J659" t="s">
        <v>58</v>
      </c>
      <c r="K659" t="s">
        <v>58</v>
      </c>
      <c r="L659" t="s">
        <v>58</v>
      </c>
      <c r="M659" t="s">
        <v>45</v>
      </c>
      <c r="N659" t="s">
        <v>29</v>
      </c>
      <c r="O659">
        <v>0.54386507900000003</v>
      </c>
      <c r="P659" t="s">
        <v>45</v>
      </c>
      <c r="Q659" t="s">
        <v>34</v>
      </c>
      <c r="R659">
        <v>212960</v>
      </c>
      <c r="S659">
        <v>275496</v>
      </c>
      <c r="T659" s="1">
        <v>0.77</v>
      </c>
      <c r="U659">
        <v>244216</v>
      </c>
      <c r="V659">
        <v>0</v>
      </c>
      <c r="W659" s="24" t="e">
        <f>VLOOKUP(A659,Sheet2!A:H,8,0)</f>
        <v>#N/A</v>
      </c>
    </row>
    <row r="660" spans="1:23" hidden="1" x14ac:dyDescent="0.3">
      <c r="A660" t="s">
        <v>716</v>
      </c>
      <c r="B660" t="s">
        <v>31</v>
      </c>
      <c r="C660">
        <v>49</v>
      </c>
      <c r="D660" t="s">
        <v>39</v>
      </c>
      <c r="E660">
        <v>2009</v>
      </c>
      <c r="F660">
        <v>40</v>
      </c>
      <c r="G660">
        <v>0.30299912400000001</v>
      </c>
      <c r="H660" t="s">
        <v>81</v>
      </c>
      <c r="I660" t="s">
        <v>155</v>
      </c>
      <c r="J660" t="s">
        <v>26</v>
      </c>
      <c r="K660" t="s">
        <v>51</v>
      </c>
      <c r="L660" t="s">
        <v>33</v>
      </c>
      <c r="M660" t="s">
        <v>29</v>
      </c>
      <c r="N660" t="s">
        <v>29</v>
      </c>
      <c r="O660">
        <v>0.215684815</v>
      </c>
      <c r="P660" t="s">
        <v>45</v>
      </c>
      <c r="Q660" t="s">
        <v>29</v>
      </c>
      <c r="R660">
        <v>177248</v>
      </c>
      <c r="S660">
        <v>194408</v>
      </c>
      <c r="T660" s="1">
        <v>0.91</v>
      </c>
      <c r="U660">
        <v>215960</v>
      </c>
      <c r="V660">
        <v>0</v>
      </c>
      <c r="W660" s="24" t="e">
        <f>VLOOKUP(A660,Sheet2!A:H,8,0)</f>
        <v>#N/A</v>
      </c>
    </row>
    <row r="661" spans="1:23" hidden="1" x14ac:dyDescent="0.3">
      <c r="A661" t="s">
        <v>717</v>
      </c>
      <c r="B661" t="s">
        <v>22</v>
      </c>
      <c r="C661">
        <v>49</v>
      </c>
      <c r="D661" t="s">
        <v>39</v>
      </c>
      <c r="E661">
        <v>2009</v>
      </c>
      <c r="F661">
        <v>26</v>
      </c>
      <c r="G661">
        <v>0.68994102199999996</v>
      </c>
      <c r="H661" t="s">
        <v>24</v>
      </c>
      <c r="I661" t="s">
        <v>54</v>
      </c>
      <c r="J661" t="s">
        <v>26</v>
      </c>
      <c r="K661" t="s">
        <v>51</v>
      </c>
      <c r="L661" t="s">
        <v>33</v>
      </c>
      <c r="M661" t="s">
        <v>29</v>
      </c>
      <c r="N661" t="s">
        <v>29</v>
      </c>
      <c r="O661">
        <v>0.54799723199999995</v>
      </c>
      <c r="P661" t="s">
        <v>45</v>
      </c>
      <c r="Q661" t="s">
        <v>67</v>
      </c>
      <c r="R661">
        <v>324534</v>
      </c>
      <c r="S661">
        <v>347715</v>
      </c>
      <c r="T661" s="1">
        <v>0.93</v>
      </c>
      <c r="U661">
        <v>496311</v>
      </c>
      <c r="V661">
        <v>0</v>
      </c>
      <c r="W661" s="24" t="e">
        <f>VLOOKUP(A661,Sheet2!A:H,8,0)</f>
        <v>#N/A</v>
      </c>
    </row>
    <row r="662" spans="1:23" hidden="1" x14ac:dyDescent="0.3">
      <c r="A662" t="s">
        <v>718</v>
      </c>
      <c r="B662" t="s">
        <v>31</v>
      </c>
      <c r="C662">
        <v>37</v>
      </c>
      <c r="D662" t="s">
        <v>32</v>
      </c>
      <c r="E662">
        <v>2006</v>
      </c>
      <c r="F662">
        <v>42</v>
      </c>
      <c r="G662">
        <v>0.84864237300000001</v>
      </c>
      <c r="H662" t="s">
        <v>24</v>
      </c>
      <c r="I662" t="s">
        <v>62</v>
      </c>
      <c r="J662" t="s">
        <v>40</v>
      </c>
      <c r="K662" t="s">
        <v>51</v>
      </c>
      <c r="L662" t="s">
        <v>28</v>
      </c>
      <c r="M662" t="s">
        <v>29</v>
      </c>
      <c r="N662" t="s">
        <v>29</v>
      </c>
      <c r="O662">
        <v>0.38362424299999998</v>
      </c>
      <c r="P662" t="s">
        <v>45</v>
      </c>
      <c r="Q662" t="s">
        <v>34</v>
      </c>
      <c r="R662">
        <v>158669.81</v>
      </c>
      <c r="S662">
        <v>224880</v>
      </c>
      <c r="T662" s="1">
        <v>0.71</v>
      </c>
      <c r="U662">
        <v>474417</v>
      </c>
      <c r="V662">
        <v>0</v>
      </c>
      <c r="W662" s="24" t="e">
        <f>VLOOKUP(A662,Sheet2!A:H,8,0)</f>
        <v>#N/A</v>
      </c>
    </row>
    <row r="663" spans="1:23" hidden="1" x14ac:dyDescent="0.3">
      <c r="A663" t="s">
        <v>719</v>
      </c>
      <c r="B663" t="s">
        <v>31</v>
      </c>
      <c r="C663">
        <v>49</v>
      </c>
      <c r="D663" t="s">
        <v>39</v>
      </c>
      <c r="E663">
        <v>2011</v>
      </c>
      <c r="F663">
        <v>35</v>
      </c>
      <c r="G663">
        <v>0.62313909700000003</v>
      </c>
      <c r="H663" t="s">
        <v>24</v>
      </c>
      <c r="I663" t="s">
        <v>25</v>
      </c>
      <c r="J663" t="s">
        <v>40</v>
      </c>
      <c r="K663" t="s">
        <v>51</v>
      </c>
      <c r="L663" t="s">
        <v>42</v>
      </c>
      <c r="M663" t="s">
        <v>29</v>
      </c>
      <c r="N663" t="s">
        <v>29</v>
      </c>
      <c r="O663">
        <v>0.53558319300000001</v>
      </c>
      <c r="P663" t="s">
        <v>45</v>
      </c>
      <c r="Q663" t="s">
        <v>29</v>
      </c>
      <c r="R663">
        <v>245308</v>
      </c>
      <c r="S663">
        <v>271898</v>
      </c>
      <c r="T663" s="1">
        <v>0.9</v>
      </c>
      <c r="U663">
        <v>581760</v>
      </c>
      <c r="V663">
        <v>0</v>
      </c>
      <c r="W663" s="24" t="e">
        <f>VLOOKUP(A663,Sheet2!A:H,8,0)</f>
        <v>#N/A</v>
      </c>
    </row>
    <row r="664" spans="1:23" hidden="1" x14ac:dyDescent="0.3">
      <c r="A664" t="s">
        <v>720</v>
      </c>
      <c r="B664" t="s">
        <v>22</v>
      </c>
      <c r="C664">
        <v>49</v>
      </c>
      <c r="D664" t="s">
        <v>36</v>
      </c>
      <c r="E664">
        <v>2015</v>
      </c>
      <c r="F664">
        <v>24</v>
      </c>
      <c r="G664">
        <v>0.80855739100000001</v>
      </c>
      <c r="H664" t="s">
        <v>81</v>
      </c>
      <c r="I664" t="s">
        <v>62</v>
      </c>
      <c r="J664" t="s">
        <v>26</v>
      </c>
      <c r="K664" t="s">
        <v>51</v>
      </c>
      <c r="L664" t="s">
        <v>28</v>
      </c>
      <c r="M664" t="s">
        <v>45</v>
      </c>
      <c r="N664" t="s">
        <v>45</v>
      </c>
      <c r="O664">
        <v>0.56035183200000005</v>
      </c>
      <c r="P664" t="s">
        <v>221</v>
      </c>
      <c r="Q664" t="s">
        <v>29</v>
      </c>
      <c r="R664">
        <v>402817.67</v>
      </c>
      <c r="S664">
        <v>668594</v>
      </c>
      <c r="T664" s="1">
        <v>0.6</v>
      </c>
      <c r="U664">
        <v>906344</v>
      </c>
      <c r="V664">
        <v>906344</v>
      </c>
      <c r="W664" s="24" t="e">
        <f>VLOOKUP(A664,Sheet2!A:H,8,0)</f>
        <v>#N/A</v>
      </c>
    </row>
    <row r="665" spans="1:23" hidden="1" x14ac:dyDescent="0.3">
      <c r="A665" t="s">
        <v>721</v>
      </c>
      <c r="B665" t="s">
        <v>22</v>
      </c>
      <c r="C665">
        <v>37</v>
      </c>
      <c r="D665" t="s">
        <v>36</v>
      </c>
      <c r="E665">
        <v>2010</v>
      </c>
      <c r="F665">
        <v>69</v>
      </c>
      <c r="G665">
        <v>0.51439448300000001</v>
      </c>
      <c r="H665" t="s">
        <v>81</v>
      </c>
      <c r="I665" t="s">
        <v>155</v>
      </c>
      <c r="J665" t="s">
        <v>40</v>
      </c>
      <c r="K665" t="s">
        <v>118</v>
      </c>
      <c r="L665" t="s">
        <v>42</v>
      </c>
      <c r="M665" t="s">
        <v>29</v>
      </c>
      <c r="N665" t="s">
        <v>45</v>
      </c>
      <c r="O665">
        <v>0.37577226200000002</v>
      </c>
      <c r="P665" t="s">
        <v>45</v>
      </c>
      <c r="Q665" t="s">
        <v>67</v>
      </c>
      <c r="R665">
        <v>312390</v>
      </c>
      <c r="S665">
        <v>312390</v>
      </c>
      <c r="T665" s="1">
        <v>1</v>
      </c>
      <c r="U665">
        <v>342304</v>
      </c>
      <c r="V665">
        <v>0</v>
      </c>
      <c r="W665" s="24" t="e">
        <f>VLOOKUP(A665,Sheet2!A:H,8,0)</f>
        <v>#N/A</v>
      </c>
    </row>
    <row r="666" spans="1:23" hidden="1" x14ac:dyDescent="0.3">
      <c r="A666" t="s">
        <v>722</v>
      </c>
      <c r="B666" t="s">
        <v>22</v>
      </c>
      <c r="C666">
        <v>61</v>
      </c>
      <c r="D666" t="s">
        <v>32</v>
      </c>
      <c r="E666">
        <v>2015</v>
      </c>
      <c r="F666">
        <v>41</v>
      </c>
      <c r="G666">
        <v>0.78150049300000002</v>
      </c>
      <c r="H666" t="s">
        <v>24</v>
      </c>
      <c r="I666" t="s">
        <v>72</v>
      </c>
      <c r="J666" t="s">
        <v>89</v>
      </c>
      <c r="K666" t="s">
        <v>51</v>
      </c>
      <c r="L666" t="s">
        <v>42</v>
      </c>
      <c r="M666" t="s">
        <v>29</v>
      </c>
      <c r="N666" t="s">
        <v>29</v>
      </c>
      <c r="O666">
        <v>0.444195324</v>
      </c>
      <c r="P666" t="s">
        <v>45</v>
      </c>
      <c r="Q666" t="s">
        <v>34</v>
      </c>
      <c r="R666">
        <v>251145</v>
      </c>
      <c r="S666">
        <v>279050</v>
      </c>
      <c r="T666" s="1">
        <v>0.9</v>
      </c>
      <c r="U666">
        <v>790081</v>
      </c>
      <c r="V666">
        <v>0</v>
      </c>
      <c r="W666" s="24" t="e">
        <f>VLOOKUP(A666,Sheet2!A:H,8,0)</f>
        <v>#N/A</v>
      </c>
    </row>
    <row r="667" spans="1:23" hidden="1" x14ac:dyDescent="0.3">
      <c r="A667" t="s">
        <v>723</v>
      </c>
      <c r="B667" t="s">
        <v>31</v>
      </c>
      <c r="C667">
        <v>25</v>
      </c>
      <c r="D667" t="s">
        <v>32</v>
      </c>
      <c r="E667">
        <v>2013</v>
      </c>
      <c r="F667">
        <v>35</v>
      </c>
      <c r="G667">
        <v>0.63542797900000003</v>
      </c>
      <c r="H667" t="s">
        <v>24</v>
      </c>
      <c r="I667" t="s">
        <v>72</v>
      </c>
      <c r="J667" t="s">
        <v>40</v>
      </c>
      <c r="K667" t="s">
        <v>118</v>
      </c>
      <c r="L667" t="s">
        <v>42</v>
      </c>
      <c r="M667" t="s">
        <v>29</v>
      </c>
      <c r="N667" t="s">
        <v>29</v>
      </c>
      <c r="O667">
        <v>0.64397226699999999</v>
      </c>
      <c r="P667" t="s">
        <v>29</v>
      </c>
      <c r="Q667" t="s">
        <v>34</v>
      </c>
      <c r="R667">
        <v>300407</v>
      </c>
      <c r="S667">
        <v>363760</v>
      </c>
      <c r="T667" s="1">
        <v>0.83</v>
      </c>
      <c r="U667">
        <v>499198</v>
      </c>
      <c r="V667">
        <v>0</v>
      </c>
      <c r="W667" s="24" t="e">
        <f>VLOOKUP(A667,Sheet2!A:H,8,0)</f>
        <v>#N/A</v>
      </c>
    </row>
    <row r="668" spans="1:23" hidden="1" x14ac:dyDescent="0.3">
      <c r="A668" t="s">
        <v>724</v>
      </c>
      <c r="B668" t="s">
        <v>22</v>
      </c>
      <c r="C668">
        <v>49</v>
      </c>
      <c r="D668" t="s">
        <v>32</v>
      </c>
      <c r="E668">
        <v>2011</v>
      </c>
      <c r="F668">
        <v>43</v>
      </c>
      <c r="G668">
        <v>0.77543259499999995</v>
      </c>
      <c r="H668" t="s">
        <v>24</v>
      </c>
      <c r="I668" t="s">
        <v>72</v>
      </c>
      <c r="J668" t="s">
        <v>40</v>
      </c>
      <c r="K668" t="s">
        <v>51</v>
      </c>
      <c r="L668" t="s">
        <v>42</v>
      </c>
      <c r="M668" t="s">
        <v>29</v>
      </c>
      <c r="N668" t="s">
        <v>45</v>
      </c>
      <c r="O668">
        <v>0.444195324</v>
      </c>
      <c r="P668" t="s">
        <v>45</v>
      </c>
      <c r="Q668" t="s">
        <v>67</v>
      </c>
      <c r="R668">
        <v>325180.78999999998</v>
      </c>
      <c r="S668">
        <v>354216</v>
      </c>
      <c r="T668" s="1">
        <v>0.92</v>
      </c>
      <c r="U668">
        <v>685210</v>
      </c>
      <c r="V668">
        <v>0</v>
      </c>
      <c r="W668" s="24" t="e">
        <f>VLOOKUP(A668,Sheet2!A:H,8,0)</f>
        <v>#N/A</v>
      </c>
    </row>
    <row r="669" spans="1:23" hidden="1" x14ac:dyDescent="0.3">
      <c r="A669" t="s">
        <v>725</v>
      </c>
      <c r="B669" t="s">
        <v>31</v>
      </c>
      <c r="C669">
        <v>49</v>
      </c>
      <c r="D669" t="s">
        <v>32</v>
      </c>
      <c r="E669">
        <v>2012</v>
      </c>
      <c r="F669">
        <v>25</v>
      </c>
      <c r="G669">
        <v>0.60222591199999997</v>
      </c>
      <c r="H669" t="s">
        <v>24</v>
      </c>
      <c r="I669" t="s">
        <v>54</v>
      </c>
      <c r="J669" t="s">
        <v>40</v>
      </c>
      <c r="K669" t="s">
        <v>51</v>
      </c>
      <c r="L669" t="s">
        <v>42</v>
      </c>
      <c r="M669" t="s">
        <v>29</v>
      </c>
      <c r="N669" t="s">
        <v>45</v>
      </c>
      <c r="O669">
        <v>0.63242607799999995</v>
      </c>
      <c r="P669" t="s">
        <v>29</v>
      </c>
      <c r="Q669" t="s">
        <v>29</v>
      </c>
      <c r="R669">
        <v>243020</v>
      </c>
      <c r="S669">
        <v>271370</v>
      </c>
      <c r="T669" s="1">
        <v>0.9</v>
      </c>
      <c r="U669">
        <v>564914</v>
      </c>
      <c r="V669">
        <v>0</v>
      </c>
      <c r="W669" s="24" t="e">
        <f>VLOOKUP(A669,Sheet2!A:H,8,0)</f>
        <v>#N/A</v>
      </c>
    </row>
    <row r="670" spans="1:23" hidden="1" x14ac:dyDescent="0.3">
      <c r="A670" t="s">
        <v>726</v>
      </c>
      <c r="B670" t="s">
        <v>22</v>
      </c>
      <c r="C670">
        <v>61</v>
      </c>
      <c r="D670" t="s">
        <v>36</v>
      </c>
      <c r="E670">
        <v>2015</v>
      </c>
      <c r="F670">
        <v>37</v>
      </c>
      <c r="G670">
        <v>0.617226316</v>
      </c>
      <c r="H670" t="s">
        <v>24</v>
      </c>
      <c r="I670" t="s">
        <v>54</v>
      </c>
      <c r="J670" t="s">
        <v>40</v>
      </c>
      <c r="K670" t="s">
        <v>51</v>
      </c>
      <c r="L670" t="s">
        <v>42</v>
      </c>
      <c r="M670" t="s">
        <v>29</v>
      </c>
      <c r="N670" t="s">
        <v>29</v>
      </c>
      <c r="O670">
        <v>0.48980406999999998</v>
      </c>
      <c r="P670" t="s">
        <v>45</v>
      </c>
      <c r="Q670" t="s">
        <v>67</v>
      </c>
      <c r="R670">
        <v>324173.15000000002</v>
      </c>
      <c r="S670">
        <v>372285</v>
      </c>
      <c r="T670" s="1">
        <v>0.87</v>
      </c>
      <c r="U670">
        <v>682753</v>
      </c>
      <c r="V670">
        <v>0</v>
      </c>
      <c r="W670" s="24" t="e">
        <f>VLOOKUP(A670,Sheet2!A:H,8,0)</f>
        <v>#N/A</v>
      </c>
    </row>
    <row r="671" spans="1:23" hidden="1" x14ac:dyDescent="0.3">
      <c r="A671" t="s">
        <v>727</v>
      </c>
      <c r="B671" t="s">
        <v>22</v>
      </c>
      <c r="C671">
        <v>43</v>
      </c>
      <c r="D671" t="s">
        <v>23</v>
      </c>
      <c r="E671">
        <v>2008</v>
      </c>
      <c r="F671">
        <v>47</v>
      </c>
      <c r="G671">
        <v>0.55079880599999997</v>
      </c>
      <c r="H671" t="s">
        <v>81</v>
      </c>
      <c r="I671" t="s">
        <v>62</v>
      </c>
      <c r="J671" t="s">
        <v>89</v>
      </c>
      <c r="K671" t="s">
        <v>237</v>
      </c>
      <c r="L671" t="s">
        <v>42</v>
      </c>
      <c r="M671" t="s">
        <v>45</v>
      </c>
      <c r="N671" t="s">
        <v>45</v>
      </c>
      <c r="O671">
        <v>0.407532108</v>
      </c>
      <c r="P671" t="s">
        <v>45</v>
      </c>
      <c r="Q671" t="s">
        <v>67</v>
      </c>
      <c r="R671">
        <v>32943</v>
      </c>
      <c r="S671">
        <v>303088</v>
      </c>
      <c r="T671" s="1">
        <v>0.11</v>
      </c>
      <c r="U671">
        <v>0</v>
      </c>
      <c r="V671">
        <v>0</v>
      </c>
      <c r="W671" s="24" t="e">
        <f>VLOOKUP(A671,Sheet2!A:H,8,0)</f>
        <v>#N/A</v>
      </c>
    </row>
    <row r="672" spans="1:23" hidden="1" x14ac:dyDescent="0.3">
      <c r="A672" t="s">
        <v>728</v>
      </c>
      <c r="B672" t="s">
        <v>31</v>
      </c>
      <c r="C672">
        <v>37</v>
      </c>
      <c r="D672" t="s">
        <v>77</v>
      </c>
      <c r="E672">
        <v>2010</v>
      </c>
      <c r="F672">
        <v>38</v>
      </c>
      <c r="G672">
        <v>0.33653906</v>
      </c>
      <c r="H672" t="s">
        <v>81</v>
      </c>
      <c r="I672" t="s">
        <v>58</v>
      </c>
      <c r="J672" t="s">
        <v>58</v>
      </c>
      <c r="K672" t="s">
        <v>58</v>
      </c>
      <c r="L672" t="s">
        <v>58</v>
      </c>
      <c r="M672" t="s">
        <v>29</v>
      </c>
      <c r="N672" t="s">
        <v>29</v>
      </c>
      <c r="O672">
        <v>0.56445423900000002</v>
      </c>
      <c r="P672" t="s">
        <v>221</v>
      </c>
      <c r="Q672" t="s">
        <v>29</v>
      </c>
      <c r="R672">
        <v>293460</v>
      </c>
      <c r="S672">
        <v>293460</v>
      </c>
      <c r="T672" s="1">
        <v>1</v>
      </c>
      <c r="U672">
        <v>189838</v>
      </c>
      <c r="V672">
        <v>0</v>
      </c>
      <c r="W672" s="24" t="e">
        <f>VLOOKUP(A672,Sheet2!A:H,8,0)</f>
        <v>#N/A</v>
      </c>
    </row>
    <row r="673" spans="1:23" hidden="1" x14ac:dyDescent="0.3">
      <c r="A673" t="s">
        <v>729</v>
      </c>
      <c r="B673" t="s">
        <v>31</v>
      </c>
      <c r="C673">
        <v>49</v>
      </c>
      <c r="D673" t="s">
        <v>32</v>
      </c>
      <c r="E673">
        <v>2012</v>
      </c>
      <c r="F673">
        <v>35</v>
      </c>
      <c r="G673">
        <v>0.62422037699999999</v>
      </c>
      <c r="H673" t="s">
        <v>24</v>
      </c>
      <c r="I673" t="s">
        <v>54</v>
      </c>
      <c r="J673" t="s">
        <v>26</v>
      </c>
      <c r="K673" t="s">
        <v>118</v>
      </c>
      <c r="L673" t="s">
        <v>28</v>
      </c>
      <c r="M673" t="s">
        <v>45</v>
      </c>
      <c r="N673" t="s">
        <v>29</v>
      </c>
      <c r="O673">
        <v>0.63242607799999995</v>
      </c>
      <c r="P673" t="s">
        <v>29</v>
      </c>
      <c r="Q673" t="s">
        <v>29</v>
      </c>
      <c r="R673">
        <v>256326.01</v>
      </c>
      <c r="S673">
        <v>281567</v>
      </c>
      <c r="T673" s="1">
        <v>0.91</v>
      </c>
      <c r="U673">
        <v>573070</v>
      </c>
      <c r="V673">
        <v>0</v>
      </c>
      <c r="W673" s="24" t="e">
        <f>VLOOKUP(A673,Sheet2!A:H,8,0)</f>
        <v>#N/A</v>
      </c>
    </row>
    <row r="674" spans="1:23" hidden="1" x14ac:dyDescent="0.3">
      <c r="A674" t="s">
        <v>730</v>
      </c>
      <c r="B674" t="s">
        <v>22</v>
      </c>
      <c r="C674">
        <v>61</v>
      </c>
      <c r="D674" t="s">
        <v>32</v>
      </c>
      <c r="E674">
        <v>2014</v>
      </c>
      <c r="F674">
        <v>26</v>
      </c>
      <c r="G674">
        <v>0.70782053199999995</v>
      </c>
      <c r="H674" t="s">
        <v>24</v>
      </c>
      <c r="I674" t="s">
        <v>58</v>
      </c>
      <c r="J674" t="s">
        <v>58</v>
      </c>
      <c r="K674" t="s">
        <v>58</v>
      </c>
      <c r="L674" t="s">
        <v>58</v>
      </c>
      <c r="M674" t="s">
        <v>29</v>
      </c>
      <c r="N674" t="s">
        <v>29</v>
      </c>
      <c r="O674">
        <v>0.55624116300000004</v>
      </c>
      <c r="P674" t="s">
        <v>221</v>
      </c>
      <c r="Q674" t="s">
        <v>34</v>
      </c>
      <c r="R674">
        <v>249965.14</v>
      </c>
      <c r="S674">
        <v>253680</v>
      </c>
      <c r="T674" s="1">
        <v>0.99</v>
      </c>
      <c r="U674">
        <v>664489</v>
      </c>
      <c r="V674">
        <v>0</v>
      </c>
      <c r="W674" s="24" t="e">
        <f>VLOOKUP(A674,Sheet2!A:H,8,0)</f>
        <v>#N/A</v>
      </c>
    </row>
    <row r="675" spans="1:23" hidden="1" x14ac:dyDescent="0.3">
      <c r="A675" t="s">
        <v>731</v>
      </c>
      <c r="B675" t="s">
        <v>31</v>
      </c>
      <c r="C675">
        <v>49</v>
      </c>
      <c r="D675" t="s">
        <v>32</v>
      </c>
      <c r="E675">
        <v>2008</v>
      </c>
      <c r="F675">
        <v>37</v>
      </c>
      <c r="G675">
        <v>0.62448258099999998</v>
      </c>
      <c r="H675" t="s">
        <v>24</v>
      </c>
      <c r="I675" t="s">
        <v>72</v>
      </c>
      <c r="J675" t="s">
        <v>26</v>
      </c>
      <c r="K675" t="s">
        <v>27</v>
      </c>
      <c r="L675" t="s">
        <v>58</v>
      </c>
      <c r="M675" t="s">
        <v>45</v>
      </c>
      <c r="N675" t="s">
        <v>45</v>
      </c>
      <c r="O675">
        <v>0.41156304399999999</v>
      </c>
      <c r="P675" t="s">
        <v>45</v>
      </c>
      <c r="Q675" t="s">
        <v>29</v>
      </c>
      <c r="R675">
        <v>80930</v>
      </c>
      <c r="S675">
        <v>222453</v>
      </c>
      <c r="T675" s="1">
        <v>0.36</v>
      </c>
      <c r="U675">
        <v>554143</v>
      </c>
      <c r="V675">
        <v>0</v>
      </c>
      <c r="W675" s="24" t="e">
        <f>VLOOKUP(A675,Sheet2!A:H,8,0)</f>
        <v>#N/A</v>
      </c>
    </row>
    <row r="676" spans="1:23" hidden="1" x14ac:dyDescent="0.3">
      <c r="A676" t="s">
        <v>732</v>
      </c>
      <c r="B676" t="s">
        <v>31</v>
      </c>
      <c r="C676">
        <v>48</v>
      </c>
      <c r="D676" t="s">
        <v>32</v>
      </c>
      <c r="E676">
        <v>2015</v>
      </c>
      <c r="F676">
        <v>46</v>
      </c>
      <c r="G676">
        <v>0.89736052600000005</v>
      </c>
      <c r="H676" t="s">
        <v>24</v>
      </c>
      <c r="I676" t="s">
        <v>58</v>
      </c>
      <c r="J676" t="s">
        <v>58</v>
      </c>
      <c r="K676" t="s">
        <v>58</v>
      </c>
      <c r="L676" t="s">
        <v>58</v>
      </c>
      <c r="M676" t="s">
        <v>45</v>
      </c>
      <c r="N676" t="s">
        <v>45</v>
      </c>
      <c r="O676">
        <v>0.55624116300000004</v>
      </c>
      <c r="P676" t="s">
        <v>221</v>
      </c>
      <c r="Q676" t="s">
        <v>34</v>
      </c>
      <c r="R676">
        <v>358297</v>
      </c>
      <c r="S676">
        <v>543158</v>
      </c>
      <c r="T676" s="1">
        <v>0.66</v>
      </c>
      <c r="U676">
        <v>1044551</v>
      </c>
      <c r="V676">
        <v>1044551</v>
      </c>
      <c r="W676" s="24" t="e">
        <f>VLOOKUP(A676,Sheet2!A:H,8,0)</f>
        <v>#N/A</v>
      </c>
    </row>
    <row r="677" spans="1:23" hidden="1" x14ac:dyDescent="0.3">
      <c r="A677" t="s">
        <v>733</v>
      </c>
      <c r="B677" t="s">
        <v>31</v>
      </c>
      <c r="C677">
        <v>49</v>
      </c>
      <c r="D677" t="s">
        <v>39</v>
      </c>
      <c r="E677">
        <v>2008</v>
      </c>
      <c r="F677">
        <v>45</v>
      </c>
      <c r="G677">
        <v>0.70827225800000004</v>
      </c>
      <c r="H677" t="s">
        <v>81</v>
      </c>
      <c r="I677" t="s">
        <v>25</v>
      </c>
      <c r="J677" t="s">
        <v>26</v>
      </c>
      <c r="K677" t="s">
        <v>27</v>
      </c>
      <c r="L677" t="s">
        <v>42</v>
      </c>
      <c r="M677" t="s">
        <v>29</v>
      </c>
      <c r="N677" t="s">
        <v>29</v>
      </c>
      <c r="O677">
        <v>0.39153738399999999</v>
      </c>
      <c r="P677" t="s">
        <v>45</v>
      </c>
      <c r="Q677" t="s">
        <v>34</v>
      </c>
      <c r="R677">
        <v>267100</v>
      </c>
      <c r="S677">
        <v>321375</v>
      </c>
      <c r="T677" s="1">
        <v>0.83</v>
      </c>
      <c r="U677">
        <v>491900</v>
      </c>
      <c r="V677">
        <v>0</v>
      </c>
      <c r="W677" s="24" t="e">
        <f>VLOOKUP(A677,Sheet2!A:H,8,0)</f>
        <v>#N/A</v>
      </c>
    </row>
    <row r="678" spans="1:23" hidden="1" x14ac:dyDescent="0.3">
      <c r="A678" t="s">
        <v>734</v>
      </c>
      <c r="B678" t="s">
        <v>22</v>
      </c>
      <c r="C678">
        <v>61</v>
      </c>
      <c r="D678" t="s">
        <v>23</v>
      </c>
      <c r="E678">
        <v>2016</v>
      </c>
      <c r="F678">
        <v>31</v>
      </c>
      <c r="G678">
        <v>0.62347833500000005</v>
      </c>
      <c r="H678" t="s">
        <v>24</v>
      </c>
      <c r="I678" t="s">
        <v>58</v>
      </c>
      <c r="J678" t="s">
        <v>58</v>
      </c>
      <c r="K678" t="s">
        <v>58</v>
      </c>
      <c r="L678" t="s">
        <v>58</v>
      </c>
      <c r="M678" t="s">
        <v>45</v>
      </c>
      <c r="N678" t="s">
        <v>29</v>
      </c>
      <c r="O678">
        <v>0.51896496700000005</v>
      </c>
      <c r="P678" t="s">
        <v>45</v>
      </c>
      <c r="Q678" t="s">
        <v>67</v>
      </c>
      <c r="R678">
        <v>53576</v>
      </c>
      <c r="S678">
        <v>319632</v>
      </c>
      <c r="T678" s="1">
        <v>0.17</v>
      </c>
      <c r="U678">
        <v>724070</v>
      </c>
      <c r="V678">
        <v>724070</v>
      </c>
      <c r="W678" s="24" t="e">
        <f>VLOOKUP(A678,Sheet2!A:H,8,0)</f>
        <v>#N/A</v>
      </c>
    </row>
    <row r="679" spans="1:23" hidden="1" x14ac:dyDescent="0.3">
      <c r="A679" t="s">
        <v>735</v>
      </c>
      <c r="B679" t="s">
        <v>22</v>
      </c>
      <c r="C679">
        <v>25</v>
      </c>
      <c r="D679" t="s">
        <v>32</v>
      </c>
      <c r="E679">
        <v>2010</v>
      </c>
      <c r="F679">
        <v>37</v>
      </c>
      <c r="G679">
        <v>0.61535166699999999</v>
      </c>
      <c r="H679" t="s">
        <v>524</v>
      </c>
      <c r="I679" t="s">
        <v>54</v>
      </c>
      <c r="J679" t="s">
        <v>26</v>
      </c>
      <c r="K679" t="s">
        <v>51</v>
      </c>
      <c r="L679" t="s">
        <v>42</v>
      </c>
      <c r="M679" t="s">
        <v>29</v>
      </c>
      <c r="N679" t="s">
        <v>45</v>
      </c>
      <c r="O679">
        <v>0.43188594000000002</v>
      </c>
      <c r="P679" t="s">
        <v>45</v>
      </c>
      <c r="Q679" t="s">
        <v>34</v>
      </c>
      <c r="R679">
        <v>439756.97</v>
      </c>
      <c r="S679">
        <v>440286</v>
      </c>
      <c r="T679" s="1">
        <v>1</v>
      </c>
      <c r="U679">
        <v>90198</v>
      </c>
      <c r="V679">
        <v>0</v>
      </c>
      <c r="W679" s="24" t="e">
        <f>VLOOKUP(A679,Sheet2!A:H,8,0)</f>
        <v>#N/A</v>
      </c>
    </row>
    <row r="680" spans="1:23" hidden="1" x14ac:dyDescent="0.3">
      <c r="A680" t="s">
        <v>736</v>
      </c>
      <c r="B680" t="s">
        <v>31</v>
      </c>
      <c r="C680">
        <v>49</v>
      </c>
      <c r="D680" t="s">
        <v>23</v>
      </c>
      <c r="E680">
        <v>2011</v>
      </c>
      <c r="F680">
        <v>25</v>
      </c>
      <c r="G680">
        <v>0.62313909700000003</v>
      </c>
      <c r="H680" t="s">
        <v>24</v>
      </c>
      <c r="I680" t="s">
        <v>54</v>
      </c>
      <c r="J680" t="s">
        <v>40</v>
      </c>
      <c r="K680" t="s">
        <v>51</v>
      </c>
      <c r="L680" t="s">
        <v>28</v>
      </c>
      <c r="M680" t="s">
        <v>29</v>
      </c>
      <c r="N680" t="s">
        <v>29</v>
      </c>
      <c r="O680">
        <v>0.86524097200000005</v>
      </c>
      <c r="P680" t="s">
        <v>29</v>
      </c>
      <c r="Q680" t="s">
        <v>29</v>
      </c>
      <c r="R680">
        <v>268880</v>
      </c>
      <c r="S680">
        <v>273460</v>
      </c>
      <c r="T680" s="1">
        <v>0.98</v>
      </c>
      <c r="U680">
        <v>549608</v>
      </c>
      <c r="V680">
        <v>0</v>
      </c>
      <c r="W680" s="24" t="e">
        <f>VLOOKUP(A680,Sheet2!A:H,8,0)</f>
        <v>#N/A</v>
      </c>
    </row>
    <row r="681" spans="1:23" hidden="1" x14ac:dyDescent="0.3">
      <c r="A681" t="s">
        <v>737</v>
      </c>
      <c r="B681" t="s">
        <v>22</v>
      </c>
      <c r="C681">
        <v>61</v>
      </c>
      <c r="D681" t="s">
        <v>23</v>
      </c>
      <c r="E681">
        <v>2016</v>
      </c>
      <c r="F681">
        <v>30</v>
      </c>
      <c r="G681">
        <v>0.61400465599999998</v>
      </c>
      <c r="H681" t="s">
        <v>24</v>
      </c>
      <c r="I681" t="s">
        <v>58</v>
      </c>
      <c r="J681" t="s">
        <v>58</v>
      </c>
      <c r="K681" t="s">
        <v>58</v>
      </c>
      <c r="L681" t="s">
        <v>58</v>
      </c>
      <c r="M681" t="s">
        <v>29</v>
      </c>
      <c r="N681" t="s">
        <v>29</v>
      </c>
      <c r="O681">
        <v>0.51896496700000005</v>
      </c>
      <c r="P681" t="s">
        <v>45</v>
      </c>
      <c r="Q681" t="s">
        <v>29</v>
      </c>
      <c r="R681">
        <v>313656</v>
      </c>
      <c r="S681">
        <v>313656</v>
      </c>
      <c r="T681" s="1">
        <v>1</v>
      </c>
      <c r="U681">
        <v>720703</v>
      </c>
      <c r="V681">
        <v>0</v>
      </c>
      <c r="W681" s="24" t="e">
        <f>VLOOKUP(A681,Sheet2!A:H,8,0)</f>
        <v>#N/A</v>
      </c>
    </row>
    <row r="682" spans="1:23" hidden="1" x14ac:dyDescent="0.3">
      <c r="A682" t="s">
        <v>738</v>
      </c>
      <c r="B682" t="s">
        <v>31</v>
      </c>
      <c r="C682">
        <v>61</v>
      </c>
      <c r="D682" t="s">
        <v>77</v>
      </c>
      <c r="E682">
        <v>2015</v>
      </c>
      <c r="F682">
        <v>27</v>
      </c>
      <c r="G682">
        <v>0.58455913000000004</v>
      </c>
      <c r="H682" t="s">
        <v>81</v>
      </c>
      <c r="I682" t="s">
        <v>72</v>
      </c>
      <c r="J682" t="s">
        <v>26</v>
      </c>
      <c r="K682" t="s">
        <v>27</v>
      </c>
      <c r="L682" t="s">
        <v>58</v>
      </c>
      <c r="M682" t="s">
        <v>29</v>
      </c>
      <c r="N682" t="s">
        <v>45</v>
      </c>
      <c r="O682">
        <v>0.44831449400000001</v>
      </c>
      <c r="P682" t="s">
        <v>45</v>
      </c>
      <c r="Q682" t="s">
        <v>29</v>
      </c>
      <c r="R682">
        <v>392924</v>
      </c>
      <c r="S682">
        <v>438691</v>
      </c>
      <c r="T682" s="1">
        <v>0.9</v>
      </c>
      <c r="U682">
        <v>591499</v>
      </c>
      <c r="V682">
        <v>0</v>
      </c>
      <c r="W682" s="24" t="e">
        <f>VLOOKUP(A682,Sheet2!A:H,8,0)</f>
        <v>#N/A</v>
      </c>
    </row>
    <row r="683" spans="1:23" hidden="1" x14ac:dyDescent="0.3">
      <c r="A683" t="s">
        <v>739</v>
      </c>
      <c r="B683" t="s">
        <v>22</v>
      </c>
      <c r="C683">
        <v>61</v>
      </c>
      <c r="D683" t="s">
        <v>23</v>
      </c>
      <c r="E683">
        <v>2015</v>
      </c>
      <c r="F683">
        <v>45</v>
      </c>
      <c r="G683">
        <v>0.73138508800000002</v>
      </c>
      <c r="H683" t="s">
        <v>24</v>
      </c>
      <c r="I683" t="s">
        <v>58</v>
      </c>
      <c r="J683" t="s">
        <v>58</v>
      </c>
      <c r="K683" t="s">
        <v>58</v>
      </c>
      <c r="L683" t="s">
        <v>58</v>
      </c>
      <c r="M683" t="s">
        <v>45</v>
      </c>
      <c r="N683" t="s">
        <v>29</v>
      </c>
      <c r="O683">
        <v>0.51480239800000005</v>
      </c>
      <c r="P683" t="s">
        <v>45</v>
      </c>
      <c r="Q683" t="s">
        <v>67</v>
      </c>
      <c r="R683">
        <v>269618</v>
      </c>
      <c r="S683">
        <v>358320</v>
      </c>
      <c r="T683" s="1">
        <v>0.75</v>
      </c>
      <c r="U683">
        <v>868231</v>
      </c>
      <c r="V683">
        <v>0</v>
      </c>
      <c r="W683" s="24" t="e">
        <f>VLOOKUP(A683,Sheet2!A:H,8,0)</f>
        <v>#N/A</v>
      </c>
    </row>
    <row r="684" spans="1:23" hidden="1" x14ac:dyDescent="0.3">
      <c r="A684" t="s">
        <v>740</v>
      </c>
      <c r="B684" t="s">
        <v>31</v>
      </c>
      <c r="C684">
        <v>36</v>
      </c>
      <c r="D684" t="s">
        <v>424</v>
      </c>
      <c r="E684">
        <v>2015</v>
      </c>
      <c r="F684">
        <v>36</v>
      </c>
      <c r="G684">
        <v>0.30149824600000003</v>
      </c>
      <c r="H684" t="s">
        <v>24</v>
      </c>
      <c r="I684" t="s">
        <v>58</v>
      </c>
      <c r="J684" t="s">
        <v>58</v>
      </c>
      <c r="K684" t="s">
        <v>58</v>
      </c>
      <c r="L684" t="s">
        <v>58</v>
      </c>
      <c r="M684" t="s">
        <v>45</v>
      </c>
      <c r="N684" t="s">
        <v>29</v>
      </c>
      <c r="O684">
        <v>0.53972687799999997</v>
      </c>
      <c r="P684" t="s">
        <v>45</v>
      </c>
      <c r="Q684" t="s">
        <v>34</v>
      </c>
      <c r="R684">
        <v>81100.88</v>
      </c>
      <c r="S684">
        <v>232950</v>
      </c>
      <c r="T684" s="1">
        <v>0.35</v>
      </c>
      <c r="U684">
        <v>316540</v>
      </c>
      <c r="V684">
        <v>316540</v>
      </c>
      <c r="W684" s="24" t="e">
        <f>VLOOKUP(A684,Sheet2!A:H,8,0)</f>
        <v>#N/A</v>
      </c>
    </row>
    <row r="685" spans="1:23" hidden="1" x14ac:dyDescent="0.3">
      <c r="A685" t="s">
        <v>741</v>
      </c>
      <c r="B685" t="s">
        <v>31</v>
      </c>
      <c r="C685">
        <v>49</v>
      </c>
      <c r="D685" t="s">
        <v>77</v>
      </c>
      <c r="E685">
        <v>2010</v>
      </c>
      <c r="F685">
        <v>19</v>
      </c>
      <c r="G685">
        <v>0.45831503400000001</v>
      </c>
      <c r="H685" t="s">
        <v>24</v>
      </c>
      <c r="I685" t="s">
        <v>58</v>
      </c>
      <c r="J685" t="s">
        <v>58</v>
      </c>
      <c r="K685" t="s">
        <v>58</v>
      </c>
      <c r="L685" t="s">
        <v>58</v>
      </c>
      <c r="M685" t="s">
        <v>29</v>
      </c>
      <c r="N685" t="s">
        <v>29</v>
      </c>
      <c r="O685">
        <v>0.576706477</v>
      </c>
      <c r="P685" t="s">
        <v>221</v>
      </c>
      <c r="Q685" t="s">
        <v>29</v>
      </c>
      <c r="R685">
        <v>298579.93</v>
      </c>
      <c r="S685">
        <v>311961</v>
      </c>
      <c r="T685" s="1">
        <v>0.96</v>
      </c>
      <c r="U685">
        <v>320086</v>
      </c>
      <c r="V685">
        <v>0</v>
      </c>
      <c r="W685" s="24" t="e">
        <f>VLOOKUP(A685,Sheet2!A:H,8,0)</f>
        <v>#N/A</v>
      </c>
    </row>
    <row r="686" spans="1:23" hidden="1" x14ac:dyDescent="0.3">
      <c r="A686" t="s">
        <v>742</v>
      </c>
      <c r="B686" t="s">
        <v>31</v>
      </c>
      <c r="C686">
        <v>49</v>
      </c>
      <c r="D686" t="s">
        <v>32</v>
      </c>
      <c r="E686">
        <v>2014</v>
      </c>
      <c r="F686">
        <v>39</v>
      </c>
      <c r="G686">
        <v>0.62472323699999999</v>
      </c>
      <c r="H686" t="s">
        <v>24</v>
      </c>
      <c r="I686" t="s">
        <v>72</v>
      </c>
      <c r="J686" t="s">
        <v>169</v>
      </c>
      <c r="K686" t="s">
        <v>27</v>
      </c>
      <c r="L686" t="s">
        <v>42</v>
      </c>
      <c r="M686" t="s">
        <v>29</v>
      </c>
      <c r="N686" t="s">
        <v>29</v>
      </c>
      <c r="O686">
        <v>0.87096611000000002</v>
      </c>
      <c r="P686" t="s">
        <v>29</v>
      </c>
      <c r="Q686" t="s">
        <v>67</v>
      </c>
      <c r="R686">
        <v>252970</v>
      </c>
      <c r="S686">
        <v>278410</v>
      </c>
      <c r="T686" s="1">
        <v>0.91</v>
      </c>
      <c r="U686">
        <v>653052</v>
      </c>
      <c r="V686">
        <v>0</v>
      </c>
      <c r="W686" s="24" t="e">
        <f>VLOOKUP(A686,Sheet2!A:H,8,0)</f>
        <v>#N/A</v>
      </c>
    </row>
    <row r="687" spans="1:23" hidden="1" x14ac:dyDescent="0.3">
      <c r="A687" t="s">
        <v>743</v>
      </c>
      <c r="B687" t="s">
        <v>31</v>
      </c>
      <c r="C687">
        <v>37</v>
      </c>
      <c r="D687" t="s">
        <v>32</v>
      </c>
      <c r="E687">
        <v>2011</v>
      </c>
      <c r="F687">
        <v>36</v>
      </c>
      <c r="G687">
        <v>0.83573780600000003</v>
      </c>
      <c r="H687" t="s">
        <v>81</v>
      </c>
      <c r="I687" t="s">
        <v>72</v>
      </c>
      <c r="J687" t="s">
        <v>26</v>
      </c>
      <c r="K687" t="s">
        <v>27</v>
      </c>
      <c r="L687" t="s">
        <v>58</v>
      </c>
      <c r="M687" t="s">
        <v>29</v>
      </c>
      <c r="N687" t="s">
        <v>29</v>
      </c>
      <c r="O687">
        <v>0.43598050100000002</v>
      </c>
      <c r="P687" t="s">
        <v>45</v>
      </c>
      <c r="Q687" t="s">
        <v>221</v>
      </c>
      <c r="R687">
        <v>646884</v>
      </c>
      <c r="S687">
        <v>646884</v>
      </c>
      <c r="T687" s="1">
        <v>1</v>
      </c>
      <c r="U687">
        <v>571739</v>
      </c>
      <c r="V687">
        <v>0</v>
      </c>
      <c r="W687" s="24" t="e">
        <f>VLOOKUP(A687,Sheet2!A:H,8,0)</f>
        <v>#N/A</v>
      </c>
    </row>
    <row r="688" spans="1:23" hidden="1" x14ac:dyDescent="0.3">
      <c r="A688" t="s">
        <v>744</v>
      </c>
      <c r="B688" t="s">
        <v>22</v>
      </c>
      <c r="C688">
        <v>49</v>
      </c>
      <c r="D688" t="s">
        <v>32</v>
      </c>
      <c r="E688">
        <v>2007</v>
      </c>
      <c r="F688">
        <v>55</v>
      </c>
      <c r="G688">
        <v>0.62250777999999996</v>
      </c>
      <c r="H688" t="s">
        <v>24</v>
      </c>
      <c r="I688" t="s">
        <v>58</v>
      </c>
      <c r="J688" t="s">
        <v>58</v>
      </c>
      <c r="K688" t="s">
        <v>58</v>
      </c>
      <c r="L688" t="s">
        <v>58</v>
      </c>
      <c r="M688" t="s">
        <v>29</v>
      </c>
      <c r="N688" t="s">
        <v>29</v>
      </c>
      <c r="O688">
        <v>0.55624116300000004</v>
      </c>
      <c r="P688" t="s">
        <v>221</v>
      </c>
      <c r="Q688" t="s">
        <v>34</v>
      </c>
      <c r="R688">
        <v>171250</v>
      </c>
      <c r="S688">
        <v>171250</v>
      </c>
      <c r="T688" s="1">
        <v>1</v>
      </c>
      <c r="U688">
        <v>371684</v>
      </c>
      <c r="V688">
        <v>0</v>
      </c>
      <c r="W688" s="24" t="e">
        <f>VLOOKUP(A688,Sheet2!A:H,8,0)</f>
        <v>#N/A</v>
      </c>
    </row>
    <row r="689" spans="1:23" hidden="1" x14ac:dyDescent="0.3">
      <c r="A689" t="s">
        <v>745</v>
      </c>
      <c r="B689" t="s">
        <v>31</v>
      </c>
      <c r="C689">
        <v>37</v>
      </c>
      <c r="D689" t="s">
        <v>36</v>
      </c>
      <c r="E689">
        <v>2014</v>
      </c>
      <c r="F689">
        <v>57</v>
      </c>
      <c r="G689">
        <v>0.56638427700000005</v>
      </c>
      <c r="H689" t="s">
        <v>24</v>
      </c>
      <c r="I689" t="s">
        <v>155</v>
      </c>
      <c r="J689" t="s">
        <v>40</v>
      </c>
      <c r="K689" t="s">
        <v>237</v>
      </c>
      <c r="L689" t="s">
        <v>42</v>
      </c>
      <c r="M689" t="s">
        <v>45</v>
      </c>
      <c r="N689" t="s">
        <v>29</v>
      </c>
      <c r="O689">
        <v>0.43188594000000002</v>
      </c>
      <c r="P689" t="s">
        <v>45</v>
      </c>
      <c r="Q689" t="s">
        <v>67</v>
      </c>
      <c r="R689">
        <v>239326</v>
      </c>
      <c r="S689">
        <v>384370</v>
      </c>
      <c r="T689" s="1">
        <v>0.62</v>
      </c>
      <c r="U689">
        <v>580805</v>
      </c>
      <c r="V689">
        <v>580805</v>
      </c>
      <c r="W689" s="24" t="e">
        <f>VLOOKUP(A689,Sheet2!A:H,8,0)</f>
        <v>#N/A</v>
      </c>
    </row>
    <row r="690" spans="1:23" hidden="1" x14ac:dyDescent="0.3">
      <c r="A690" t="s">
        <v>746</v>
      </c>
      <c r="B690" t="s">
        <v>22</v>
      </c>
      <c r="C690">
        <v>55</v>
      </c>
      <c r="D690" t="s">
        <v>39</v>
      </c>
      <c r="E690">
        <v>2014</v>
      </c>
      <c r="F690">
        <v>42</v>
      </c>
      <c r="G690">
        <v>0.812844393</v>
      </c>
      <c r="H690" t="s">
        <v>24</v>
      </c>
      <c r="I690" t="s">
        <v>58</v>
      </c>
      <c r="J690" t="s">
        <v>58</v>
      </c>
      <c r="K690" t="s">
        <v>58</v>
      </c>
      <c r="L690" t="s">
        <v>58</v>
      </c>
      <c r="M690" t="s">
        <v>29</v>
      </c>
      <c r="N690" t="s">
        <v>45</v>
      </c>
      <c r="O690">
        <v>0.576706477</v>
      </c>
      <c r="P690" t="s">
        <v>221</v>
      </c>
      <c r="Q690" t="s">
        <v>34</v>
      </c>
      <c r="R690">
        <v>400939.19</v>
      </c>
      <c r="S690">
        <v>431046</v>
      </c>
      <c r="T690" s="1">
        <v>0.93</v>
      </c>
      <c r="U690">
        <v>860272</v>
      </c>
      <c r="V690">
        <v>0</v>
      </c>
      <c r="W690" s="24" t="e">
        <f>VLOOKUP(A690,Sheet2!A:H,8,0)</f>
        <v>#N/A</v>
      </c>
    </row>
    <row r="691" spans="1:23" hidden="1" x14ac:dyDescent="0.3">
      <c r="A691" t="s">
        <v>747</v>
      </c>
      <c r="B691" t="s">
        <v>31</v>
      </c>
      <c r="C691">
        <v>37</v>
      </c>
      <c r="D691" t="s">
        <v>39</v>
      </c>
      <c r="E691">
        <v>2015</v>
      </c>
      <c r="F691">
        <v>44</v>
      </c>
      <c r="G691">
        <v>0.63623043499999998</v>
      </c>
      <c r="H691" t="s">
        <v>81</v>
      </c>
      <c r="I691" t="s">
        <v>72</v>
      </c>
      <c r="J691" t="s">
        <v>26</v>
      </c>
      <c r="K691" t="s">
        <v>27</v>
      </c>
      <c r="L691" t="s">
        <v>58</v>
      </c>
      <c r="M691" t="s">
        <v>29</v>
      </c>
      <c r="N691" t="s">
        <v>29</v>
      </c>
      <c r="O691">
        <v>0.456573589</v>
      </c>
      <c r="P691" t="s">
        <v>45</v>
      </c>
      <c r="Q691" t="s">
        <v>29</v>
      </c>
      <c r="R691">
        <v>658540</v>
      </c>
      <c r="S691">
        <v>658540</v>
      </c>
      <c r="T691" s="1">
        <v>1</v>
      </c>
      <c r="U691">
        <v>445597</v>
      </c>
      <c r="V691">
        <v>0</v>
      </c>
      <c r="W691" s="24" t="e">
        <f>VLOOKUP(A691,Sheet2!A:H,8,0)</f>
        <v>#N/A</v>
      </c>
    </row>
    <row r="692" spans="1:23" hidden="1" x14ac:dyDescent="0.3">
      <c r="A692" t="s">
        <v>748</v>
      </c>
      <c r="B692" t="s">
        <v>31</v>
      </c>
      <c r="C692">
        <v>61</v>
      </c>
      <c r="D692" t="s">
        <v>32</v>
      </c>
      <c r="E692">
        <v>2016</v>
      </c>
      <c r="F692">
        <v>61</v>
      </c>
      <c r="G692">
        <v>0.699350688</v>
      </c>
      <c r="H692" t="s">
        <v>24</v>
      </c>
      <c r="I692" t="s">
        <v>62</v>
      </c>
      <c r="J692" t="s">
        <v>89</v>
      </c>
      <c r="K692" t="s">
        <v>51</v>
      </c>
      <c r="L692" t="s">
        <v>42</v>
      </c>
      <c r="M692" t="s">
        <v>45</v>
      </c>
      <c r="N692" t="s">
        <v>45</v>
      </c>
      <c r="O692">
        <v>0.39551572899999998</v>
      </c>
      <c r="P692" t="s">
        <v>45</v>
      </c>
      <c r="Q692" t="s">
        <v>34</v>
      </c>
      <c r="R692">
        <v>249464</v>
      </c>
      <c r="S692">
        <v>330979</v>
      </c>
      <c r="T692" s="1">
        <v>0.75</v>
      </c>
      <c r="U692">
        <v>908618</v>
      </c>
      <c r="V692">
        <v>908618</v>
      </c>
      <c r="W692" s="24" t="e">
        <f>VLOOKUP(A692,Sheet2!A:H,8,0)</f>
        <v>#N/A</v>
      </c>
    </row>
    <row r="693" spans="1:23" hidden="1" x14ac:dyDescent="0.3">
      <c r="A693" t="s">
        <v>749</v>
      </c>
      <c r="B693" t="s">
        <v>31</v>
      </c>
      <c r="C693">
        <v>61</v>
      </c>
      <c r="D693" t="s">
        <v>23</v>
      </c>
      <c r="E693">
        <v>2012</v>
      </c>
      <c r="F693">
        <v>23</v>
      </c>
      <c r="G693">
        <v>0.52351411800000003</v>
      </c>
      <c r="H693" t="s">
        <v>81</v>
      </c>
      <c r="I693" t="s">
        <v>58</v>
      </c>
      <c r="J693" t="s">
        <v>58</v>
      </c>
      <c r="K693" t="s">
        <v>58</v>
      </c>
      <c r="L693" t="s">
        <v>58</v>
      </c>
      <c r="M693" t="s">
        <v>29</v>
      </c>
      <c r="N693" t="s">
        <v>45</v>
      </c>
      <c r="O693">
        <v>0.39950795500000003</v>
      </c>
      <c r="P693" t="s">
        <v>45</v>
      </c>
      <c r="Q693" t="s">
        <v>34</v>
      </c>
      <c r="R693">
        <v>329133</v>
      </c>
      <c r="S693">
        <v>329133</v>
      </c>
      <c r="T693" s="1">
        <v>1</v>
      </c>
      <c r="U693">
        <v>370419</v>
      </c>
      <c r="V693">
        <v>0</v>
      </c>
      <c r="W693" s="24" t="e">
        <f>VLOOKUP(A693,Sheet2!A:H,8,0)</f>
        <v>#N/A</v>
      </c>
    </row>
    <row r="694" spans="1:23" hidden="1" x14ac:dyDescent="0.3">
      <c r="A694" t="s">
        <v>750</v>
      </c>
      <c r="B694" t="s">
        <v>31</v>
      </c>
      <c r="C694">
        <v>31</v>
      </c>
      <c r="D694" t="s">
        <v>32</v>
      </c>
      <c r="E694">
        <v>2007</v>
      </c>
      <c r="F694">
        <v>20</v>
      </c>
      <c r="G694">
        <v>0.62917512600000003</v>
      </c>
      <c r="H694" t="s">
        <v>24</v>
      </c>
      <c r="I694" t="s">
        <v>58</v>
      </c>
      <c r="J694" t="s">
        <v>58</v>
      </c>
      <c r="K694" t="s">
        <v>58</v>
      </c>
      <c r="L694" t="s">
        <v>58</v>
      </c>
      <c r="M694" t="s">
        <v>45</v>
      </c>
      <c r="N694" t="s">
        <v>29</v>
      </c>
      <c r="O694">
        <v>0.54386507900000003</v>
      </c>
      <c r="P694" t="s">
        <v>45</v>
      </c>
      <c r="Q694" t="s">
        <v>29</v>
      </c>
      <c r="R694">
        <v>226656</v>
      </c>
      <c r="S694">
        <v>272536</v>
      </c>
      <c r="T694" s="1">
        <v>0.83</v>
      </c>
      <c r="U694">
        <v>389856</v>
      </c>
      <c r="V694">
        <v>0</v>
      </c>
      <c r="W694" s="24" t="e">
        <f>VLOOKUP(A694,Sheet2!A:H,8,0)</f>
        <v>#N/A</v>
      </c>
    </row>
    <row r="695" spans="1:23" hidden="1" x14ac:dyDescent="0.3">
      <c r="A695" t="s">
        <v>751</v>
      </c>
      <c r="B695" t="s">
        <v>31</v>
      </c>
      <c r="C695">
        <v>61</v>
      </c>
      <c r="D695" t="s">
        <v>39</v>
      </c>
      <c r="E695">
        <v>2011</v>
      </c>
      <c r="F695">
        <v>38</v>
      </c>
      <c r="G695">
        <v>0.82737651599999995</v>
      </c>
      <c r="H695" t="s">
        <v>24</v>
      </c>
      <c r="I695" t="s">
        <v>54</v>
      </c>
      <c r="J695" t="s">
        <v>26</v>
      </c>
      <c r="K695" t="s">
        <v>27</v>
      </c>
      <c r="L695" t="s">
        <v>33</v>
      </c>
      <c r="M695" t="s">
        <v>29</v>
      </c>
      <c r="N695" t="s">
        <v>45</v>
      </c>
      <c r="O695">
        <v>0.29091841800000001</v>
      </c>
      <c r="P695" t="s">
        <v>45</v>
      </c>
      <c r="Q695" t="s">
        <v>29</v>
      </c>
      <c r="R695">
        <v>546060</v>
      </c>
      <c r="S695">
        <v>546060</v>
      </c>
      <c r="T695" s="1">
        <v>1</v>
      </c>
      <c r="U695">
        <v>669525</v>
      </c>
      <c r="V695">
        <v>0</v>
      </c>
      <c r="W695" s="24" t="e">
        <f>VLOOKUP(A695,Sheet2!A:H,8,0)</f>
        <v>#N/A</v>
      </c>
    </row>
    <row r="696" spans="1:23" hidden="1" x14ac:dyDescent="0.3">
      <c r="A696" t="s">
        <v>752</v>
      </c>
      <c r="B696" t="s">
        <v>22</v>
      </c>
      <c r="C696">
        <v>49</v>
      </c>
      <c r="D696" t="s">
        <v>32</v>
      </c>
      <c r="E696">
        <v>2011</v>
      </c>
      <c r="F696">
        <v>37</v>
      </c>
      <c r="G696">
        <v>0.64274890299999998</v>
      </c>
      <c r="H696" t="s">
        <v>81</v>
      </c>
      <c r="I696" t="s">
        <v>72</v>
      </c>
      <c r="J696" t="s">
        <v>58</v>
      </c>
      <c r="K696" t="s">
        <v>58</v>
      </c>
      <c r="L696" t="s">
        <v>58</v>
      </c>
      <c r="M696" t="s">
        <v>29</v>
      </c>
      <c r="N696" t="s">
        <v>29</v>
      </c>
      <c r="O696">
        <v>0.481476448</v>
      </c>
      <c r="P696" t="s">
        <v>45</v>
      </c>
      <c r="Q696" t="s">
        <v>29</v>
      </c>
      <c r="R696">
        <v>399728</v>
      </c>
      <c r="S696">
        <v>469960</v>
      </c>
      <c r="T696" s="1">
        <v>0.85</v>
      </c>
      <c r="U696">
        <v>537712</v>
      </c>
      <c r="V696">
        <v>0</v>
      </c>
      <c r="W696" s="24" t="e">
        <f>VLOOKUP(A696,Sheet2!A:H,8,0)</f>
        <v>#N/A</v>
      </c>
    </row>
    <row r="697" spans="1:23" hidden="1" x14ac:dyDescent="0.3">
      <c r="A697" t="s">
        <v>753</v>
      </c>
      <c r="B697" t="s">
        <v>31</v>
      </c>
      <c r="C697">
        <v>49</v>
      </c>
      <c r="D697" t="s">
        <v>23</v>
      </c>
      <c r="E697">
        <v>2014</v>
      </c>
      <c r="F697">
        <v>23</v>
      </c>
      <c r="G697">
        <v>0.83069502900000003</v>
      </c>
      <c r="H697" t="s">
        <v>81</v>
      </c>
      <c r="I697" t="s">
        <v>72</v>
      </c>
      <c r="J697" t="s">
        <v>26</v>
      </c>
      <c r="K697" t="s">
        <v>27</v>
      </c>
      <c r="L697" t="s">
        <v>58</v>
      </c>
      <c r="M697" t="s">
        <v>29</v>
      </c>
      <c r="N697" t="s">
        <v>29</v>
      </c>
      <c r="O697">
        <v>0.42372521400000002</v>
      </c>
      <c r="P697" t="s">
        <v>45</v>
      </c>
      <c r="Q697" t="s">
        <v>29</v>
      </c>
      <c r="R697">
        <v>683480</v>
      </c>
      <c r="S697">
        <v>683480</v>
      </c>
      <c r="T697" s="1">
        <v>1</v>
      </c>
      <c r="U697">
        <v>677592</v>
      </c>
      <c r="V697">
        <v>0</v>
      </c>
      <c r="W697" s="24" t="e">
        <f>VLOOKUP(A697,Sheet2!A:H,8,0)</f>
        <v>#N/A</v>
      </c>
    </row>
    <row r="698" spans="1:23" hidden="1" x14ac:dyDescent="0.3">
      <c r="A698" t="s">
        <v>754</v>
      </c>
      <c r="B698" t="s">
        <v>31</v>
      </c>
      <c r="C698">
        <v>30</v>
      </c>
      <c r="D698" t="s">
        <v>424</v>
      </c>
      <c r="E698">
        <v>2014</v>
      </c>
      <c r="F698">
        <v>36</v>
      </c>
      <c r="G698">
        <v>0.43500583399999998</v>
      </c>
      <c r="H698" t="s">
        <v>24</v>
      </c>
      <c r="I698" t="s">
        <v>303</v>
      </c>
      <c r="J698" t="s">
        <v>26</v>
      </c>
      <c r="K698" t="s">
        <v>51</v>
      </c>
      <c r="L698" t="s">
        <v>33</v>
      </c>
      <c r="M698" t="s">
        <v>29</v>
      </c>
      <c r="N698" t="s">
        <v>45</v>
      </c>
      <c r="O698">
        <v>0.28749179899999999</v>
      </c>
      <c r="P698" t="s">
        <v>45</v>
      </c>
      <c r="Q698" t="s">
        <v>34</v>
      </c>
      <c r="R698">
        <v>271152</v>
      </c>
      <c r="S698">
        <v>324987</v>
      </c>
      <c r="T698" s="1">
        <v>0.83</v>
      </c>
      <c r="U698">
        <v>467077</v>
      </c>
      <c r="V698">
        <v>0</v>
      </c>
      <c r="W698" s="24" t="e">
        <f>VLOOKUP(A698,Sheet2!A:H,8,0)</f>
        <v>#N/A</v>
      </c>
    </row>
    <row r="699" spans="1:23" hidden="1" x14ac:dyDescent="0.3">
      <c r="A699" t="s">
        <v>755</v>
      </c>
      <c r="B699" t="s">
        <v>31</v>
      </c>
      <c r="C699">
        <v>37</v>
      </c>
      <c r="D699" t="s">
        <v>23</v>
      </c>
      <c r="E699">
        <v>2015</v>
      </c>
      <c r="F699">
        <v>48</v>
      </c>
      <c r="G699">
        <v>0.63623043499999998</v>
      </c>
      <c r="H699" t="s">
        <v>524</v>
      </c>
      <c r="I699" t="s">
        <v>62</v>
      </c>
      <c r="J699" t="s">
        <v>26</v>
      </c>
      <c r="K699" t="s">
        <v>27</v>
      </c>
      <c r="L699" t="s">
        <v>58</v>
      </c>
      <c r="M699" t="s">
        <v>29</v>
      </c>
      <c r="N699" t="s">
        <v>29</v>
      </c>
      <c r="O699">
        <v>0.36026607100000002</v>
      </c>
      <c r="P699" t="s">
        <v>45</v>
      </c>
      <c r="Q699" t="s">
        <v>29</v>
      </c>
      <c r="R699">
        <v>659180</v>
      </c>
      <c r="S699">
        <v>659180</v>
      </c>
      <c r="T699" s="1">
        <v>1</v>
      </c>
      <c r="U699">
        <v>445597</v>
      </c>
      <c r="V699">
        <v>0</v>
      </c>
      <c r="W699" s="24" t="e">
        <f>VLOOKUP(A699,Sheet2!A:H,8,0)</f>
        <v>#N/A</v>
      </c>
    </row>
    <row r="700" spans="1:23" hidden="1" x14ac:dyDescent="0.3">
      <c r="A700" t="s">
        <v>756</v>
      </c>
      <c r="B700" t="s">
        <v>22</v>
      </c>
      <c r="C700">
        <v>61</v>
      </c>
      <c r="D700" t="s">
        <v>39</v>
      </c>
      <c r="E700">
        <v>2014</v>
      </c>
      <c r="F700">
        <v>24</v>
      </c>
      <c r="G700">
        <v>0.72062150300000005</v>
      </c>
      <c r="H700" t="s">
        <v>81</v>
      </c>
      <c r="I700" t="s">
        <v>25</v>
      </c>
      <c r="J700" t="s">
        <v>89</v>
      </c>
      <c r="K700" t="s">
        <v>51</v>
      </c>
      <c r="L700" t="s">
        <v>42</v>
      </c>
      <c r="M700" t="s">
        <v>29</v>
      </c>
      <c r="N700" t="s">
        <v>29</v>
      </c>
      <c r="O700">
        <v>0.56854784000000003</v>
      </c>
      <c r="P700" t="s">
        <v>221</v>
      </c>
      <c r="Q700" t="s">
        <v>67</v>
      </c>
      <c r="R700">
        <v>438224</v>
      </c>
      <c r="S700">
        <v>438224</v>
      </c>
      <c r="T700" s="1">
        <v>1</v>
      </c>
      <c r="U700">
        <v>688477</v>
      </c>
      <c r="V700">
        <v>0</v>
      </c>
      <c r="W700" s="24" t="e">
        <f>VLOOKUP(A700,Sheet2!A:H,8,0)</f>
        <v>#N/A</v>
      </c>
    </row>
    <row r="701" spans="1:23" hidden="1" x14ac:dyDescent="0.3">
      <c r="A701" t="s">
        <v>757</v>
      </c>
      <c r="B701" t="s">
        <v>31</v>
      </c>
      <c r="C701">
        <v>37</v>
      </c>
      <c r="D701" t="s">
        <v>32</v>
      </c>
      <c r="E701">
        <v>2006</v>
      </c>
      <c r="F701">
        <v>47</v>
      </c>
      <c r="G701">
        <v>0.83528857099999998</v>
      </c>
      <c r="H701" t="s">
        <v>81</v>
      </c>
      <c r="I701" t="s">
        <v>54</v>
      </c>
      <c r="J701" t="s">
        <v>40</v>
      </c>
      <c r="K701" t="s">
        <v>27</v>
      </c>
      <c r="L701" t="s">
        <v>42</v>
      </c>
      <c r="M701" t="s">
        <v>29</v>
      </c>
      <c r="N701" t="s">
        <v>29</v>
      </c>
      <c r="O701">
        <v>0.36798504700000001</v>
      </c>
      <c r="P701" t="s">
        <v>45</v>
      </c>
      <c r="Q701" t="s">
        <v>29</v>
      </c>
      <c r="R701">
        <v>416546</v>
      </c>
      <c r="S701">
        <v>493145</v>
      </c>
      <c r="T701" s="1">
        <v>0.84</v>
      </c>
      <c r="U701">
        <v>427242</v>
      </c>
      <c r="V701">
        <v>0</v>
      </c>
      <c r="W701" s="24" t="e">
        <f>VLOOKUP(A701,Sheet2!A:H,8,0)</f>
        <v>#N/A</v>
      </c>
    </row>
    <row r="702" spans="1:23" hidden="1" x14ac:dyDescent="0.3">
      <c r="A702" t="s">
        <v>758</v>
      </c>
      <c r="B702" t="s">
        <v>22</v>
      </c>
      <c r="C702">
        <v>61</v>
      </c>
      <c r="D702" t="s">
        <v>36</v>
      </c>
      <c r="E702">
        <v>2016</v>
      </c>
      <c r="F702">
        <v>45</v>
      </c>
      <c r="G702">
        <v>0.68702303300000001</v>
      </c>
      <c r="H702" t="s">
        <v>24</v>
      </c>
      <c r="I702" t="s">
        <v>58</v>
      </c>
      <c r="J702" t="s">
        <v>40</v>
      </c>
      <c r="K702" t="s">
        <v>27</v>
      </c>
      <c r="L702" t="s">
        <v>42</v>
      </c>
      <c r="M702" t="s">
        <v>29</v>
      </c>
      <c r="N702" t="s">
        <v>29</v>
      </c>
      <c r="O702">
        <v>0.54386507900000003</v>
      </c>
      <c r="P702" t="s">
        <v>45</v>
      </c>
      <c r="Q702" t="s">
        <v>34</v>
      </c>
      <c r="R702">
        <v>254910</v>
      </c>
      <c r="S702">
        <v>254910</v>
      </c>
      <c r="T702" s="1">
        <v>1</v>
      </c>
      <c r="U702">
        <v>702630</v>
      </c>
      <c r="V702">
        <v>0</v>
      </c>
      <c r="W702" s="24" t="e">
        <f>VLOOKUP(A702,Sheet2!A:H,8,0)</f>
        <v>#N/A</v>
      </c>
    </row>
    <row r="703" spans="1:23" hidden="1" x14ac:dyDescent="0.3">
      <c r="A703" t="s">
        <v>759</v>
      </c>
      <c r="B703" t="s">
        <v>22</v>
      </c>
      <c r="C703">
        <v>49</v>
      </c>
      <c r="D703" t="s">
        <v>23</v>
      </c>
      <c r="E703">
        <v>2010</v>
      </c>
      <c r="F703">
        <v>27</v>
      </c>
      <c r="G703">
        <v>0.790875314</v>
      </c>
      <c r="H703" t="s">
        <v>24</v>
      </c>
      <c r="I703" t="s">
        <v>62</v>
      </c>
      <c r="J703" t="s">
        <v>40</v>
      </c>
      <c r="K703" t="s">
        <v>118</v>
      </c>
      <c r="L703" t="s">
        <v>28</v>
      </c>
      <c r="M703" t="s">
        <v>45</v>
      </c>
      <c r="N703" t="s">
        <v>29</v>
      </c>
      <c r="O703">
        <v>0.42372521400000002</v>
      </c>
      <c r="P703" t="s">
        <v>45</v>
      </c>
      <c r="Q703" t="s">
        <v>67</v>
      </c>
      <c r="R703">
        <v>210414.61</v>
      </c>
      <c r="S703">
        <v>314976</v>
      </c>
      <c r="T703" s="1">
        <v>0.67</v>
      </c>
      <c r="U703">
        <v>695993</v>
      </c>
      <c r="V703">
        <v>695993</v>
      </c>
      <c r="W703" s="24" t="e">
        <f>VLOOKUP(A703,Sheet2!A:H,8,0)</f>
        <v>#N/A</v>
      </c>
    </row>
    <row r="704" spans="1:23" hidden="1" x14ac:dyDescent="0.3">
      <c r="A704" t="s">
        <v>760</v>
      </c>
      <c r="B704" t="s">
        <v>22</v>
      </c>
      <c r="C704">
        <v>61</v>
      </c>
      <c r="D704" t="s">
        <v>32</v>
      </c>
      <c r="E704">
        <v>2013</v>
      </c>
      <c r="F704">
        <v>42</v>
      </c>
      <c r="G704">
        <v>0.73186346199999996</v>
      </c>
      <c r="H704" t="s">
        <v>24</v>
      </c>
      <c r="I704" t="s">
        <v>58</v>
      </c>
      <c r="J704" t="s">
        <v>58</v>
      </c>
      <c r="K704" t="s">
        <v>58</v>
      </c>
      <c r="L704" t="s">
        <v>58</v>
      </c>
      <c r="M704" t="s">
        <v>29</v>
      </c>
      <c r="N704" t="s">
        <v>29</v>
      </c>
      <c r="O704">
        <v>0.51896496700000005</v>
      </c>
      <c r="P704" t="s">
        <v>45</v>
      </c>
      <c r="Q704" t="s">
        <v>67</v>
      </c>
      <c r="R704">
        <v>426064</v>
      </c>
      <c r="S704">
        <v>426064</v>
      </c>
      <c r="T704" s="1">
        <v>1</v>
      </c>
      <c r="U704">
        <v>672936</v>
      </c>
      <c r="V704">
        <v>0</v>
      </c>
      <c r="W704" s="24" t="e">
        <f>VLOOKUP(A704,Sheet2!A:H,8,0)</f>
        <v>#N/A</v>
      </c>
    </row>
    <row r="705" spans="1:23" hidden="1" x14ac:dyDescent="0.3">
      <c r="A705" t="s">
        <v>761</v>
      </c>
      <c r="B705" t="s">
        <v>31</v>
      </c>
      <c r="C705">
        <v>49</v>
      </c>
      <c r="D705" t="s">
        <v>23</v>
      </c>
      <c r="E705">
        <v>2010</v>
      </c>
      <c r="F705">
        <v>26</v>
      </c>
      <c r="G705">
        <v>0.61980910300000003</v>
      </c>
      <c r="H705" t="s">
        <v>24</v>
      </c>
      <c r="I705" t="s">
        <v>62</v>
      </c>
      <c r="J705" t="s">
        <v>26</v>
      </c>
      <c r="K705" t="s">
        <v>51</v>
      </c>
      <c r="L705" t="s">
        <v>28</v>
      </c>
      <c r="M705" t="s">
        <v>29</v>
      </c>
      <c r="N705" t="s">
        <v>29</v>
      </c>
      <c r="O705">
        <v>0.341288745</v>
      </c>
      <c r="P705" t="s">
        <v>45</v>
      </c>
      <c r="Q705" t="s">
        <v>29</v>
      </c>
      <c r="R705">
        <v>228960</v>
      </c>
      <c r="S705">
        <v>251856</v>
      </c>
      <c r="T705" s="1">
        <v>0.91</v>
      </c>
      <c r="U705">
        <v>524128</v>
      </c>
      <c r="V705">
        <v>0</v>
      </c>
      <c r="W705" s="24" t="e">
        <f>VLOOKUP(A705,Sheet2!A:H,8,0)</f>
        <v>#N/A</v>
      </c>
    </row>
    <row r="706" spans="1:23" hidden="1" x14ac:dyDescent="0.3">
      <c r="A706" t="s">
        <v>762</v>
      </c>
      <c r="B706" t="s">
        <v>22</v>
      </c>
      <c r="C706">
        <v>61</v>
      </c>
      <c r="D706" t="s">
        <v>39</v>
      </c>
      <c r="E706">
        <v>2016</v>
      </c>
      <c r="F706">
        <v>37</v>
      </c>
      <c r="G706">
        <v>0.82687407400000001</v>
      </c>
      <c r="H706" t="s">
        <v>81</v>
      </c>
      <c r="I706" t="s">
        <v>54</v>
      </c>
      <c r="J706" t="s">
        <v>40</v>
      </c>
      <c r="K706" t="s">
        <v>27</v>
      </c>
      <c r="L706" t="s">
        <v>42</v>
      </c>
      <c r="M706" t="s">
        <v>45</v>
      </c>
      <c r="N706" t="s">
        <v>45</v>
      </c>
      <c r="O706">
        <v>0.39551572899999998</v>
      </c>
      <c r="P706" t="s">
        <v>45</v>
      </c>
      <c r="Q706" t="s">
        <v>29</v>
      </c>
      <c r="R706">
        <v>374704</v>
      </c>
      <c r="S706">
        <v>681723</v>
      </c>
      <c r="T706" s="1">
        <v>0.55000000000000004</v>
      </c>
      <c r="U706">
        <v>892456</v>
      </c>
      <c r="V706">
        <v>892456</v>
      </c>
      <c r="W706" s="24" t="e">
        <f>VLOOKUP(A706,Sheet2!A:H,8,0)</f>
        <v>#N/A</v>
      </c>
    </row>
    <row r="707" spans="1:23" hidden="1" x14ac:dyDescent="0.3">
      <c r="A707" t="s">
        <v>763</v>
      </c>
      <c r="B707" t="s">
        <v>31</v>
      </c>
      <c r="C707">
        <v>61</v>
      </c>
      <c r="D707" t="s">
        <v>32</v>
      </c>
      <c r="E707">
        <v>2016</v>
      </c>
      <c r="F707">
        <v>38</v>
      </c>
      <c r="G707">
        <v>0.61924695799999996</v>
      </c>
      <c r="H707" t="s">
        <v>24</v>
      </c>
      <c r="I707" t="s">
        <v>54</v>
      </c>
      <c r="J707" t="s">
        <v>40</v>
      </c>
      <c r="K707" t="s">
        <v>51</v>
      </c>
      <c r="L707" t="s">
        <v>42</v>
      </c>
      <c r="M707" t="s">
        <v>29</v>
      </c>
      <c r="N707" t="s">
        <v>45</v>
      </c>
      <c r="O707">
        <v>0.47731620400000002</v>
      </c>
      <c r="P707" t="s">
        <v>45</v>
      </c>
      <c r="Q707" t="s">
        <v>29</v>
      </c>
      <c r="R707">
        <v>239953</v>
      </c>
      <c r="S707">
        <v>289069</v>
      </c>
      <c r="T707" s="1">
        <v>0.83</v>
      </c>
      <c r="U707">
        <v>726678</v>
      </c>
      <c r="V707">
        <v>0</v>
      </c>
      <c r="W707" s="24" t="e">
        <f>VLOOKUP(A707,Sheet2!A:H,8,0)</f>
        <v>#N/A</v>
      </c>
    </row>
    <row r="708" spans="1:23" hidden="1" x14ac:dyDescent="0.3">
      <c r="A708" t="s">
        <v>764</v>
      </c>
      <c r="B708" t="s">
        <v>31</v>
      </c>
      <c r="C708">
        <v>37</v>
      </c>
      <c r="D708" t="s">
        <v>23</v>
      </c>
      <c r="E708">
        <v>2009</v>
      </c>
      <c r="F708">
        <v>37</v>
      </c>
      <c r="G708">
        <v>0.62504477599999997</v>
      </c>
      <c r="H708" t="s">
        <v>24</v>
      </c>
      <c r="I708" t="s">
        <v>72</v>
      </c>
      <c r="J708" t="s">
        <v>40</v>
      </c>
      <c r="K708" t="s">
        <v>27</v>
      </c>
      <c r="L708" t="s">
        <v>42</v>
      </c>
      <c r="M708" t="s">
        <v>29</v>
      </c>
      <c r="N708" t="s">
        <v>45</v>
      </c>
      <c r="O708">
        <v>0.79836517600000001</v>
      </c>
      <c r="P708" t="s">
        <v>29</v>
      </c>
      <c r="Q708" t="s">
        <v>29</v>
      </c>
      <c r="R708">
        <v>275330</v>
      </c>
      <c r="S708">
        <v>275330</v>
      </c>
      <c r="T708" s="1">
        <v>1</v>
      </c>
      <c r="U708">
        <v>432221</v>
      </c>
      <c r="V708">
        <v>0</v>
      </c>
      <c r="W708" s="24" t="e">
        <f>VLOOKUP(A708,Sheet2!A:H,8,0)</f>
        <v>#N/A</v>
      </c>
    </row>
    <row r="709" spans="1:23" hidden="1" x14ac:dyDescent="0.3">
      <c r="A709" t="s">
        <v>765</v>
      </c>
      <c r="B709" t="s">
        <v>31</v>
      </c>
      <c r="C709">
        <v>12</v>
      </c>
      <c r="D709" t="s">
        <v>424</v>
      </c>
      <c r="E709">
        <v>2006</v>
      </c>
      <c r="F709">
        <v>36</v>
      </c>
      <c r="G709">
        <v>0.30242857099999998</v>
      </c>
      <c r="H709" t="s">
        <v>24</v>
      </c>
      <c r="I709" t="s">
        <v>58</v>
      </c>
      <c r="J709" t="s">
        <v>58</v>
      </c>
      <c r="K709" t="s">
        <v>58</v>
      </c>
      <c r="L709" t="s">
        <v>58</v>
      </c>
      <c r="M709" t="s">
        <v>45</v>
      </c>
      <c r="N709" t="s">
        <v>29</v>
      </c>
      <c r="O709">
        <v>0.53558319300000001</v>
      </c>
      <c r="P709" t="s">
        <v>45</v>
      </c>
      <c r="Q709" t="s">
        <v>34</v>
      </c>
      <c r="R709">
        <v>175600</v>
      </c>
      <c r="S709">
        <v>261024</v>
      </c>
      <c r="T709" s="1">
        <v>0.67</v>
      </c>
      <c r="U709">
        <v>85424</v>
      </c>
      <c r="V709">
        <v>85424</v>
      </c>
      <c r="W709" s="24" t="e">
        <f>VLOOKUP(A709,Sheet2!A:H,8,0)</f>
        <v>#N/A</v>
      </c>
    </row>
    <row r="710" spans="1:23" hidden="1" x14ac:dyDescent="0.3">
      <c r="A710" t="s">
        <v>766</v>
      </c>
      <c r="B710" t="s">
        <v>31</v>
      </c>
      <c r="C710">
        <v>49</v>
      </c>
      <c r="D710" t="s">
        <v>39</v>
      </c>
      <c r="E710">
        <v>2010</v>
      </c>
      <c r="F710">
        <v>48</v>
      </c>
      <c r="G710">
        <v>0.54055172399999996</v>
      </c>
      <c r="H710" t="s">
        <v>81</v>
      </c>
      <c r="I710" t="s">
        <v>58</v>
      </c>
      <c r="J710" t="s">
        <v>58</v>
      </c>
      <c r="K710" t="s">
        <v>58</v>
      </c>
      <c r="L710" t="s">
        <v>58</v>
      </c>
      <c r="M710" t="s">
        <v>29</v>
      </c>
      <c r="N710" t="s">
        <v>29</v>
      </c>
      <c r="O710">
        <v>0.43188594000000002</v>
      </c>
      <c r="P710" t="s">
        <v>45</v>
      </c>
      <c r="Q710" t="s">
        <v>67</v>
      </c>
      <c r="R710">
        <v>267806</v>
      </c>
      <c r="S710">
        <v>286935</v>
      </c>
      <c r="T710" s="1">
        <v>0.93</v>
      </c>
      <c r="U710">
        <v>408694</v>
      </c>
      <c r="V710">
        <v>0</v>
      </c>
      <c r="W710" s="24" t="e">
        <f>VLOOKUP(A710,Sheet2!A:H,8,0)</f>
        <v>#N/A</v>
      </c>
    </row>
    <row r="711" spans="1:23" hidden="1" x14ac:dyDescent="0.3">
      <c r="A711" t="s">
        <v>767</v>
      </c>
      <c r="B711" t="s">
        <v>22</v>
      </c>
      <c r="C711">
        <v>61</v>
      </c>
      <c r="D711" t="s">
        <v>23</v>
      </c>
      <c r="E711">
        <v>2014</v>
      </c>
      <c r="F711">
        <v>39</v>
      </c>
      <c r="G711">
        <v>0.71417710999999995</v>
      </c>
      <c r="H711" t="s">
        <v>24</v>
      </c>
      <c r="I711" t="s">
        <v>58</v>
      </c>
      <c r="J711" t="s">
        <v>58</v>
      </c>
      <c r="K711" t="s">
        <v>58</v>
      </c>
      <c r="L711" t="s">
        <v>58</v>
      </c>
      <c r="M711" t="s">
        <v>29</v>
      </c>
      <c r="N711" t="s">
        <v>29</v>
      </c>
      <c r="O711">
        <v>0.51063777399999999</v>
      </c>
      <c r="P711" t="s">
        <v>45</v>
      </c>
      <c r="Q711" t="s">
        <v>67</v>
      </c>
      <c r="R711">
        <v>331044</v>
      </c>
      <c r="S711">
        <v>331044</v>
      </c>
      <c r="T711" s="1">
        <v>1</v>
      </c>
      <c r="U711">
        <v>712283</v>
      </c>
      <c r="V711">
        <v>0</v>
      </c>
      <c r="W711" s="24" t="e">
        <f>VLOOKUP(A711,Sheet2!A:H,8,0)</f>
        <v>#N/A</v>
      </c>
    </row>
    <row r="712" spans="1:23" hidden="1" x14ac:dyDescent="0.3">
      <c r="A712" t="s">
        <v>768</v>
      </c>
      <c r="B712" t="s">
        <v>31</v>
      </c>
      <c r="C712">
        <v>61</v>
      </c>
      <c r="D712" t="s">
        <v>36</v>
      </c>
      <c r="E712">
        <v>2010</v>
      </c>
      <c r="F712">
        <v>28</v>
      </c>
      <c r="G712">
        <v>0.61777765500000004</v>
      </c>
      <c r="H712" t="s">
        <v>24</v>
      </c>
      <c r="I712" t="s">
        <v>25</v>
      </c>
      <c r="J712" t="s">
        <v>40</v>
      </c>
      <c r="K712" t="s">
        <v>51</v>
      </c>
      <c r="L712" t="s">
        <v>42</v>
      </c>
      <c r="M712" t="s">
        <v>29</v>
      </c>
      <c r="N712" t="s">
        <v>45</v>
      </c>
      <c r="O712">
        <v>0.61679375999999997</v>
      </c>
      <c r="P712" t="s">
        <v>29</v>
      </c>
      <c r="Q712" t="s">
        <v>29</v>
      </c>
      <c r="R712">
        <v>250500</v>
      </c>
      <c r="S712">
        <v>250500</v>
      </c>
      <c r="T712" s="1">
        <v>1</v>
      </c>
      <c r="U712">
        <v>516623</v>
      </c>
      <c r="V712">
        <v>0</v>
      </c>
      <c r="W712" s="24" t="e">
        <f>VLOOKUP(A712,Sheet2!A:H,8,0)</f>
        <v>#N/A</v>
      </c>
    </row>
    <row r="713" spans="1:23" hidden="1" x14ac:dyDescent="0.3">
      <c r="A713" t="s">
        <v>769</v>
      </c>
      <c r="B713" t="s">
        <v>22</v>
      </c>
      <c r="C713">
        <v>61</v>
      </c>
      <c r="D713" t="s">
        <v>36</v>
      </c>
      <c r="E713">
        <v>2007</v>
      </c>
      <c r="F713">
        <v>34</v>
      </c>
      <c r="G713">
        <v>0.55753142899999997</v>
      </c>
      <c r="H713" t="s">
        <v>81</v>
      </c>
      <c r="I713" t="s">
        <v>58</v>
      </c>
      <c r="J713" t="s">
        <v>58</v>
      </c>
      <c r="K713" t="s">
        <v>58</v>
      </c>
      <c r="L713" t="s">
        <v>58</v>
      </c>
      <c r="M713" t="s">
        <v>45</v>
      </c>
      <c r="N713" t="s">
        <v>29</v>
      </c>
      <c r="O713">
        <v>0.427800666</v>
      </c>
      <c r="P713" t="s">
        <v>45</v>
      </c>
      <c r="Q713" t="s">
        <v>67</v>
      </c>
      <c r="R713">
        <v>130985</v>
      </c>
      <c r="S713">
        <v>227775</v>
      </c>
      <c r="T713" s="1">
        <v>0.57999999999999996</v>
      </c>
      <c r="U713">
        <v>0</v>
      </c>
      <c r="V713">
        <v>0</v>
      </c>
      <c r="W713" s="24" t="e">
        <f>VLOOKUP(A713,Sheet2!A:H,8,0)</f>
        <v>#N/A</v>
      </c>
    </row>
    <row r="714" spans="1:23" hidden="1" x14ac:dyDescent="0.3">
      <c r="A714" t="s">
        <v>770</v>
      </c>
      <c r="B714" t="s">
        <v>22</v>
      </c>
      <c r="C714">
        <v>61</v>
      </c>
      <c r="D714" t="s">
        <v>39</v>
      </c>
      <c r="E714">
        <v>2009</v>
      </c>
      <c r="F714">
        <v>50</v>
      </c>
      <c r="G714">
        <v>0.65552477600000003</v>
      </c>
      <c r="H714" t="s">
        <v>81</v>
      </c>
      <c r="I714" t="s">
        <v>25</v>
      </c>
      <c r="J714" t="s">
        <v>40</v>
      </c>
      <c r="K714" t="s">
        <v>51</v>
      </c>
      <c r="L714" t="s">
        <v>28</v>
      </c>
      <c r="M714" t="s">
        <v>29</v>
      </c>
      <c r="N714" t="s">
        <v>45</v>
      </c>
      <c r="O714">
        <v>0.58077045100000002</v>
      </c>
      <c r="P714" t="s">
        <v>221</v>
      </c>
      <c r="Q714" t="s">
        <v>34</v>
      </c>
      <c r="R714">
        <v>285856.96999999997</v>
      </c>
      <c r="S714">
        <v>292890</v>
      </c>
      <c r="T714" s="1">
        <v>0.98</v>
      </c>
      <c r="U714">
        <v>494322</v>
      </c>
      <c r="V714">
        <v>0</v>
      </c>
      <c r="W714" s="24" t="e">
        <f>VLOOKUP(A714,Sheet2!A:H,8,0)</f>
        <v>#N/A</v>
      </c>
    </row>
    <row r="715" spans="1:23" hidden="1" x14ac:dyDescent="0.3">
      <c r="A715" t="s">
        <v>771</v>
      </c>
      <c r="B715" t="s">
        <v>31</v>
      </c>
      <c r="C715">
        <v>61</v>
      </c>
      <c r="D715" t="s">
        <v>36</v>
      </c>
      <c r="E715">
        <v>2010</v>
      </c>
      <c r="F715">
        <v>33</v>
      </c>
      <c r="G715">
        <v>0.68732456399999997</v>
      </c>
      <c r="H715" t="s">
        <v>24</v>
      </c>
      <c r="I715" t="s">
        <v>25</v>
      </c>
      <c r="J715" t="s">
        <v>89</v>
      </c>
      <c r="K715" t="s">
        <v>51</v>
      </c>
      <c r="L715" t="s">
        <v>42</v>
      </c>
      <c r="M715" t="s">
        <v>29</v>
      </c>
      <c r="N715" t="s">
        <v>29</v>
      </c>
      <c r="O715">
        <v>0.59691192400000004</v>
      </c>
      <c r="P715" t="s">
        <v>221</v>
      </c>
      <c r="Q715" t="s">
        <v>34</v>
      </c>
      <c r="R715">
        <v>295776</v>
      </c>
      <c r="S715">
        <v>295776</v>
      </c>
      <c r="T715" s="1">
        <v>1</v>
      </c>
      <c r="U715">
        <v>584479</v>
      </c>
      <c r="V715">
        <v>0</v>
      </c>
      <c r="W715" s="24" t="e">
        <f>VLOOKUP(A715,Sheet2!A:H,8,0)</f>
        <v>#N/A</v>
      </c>
    </row>
    <row r="716" spans="1:23" hidden="1" x14ac:dyDescent="0.3">
      <c r="A716" t="s">
        <v>772</v>
      </c>
      <c r="B716" t="s">
        <v>22</v>
      </c>
      <c r="C716">
        <v>49</v>
      </c>
      <c r="D716" t="s">
        <v>32</v>
      </c>
      <c r="E716">
        <v>2010</v>
      </c>
      <c r="F716">
        <v>33</v>
      </c>
      <c r="G716">
        <v>0.66783669000000001</v>
      </c>
      <c r="H716" t="s">
        <v>81</v>
      </c>
      <c r="I716" t="s">
        <v>62</v>
      </c>
      <c r="J716" t="s">
        <v>40</v>
      </c>
      <c r="K716" t="s">
        <v>51</v>
      </c>
      <c r="L716" t="s">
        <v>28</v>
      </c>
      <c r="M716" t="s">
        <v>29</v>
      </c>
      <c r="N716" t="s">
        <v>29</v>
      </c>
      <c r="O716">
        <v>0.407532108</v>
      </c>
      <c r="P716" t="s">
        <v>45</v>
      </c>
      <c r="Q716" t="s">
        <v>67</v>
      </c>
      <c r="R716">
        <v>241635</v>
      </c>
      <c r="S716">
        <v>303069</v>
      </c>
      <c r="T716" s="1">
        <v>0.8</v>
      </c>
      <c r="U716">
        <v>577907</v>
      </c>
      <c r="V716">
        <v>0</v>
      </c>
      <c r="W716" s="24" t="e">
        <f>VLOOKUP(A716,Sheet2!A:H,8,0)</f>
        <v>#N/A</v>
      </c>
    </row>
    <row r="717" spans="1:23" hidden="1" x14ac:dyDescent="0.3">
      <c r="A717" t="s">
        <v>773</v>
      </c>
      <c r="B717" t="s">
        <v>22</v>
      </c>
      <c r="C717">
        <v>37</v>
      </c>
      <c r="D717" t="s">
        <v>36</v>
      </c>
      <c r="E717">
        <v>2011</v>
      </c>
      <c r="F717">
        <v>24</v>
      </c>
      <c r="G717">
        <v>0.83385496800000003</v>
      </c>
      <c r="H717" t="s">
        <v>24</v>
      </c>
      <c r="I717" t="s">
        <v>72</v>
      </c>
      <c r="J717" t="s">
        <v>40</v>
      </c>
      <c r="K717" t="s">
        <v>51</v>
      </c>
      <c r="L717" t="s">
        <v>42</v>
      </c>
      <c r="M717" t="s">
        <v>45</v>
      </c>
      <c r="N717" t="s">
        <v>29</v>
      </c>
      <c r="O717">
        <v>0.44831449400000001</v>
      </c>
      <c r="P717" t="s">
        <v>45</v>
      </c>
      <c r="Q717" t="s">
        <v>67</v>
      </c>
      <c r="R717">
        <v>197281</v>
      </c>
      <c r="S717">
        <v>445653</v>
      </c>
      <c r="T717" s="1">
        <v>0.44</v>
      </c>
      <c r="U717">
        <v>728060</v>
      </c>
      <c r="V717">
        <v>728060</v>
      </c>
      <c r="W717" s="24" t="e">
        <f>VLOOKUP(A717,Sheet2!A:H,8,0)</f>
        <v>#N/A</v>
      </c>
    </row>
    <row r="718" spans="1:23" hidden="1" x14ac:dyDescent="0.3">
      <c r="A718" t="s">
        <v>774</v>
      </c>
      <c r="B718" t="s">
        <v>31</v>
      </c>
      <c r="C718">
        <v>61</v>
      </c>
      <c r="D718" t="s">
        <v>36</v>
      </c>
      <c r="E718">
        <v>2013</v>
      </c>
      <c r="F718">
        <v>41</v>
      </c>
      <c r="G718">
        <v>0.690326667</v>
      </c>
      <c r="H718" t="s">
        <v>24</v>
      </c>
      <c r="I718" t="s">
        <v>54</v>
      </c>
      <c r="J718" t="s">
        <v>40</v>
      </c>
      <c r="K718" t="s">
        <v>27</v>
      </c>
      <c r="L718" t="s">
        <v>158</v>
      </c>
      <c r="M718" t="s">
        <v>29</v>
      </c>
      <c r="N718" t="s">
        <v>29</v>
      </c>
      <c r="O718">
        <v>0.36798504700000001</v>
      </c>
      <c r="P718" t="s">
        <v>45</v>
      </c>
      <c r="Q718" t="s">
        <v>29</v>
      </c>
      <c r="R718">
        <v>386022</v>
      </c>
      <c r="S718">
        <v>461862</v>
      </c>
      <c r="T718" s="1">
        <v>0.84</v>
      </c>
      <c r="U718">
        <v>680412</v>
      </c>
      <c r="V718">
        <v>0</v>
      </c>
      <c r="W718" s="24" t="e">
        <f>VLOOKUP(A718,Sheet2!A:H,8,0)</f>
        <v>#N/A</v>
      </c>
    </row>
    <row r="719" spans="1:23" hidden="1" x14ac:dyDescent="0.3">
      <c r="A719" t="s">
        <v>775</v>
      </c>
      <c r="B719" t="s">
        <v>22</v>
      </c>
      <c r="C719">
        <v>61</v>
      </c>
      <c r="D719" t="s">
        <v>36</v>
      </c>
      <c r="E719">
        <v>2013</v>
      </c>
      <c r="F719">
        <v>35</v>
      </c>
      <c r="G719">
        <v>0.71757142900000004</v>
      </c>
      <c r="H719" t="s">
        <v>24</v>
      </c>
      <c r="I719" t="s">
        <v>54</v>
      </c>
      <c r="J719" t="s">
        <v>40</v>
      </c>
      <c r="K719" t="s">
        <v>51</v>
      </c>
      <c r="L719" t="s">
        <v>42</v>
      </c>
      <c r="M719" t="s">
        <v>29</v>
      </c>
      <c r="N719" t="s">
        <v>29</v>
      </c>
      <c r="O719">
        <v>0.44831449400000001</v>
      </c>
      <c r="P719" t="s">
        <v>45</v>
      </c>
      <c r="Q719" t="s">
        <v>67</v>
      </c>
      <c r="R719">
        <v>377650</v>
      </c>
      <c r="S719">
        <v>377650</v>
      </c>
      <c r="T719" s="1">
        <v>1</v>
      </c>
      <c r="U719">
        <v>682248</v>
      </c>
      <c r="V719">
        <v>0</v>
      </c>
      <c r="W719" s="24" t="e">
        <f>VLOOKUP(A719,Sheet2!A:H,8,0)</f>
        <v>#N/A</v>
      </c>
    </row>
    <row r="720" spans="1:23" hidden="1" x14ac:dyDescent="0.3">
      <c r="A720" t="s">
        <v>776</v>
      </c>
      <c r="B720" t="s">
        <v>22</v>
      </c>
      <c r="C720">
        <v>61</v>
      </c>
      <c r="D720" t="s">
        <v>36</v>
      </c>
      <c r="E720">
        <v>2016</v>
      </c>
      <c r="F720">
        <v>25</v>
      </c>
      <c r="G720">
        <v>0.61725121699999996</v>
      </c>
      <c r="H720" t="s">
        <v>24</v>
      </c>
      <c r="I720" t="s">
        <v>58</v>
      </c>
      <c r="J720" t="s">
        <v>58</v>
      </c>
      <c r="K720" t="s">
        <v>58</v>
      </c>
      <c r="L720" t="s">
        <v>58</v>
      </c>
      <c r="M720" t="s">
        <v>29</v>
      </c>
      <c r="N720" t="s">
        <v>29</v>
      </c>
      <c r="O720">
        <v>0.53972687799999997</v>
      </c>
      <c r="P720" t="s">
        <v>45</v>
      </c>
      <c r="Q720" t="s">
        <v>29</v>
      </c>
      <c r="R720">
        <v>247082.17</v>
      </c>
      <c r="S720">
        <v>271788</v>
      </c>
      <c r="T720" s="1">
        <v>0.91</v>
      </c>
      <c r="U720">
        <v>698983</v>
      </c>
      <c r="V720">
        <v>0</v>
      </c>
      <c r="W720" s="24" t="e">
        <f>VLOOKUP(A720,Sheet2!A:H,8,0)</f>
        <v>#N/A</v>
      </c>
    </row>
    <row r="721" spans="1:23" hidden="1" x14ac:dyDescent="0.3">
      <c r="A721" t="s">
        <v>777</v>
      </c>
      <c r="B721" t="s">
        <v>31</v>
      </c>
      <c r="C721">
        <v>61</v>
      </c>
      <c r="D721" t="s">
        <v>77</v>
      </c>
      <c r="E721">
        <v>2018</v>
      </c>
      <c r="F721">
        <v>53</v>
      </c>
      <c r="G721">
        <v>0.45412923100000002</v>
      </c>
      <c r="H721" t="s">
        <v>81</v>
      </c>
      <c r="I721" t="s">
        <v>58</v>
      </c>
      <c r="J721" t="s">
        <v>58</v>
      </c>
      <c r="K721" t="s">
        <v>58</v>
      </c>
      <c r="L721" t="s">
        <v>58</v>
      </c>
      <c r="M721" t="s">
        <v>29</v>
      </c>
      <c r="N721" t="s">
        <v>29</v>
      </c>
      <c r="O721">
        <v>0.576706477</v>
      </c>
      <c r="P721" t="s">
        <v>221</v>
      </c>
      <c r="Q721" t="s">
        <v>29</v>
      </c>
      <c r="R721">
        <v>283675.03999999998</v>
      </c>
      <c r="S721">
        <v>323322</v>
      </c>
      <c r="T721" s="1">
        <v>0.88</v>
      </c>
      <c r="U721">
        <v>626865</v>
      </c>
      <c r="V721">
        <v>0</v>
      </c>
      <c r="W721" s="24" t="e">
        <f>VLOOKUP(A721,Sheet2!A:H,8,0)</f>
        <v>#N/A</v>
      </c>
    </row>
    <row r="722" spans="1:23" hidden="1" x14ac:dyDescent="0.3">
      <c r="A722" t="s">
        <v>778</v>
      </c>
      <c r="B722" t="s">
        <v>22</v>
      </c>
      <c r="C722">
        <v>49</v>
      </c>
      <c r="D722" t="s">
        <v>23</v>
      </c>
      <c r="E722">
        <v>2008</v>
      </c>
      <c r="F722">
        <v>44</v>
      </c>
      <c r="G722">
        <v>0.72765797099999996</v>
      </c>
      <c r="H722" t="s">
        <v>24</v>
      </c>
      <c r="I722" t="s">
        <v>62</v>
      </c>
      <c r="J722" t="s">
        <v>26</v>
      </c>
      <c r="K722" t="s">
        <v>118</v>
      </c>
      <c r="L722" t="s">
        <v>28</v>
      </c>
      <c r="M722" t="s">
        <v>45</v>
      </c>
      <c r="N722" t="s">
        <v>45</v>
      </c>
      <c r="O722">
        <v>0.50647167400000004</v>
      </c>
      <c r="P722" t="s">
        <v>45</v>
      </c>
      <c r="Q722" t="s">
        <v>34</v>
      </c>
      <c r="R722">
        <v>90317</v>
      </c>
      <c r="S722">
        <v>201570</v>
      </c>
      <c r="T722" s="1">
        <v>0.45</v>
      </c>
      <c r="U722">
        <v>546173</v>
      </c>
      <c r="V722">
        <v>546173</v>
      </c>
      <c r="W722" s="24" t="e">
        <f>VLOOKUP(A722,Sheet2!A:H,8,0)</f>
        <v>#N/A</v>
      </c>
    </row>
    <row r="723" spans="1:23" hidden="1" x14ac:dyDescent="0.3">
      <c r="A723" t="s">
        <v>779</v>
      </c>
      <c r="B723" t="s">
        <v>31</v>
      </c>
      <c r="C723">
        <v>49</v>
      </c>
      <c r="D723" t="s">
        <v>23</v>
      </c>
      <c r="E723">
        <v>2015</v>
      </c>
      <c r="F723">
        <v>47</v>
      </c>
      <c r="G723">
        <v>0.61434782600000004</v>
      </c>
      <c r="H723" t="s">
        <v>81</v>
      </c>
      <c r="I723" t="s">
        <v>72</v>
      </c>
      <c r="J723" t="s">
        <v>58</v>
      </c>
      <c r="K723" t="s">
        <v>58</v>
      </c>
      <c r="L723" t="s">
        <v>58</v>
      </c>
      <c r="M723" t="s">
        <v>29</v>
      </c>
      <c r="N723" t="s">
        <v>29</v>
      </c>
      <c r="O723">
        <v>0.43598050100000002</v>
      </c>
      <c r="P723" t="s">
        <v>45</v>
      </c>
      <c r="Q723" t="s">
        <v>29</v>
      </c>
      <c r="R723">
        <v>551020</v>
      </c>
      <c r="S723">
        <v>551020</v>
      </c>
      <c r="T723" s="1">
        <v>1</v>
      </c>
      <c r="U723">
        <v>535519</v>
      </c>
      <c r="V723">
        <v>0</v>
      </c>
      <c r="W723" s="24" t="e">
        <f>VLOOKUP(A723,Sheet2!A:H,8,0)</f>
        <v>#N/A</v>
      </c>
    </row>
    <row r="724" spans="1:23" hidden="1" x14ac:dyDescent="0.3">
      <c r="A724" t="s">
        <v>780</v>
      </c>
      <c r="B724" t="s">
        <v>22</v>
      </c>
      <c r="C724">
        <v>37</v>
      </c>
      <c r="D724" t="s">
        <v>36</v>
      </c>
      <c r="E724">
        <v>2009</v>
      </c>
      <c r="F724">
        <v>44</v>
      </c>
      <c r="G724">
        <v>0.69200716399999995</v>
      </c>
      <c r="H724" t="s">
        <v>24</v>
      </c>
      <c r="I724" t="s">
        <v>58</v>
      </c>
      <c r="J724" t="s">
        <v>58</v>
      </c>
      <c r="K724" t="s">
        <v>58</v>
      </c>
      <c r="L724" t="s">
        <v>58</v>
      </c>
      <c r="M724" t="s">
        <v>29</v>
      </c>
      <c r="N724" t="s">
        <v>29</v>
      </c>
      <c r="O724">
        <v>0.53143459000000004</v>
      </c>
      <c r="P724" t="s">
        <v>45</v>
      </c>
      <c r="Q724" t="s">
        <v>67</v>
      </c>
      <c r="R724">
        <v>364560</v>
      </c>
      <c r="S724">
        <v>364560</v>
      </c>
      <c r="T724" s="1">
        <v>1</v>
      </c>
      <c r="U724">
        <v>440319</v>
      </c>
      <c r="V724">
        <v>0</v>
      </c>
      <c r="W724" s="24" t="e">
        <f>VLOOKUP(A724,Sheet2!A:H,8,0)</f>
        <v>#N/A</v>
      </c>
    </row>
    <row r="725" spans="1:23" hidden="1" x14ac:dyDescent="0.3">
      <c r="A725" t="s">
        <v>781</v>
      </c>
      <c r="B725" t="s">
        <v>31</v>
      </c>
      <c r="C725">
        <v>49</v>
      </c>
      <c r="D725" t="s">
        <v>36</v>
      </c>
      <c r="E725">
        <v>2011</v>
      </c>
      <c r="F725">
        <v>39</v>
      </c>
      <c r="G725">
        <v>0.62240516099999998</v>
      </c>
      <c r="H725" t="s">
        <v>24</v>
      </c>
      <c r="I725" t="s">
        <v>54</v>
      </c>
      <c r="J725" t="s">
        <v>40</v>
      </c>
      <c r="K725" t="s">
        <v>51</v>
      </c>
      <c r="L725" t="s">
        <v>28</v>
      </c>
      <c r="M725" t="s">
        <v>45</v>
      </c>
      <c r="N725" t="s">
        <v>29</v>
      </c>
      <c r="O725">
        <v>0.444195324</v>
      </c>
      <c r="P725" t="s">
        <v>45</v>
      </c>
      <c r="Q725" t="s">
        <v>29</v>
      </c>
      <c r="R725">
        <v>169084</v>
      </c>
      <c r="S725">
        <v>265639</v>
      </c>
      <c r="T725" s="1">
        <v>0.64</v>
      </c>
      <c r="U725">
        <v>609224</v>
      </c>
      <c r="V725">
        <v>609224</v>
      </c>
      <c r="W725" s="24" t="e">
        <f>VLOOKUP(A725,Sheet2!A:H,8,0)</f>
        <v>#N/A</v>
      </c>
    </row>
    <row r="726" spans="1:23" hidden="1" x14ac:dyDescent="0.3">
      <c r="A726" t="s">
        <v>782</v>
      </c>
      <c r="B726" t="s">
        <v>22</v>
      </c>
      <c r="C726">
        <v>49</v>
      </c>
      <c r="D726" t="s">
        <v>39</v>
      </c>
      <c r="E726">
        <v>2015</v>
      </c>
      <c r="F726">
        <v>22</v>
      </c>
      <c r="G726">
        <v>0.71372782599999995</v>
      </c>
      <c r="H726" t="s">
        <v>24</v>
      </c>
      <c r="I726" t="s">
        <v>58</v>
      </c>
      <c r="J726" t="s">
        <v>58</v>
      </c>
      <c r="K726" t="s">
        <v>58</v>
      </c>
      <c r="L726" t="s">
        <v>58</v>
      </c>
      <c r="M726" t="s">
        <v>29</v>
      </c>
      <c r="N726" t="s">
        <v>45</v>
      </c>
      <c r="O726">
        <v>0.56445423900000002</v>
      </c>
      <c r="P726" t="s">
        <v>221</v>
      </c>
      <c r="Q726" t="s">
        <v>67</v>
      </c>
      <c r="R726">
        <v>487793</v>
      </c>
      <c r="S726">
        <v>537710</v>
      </c>
      <c r="T726" s="1">
        <v>0.91</v>
      </c>
      <c r="U726">
        <v>729026</v>
      </c>
      <c r="V726">
        <v>0</v>
      </c>
      <c r="W726" s="24" t="e">
        <f>VLOOKUP(A726,Sheet2!A:H,8,0)</f>
        <v>#N/A</v>
      </c>
    </row>
    <row r="727" spans="1:23" hidden="1" x14ac:dyDescent="0.3">
      <c r="A727" t="s">
        <v>783</v>
      </c>
      <c r="B727" t="s">
        <v>31</v>
      </c>
      <c r="C727">
        <v>37</v>
      </c>
      <c r="D727" t="s">
        <v>23</v>
      </c>
      <c r="E727">
        <v>2013</v>
      </c>
      <c r="F727">
        <v>19</v>
      </c>
      <c r="G727">
        <v>0.62216476200000004</v>
      </c>
      <c r="H727" t="s">
        <v>24</v>
      </c>
      <c r="I727" t="s">
        <v>58</v>
      </c>
      <c r="J727" t="s">
        <v>58</v>
      </c>
      <c r="K727" t="s">
        <v>58</v>
      </c>
      <c r="L727" t="s">
        <v>58</v>
      </c>
      <c r="M727" t="s">
        <v>29</v>
      </c>
      <c r="N727" t="s">
        <v>45</v>
      </c>
      <c r="O727">
        <v>0.49813735399999998</v>
      </c>
      <c r="P727" t="s">
        <v>45</v>
      </c>
      <c r="Q727" t="s">
        <v>29</v>
      </c>
      <c r="R727">
        <v>540590.63</v>
      </c>
      <c r="S727">
        <v>563274</v>
      </c>
      <c r="T727" s="1">
        <v>0.96</v>
      </c>
      <c r="U727">
        <v>441842</v>
      </c>
      <c r="V727">
        <v>0</v>
      </c>
      <c r="W727" s="24" t="e">
        <f>VLOOKUP(A727,Sheet2!A:H,8,0)</f>
        <v>#N/A</v>
      </c>
    </row>
    <row r="728" spans="1:23" hidden="1" x14ac:dyDescent="0.3">
      <c r="A728" t="s">
        <v>784</v>
      </c>
      <c r="B728" t="s">
        <v>31</v>
      </c>
      <c r="C728">
        <v>61</v>
      </c>
      <c r="D728" t="s">
        <v>32</v>
      </c>
      <c r="E728">
        <v>2011</v>
      </c>
      <c r="F728">
        <v>54</v>
      </c>
      <c r="G728">
        <v>0.62112103200000002</v>
      </c>
      <c r="H728" t="s">
        <v>24</v>
      </c>
      <c r="I728" t="s">
        <v>72</v>
      </c>
      <c r="J728" t="s">
        <v>58</v>
      </c>
      <c r="K728" t="s">
        <v>58</v>
      </c>
      <c r="L728" t="s">
        <v>58</v>
      </c>
      <c r="M728" t="s">
        <v>45</v>
      </c>
      <c r="N728" t="s">
        <v>45</v>
      </c>
      <c r="O728">
        <v>0.41966011199999997</v>
      </c>
      <c r="P728" t="s">
        <v>45</v>
      </c>
      <c r="Q728" t="s">
        <v>67</v>
      </c>
      <c r="R728">
        <v>22708</v>
      </c>
      <c r="S728">
        <v>249788</v>
      </c>
      <c r="T728" s="1">
        <v>0.09</v>
      </c>
      <c r="U728">
        <v>0</v>
      </c>
      <c r="V728">
        <v>0</v>
      </c>
      <c r="W728" s="24" t="e">
        <f>VLOOKUP(A728,Sheet2!A:H,8,0)</f>
        <v>#N/A</v>
      </c>
    </row>
    <row r="729" spans="1:23" hidden="1" x14ac:dyDescent="0.3">
      <c r="A729" t="s">
        <v>785</v>
      </c>
      <c r="B729" t="s">
        <v>31</v>
      </c>
      <c r="C729">
        <v>49</v>
      </c>
      <c r="D729" t="s">
        <v>32</v>
      </c>
      <c r="E729">
        <v>2013</v>
      </c>
      <c r="F729">
        <v>44</v>
      </c>
      <c r="G729">
        <v>0.61477512999999995</v>
      </c>
      <c r="H729" t="s">
        <v>24</v>
      </c>
      <c r="I729" t="s">
        <v>58</v>
      </c>
      <c r="J729" t="s">
        <v>40</v>
      </c>
      <c r="K729" t="s">
        <v>51</v>
      </c>
      <c r="L729" t="s">
        <v>42</v>
      </c>
      <c r="M729" t="s">
        <v>29</v>
      </c>
      <c r="N729" t="s">
        <v>29</v>
      </c>
      <c r="O729">
        <v>0.51480239800000005</v>
      </c>
      <c r="P729" t="s">
        <v>45</v>
      </c>
      <c r="Q729" t="s">
        <v>34</v>
      </c>
      <c r="R729">
        <v>220284</v>
      </c>
      <c r="S729">
        <v>244760</v>
      </c>
      <c r="T729" s="1">
        <v>0.9</v>
      </c>
      <c r="U729">
        <v>557521</v>
      </c>
      <c r="V729">
        <v>0</v>
      </c>
      <c r="W729" s="24" t="e">
        <f>VLOOKUP(A729,Sheet2!A:H,8,0)</f>
        <v>#N/A</v>
      </c>
    </row>
    <row r="730" spans="1:23" hidden="1" x14ac:dyDescent="0.3">
      <c r="A730" t="s">
        <v>786</v>
      </c>
      <c r="B730" t="s">
        <v>31</v>
      </c>
      <c r="C730">
        <v>24</v>
      </c>
      <c r="D730" t="s">
        <v>424</v>
      </c>
      <c r="E730">
        <v>2013</v>
      </c>
      <c r="F730">
        <v>36</v>
      </c>
      <c r="G730">
        <v>0.24533333299999999</v>
      </c>
      <c r="H730" t="s">
        <v>24</v>
      </c>
      <c r="I730" t="s">
        <v>62</v>
      </c>
      <c r="J730" t="s">
        <v>40</v>
      </c>
      <c r="K730" t="s">
        <v>237</v>
      </c>
      <c r="L730" t="s">
        <v>28</v>
      </c>
      <c r="M730" t="s">
        <v>29</v>
      </c>
      <c r="N730" t="s">
        <v>29</v>
      </c>
      <c r="O730">
        <v>0.60091614999999998</v>
      </c>
      <c r="P730" t="s">
        <v>29</v>
      </c>
      <c r="Q730" t="s">
        <v>34</v>
      </c>
      <c r="R730">
        <v>239632</v>
      </c>
      <c r="S730">
        <v>239632</v>
      </c>
      <c r="T730" s="1">
        <v>1</v>
      </c>
      <c r="U730">
        <v>116017</v>
      </c>
      <c r="V730">
        <v>0</v>
      </c>
      <c r="W730" s="24" t="e">
        <f>VLOOKUP(A730,Sheet2!A:H,8,0)</f>
        <v>#N/A</v>
      </c>
    </row>
    <row r="731" spans="1:23" hidden="1" x14ac:dyDescent="0.3">
      <c r="A731" t="s">
        <v>787</v>
      </c>
      <c r="B731" t="s">
        <v>22</v>
      </c>
      <c r="C731">
        <v>37</v>
      </c>
      <c r="D731" t="s">
        <v>32</v>
      </c>
      <c r="E731">
        <v>2017</v>
      </c>
      <c r="F731">
        <v>51</v>
      </c>
      <c r="G731">
        <v>0.68016416700000004</v>
      </c>
      <c r="H731" t="s">
        <v>524</v>
      </c>
      <c r="I731" t="s">
        <v>62</v>
      </c>
      <c r="J731" t="s">
        <v>40</v>
      </c>
      <c r="K731" t="s">
        <v>87</v>
      </c>
      <c r="L731" t="s">
        <v>28</v>
      </c>
      <c r="M731" t="s">
        <v>29</v>
      </c>
      <c r="N731" t="s">
        <v>45</v>
      </c>
      <c r="O731">
        <v>0.39551572899999998</v>
      </c>
      <c r="P731" t="s">
        <v>45</v>
      </c>
      <c r="Q731" t="s">
        <v>67</v>
      </c>
      <c r="R731">
        <v>529310</v>
      </c>
      <c r="S731">
        <v>585440</v>
      </c>
      <c r="T731" s="1">
        <v>0.9</v>
      </c>
      <c r="U731">
        <v>602895</v>
      </c>
      <c r="V731">
        <v>0</v>
      </c>
      <c r="W731" s="24" t="e">
        <f>VLOOKUP(A731,Sheet2!A:H,8,0)</f>
        <v>#N/A</v>
      </c>
    </row>
    <row r="732" spans="1:23" hidden="1" x14ac:dyDescent="0.3">
      <c r="A732" t="s">
        <v>788</v>
      </c>
      <c r="B732" t="s">
        <v>22</v>
      </c>
      <c r="C732">
        <v>61</v>
      </c>
      <c r="D732" t="s">
        <v>32</v>
      </c>
      <c r="E732">
        <v>2008</v>
      </c>
      <c r="F732">
        <v>40</v>
      </c>
      <c r="G732">
        <v>0.73779354799999997</v>
      </c>
      <c r="H732" t="s">
        <v>24</v>
      </c>
      <c r="I732" t="s">
        <v>54</v>
      </c>
      <c r="J732" t="s">
        <v>26</v>
      </c>
      <c r="K732" t="s">
        <v>51</v>
      </c>
      <c r="L732" t="s">
        <v>42</v>
      </c>
      <c r="M732" t="s">
        <v>45</v>
      </c>
      <c r="N732" t="s">
        <v>29</v>
      </c>
      <c r="O732">
        <v>0.39153738399999999</v>
      </c>
      <c r="P732" t="s">
        <v>45</v>
      </c>
      <c r="Q732" t="s">
        <v>67</v>
      </c>
      <c r="R732">
        <v>39958</v>
      </c>
      <c r="S732">
        <v>279706</v>
      </c>
      <c r="T732" s="1">
        <v>0.14000000000000001</v>
      </c>
      <c r="U732">
        <v>0</v>
      </c>
      <c r="V732">
        <v>0</v>
      </c>
      <c r="W732" s="24" t="e">
        <f>VLOOKUP(A732,Sheet2!A:H,8,0)</f>
        <v>#N/A</v>
      </c>
    </row>
    <row r="733" spans="1:23" hidden="1" x14ac:dyDescent="0.3">
      <c r="A733" t="s">
        <v>789</v>
      </c>
      <c r="B733" t="s">
        <v>22</v>
      </c>
      <c r="C733">
        <v>49</v>
      </c>
      <c r="D733" t="s">
        <v>23</v>
      </c>
      <c r="E733">
        <v>2011</v>
      </c>
      <c r="F733">
        <v>55</v>
      </c>
      <c r="G733">
        <v>0.72414245200000005</v>
      </c>
      <c r="H733" t="s">
        <v>24</v>
      </c>
      <c r="I733" t="s">
        <v>54</v>
      </c>
      <c r="J733" t="s">
        <v>40</v>
      </c>
      <c r="K733" t="s">
        <v>237</v>
      </c>
      <c r="L733" t="s">
        <v>28</v>
      </c>
      <c r="M733" t="s">
        <v>29</v>
      </c>
      <c r="N733" t="s">
        <v>45</v>
      </c>
      <c r="O733">
        <v>0.55624116300000004</v>
      </c>
      <c r="P733" t="s">
        <v>221</v>
      </c>
      <c r="Q733" t="s">
        <v>67</v>
      </c>
      <c r="R733">
        <v>279309</v>
      </c>
      <c r="S733">
        <v>325608</v>
      </c>
      <c r="T733" s="1">
        <v>0.86</v>
      </c>
      <c r="U733">
        <v>662405</v>
      </c>
      <c r="V733">
        <v>0</v>
      </c>
      <c r="W733" s="24" t="e">
        <f>VLOOKUP(A733,Sheet2!A:H,8,0)</f>
        <v>#N/A</v>
      </c>
    </row>
    <row r="734" spans="1:23" hidden="1" x14ac:dyDescent="0.3">
      <c r="A734" t="s">
        <v>790</v>
      </c>
      <c r="B734" t="s">
        <v>31</v>
      </c>
      <c r="C734">
        <v>37</v>
      </c>
      <c r="D734" t="s">
        <v>23</v>
      </c>
      <c r="E734">
        <v>2012</v>
      </c>
      <c r="F734">
        <v>36</v>
      </c>
      <c r="G734">
        <v>0.62816975600000002</v>
      </c>
      <c r="H734" t="s">
        <v>24</v>
      </c>
      <c r="I734" t="s">
        <v>72</v>
      </c>
      <c r="J734" t="s">
        <v>40</v>
      </c>
      <c r="K734" t="s">
        <v>51</v>
      </c>
      <c r="L734" t="s">
        <v>42</v>
      </c>
      <c r="M734" t="s">
        <v>29</v>
      </c>
      <c r="N734" t="s">
        <v>29</v>
      </c>
      <c r="O734">
        <v>0.39153738399999999</v>
      </c>
      <c r="P734" t="s">
        <v>45</v>
      </c>
      <c r="Q734" t="s">
        <v>29</v>
      </c>
      <c r="R734">
        <v>289943</v>
      </c>
      <c r="S734">
        <v>334873</v>
      </c>
      <c r="T734" s="1">
        <v>0.87</v>
      </c>
      <c r="U734">
        <v>586117</v>
      </c>
      <c r="V734">
        <v>0</v>
      </c>
      <c r="W734" s="24" t="e">
        <f>VLOOKUP(A734,Sheet2!A:H,8,0)</f>
        <v>#N/A</v>
      </c>
    </row>
    <row r="735" spans="1:23" hidden="1" x14ac:dyDescent="0.3">
      <c r="A735" t="s">
        <v>791</v>
      </c>
      <c r="B735" t="s">
        <v>31</v>
      </c>
      <c r="C735">
        <v>37</v>
      </c>
      <c r="D735" t="s">
        <v>23</v>
      </c>
      <c r="E735">
        <v>2018</v>
      </c>
      <c r="F735">
        <v>62</v>
      </c>
      <c r="G735">
        <v>0.64111768400000002</v>
      </c>
      <c r="H735" t="s">
        <v>24</v>
      </c>
      <c r="I735" t="s">
        <v>54</v>
      </c>
      <c r="J735" t="s">
        <v>89</v>
      </c>
      <c r="K735" t="s">
        <v>237</v>
      </c>
      <c r="L735" t="s">
        <v>42</v>
      </c>
      <c r="M735" t="s">
        <v>29</v>
      </c>
      <c r="N735" t="s">
        <v>45</v>
      </c>
      <c r="O735">
        <v>0.92932083099999996</v>
      </c>
      <c r="P735" t="s">
        <v>29</v>
      </c>
      <c r="Q735" t="s">
        <v>67</v>
      </c>
      <c r="R735">
        <v>446043</v>
      </c>
      <c r="S735">
        <v>446043</v>
      </c>
      <c r="T735" s="1">
        <v>1</v>
      </c>
      <c r="U735">
        <v>594599</v>
      </c>
      <c r="V735">
        <v>0</v>
      </c>
      <c r="W735" s="24" t="e">
        <f>VLOOKUP(A735,Sheet2!A:H,8,0)</f>
        <v>#N/A</v>
      </c>
    </row>
    <row r="736" spans="1:23" hidden="1" x14ac:dyDescent="0.3">
      <c r="A736" t="s">
        <v>792</v>
      </c>
      <c r="B736" t="s">
        <v>31</v>
      </c>
      <c r="C736">
        <v>49</v>
      </c>
      <c r="D736" t="s">
        <v>39</v>
      </c>
      <c r="E736">
        <v>2005</v>
      </c>
      <c r="F736">
        <v>33</v>
      </c>
      <c r="G736">
        <v>0.449024865</v>
      </c>
      <c r="H736" t="s">
        <v>81</v>
      </c>
      <c r="I736" t="s">
        <v>58</v>
      </c>
      <c r="J736" t="s">
        <v>58</v>
      </c>
      <c r="K736" t="s">
        <v>58</v>
      </c>
      <c r="L736" t="s">
        <v>58</v>
      </c>
      <c r="M736" t="s">
        <v>45</v>
      </c>
      <c r="N736" t="s">
        <v>29</v>
      </c>
      <c r="O736">
        <v>0.444195324</v>
      </c>
      <c r="P736" t="s">
        <v>45</v>
      </c>
      <c r="Q736" t="s">
        <v>34</v>
      </c>
      <c r="R736">
        <v>224992</v>
      </c>
      <c r="S736">
        <v>237481</v>
      </c>
      <c r="T736" s="1">
        <v>0.95</v>
      </c>
      <c r="U736">
        <v>285054</v>
      </c>
      <c r="V736">
        <v>0</v>
      </c>
      <c r="W736" s="24" t="e">
        <f>VLOOKUP(A736,Sheet2!A:H,8,0)</f>
        <v>#N/A</v>
      </c>
    </row>
    <row r="737" spans="1:23" hidden="1" x14ac:dyDescent="0.3">
      <c r="A737" t="s">
        <v>793</v>
      </c>
      <c r="B737" t="s">
        <v>22</v>
      </c>
      <c r="C737">
        <v>61</v>
      </c>
      <c r="D737" t="s">
        <v>39</v>
      </c>
      <c r="E737">
        <v>2015</v>
      </c>
      <c r="F737">
        <v>38</v>
      </c>
      <c r="G737">
        <v>0.71532521699999996</v>
      </c>
      <c r="H737" t="s">
        <v>81</v>
      </c>
      <c r="I737" t="s">
        <v>54</v>
      </c>
      <c r="J737" t="s">
        <v>89</v>
      </c>
      <c r="K737" t="s">
        <v>27</v>
      </c>
      <c r="L737" t="s">
        <v>42</v>
      </c>
      <c r="M737" t="s">
        <v>45</v>
      </c>
      <c r="N737" t="s">
        <v>45</v>
      </c>
      <c r="O737">
        <v>0.38757339899999999</v>
      </c>
      <c r="P737" t="s">
        <v>45</v>
      </c>
      <c r="Q737" t="s">
        <v>67</v>
      </c>
      <c r="R737">
        <v>167489</v>
      </c>
      <c r="S737">
        <v>435146</v>
      </c>
      <c r="T737" s="1">
        <v>0.38</v>
      </c>
      <c r="U737">
        <v>944823</v>
      </c>
      <c r="V737">
        <v>944823</v>
      </c>
      <c r="W737" s="24" t="e">
        <f>VLOOKUP(A737,Sheet2!A:H,8,0)</f>
        <v>#N/A</v>
      </c>
    </row>
    <row r="738" spans="1:23" hidden="1" x14ac:dyDescent="0.3">
      <c r="A738" t="s">
        <v>794</v>
      </c>
      <c r="B738" t="s">
        <v>31</v>
      </c>
      <c r="C738">
        <v>49</v>
      </c>
      <c r="D738" t="s">
        <v>36</v>
      </c>
      <c r="E738">
        <v>2013</v>
      </c>
      <c r="F738">
        <v>30</v>
      </c>
      <c r="G738">
        <v>0.39246571400000002</v>
      </c>
      <c r="H738" t="s">
        <v>81</v>
      </c>
      <c r="I738" t="s">
        <v>72</v>
      </c>
      <c r="J738" t="s">
        <v>40</v>
      </c>
      <c r="K738" t="s">
        <v>237</v>
      </c>
      <c r="L738" t="s">
        <v>42</v>
      </c>
      <c r="M738" t="s">
        <v>29</v>
      </c>
      <c r="N738" t="s">
        <v>29</v>
      </c>
      <c r="O738">
        <v>0.56035183200000005</v>
      </c>
      <c r="P738" t="s">
        <v>221</v>
      </c>
      <c r="Q738" t="s">
        <v>29</v>
      </c>
      <c r="R738">
        <v>215053</v>
      </c>
      <c r="S738">
        <v>231742</v>
      </c>
      <c r="T738" s="1">
        <v>0.93</v>
      </c>
      <c r="U738">
        <v>385803</v>
      </c>
      <c r="V738">
        <v>0</v>
      </c>
      <c r="W738" s="24" t="e">
        <f>VLOOKUP(A738,Sheet2!A:H,8,0)</f>
        <v>#N/A</v>
      </c>
    </row>
    <row r="739" spans="1:23" hidden="1" x14ac:dyDescent="0.3">
      <c r="A739" t="s">
        <v>795</v>
      </c>
      <c r="B739" t="s">
        <v>31</v>
      </c>
      <c r="C739">
        <v>60</v>
      </c>
      <c r="D739" t="s">
        <v>36</v>
      </c>
      <c r="E739">
        <v>2006</v>
      </c>
      <c r="F739">
        <v>33</v>
      </c>
      <c r="G739">
        <v>0.703768116</v>
      </c>
      <c r="H739" t="s">
        <v>24</v>
      </c>
      <c r="I739" t="s">
        <v>62</v>
      </c>
      <c r="J739" t="s">
        <v>26</v>
      </c>
      <c r="K739" t="s">
        <v>27</v>
      </c>
      <c r="L739" t="s">
        <v>33</v>
      </c>
      <c r="M739" t="s">
        <v>29</v>
      </c>
      <c r="N739" t="s">
        <v>45</v>
      </c>
      <c r="O739">
        <v>0.82865721000000003</v>
      </c>
      <c r="P739" t="s">
        <v>29</v>
      </c>
      <c r="Q739" t="s">
        <v>34</v>
      </c>
      <c r="R739">
        <v>186100</v>
      </c>
      <c r="S739">
        <v>186100</v>
      </c>
      <c r="T739" s="1">
        <v>1</v>
      </c>
      <c r="U739">
        <v>456959</v>
      </c>
      <c r="V739">
        <v>0</v>
      </c>
      <c r="W739" s="24" t="e">
        <f>VLOOKUP(A739,Sheet2!A:H,8,0)</f>
        <v>#N/A</v>
      </c>
    </row>
    <row r="740" spans="1:23" hidden="1" x14ac:dyDescent="0.3">
      <c r="A740" t="s">
        <v>796</v>
      </c>
      <c r="B740" t="s">
        <v>22</v>
      </c>
      <c r="C740">
        <v>37</v>
      </c>
      <c r="D740" t="s">
        <v>77</v>
      </c>
      <c r="E740">
        <v>2005</v>
      </c>
      <c r="F740">
        <v>31</v>
      </c>
      <c r="G740">
        <v>0.52203215000000003</v>
      </c>
      <c r="H740" t="s">
        <v>81</v>
      </c>
      <c r="I740" t="s">
        <v>58</v>
      </c>
      <c r="J740" t="s">
        <v>58</v>
      </c>
      <c r="K740" t="s">
        <v>58</v>
      </c>
      <c r="L740" t="s">
        <v>58</v>
      </c>
      <c r="M740" t="s">
        <v>45</v>
      </c>
      <c r="N740" t="s">
        <v>29</v>
      </c>
      <c r="O740">
        <v>0.54386507900000003</v>
      </c>
      <c r="P740" t="s">
        <v>45</v>
      </c>
      <c r="Q740" t="s">
        <v>29</v>
      </c>
      <c r="R740">
        <v>208752</v>
      </c>
      <c r="S740">
        <v>262336</v>
      </c>
      <c r="T740" s="1">
        <v>0.8</v>
      </c>
      <c r="U740">
        <v>284609</v>
      </c>
      <c r="V740">
        <v>284609</v>
      </c>
      <c r="W740" s="24" t="e">
        <f>VLOOKUP(A740,Sheet2!A:H,8,0)</f>
        <v>#N/A</v>
      </c>
    </row>
    <row r="741" spans="1:23" hidden="1" x14ac:dyDescent="0.3">
      <c r="A741" t="s">
        <v>797</v>
      </c>
      <c r="B741" t="s">
        <v>22</v>
      </c>
      <c r="C741">
        <v>37</v>
      </c>
      <c r="D741" t="s">
        <v>77</v>
      </c>
      <c r="E741">
        <v>2006</v>
      </c>
      <c r="F741">
        <v>25</v>
      </c>
      <c r="G741">
        <v>0.52347428600000001</v>
      </c>
      <c r="H741" t="s">
        <v>81</v>
      </c>
      <c r="I741" t="s">
        <v>58</v>
      </c>
      <c r="J741" t="s">
        <v>58</v>
      </c>
      <c r="K741" t="s">
        <v>58</v>
      </c>
      <c r="L741" t="s">
        <v>58</v>
      </c>
      <c r="M741" t="s">
        <v>29</v>
      </c>
      <c r="N741" t="s">
        <v>29</v>
      </c>
      <c r="O741">
        <v>0.54386507900000003</v>
      </c>
      <c r="P741" t="s">
        <v>45</v>
      </c>
      <c r="Q741" t="s">
        <v>29</v>
      </c>
      <c r="R741">
        <v>297823</v>
      </c>
      <c r="S741">
        <v>297823</v>
      </c>
      <c r="T741" s="1">
        <v>1</v>
      </c>
      <c r="U741">
        <v>254256</v>
      </c>
      <c r="V741">
        <v>0</v>
      </c>
      <c r="W741" s="24" t="e">
        <f>VLOOKUP(A741,Sheet2!A:H,8,0)</f>
        <v>#N/A</v>
      </c>
    </row>
    <row r="742" spans="1:23" hidden="1" x14ac:dyDescent="0.3">
      <c r="A742" t="s">
        <v>798</v>
      </c>
      <c r="B742" t="s">
        <v>31</v>
      </c>
      <c r="C742">
        <v>37</v>
      </c>
      <c r="D742" t="s">
        <v>39</v>
      </c>
      <c r="E742">
        <v>2012</v>
      </c>
      <c r="F742">
        <v>32</v>
      </c>
      <c r="G742">
        <v>0.61564682900000001</v>
      </c>
      <c r="H742" t="s">
        <v>24</v>
      </c>
      <c r="I742" t="s">
        <v>54</v>
      </c>
      <c r="J742" t="s">
        <v>40</v>
      </c>
      <c r="K742" t="s">
        <v>51</v>
      </c>
      <c r="L742" t="s">
        <v>42</v>
      </c>
      <c r="M742" t="s">
        <v>29</v>
      </c>
      <c r="N742" t="s">
        <v>29</v>
      </c>
      <c r="O742">
        <v>0.60888377100000002</v>
      </c>
      <c r="P742" t="s">
        <v>29</v>
      </c>
      <c r="Q742" t="s">
        <v>67</v>
      </c>
      <c r="R742">
        <v>310462</v>
      </c>
      <c r="S742">
        <v>346260</v>
      </c>
      <c r="T742" s="1">
        <v>0.9</v>
      </c>
      <c r="U742">
        <v>537153</v>
      </c>
      <c r="V742">
        <v>0</v>
      </c>
      <c r="W742" s="24" t="e">
        <f>VLOOKUP(A742,Sheet2!A:H,8,0)</f>
        <v>#N/A</v>
      </c>
    </row>
    <row r="743" spans="1:23" hidden="1" x14ac:dyDescent="0.3">
      <c r="A743" t="s">
        <v>799</v>
      </c>
      <c r="B743" t="s">
        <v>31</v>
      </c>
      <c r="C743">
        <v>37</v>
      </c>
      <c r="D743" t="s">
        <v>77</v>
      </c>
      <c r="E743">
        <v>2009</v>
      </c>
      <c r="F743">
        <v>38</v>
      </c>
      <c r="G743">
        <v>0.37381014899999998</v>
      </c>
      <c r="H743" t="s">
        <v>81</v>
      </c>
      <c r="I743" t="s">
        <v>58</v>
      </c>
      <c r="J743" t="s">
        <v>58</v>
      </c>
      <c r="K743" t="s">
        <v>58</v>
      </c>
      <c r="L743" t="s">
        <v>58</v>
      </c>
      <c r="M743" t="s">
        <v>29</v>
      </c>
      <c r="N743" t="s">
        <v>29</v>
      </c>
      <c r="O743">
        <v>0.51896496700000005</v>
      </c>
      <c r="P743" t="s">
        <v>45</v>
      </c>
      <c r="Q743" t="s">
        <v>34</v>
      </c>
      <c r="R743">
        <v>255978</v>
      </c>
      <c r="S743">
        <v>255978</v>
      </c>
      <c r="T743" s="1">
        <v>1</v>
      </c>
      <c r="U743">
        <v>203703</v>
      </c>
      <c r="V743">
        <v>0</v>
      </c>
      <c r="W743" s="24" t="e">
        <f>VLOOKUP(A743,Sheet2!A:H,8,0)</f>
        <v>#N/A</v>
      </c>
    </row>
    <row r="744" spans="1:23" hidden="1" x14ac:dyDescent="0.3">
      <c r="A744" t="s">
        <v>800</v>
      </c>
      <c r="B744" t="s">
        <v>22</v>
      </c>
      <c r="C744">
        <v>37</v>
      </c>
      <c r="D744" t="s">
        <v>36</v>
      </c>
      <c r="E744">
        <v>2006</v>
      </c>
      <c r="F744">
        <v>30</v>
      </c>
      <c r="G744">
        <v>0.824242276</v>
      </c>
      <c r="H744" t="s">
        <v>24</v>
      </c>
      <c r="I744" t="s">
        <v>58</v>
      </c>
      <c r="J744" t="s">
        <v>40</v>
      </c>
      <c r="K744" t="s">
        <v>51</v>
      </c>
      <c r="L744" t="s">
        <v>28</v>
      </c>
      <c r="M744" t="s">
        <v>29</v>
      </c>
      <c r="N744" t="s">
        <v>29</v>
      </c>
      <c r="O744">
        <v>0.52728163699999997</v>
      </c>
      <c r="P744" t="s">
        <v>45</v>
      </c>
      <c r="Q744" t="s">
        <v>34</v>
      </c>
      <c r="R744">
        <v>219364</v>
      </c>
      <c r="S744">
        <v>251834</v>
      </c>
      <c r="T744" s="1">
        <v>0.87</v>
      </c>
      <c r="U744">
        <v>427202</v>
      </c>
      <c r="V744">
        <v>0</v>
      </c>
      <c r="W744" s="24" t="e">
        <f>VLOOKUP(A744,Sheet2!A:H,8,0)</f>
        <v>#N/A</v>
      </c>
    </row>
    <row r="745" spans="1:23" hidden="1" x14ac:dyDescent="0.3">
      <c r="A745" t="s">
        <v>801</v>
      </c>
      <c r="B745" t="s">
        <v>31</v>
      </c>
      <c r="C745">
        <v>25</v>
      </c>
      <c r="D745" t="s">
        <v>36</v>
      </c>
      <c r="E745">
        <v>2009</v>
      </c>
      <c r="F745">
        <v>27</v>
      </c>
      <c r="G745">
        <v>0.63290268699999996</v>
      </c>
      <c r="H745" t="s">
        <v>24</v>
      </c>
      <c r="I745" t="s">
        <v>58</v>
      </c>
      <c r="J745" t="s">
        <v>58</v>
      </c>
      <c r="K745" t="s">
        <v>58</v>
      </c>
      <c r="L745" t="s">
        <v>58</v>
      </c>
      <c r="M745" t="s">
        <v>45</v>
      </c>
      <c r="N745" t="s">
        <v>29</v>
      </c>
      <c r="O745">
        <v>0.52728163699999997</v>
      </c>
      <c r="P745" t="s">
        <v>45</v>
      </c>
      <c r="Q745" t="s">
        <v>29</v>
      </c>
      <c r="R745">
        <v>129260</v>
      </c>
      <c r="S745">
        <v>355740</v>
      </c>
      <c r="T745" s="1">
        <v>0.36</v>
      </c>
      <c r="U745">
        <v>482186</v>
      </c>
      <c r="V745">
        <v>482186</v>
      </c>
      <c r="W745" s="24" t="e">
        <f>VLOOKUP(A745,Sheet2!A:H,8,0)</f>
        <v>#N/A</v>
      </c>
    </row>
    <row r="746" spans="1:23" hidden="1" x14ac:dyDescent="0.3">
      <c r="A746" t="s">
        <v>802</v>
      </c>
      <c r="B746" t="s">
        <v>31</v>
      </c>
      <c r="C746">
        <v>37</v>
      </c>
      <c r="D746" t="s">
        <v>39</v>
      </c>
      <c r="E746">
        <v>2005</v>
      </c>
      <c r="F746">
        <v>38</v>
      </c>
      <c r="G746">
        <v>0.46813607499999998</v>
      </c>
      <c r="H746" t="s">
        <v>524</v>
      </c>
      <c r="I746" t="s">
        <v>54</v>
      </c>
      <c r="J746" t="s">
        <v>40</v>
      </c>
      <c r="K746" t="s">
        <v>51</v>
      </c>
      <c r="L746" t="s">
        <v>42</v>
      </c>
      <c r="M746" t="s">
        <v>29</v>
      </c>
      <c r="N746" t="s">
        <v>45</v>
      </c>
      <c r="O746">
        <v>0.304862207</v>
      </c>
      <c r="P746" t="s">
        <v>45</v>
      </c>
      <c r="Q746" t="s">
        <v>29</v>
      </c>
      <c r="R746">
        <v>261414</v>
      </c>
      <c r="S746">
        <v>303765</v>
      </c>
      <c r="T746" s="1">
        <v>0.86</v>
      </c>
      <c r="U746">
        <v>208570</v>
      </c>
      <c r="V746">
        <v>0</v>
      </c>
      <c r="W746" s="24" t="e">
        <f>VLOOKUP(A746,Sheet2!A:H,8,0)</f>
        <v>#N/A</v>
      </c>
    </row>
    <row r="747" spans="1:23" hidden="1" x14ac:dyDescent="0.3">
      <c r="A747" t="s">
        <v>803</v>
      </c>
      <c r="B747" t="s">
        <v>31</v>
      </c>
      <c r="C747">
        <v>37</v>
      </c>
      <c r="D747" t="s">
        <v>32</v>
      </c>
      <c r="E747">
        <v>2015</v>
      </c>
      <c r="F747">
        <v>43</v>
      </c>
      <c r="G747">
        <v>0.72294434799999996</v>
      </c>
      <c r="H747" t="s">
        <v>81</v>
      </c>
      <c r="I747" t="s">
        <v>58</v>
      </c>
      <c r="J747" t="s">
        <v>58</v>
      </c>
      <c r="K747" t="s">
        <v>58</v>
      </c>
      <c r="L747" t="s">
        <v>58</v>
      </c>
      <c r="M747" t="s">
        <v>29</v>
      </c>
      <c r="N747" t="s">
        <v>29</v>
      </c>
      <c r="O747">
        <v>0.53558319300000001</v>
      </c>
      <c r="P747" t="s">
        <v>45</v>
      </c>
      <c r="Q747" t="s">
        <v>29</v>
      </c>
      <c r="R747">
        <v>686070</v>
      </c>
      <c r="S747">
        <v>686070</v>
      </c>
      <c r="T747" s="1">
        <v>1</v>
      </c>
      <c r="U747">
        <v>453097</v>
      </c>
      <c r="V747">
        <v>0</v>
      </c>
      <c r="W747" s="24" t="e">
        <f>VLOOKUP(A747,Sheet2!A:H,8,0)</f>
        <v>#N/A</v>
      </c>
    </row>
    <row r="748" spans="1:23" hidden="1" x14ac:dyDescent="0.3">
      <c r="A748" t="s">
        <v>804</v>
      </c>
      <c r="B748" t="s">
        <v>31</v>
      </c>
      <c r="C748">
        <v>36</v>
      </c>
      <c r="D748" t="s">
        <v>424</v>
      </c>
      <c r="E748">
        <v>2015</v>
      </c>
      <c r="F748">
        <v>36</v>
      </c>
      <c r="G748">
        <v>0.44638245599999998</v>
      </c>
      <c r="H748" t="s">
        <v>24</v>
      </c>
      <c r="I748" t="s">
        <v>58</v>
      </c>
      <c r="J748" t="s">
        <v>58</v>
      </c>
      <c r="K748" t="s">
        <v>58</v>
      </c>
      <c r="L748" t="s">
        <v>58</v>
      </c>
      <c r="M748" t="s">
        <v>29</v>
      </c>
      <c r="N748" t="s">
        <v>29</v>
      </c>
      <c r="O748">
        <v>0.53972687799999997</v>
      </c>
      <c r="P748" t="s">
        <v>45</v>
      </c>
      <c r="Q748" t="s">
        <v>34</v>
      </c>
      <c r="R748">
        <v>342897</v>
      </c>
      <c r="S748">
        <v>366724</v>
      </c>
      <c r="T748" s="1">
        <v>0.94</v>
      </c>
      <c r="U748">
        <v>398308</v>
      </c>
      <c r="V748">
        <v>0</v>
      </c>
      <c r="W748" s="24" t="e">
        <f>VLOOKUP(A748,Sheet2!A:H,8,0)</f>
        <v>#N/A</v>
      </c>
    </row>
    <row r="749" spans="1:23" hidden="1" x14ac:dyDescent="0.3">
      <c r="A749" t="s">
        <v>805</v>
      </c>
      <c r="B749" t="s">
        <v>31</v>
      </c>
      <c r="C749">
        <v>49</v>
      </c>
      <c r="D749" t="s">
        <v>39</v>
      </c>
      <c r="E749">
        <v>2019</v>
      </c>
      <c r="F749">
        <v>51</v>
      </c>
      <c r="G749">
        <v>0.62858205700000003</v>
      </c>
      <c r="H749" t="s">
        <v>24</v>
      </c>
      <c r="I749" t="s">
        <v>58</v>
      </c>
      <c r="J749" t="s">
        <v>89</v>
      </c>
      <c r="K749" t="s">
        <v>27</v>
      </c>
      <c r="L749" t="s">
        <v>42</v>
      </c>
      <c r="M749" t="s">
        <v>29</v>
      </c>
      <c r="N749" t="s">
        <v>29</v>
      </c>
      <c r="O749">
        <v>0.53972687799999997</v>
      </c>
      <c r="P749" t="s">
        <v>45</v>
      </c>
      <c r="Q749" t="s">
        <v>34</v>
      </c>
      <c r="R749">
        <v>319712</v>
      </c>
      <c r="S749">
        <v>322432</v>
      </c>
      <c r="T749" s="1">
        <v>0.99</v>
      </c>
      <c r="U749">
        <v>642283</v>
      </c>
      <c r="V749">
        <v>0</v>
      </c>
      <c r="W749" s="24" t="e">
        <f>VLOOKUP(A749,Sheet2!A:H,8,0)</f>
        <v>#N/A</v>
      </c>
    </row>
    <row r="750" spans="1:23" hidden="1" x14ac:dyDescent="0.3">
      <c r="A750" t="s">
        <v>806</v>
      </c>
      <c r="B750" t="s">
        <v>31</v>
      </c>
      <c r="C750">
        <v>37</v>
      </c>
      <c r="D750" t="s">
        <v>32</v>
      </c>
      <c r="E750">
        <v>2014</v>
      </c>
      <c r="F750">
        <v>43</v>
      </c>
      <c r="G750">
        <v>0.62744416199999997</v>
      </c>
      <c r="H750" t="s">
        <v>24</v>
      </c>
      <c r="I750" t="s">
        <v>72</v>
      </c>
      <c r="J750" t="s">
        <v>40</v>
      </c>
      <c r="K750" t="s">
        <v>87</v>
      </c>
      <c r="L750" t="s">
        <v>42</v>
      </c>
      <c r="M750" t="s">
        <v>29</v>
      </c>
      <c r="N750" t="s">
        <v>29</v>
      </c>
      <c r="O750">
        <v>0.89021031399999995</v>
      </c>
      <c r="P750" t="s">
        <v>29</v>
      </c>
      <c r="Q750" t="s">
        <v>29</v>
      </c>
      <c r="R750">
        <v>352220</v>
      </c>
      <c r="S750">
        <v>352220</v>
      </c>
      <c r="T750" s="1">
        <v>1</v>
      </c>
      <c r="U750">
        <v>560160</v>
      </c>
      <c r="V750">
        <v>0</v>
      </c>
      <c r="W750" s="24" t="e">
        <f>VLOOKUP(A750,Sheet2!A:H,8,0)</f>
        <v>#N/A</v>
      </c>
    </row>
    <row r="751" spans="1:23" hidden="1" x14ac:dyDescent="0.3">
      <c r="A751" t="s">
        <v>807</v>
      </c>
      <c r="B751" t="s">
        <v>22</v>
      </c>
      <c r="C751">
        <v>49</v>
      </c>
      <c r="D751" t="s">
        <v>23</v>
      </c>
      <c r="E751">
        <v>2008</v>
      </c>
      <c r="F751">
        <v>44</v>
      </c>
      <c r="G751">
        <v>0.73414117599999995</v>
      </c>
      <c r="H751" t="s">
        <v>24</v>
      </c>
      <c r="I751" t="s">
        <v>58</v>
      </c>
      <c r="J751" t="s">
        <v>58</v>
      </c>
      <c r="K751" t="s">
        <v>58</v>
      </c>
      <c r="L751" t="s">
        <v>58</v>
      </c>
      <c r="M751" t="s">
        <v>29</v>
      </c>
      <c r="N751" t="s">
        <v>29</v>
      </c>
      <c r="O751">
        <v>0.46900572299999999</v>
      </c>
      <c r="P751" t="s">
        <v>45</v>
      </c>
      <c r="Q751" t="s">
        <v>67</v>
      </c>
      <c r="R751">
        <v>261159</v>
      </c>
      <c r="S751">
        <v>312914</v>
      </c>
      <c r="T751" s="1">
        <v>0.83</v>
      </c>
      <c r="U751">
        <v>510190</v>
      </c>
      <c r="V751">
        <v>0</v>
      </c>
      <c r="W751" s="24" t="e">
        <f>VLOOKUP(A751,Sheet2!A:H,8,0)</f>
        <v>#N/A</v>
      </c>
    </row>
    <row r="752" spans="1:23" hidden="1" x14ac:dyDescent="0.3">
      <c r="A752" t="s">
        <v>808</v>
      </c>
      <c r="B752" t="s">
        <v>31</v>
      </c>
      <c r="C752">
        <v>36</v>
      </c>
      <c r="D752" t="s">
        <v>424</v>
      </c>
      <c r="E752">
        <v>2015</v>
      </c>
      <c r="F752">
        <v>36</v>
      </c>
      <c r="G752">
        <v>0.42278260899999998</v>
      </c>
      <c r="H752" t="s">
        <v>24</v>
      </c>
      <c r="I752" t="s">
        <v>58</v>
      </c>
      <c r="J752" t="s">
        <v>58</v>
      </c>
      <c r="K752" t="s">
        <v>58</v>
      </c>
      <c r="L752" t="s">
        <v>58</v>
      </c>
      <c r="M752" t="s">
        <v>45</v>
      </c>
      <c r="N752" t="s">
        <v>29</v>
      </c>
      <c r="O752">
        <v>0.53972687799999997</v>
      </c>
      <c r="P752" t="s">
        <v>45</v>
      </c>
      <c r="Q752" t="s">
        <v>34</v>
      </c>
      <c r="R752">
        <v>299015</v>
      </c>
      <c r="S752">
        <v>348848</v>
      </c>
      <c r="T752" s="1">
        <v>0.86</v>
      </c>
      <c r="U752">
        <v>405194</v>
      </c>
      <c r="V752">
        <v>0</v>
      </c>
      <c r="W752" s="24" t="e">
        <f>VLOOKUP(A752,Sheet2!A:H,8,0)</f>
        <v>#N/A</v>
      </c>
    </row>
    <row r="753" spans="1:23" hidden="1" x14ac:dyDescent="0.3">
      <c r="A753" t="s">
        <v>809</v>
      </c>
      <c r="B753" t="s">
        <v>31</v>
      </c>
      <c r="C753">
        <v>49</v>
      </c>
      <c r="D753" t="s">
        <v>32</v>
      </c>
      <c r="E753">
        <v>2012</v>
      </c>
      <c r="F753">
        <v>37</v>
      </c>
      <c r="G753">
        <v>0.62448201299999995</v>
      </c>
      <c r="H753" t="s">
        <v>24</v>
      </c>
      <c r="I753" t="s">
        <v>58</v>
      </c>
      <c r="J753" t="s">
        <v>58</v>
      </c>
      <c r="K753" t="s">
        <v>58</v>
      </c>
      <c r="L753" t="s">
        <v>58</v>
      </c>
      <c r="M753" t="s">
        <v>29</v>
      </c>
      <c r="N753" t="s">
        <v>29</v>
      </c>
      <c r="O753">
        <v>0.51063777399999999</v>
      </c>
      <c r="P753" t="s">
        <v>45</v>
      </c>
      <c r="Q753" t="s">
        <v>29</v>
      </c>
      <c r="R753">
        <v>239046</v>
      </c>
      <c r="S753">
        <v>281358</v>
      </c>
      <c r="T753" s="1">
        <v>0.85</v>
      </c>
      <c r="U753">
        <v>606748</v>
      </c>
      <c r="V753">
        <v>0</v>
      </c>
      <c r="W753" s="24" t="e">
        <f>VLOOKUP(A753,Sheet2!A:H,8,0)</f>
        <v>#N/A</v>
      </c>
    </row>
    <row r="754" spans="1:23" hidden="1" x14ac:dyDescent="0.3">
      <c r="A754" t="s">
        <v>810</v>
      </c>
      <c r="B754" t="s">
        <v>31</v>
      </c>
      <c r="C754">
        <v>61</v>
      </c>
      <c r="D754" t="s">
        <v>39</v>
      </c>
      <c r="E754">
        <v>2005</v>
      </c>
      <c r="F754">
        <v>44</v>
      </c>
      <c r="G754">
        <v>0.31026093500000002</v>
      </c>
      <c r="H754" t="s">
        <v>24</v>
      </c>
      <c r="I754" t="s">
        <v>72</v>
      </c>
      <c r="J754" t="s">
        <v>89</v>
      </c>
      <c r="K754" t="s">
        <v>87</v>
      </c>
      <c r="L754" t="s">
        <v>42</v>
      </c>
      <c r="M754" t="s">
        <v>29</v>
      </c>
      <c r="N754" t="s">
        <v>29</v>
      </c>
      <c r="O754">
        <v>0.41560588300000001</v>
      </c>
      <c r="P754" t="s">
        <v>45</v>
      </c>
      <c r="Q754" t="s">
        <v>29</v>
      </c>
      <c r="R754">
        <v>132464</v>
      </c>
      <c r="S754">
        <v>132464</v>
      </c>
      <c r="T754" s="1">
        <v>1</v>
      </c>
      <c r="U754">
        <v>184848</v>
      </c>
      <c r="V754">
        <v>0</v>
      </c>
      <c r="W754" s="24" t="e">
        <f>VLOOKUP(A754,Sheet2!A:H,8,0)</f>
        <v>#N/A</v>
      </c>
    </row>
    <row r="755" spans="1:23" hidden="1" x14ac:dyDescent="0.3">
      <c r="A755" t="s">
        <v>811</v>
      </c>
      <c r="B755" t="s">
        <v>31</v>
      </c>
      <c r="C755">
        <v>49</v>
      </c>
      <c r="D755" t="s">
        <v>23</v>
      </c>
      <c r="E755">
        <v>2008</v>
      </c>
      <c r="F755">
        <v>40</v>
      </c>
      <c r="G755">
        <v>0.60398064500000004</v>
      </c>
      <c r="H755" t="s">
        <v>24</v>
      </c>
      <c r="I755" t="s">
        <v>72</v>
      </c>
      <c r="J755" t="s">
        <v>40</v>
      </c>
      <c r="K755" t="s">
        <v>27</v>
      </c>
      <c r="L755" t="s">
        <v>42</v>
      </c>
      <c r="M755" t="s">
        <v>29</v>
      </c>
      <c r="N755" t="s">
        <v>45</v>
      </c>
      <c r="O755">
        <v>0.77313234900000005</v>
      </c>
      <c r="P755" t="s">
        <v>29</v>
      </c>
      <c r="Q755" t="s">
        <v>29</v>
      </c>
      <c r="R755">
        <v>228059.25</v>
      </c>
      <c r="S755">
        <v>231516</v>
      </c>
      <c r="T755" s="1">
        <v>0.99</v>
      </c>
      <c r="U755">
        <v>414799</v>
      </c>
      <c r="V755">
        <v>0</v>
      </c>
      <c r="W755" s="24" t="e">
        <f>VLOOKUP(A755,Sheet2!A:H,8,0)</f>
        <v>#N/A</v>
      </c>
    </row>
    <row r="756" spans="1:23" hidden="1" x14ac:dyDescent="0.3">
      <c r="A756" t="s">
        <v>812</v>
      </c>
      <c r="B756" t="s">
        <v>31</v>
      </c>
      <c r="C756">
        <v>37</v>
      </c>
      <c r="D756" t="s">
        <v>39</v>
      </c>
      <c r="E756">
        <v>2016</v>
      </c>
      <c r="F756">
        <v>18</v>
      </c>
      <c r="G756">
        <v>0.62041481499999995</v>
      </c>
      <c r="H756" t="s">
        <v>24</v>
      </c>
      <c r="I756" t="s">
        <v>58</v>
      </c>
      <c r="J756" t="s">
        <v>58</v>
      </c>
      <c r="K756" t="s">
        <v>58</v>
      </c>
      <c r="L756" t="s">
        <v>58</v>
      </c>
      <c r="M756" t="s">
        <v>29</v>
      </c>
      <c r="N756" t="s">
        <v>29</v>
      </c>
      <c r="O756">
        <v>0.52728163699999997</v>
      </c>
      <c r="P756" t="s">
        <v>45</v>
      </c>
      <c r="Q756" t="s">
        <v>29</v>
      </c>
      <c r="R756">
        <v>370164</v>
      </c>
      <c r="S756">
        <v>378422</v>
      </c>
      <c r="T756" s="1">
        <v>0.98</v>
      </c>
      <c r="U756">
        <v>609465</v>
      </c>
      <c r="V756">
        <v>0</v>
      </c>
      <c r="W756" s="24" t="e">
        <f>VLOOKUP(A756,Sheet2!A:H,8,0)</f>
        <v>#N/A</v>
      </c>
    </row>
    <row r="757" spans="1:23" hidden="1" x14ac:dyDescent="0.3">
      <c r="A757" t="s">
        <v>813</v>
      </c>
      <c r="B757" t="s">
        <v>31</v>
      </c>
      <c r="C757">
        <v>36</v>
      </c>
      <c r="D757" t="s">
        <v>39</v>
      </c>
      <c r="E757">
        <v>2010</v>
      </c>
      <c r="F757">
        <v>51</v>
      </c>
      <c r="G757">
        <v>0.35325076700000002</v>
      </c>
      <c r="H757" t="s">
        <v>81</v>
      </c>
      <c r="I757" t="s">
        <v>155</v>
      </c>
      <c r="J757" t="s">
        <v>89</v>
      </c>
      <c r="K757" t="s">
        <v>87</v>
      </c>
      <c r="L757" t="s">
        <v>42</v>
      </c>
      <c r="M757" t="s">
        <v>45</v>
      </c>
      <c r="N757" t="s">
        <v>45</v>
      </c>
      <c r="O757">
        <v>0.45244076799999999</v>
      </c>
      <c r="P757" t="s">
        <v>45</v>
      </c>
      <c r="Q757" t="s">
        <v>34</v>
      </c>
      <c r="R757">
        <v>174407</v>
      </c>
      <c r="S757">
        <v>229733</v>
      </c>
      <c r="T757" s="1">
        <v>0.76</v>
      </c>
      <c r="U757">
        <v>349327</v>
      </c>
      <c r="V757">
        <v>349327</v>
      </c>
      <c r="W757" s="24" t="e">
        <f>VLOOKUP(A757,Sheet2!A:H,8,0)</f>
        <v>#N/A</v>
      </c>
    </row>
    <row r="758" spans="1:23" hidden="1" x14ac:dyDescent="0.3">
      <c r="A758" t="s">
        <v>814</v>
      </c>
      <c r="B758" t="s">
        <v>22</v>
      </c>
      <c r="C758">
        <v>61</v>
      </c>
      <c r="D758" t="s">
        <v>36</v>
      </c>
      <c r="E758">
        <v>2006</v>
      </c>
      <c r="F758">
        <v>29</v>
      </c>
      <c r="G758">
        <v>0.73421714299999996</v>
      </c>
      <c r="H758" t="s">
        <v>81</v>
      </c>
      <c r="I758" t="s">
        <v>54</v>
      </c>
      <c r="J758" t="s">
        <v>40</v>
      </c>
      <c r="K758" t="s">
        <v>27</v>
      </c>
      <c r="L758" t="s">
        <v>28</v>
      </c>
      <c r="M758" t="s">
        <v>29</v>
      </c>
      <c r="N758" t="s">
        <v>29</v>
      </c>
      <c r="O758">
        <v>0.30840624900000002</v>
      </c>
      <c r="P758" t="s">
        <v>45</v>
      </c>
      <c r="Q758" t="s">
        <v>29</v>
      </c>
      <c r="R758">
        <v>310338</v>
      </c>
      <c r="S758">
        <v>310338</v>
      </c>
      <c r="T758" s="1">
        <v>1</v>
      </c>
      <c r="U758">
        <v>402061</v>
      </c>
      <c r="V758">
        <v>0</v>
      </c>
      <c r="W758" s="24" t="e">
        <f>VLOOKUP(A758,Sheet2!A:H,8,0)</f>
        <v>#N/A</v>
      </c>
    </row>
    <row r="759" spans="1:23" hidden="1" x14ac:dyDescent="0.3">
      <c r="A759" t="s">
        <v>815</v>
      </c>
      <c r="B759" t="s">
        <v>22</v>
      </c>
      <c r="C759">
        <v>61</v>
      </c>
      <c r="D759" t="s">
        <v>23</v>
      </c>
      <c r="E759">
        <v>2015</v>
      </c>
      <c r="F759">
        <v>41</v>
      </c>
      <c r="G759">
        <v>0.77963157900000002</v>
      </c>
      <c r="H759" t="s">
        <v>24</v>
      </c>
      <c r="I759" t="s">
        <v>62</v>
      </c>
      <c r="J759" t="s">
        <v>40</v>
      </c>
      <c r="K759" t="s">
        <v>118</v>
      </c>
      <c r="L759" t="s">
        <v>42</v>
      </c>
      <c r="M759" t="s">
        <v>29</v>
      </c>
      <c r="N759" t="s">
        <v>45</v>
      </c>
      <c r="O759">
        <v>0.427800666</v>
      </c>
      <c r="P759" t="s">
        <v>45</v>
      </c>
      <c r="Q759" t="s">
        <v>34</v>
      </c>
      <c r="R759">
        <v>267801</v>
      </c>
      <c r="S759">
        <v>321937</v>
      </c>
      <c r="T759" s="1">
        <v>0.83</v>
      </c>
      <c r="U759">
        <v>874184</v>
      </c>
      <c r="V759">
        <v>0</v>
      </c>
      <c r="W759" s="24" t="e">
        <f>VLOOKUP(A759,Sheet2!A:H,8,0)</f>
        <v>#N/A</v>
      </c>
    </row>
    <row r="760" spans="1:23" hidden="1" x14ac:dyDescent="0.3">
      <c r="A760" t="s">
        <v>816</v>
      </c>
      <c r="B760" t="s">
        <v>31</v>
      </c>
      <c r="C760">
        <v>61</v>
      </c>
      <c r="D760" t="s">
        <v>23</v>
      </c>
      <c r="E760">
        <v>2015</v>
      </c>
      <c r="F760">
        <v>40</v>
      </c>
      <c r="G760">
        <v>0.73744347799999999</v>
      </c>
      <c r="H760" t="s">
        <v>81</v>
      </c>
      <c r="I760" t="s">
        <v>72</v>
      </c>
      <c r="J760" t="s">
        <v>26</v>
      </c>
      <c r="K760" t="s">
        <v>27</v>
      </c>
      <c r="L760" t="s">
        <v>58</v>
      </c>
      <c r="M760" t="s">
        <v>29</v>
      </c>
      <c r="N760" t="s">
        <v>45</v>
      </c>
      <c r="O760">
        <v>0.35643322199999999</v>
      </c>
      <c r="P760" t="s">
        <v>45</v>
      </c>
      <c r="Q760" t="s">
        <v>29</v>
      </c>
      <c r="R760">
        <v>548625</v>
      </c>
      <c r="S760">
        <v>548625</v>
      </c>
      <c r="T760" s="1">
        <v>1</v>
      </c>
      <c r="U760">
        <v>750899</v>
      </c>
      <c r="V760">
        <v>0</v>
      </c>
      <c r="W760" s="24" t="e">
        <f>VLOOKUP(A760,Sheet2!A:H,8,0)</f>
        <v>#N/A</v>
      </c>
    </row>
    <row r="761" spans="1:23" hidden="1" x14ac:dyDescent="0.3">
      <c r="A761" t="s">
        <v>817</v>
      </c>
      <c r="B761" t="s">
        <v>22</v>
      </c>
      <c r="C761">
        <v>43</v>
      </c>
      <c r="D761" t="s">
        <v>77</v>
      </c>
      <c r="E761">
        <v>2014</v>
      </c>
      <c r="F761">
        <v>28</v>
      </c>
      <c r="G761">
        <v>0.71682312100000001</v>
      </c>
      <c r="H761" t="s">
        <v>81</v>
      </c>
      <c r="I761" t="s">
        <v>54</v>
      </c>
      <c r="J761" t="s">
        <v>40</v>
      </c>
      <c r="K761" t="s">
        <v>51</v>
      </c>
      <c r="L761" t="s">
        <v>28</v>
      </c>
      <c r="M761" t="s">
        <v>29</v>
      </c>
      <c r="N761" t="s">
        <v>45</v>
      </c>
      <c r="O761">
        <v>0.54386507900000003</v>
      </c>
      <c r="P761" t="s">
        <v>45</v>
      </c>
      <c r="Q761" t="s">
        <v>67</v>
      </c>
      <c r="R761">
        <v>486541.54</v>
      </c>
      <c r="S761">
        <v>509200</v>
      </c>
      <c r="T761" s="1">
        <v>0.96</v>
      </c>
      <c r="U761">
        <v>621509</v>
      </c>
      <c r="V761">
        <v>0</v>
      </c>
      <c r="W761" s="24" t="e">
        <f>VLOOKUP(A761,Sheet2!A:H,8,0)</f>
        <v>#N/A</v>
      </c>
    </row>
    <row r="762" spans="1:23" hidden="1" x14ac:dyDescent="0.3">
      <c r="A762" t="s">
        <v>818</v>
      </c>
      <c r="B762" t="s">
        <v>22</v>
      </c>
      <c r="C762">
        <v>61</v>
      </c>
      <c r="D762" t="s">
        <v>32</v>
      </c>
      <c r="E762">
        <v>2015</v>
      </c>
      <c r="F762">
        <v>59</v>
      </c>
      <c r="G762">
        <v>0.65232173900000001</v>
      </c>
      <c r="H762" t="s">
        <v>81</v>
      </c>
      <c r="I762" t="s">
        <v>58</v>
      </c>
      <c r="J762" t="s">
        <v>58</v>
      </c>
      <c r="K762" t="s">
        <v>58</v>
      </c>
      <c r="L762" t="s">
        <v>58</v>
      </c>
      <c r="M762" t="s">
        <v>29</v>
      </c>
      <c r="N762" t="s">
        <v>29</v>
      </c>
      <c r="O762">
        <v>0.53972687799999997</v>
      </c>
      <c r="P762" t="s">
        <v>45</v>
      </c>
      <c r="Q762" t="s">
        <v>67</v>
      </c>
      <c r="R762">
        <v>421075</v>
      </c>
      <c r="S762">
        <v>428560</v>
      </c>
      <c r="T762" s="1">
        <v>0.98</v>
      </c>
      <c r="U762">
        <v>665333</v>
      </c>
      <c r="V762">
        <v>0</v>
      </c>
      <c r="W762" s="24" t="e">
        <f>VLOOKUP(A762,Sheet2!A:H,8,0)</f>
        <v>#N/A</v>
      </c>
    </row>
    <row r="763" spans="1:23" hidden="1" x14ac:dyDescent="0.3">
      <c r="A763" t="s">
        <v>819</v>
      </c>
      <c r="B763" t="s">
        <v>22</v>
      </c>
      <c r="C763">
        <v>61</v>
      </c>
      <c r="D763" t="s">
        <v>32</v>
      </c>
      <c r="E763">
        <v>2015</v>
      </c>
      <c r="F763">
        <v>62</v>
      </c>
      <c r="G763">
        <v>0.79006434800000003</v>
      </c>
      <c r="H763" t="s">
        <v>81</v>
      </c>
      <c r="I763" t="s">
        <v>58</v>
      </c>
      <c r="J763" t="s">
        <v>58</v>
      </c>
      <c r="K763" t="s">
        <v>58</v>
      </c>
      <c r="L763" t="s">
        <v>58</v>
      </c>
      <c r="M763" t="s">
        <v>45</v>
      </c>
      <c r="N763" t="s">
        <v>45</v>
      </c>
      <c r="O763">
        <v>0.53972687799999997</v>
      </c>
      <c r="P763" t="s">
        <v>45</v>
      </c>
      <c r="Q763" t="s">
        <v>67</v>
      </c>
      <c r="R763">
        <v>65089</v>
      </c>
      <c r="S763">
        <v>521424</v>
      </c>
      <c r="T763" s="1">
        <v>0.12</v>
      </c>
      <c r="U763">
        <v>0</v>
      </c>
      <c r="V763">
        <v>0</v>
      </c>
      <c r="W763" s="24" t="e">
        <f>VLOOKUP(A763,Sheet2!A:H,8,0)</f>
        <v>#N/A</v>
      </c>
    </row>
    <row r="764" spans="1:23" hidden="1" x14ac:dyDescent="0.3">
      <c r="A764" t="s">
        <v>820</v>
      </c>
      <c r="B764" t="s">
        <v>22</v>
      </c>
      <c r="C764">
        <v>61</v>
      </c>
      <c r="D764" t="s">
        <v>32</v>
      </c>
      <c r="E764">
        <v>2015</v>
      </c>
      <c r="F764">
        <v>56</v>
      </c>
      <c r="G764">
        <v>0.82750173900000001</v>
      </c>
      <c r="H764" t="s">
        <v>81</v>
      </c>
      <c r="I764" t="s">
        <v>58</v>
      </c>
      <c r="J764" t="s">
        <v>58</v>
      </c>
      <c r="K764" t="s">
        <v>58</v>
      </c>
      <c r="L764" t="s">
        <v>58</v>
      </c>
      <c r="M764" t="s">
        <v>29</v>
      </c>
      <c r="N764" t="s">
        <v>45</v>
      </c>
      <c r="O764">
        <v>0.53972687799999997</v>
      </c>
      <c r="P764" t="s">
        <v>45</v>
      </c>
      <c r="Q764" t="s">
        <v>29</v>
      </c>
      <c r="R764">
        <v>615657</v>
      </c>
      <c r="S764">
        <v>615657</v>
      </c>
      <c r="T764" s="1">
        <v>1</v>
      </c>
      <c r="U764">
        <v>806017</v>
      </c>
      <c r="V764">
        <v>0</v>
      </c>
      <c r="W764" s="24" t="e">
        <f>VLOOKUP(A764,Sheet2!A:H,8,0)</f>
        <v>#N/A</v>
      </c>
    </row>
    <row r="765" spans="1:23" hidden="1" x14ac:dyDescent="0.3">
      <c r="A765" t="s">
        <v>821</v>
      </c>
      <c r="B765" t="s">
        <v>31</v>
      </c>
      <c r="C765">
        <v>49</v>
      </c>
      <c r="D765" t="s">
        <v>77</v>
      </c>
      <c r="E765">
        <v>2013</v>
      </c>
      <c r="F765">
        <v>29</v>
      </c>
      <c r="G765">
        <v>0.731381905</v>
      </c>
      <c r="H765" t="s">
        <v>24</v>
      </c>
      <c r="I765" t="s">
        <v>72</v>
      </c>
      <c r="J765" t="s">
        <v>26</v>
      </c>
      <c r="K765" t="s">
        <v>27</v>
      </c>
      <c r="L765" t="s">
        <v>33</v>
      </c>
      <c r="M765" t="s">
        <v>45</v>
      </c>
      <c r="N765" t="s">
        <v>45</v>
      </c>
      <c r="O765">
        <v>0.32646132700000002</v>
      </c>
      <c r="P765" t="s">
        <v>45</v>
      </c>
      <c r="Q765" t="s">
        <v>221</v>
      </c>
      <c r="R765">
        <v>498645</v>
      </c>
      <c r="S765">
        <v>578580</v>
      </c>
      <c r="T765" s="1">
        <v>0.86</v>
      </c>
      <c r="U765">
        <v>657562</v>
      </c>
      <c r="V765">
        <v>0</v>
      </c>
      <c r="W765" s="24" t="e">
        <f>VLOOKUP(A765,Sheet2!A:H,8,0)</f>
        <v>#N/A</v>
      </c>
    </row>
    <row r="766" spans="1:23" hidden="1" x14ac:dyDescent="0.3">
      <c r="A766" t="s">
        <v>822</v>
      </c>
      <c r="B766" t="s">
        <v>22</v>
      </c>
      <c r="C766">
        <v>61</v>
      </c>
      <c r="D766" t="s">
        <v>39</v>
      </c>
      <c r="E766">
        <v>2009</v>
      </c>
      <c r="F766">
        <v>59</v>
      </c>
      <c r="G766">
        <v>0.76929671600000005</v>
      </c>
      <c r="H766" t="s">
        <v>81</v>
      </c>
      <c r="I766" t="s">
        <v>25</v>
      </c>
      <c r="J766" t="s">
        <v>26</v>
      </c>
      <c r="K766" t="s">
        <v>118</v>
      </c>
      <c r="L766" t="s">
        <v>33</v>
      </c>
      <c r="M766" t="s">
        <v>29</v>
      </c>
      <c r="N766" t="s">
        <v>29</v>
      </c>
      <c r="O766">
        <v>0.58077045100000002</v>
      </c>
      <c r="P766" t="s">
        <v>221</v>
      </c>
      <c r="Q766" t="s">
        <v>67</v>
      </c>
      <c r="R766">
        <v>312156</v>
      </c>
      <c r="S766">
        <v>345180</v>
      </c>
      <c r="T766" s="1">
        <v>0.9</v>
      </c>
      <c r="U766">
        <v>587201</v>
      </c>
      <c r="V766">
        <v>0</v>
      </c>
      <c r="W766" s="24" t="e">
        <f>VLOOKUP(A766,Sheet2!A:H,8,0)</f>
        <v>#N/A</v>
      </c>
    </row>
    <row r="767" spans="1:23" hidden="1" x14ac:dyDescent="0.3">
      <c r="A767" t="s">
        <v>823</v>
      </c>
      <c r="B767" t="s">
        <v>22</v>
      </c>
      <c r="C767">
        <v>37</v>
      </c>
      <c r="D767" t="s">
        <v>39</v>
      </c>
      <c r="E767">
        <v>2005</v>
      </c>
      <c r="F767">
        <v>24</v>
      </c>
      <c r="G767">
        <v>0.62621308399999998</v>
      </c>
      <c r="H767" t="s">
        <v>24</v>
      </c>
      <c r="I767" t="s">
        <v>72</v>
      </c>
      <c r="J767" t="s">
        <v>40</v>
      </c>
      <c r="K767" t="s">
        <v>51</v>
      </c>
      <c r="L767" t="s">
        <v>28</v>
      </c>
      <c r="M767" t="s">
        <v>29</v>
      </c>
      <c r="N767" t="s">
        <v>29</v>
      </c>
      <c r="O767">
        <v>0.48563926200000002</v>
      </c>
      <c r="P767" t="s">
        <v>45</v>
      </c>
      <c r="Q767" t="s">
        <v>29</v>
      </c>
      <c r="R767">
        <v>192575</v>
      </c>
      <c r="S767">
        <v>223025</v>
      </c>
      <c r="T767" s="1">
        <v>0.86</v>
      </c>
      <c r="U767">
        <v>385952</v>
      </c>
      <c r="V767">
        <v>0</v>
      </c>
      <c r="W767" s="24" t="e">
        <f>VLOOKUP(A767,Sheet2!A:H,8,0)</f>
        <v>#N/A</v>
      </c>
    </row>
    <row r="768" spans="1:23" hidden="1" x14ac:dyDescent="0.3">
      <c r="A768" t="s">
        <v>824</v>
      </c>
      <c r="B768" t="s">
        <v>31</v>
      </c>
      <c r="C768">
        <v>18</v>
      </c>
      <c r="D768" t="s">
        <v>424</v>
      </c>
      <c r="E768">
        <v>2010</v>
      </c>
      <c r="F768">
        <v>36</v>
      </c>
      <c r="G768">
        <v>0.14716875900000001</v>
      </c>
      <c r="H768" t="s">
        <v>24</v>
      </c>
      <c r="I768" t="s">
        <v>155</v>
      </c>
      <c r="J768" t="s">
        <v>26</v>
      </c>
      <c r="K768" t="s">
        <v>118</v>
      </c>
      <c r="L768" t="s">
        <v>33</v>
      </c>
      <c r="M768" t="s">
        <v>45</v>
      </c>
      <c r="N768" t="s">
        <v>29</v>
      </c>
      <c r="O768">
        <v>0.319173496</v>
      </c>
      <c r="P768" t="s">
        <v>45</v>
      </c>
      <c r="Q768" t="s">
        <v>34</v>
      </c>
      <c r="R768">
        <v>84689</v>
      </c>
      <c r="S768">
        <v>108881</v>
      </c>
      <c r="T768" s="1">
        <v>0.78</v>
      </c>
      <c r="U768">
        <v>119938</v>
      </c>
      <c r="V768">
        <v>119938</v>
      </c>
      <c r="W768" s="24" t="e">
        <f>VLOOKUP(A768,Sheet2!A:H,8,0)</f>
        <v>#N/A</v>
      </c>
    </row>
    <row r="769" spans="1:23" hidden="1" x14ac:dyDescent="0.3">
      <c r="A769" t="s">
        <v>825</v>
      </c>
      <c r="B769" t="s">
        <v>31</v>
      </c>
      <c r="C769">
        <v>49</v>
      </c>
      <c r="D769" t="s">
        <v>39</v>
      </c>
      <c r="E769">
        <v>2010</v>
      </c>
      <c r="F769">
        <v>22</v>
      </c>
      <c r="G769">
        <v>0.80205020699999996</v>
      </c>
      <c r="H769" t="s">
        <v>81</v>
      </c>
      <c r="I769" t="s">
        <v>54</v>
      </c>
      <c r="J769" t="s">
        <v>40</v>
      </c>
      <c r="K769" t="s">
        <v>27</v>
      </c>
      <c r="L769" t="s">
        <v>33</v>
      </c>
      <c r="M769" t="s">
        <v>29</v>
      </c>
      <c r="N769" t="s">
        <v>45</v>
      </c>
      <c r="O769">
        <v>0.30134114699999998</v>
      </c>
      <c r="P769" t="s">
        <v>45</v>
      </c>
      <c r="Q769" t="s">
        <v>29</v>
      </c>
      <c r="R769">
        <v>446632</v>
      </c>
      <c r="S769">
        <v>528884</v>
      </c>
      <c r="T769" s="1">
        <v>0.84</v>
      </c>
      <c r="U769">
        <v>623355</v>
      </c>
      <c r="V769">
        <v>0</v>
      </c>
      <c r="W769" s="24" t="e">
        <f>VLOOKUP(A769,Sheet2!A:H,8,0)</f>
        <v>#N/A</v>
      </c>
    </row>
    <row r="770" spans="1:23" hidden="1" x14ac:dyDescent="0.3">
      <c r="A770" t="s">
        <v>826</v>
      </c>
      <c r="B770" t="s">
        <v>31</v>
      </c>
      <c r="C770">
        <v>49</v>
      </c>
      <c r="D770" t="s">
        <v>23</v>
      </c>
      <c r="E770">
        <v>2007</v>
      </c>
      <c r="F770">
        <v>53</v>
      </c>
      <c r="G770">
        <v>0.62273344500000005</v>
      </c>
      <c r="H770" t="s">
        <v>24</v>
      </c>
      <c r="I770" t="s">
        <v>54</v>
      </c>
      <c r="J770" t="s">
        <v>40</v>
      </c>
      <c r="K770" t="s">
        <v>51</v>
      </c>
      <c r="L770" t="s">
        <v>42</v>
      </c>
      <c r="M770" t="s">
        <v>45</v>
      </c>
      <c r="N770" t="s">
        <v>29</v>
      </c>
      <c r="O770">
        <v>0.38362424299999998</v>
      </c>
      <c r="P770" t="s">
        <v>45</v>
      </c>
      <c r="Q770" t="s">
        <v>29</v>
      </c>
      <c r="R770">
        <v>19397</v>
      </c>
      <c r="S770">
        <v>213367</v>
      </c>
      <c r="T770" s="1">
        <v>0.09</v>
      </c>
      <c r="U770">
        <v>0</v>
      </c>
      <c r="V770">
        <v>0</v>
      </c>
      <c r="W770" s="24" t="e">
        <f>VLOOKUP(A770,Sheet2!A:H,8,0)</f>
        <v>#N/A</v>
      </c>
    </row>
    <row r="771" spans="1:23" hidden="1" x14ac:dyDescent="0.3">
      <c r="A771" t="s">
        <v>827</v>
      </c>
      <c r="B771" t="s">
        <v>22</v>
      </c>
      <c r="C771">
        <v>49</v>
      </c>
      <c r="D771" t="s">
        <v>23</v>
      </c>
      <c r="E771">
        <v>2009</v>
      </c>
      <c r="F771">
        <v>36</v>
      </c>
      <c r="G771">
        <v>0.72704716400000002</v>
      </c>
      <c r="H771" t="s">
        <v>24</v>
      </c>
      <c r="I771" t="s">
        <v>58</v>
      </c>
      <c r="J771" t="s">
        <v>58</v>
      </c>
      <c r="K771" t="s">
        <v>58</v>
      </c>
      <c r="L771" t="s">
        <v>58</v>
      </c>
      <c r="M771" t="s">
        <v>29</v>
      </c>
      <c r="N771" t="s">
        <v>29</v>
      </c>
      <c r="O771">
        <v>0.46485663199999999</v>
      </c>
      <c r="P771" t="s">
        <v>45</v>
      </c>
      <c r="Q771" t="s">
        <v>67</v>
      </c>
      <c r="R771">
        <v>308321</v>
      </c>
      <c r="S771">
        <v>332038</v>
      </c>
      <c r="T771" s="1">
        <v>0.93</v>
      </c>
      <c r="U771">
        <v>517780</v>
      </c>
      <c r="V771">
        <v>0</v>
      </c>
      <c r="W771" s="24" t="e">
        <f>VLOOKUP(A771,Sheet2!A:H,8,0)</f>
        <v>#N/A</v>
      </c>
    </row>
    <row r="772" spans="1:23" hidden="1" x14ac:dyDescent="0.3">
      <c r="A772" t="s">
        <v>828</v>
      </c>
      <c r="B772" t="s">
        <v>22</v>
      </c>
      <c r="C772">
        <v>49</v>
      </c>
      <c r="D772" t="s">
        <v>23</v>
      </c>
      <c r="E772">
        <v>2007</v>
      </c>
      <c r="F772">
        <v>39</v>
      </c>
      <c r="G772">
        <v>0.79861260599999995</v>
      </c>
      <c r="H772" t="s">
        <v>24</v>
      </c>
      <c r="I772" t="s">
        <v>58</v>
      </c>
      <c r="J772" t="s">
        <v>58</v>
      </c>
      <c r="K772" t="s">
        <v>58</v>
      </c>
      <c r="L772" t="s">
        <v>58</v>
      </c>
      <c r="M772" t="s">
        <v>29</v>
      </c>
      <c r="N772" t="s">
        <v>29</v>
      </c>
      <c r="O772">
        <v>0.46485663199999999</v>
      </c>
      <c r="P772" t="s">
        <v>45</v>
      </c>
      <c r="Q772" t="s">
        <v>67</v>
      </c>
      <c r="R772">
        <v>323385</v>
      </c>
      <c r="S772">
        <v>323385</v>
      </c>
      <c r="T772" s="1">
        <v>1</v>
      </c>
      <c r="U772">
        <v>484251</v>
      </c>
      <c r="V772">
        <v>0</v>
      </c>
      <c r="W772" s="24" t="e">
        <f>VLOOKUP(A772,Sheet2!A:H,8,0)</f>
        <v>#N/A</v>
      </c>
    </row>
    <row r="773" spans="1:23" hidden="1" x14ac:dyDescent="0.3">
      <c r="A773" t="s">
        <v>829</v>
      </c>
      <c r="B773" t="s">
        <v>22</v>
      </c>
      <c r="C773">
        <v>37</v>
      </c>
      <c r="D773" t="s">
        <v>39</v>
      </c>
      <c r="E773">
        <v>2005</v>
      </c>
      <c r="F773">
        <v>44</v>
      </c>
      <c r="G773">
        <v>0.62621308399999998</v>
      </c>
      <c r="H773" t="s">
        <v>24</v>
      </c>
      <c r="I773" t="s">
        <v>62</v>
      </c>
      <c r="J773" t="s">
        <v>40</v>
      </c>
      <c r="K773" t="s">
        <v>118</v>
      </c>
      <c r="L773" t="s">
        <v>28</v>
      </c>
      <c r="M773" t="s">
        <v>29</v>
      </c>
      <c r="N773" t="s">
        <v>45</v>
      </c>
      <c r="O773">
        <v>0.40351357900000001</v>
      </c>
      <c r="P773" t="s">
        <v>45</v>
      </c>
      <c r="Q773" t="s">
        <v>29</v>
      </c>
      <c r="R773">
        <v>165407</v>
      </c>
      <c r="S773">
        <v>224400</v>
      </c>
      <c r="T773" s="1">
        <v>0.74</v>
      </c>
      <c r="U773">
        <v>384370</v>
      </c>
      <c r="V773">
        <v>0</v>
      </c>
      <c r="W773" s="24" t="e">
        <f>VLOOKUP(A773,Sheet2!A:H,8,0)</f>
        <v>#N/A</v>
      </c>
    </row>
    <row r="774" spans="1:23" hidden="1" x14ac:dyDescent="0.3">
      <c r="A774" t="s">
        <v>830</v>
      </c>
      <c r="B774" t="s">
        <v>31</v>
      </c>
      <c r="C774">
        <v>49</v>
      </c>
      <c r="D774" t="s">
        <v>23</v>
      </c>
      <c r="E774">
        <v>2010</v>
      </c>
      <c r="F774">
        <v>53</v>
      </c>
      <c r="G774">
        <v>0.62448219199999999</v>
      </c>
      <c r="H774" t="s">
        <v>24</v>
      </c>
      <c r="I774" t="s">
        <v>58</v>
      </c>
      <c r="J774" t="s">
        <v>58</v>
      </c>
      <c r="K774" t="s">
        <v>58</v>
      </c>
      <c r="L774" t="s">
        <v>58</v>
      </c>
      <c r="M774" t="s">
        <v>45</v>
      </c>
      <c r="N774" t="s">
        <v>45</v>
      </c>
      <c r="O774">
        <v>0.46900572299999999</v>
      </c>
      <c r="P774" t="s">
        <v>45</v>
      </c>
      <c r="Q774" t="s">
        <v>34</v>
      </c>
      <c r="R774">
        <v>21314</v>
      </c>
      <c r="S774">
        <v>213140</v>
      </c>
      <c r="T774" s="1">
        <v>0.1</v>
      </c>
      <c r="U774">
        <v>0</v>
      </c>
      <c r="V774">
        <v>0</v>
      </c>
      <c r="W774" s="24" t="e">
        <f>VLOOKUP(A774,Sheet2!A:H,8,0)</f>
        <v>#N/A</v>
      </c>
    </row>
    <row r="775" spans="1:23" hidden="1" x14ac:dyDescent="0.3">
      <c r="A775" t="s">
        <v>831</v>
      </c>
      <c r="B775" t="s">
        <v>22</v>
      </c>
      <c r="C775">
        <v>61</v>
      </c>
      <c r="D775" t="s">
        <v>36</v>
      </c>
      <c r="E775">
        <v>2006</v>
      </c>
      <c r="F775">
        <v>35</v>
      </c>
      <c r="G775">
        <v>0.73963571400000006</v>
      </c>
      <c r="H775" t="s">
        <v>81</v>
      </c>
      <c r="I775" t="s">
        <v>62</v>
      </c>
      <c r="J775" t="s">
        <v>26</v>
      </c>
      <c r="K775" t="s">
        <v>27</v>
      </c>
      <c r="L775" t="s">
        <v>28</v>
      </c>
      <c r="M775" t="s">
        <v>29</v>
      </c>
      <c r="N775" t="s">
        <v>29</v>
      </c>
      <c r="O775">
        <v>0.23909677800000001</v>
      </c>
      <c r="P775" t="s">
        <v>45</v>
      </c>
      <c r="Q775" t="s">
        <v>29</v>
      </c>
      <c r="R775">
        <v>340407.29</v>
      </c>
      <c r="S775">
        <v>412212</v>
      </c>
      <c r="T775" s="1">
        <v>0.83</v>
      </c>
      <c r="U775">
        <v>520236</v>
      </c>
      <c r="V775">
        <v>0</v>
      </c>
      <c r="W775" s="24" t="e">
        <f>VLOOKUP(A775,Sheet2!A:H,8,0)</f>
        <v>#N/A</v>
      </c>
    </row>
    <row r="776" spans="1:23" hidden="1" x14ac:dyDescent="0.3">
      <c r="A776" t="s">
        <v>832</v>
      </c>
      <c r="B776" t="s">
        <v>31</v>
      </c>
      <c r="C776">
        <v>37</v>
      </c>
      <c r="D776" t="s">
        <v>36</v>
      </c>
      <c r="E776">
        <v>2010</v>
      </c>
      <c r="F776">
        <v>26</v>
      </c>
      <c r="G776">
        <v>0.62383779299999997</v>
      </c>
      <c r="H776" t="s">
        <v>24</v>
      </c>
      <c r="I776" t="s">
        <v>62</v>
      </c>
      <c r="J776" t="s">
        <v>89</v>
      </c>
      <c r="K776" t="s">
        <v>51</v>
      </c>
      <c r="L776" t="s">
        <v>42</v>
      </c>
      <c r="M776" t="s">
        <v>29</v>
      </c>
      <c r="N776" t="s">
        <v>29</v>
      </c>
      <c r="O776">
        <v>0.39950795500000003</v>
      </c>
      <c r="P776" t="s">
        <v>45</v>
      </c>
      <c r="Q776" t="s">
        <v>29</v>
      </c>
      <c r="R776">
        <v>323724</v>
      </c>
      <c r="S776">
        <v>323724</v>
      </c>
      <c r="T776" s="1">
        <v>1</v>
      </c>
      <c r="U776">
        <v>495038</v>
      </c>
      <c r="V776">
        <v>0</v>
      </c>
      <c r="W776" s="24" t="e">
        <f>VLOOKUP(A776,Sheet2!A:H,8,0)</f>
        <v>#N/A</v>
      </c>
    </row>
    <row r="777" spans="1:23" hidden="1" x14ac:dyDescent="0.3">
      <c r="A777" t="s">
        <v>833</v>
      </c>
      <c r="B777" t="s">
        <v>31</v>
      </c>
      <c r="C777">
        <v>49</v>
      </c>
      <c r="D777" t="s">
        <v>23</v>
      </c>
      <c r="E777">
        <v>2011</v>
      </c>
      <c r="F777">
        <v>51</v>
      </c>
      <c r="G777">
        <v>0.62418783600000005</v>
      </c>
      <c r="H777" t="s">
        <v>24</v>
      </c>
      <c r="I777" t="s">
        <v>58</v>
      </c>
      <c r="J777" t="s">
        <v>89</v>
      </c>
      <c r="K777" t="s">
        <v>118</v>
      </c>
      <c r="L777" t="s">
        <v>42</v>
      </c>
      <c r="M777" t="s">
        <v>29</v>
      </c>
      <c r="N777" t="s">
        <v>45</v>
      </c>
      <c r="O777">
        <v>0.46900572299999999</v>
      </c>
      <c r="P777" t="s">
        <v>45</v>
      </c>
      <c r="Q777" t="s">
        <v>34</v>
      </c>
      <c r="R777">
        <v>228750</v>
      </c>
      <c r="S777">
        <v>228750</v>
      </c>
      <c r="T777" s="1">
        <v>1</v>
      </c>
      <c r="U777">
        <v>520913</v>
      </c>
      <c r="V777">
        <v>0</v>
      </c>
      <c r="W777" s="24" t="e">
        <f>VLOOKUP(A777,Sheet2!A:H,8,0)</f>
        <v>#N/A</v>
      </c>
    </row>
    <row r="778" spans="1:23" hidden="1" x14ac:dyDescent="0.3">
      <c r="A778" t="s">
        <v>834</v>
      </c>
      <c r="B778" t="s">
        <v>31</v>
      </c>
      <c r="C778">
        <v>49</v>
      </c>
      <c r="D778" t="s">
        <v>32</v>
      </c>
      <c r="E778">
        <v>2015</v>
      </c>
      <c r="F778">
        <v>35</v>
      </c>
      <c r="G778">
        <v>0.73239736799999999</v>
      </c>
      <c r="H778" t="s">
        <v>24</v>
      </c>
      <c r="I778" t="s">
        <v>62</v>
      </c>
      <c r="J778" t="s">
        <v>89</v>
      </c>
      <c r="K778" t="s">
        <v>118</v>
      </c>
      <c r="L778" t="s">
        <v>42</v>
      </c>
      <c r="M778" t="s">
        <v>45</v>
      </c>
      <c r="N778" t="s">
        <v>45</v>
      </c>
      <c r="O778">
        <v>0.42372521400000002</v>
      </c>
      <c r="P778" t="s">
        <v>45</v>
      </c>
      <c r="Q778" t="s">
        <v>29</v>
      </c>
      <c r="R778">
        <v>291427</v>
      </c>
      <c r="S778">
        <v>462854</v>
      </c>
      <c r="T778" s="1">
        <v>0.63</v>
      </c>
      <c r="U778">
        <v>853129</v>
      </c>
      <c r="V778">
        <v>853129</v>
      </c>
      <c r="W778" s="24" t="e">
        <f>VLOOKUP(A778,Sheet2!A:H,8,0)</f>
        <v>#N/A</v>
      </c>
    </row>
    <row r="779" spans="1:23" hidden="1" x14ac:dyDescent="0.3">
      <c r="A779" t="s">
        <v>835</v>
      </c>
      <c r="B779" t="s">
        <v>22</v>
      </c>
      <c r="C779">
        <v>61</v>
      </c>
      <c r="D779" t="s">
        <v>36</v>
      </c>
      <c r="E779">
        <v>2010</v>
      </c>
      <c r="F779">
        <v>40</v>
      </c>
      <c r="G779">
        <v>0.59155006700000001</v>
      </c>
      <c r="H779" t="s">
        <v>524</v>
      </c>
      <c r="I779" t="s">
        <v>58</v>
      </c>
      <c r="J779" t="s">
        <v>58</v>
      </c>
      <c r="K779" t="s">
        <v>58</v>
      </c>
      <c r="L779" t="s">
        <v>58</v>
      </c>
      <c r="M779" t="s">
        <v>45</v>
      </c>
      <c r="N779" t="s">
        <v>29</v>
      </c>
      <c r="O779">
        <v>0.33383396999999998</v>
      </c>
      <c r="P779" t="s">
        <v>45</v>
      </c>
      <c r="Q779" t="s">
        <v>29</v>
      </c>
      <c r="R779">
        <v>278768</v>
      </c>
      <c r="S779">
        <v>367574</v>
      </c>
      <c r="T779" s="1">
        <v>0.76</v>
      </c>
      <c r="U779">
        <v>549228</v>
      </c>
      <c r="V779">
        <v>549228</v>
      </c>
      <c r="W779" s="24" t="e">
        <f>VLOOKUP(A779,Sheet2!A:H,8,0)</f>
        <v>#N/A</v>
      </c>
    </row>
    <row r="780" spans="1:23" hidden="1" x14ac:dyDescent="0.3">
      <c r="A780" t="s">
        <v>836</v>
      </c>
      <c r="B780" t="s">
        <v>22</v>
      </c>
      <c r="C780">
        <v>61</v>
      </c>
      <c r="D780" t="s">
        <v>77</v>
      </c>
      <c r="E780">
        <v>2010</v>
      </c>
      <c r="F780">
        <v>27</v>
      </c>
      <c r="G780">
        <v>0.78231834499999997</v>
      </c>
      <c r="H780" t="s">
        <v>24</v>
      </c>
      <c r="I780" t="s">
        <v>25</v>
      </c>
      <c r="J780" t="s">
        <v>40</v>
      </c>
      <c r="K780" t="s">
        <v>51</v>
      </c>
      <c r="L780" t="s">
        <v>42</v>
      </c>
      <c r="M780" t="s">
        <v>29</v>
      </c>
      <c r="N780" t="s">
        <v>45</v>
      </c>
      <c r="O780">
        <v>0.53143459000000004</v>
      </c>
      <c r="P780" t="s">
        <v>45</v>
      </c>
      <c r="Q780" t="s">
        <v>67</v>
      </c>
      <c r="R780">
        <v>334838</v>
      </c>
      <c r="S780">
        <v>366672</v>
      </c>
      <c r="T780" s="1">
        <v>0.91</v>
      </c>
      <c r="U780">
        <v>603604</v>
      </c>
      <c r="V780">
        <v>0</v>
      </c>
      <c r="W780" s="24" t="e">
        <f>VLOOKUP(A780,Sheet2!A:H,8,0)</f>
        <v>#N/A</v>
      </c>
    </row>
    <row r="781" spans="1:23" hidden="1" x14ac:dyDescent="0.3">
      <c r="A781" t="s">
        <v>837</v>
      </c>
      <c r="B781" t="s">
        <v>22</v>
      </c>
      <c r="C781">
        <v>49</v>
      </c>
      <c r="D781" t="s">
        <v>39</v>
      </c>
      <c r="E781">
        <v>2009</v>
      </c>
      <c r="F781">
        <v>41</v>
      </c>
      <c r="G781">
        <v>0.52633910399999995</v>
      </c>
      <c r="H781" t="s">
        <v>81</v>
      </c>
      <c r="I781" t="s">
        <v>54</v>
      </c>
      <c r="J781" t="s">
        <v>169</v>
      </c>
      <c r="K781" t="s">
        <v>118</v>
      </c>
      <c r="L781" t="s">
        <v>42</v>
      </c>
      <c r="M781" t="s">
        <v>29</v>
      </c>
      <c r="N781" t="s">
        <v>29</v>
      </c>
      <c r="O781">
        <v>0.43188594000000002</v>
      </c>
      <c r="P781" t="s">
        <v>45</v>
      </c>
      <c r="Q781" t="s">
        <v>67</v>
      </c>
      <c r="R781">
        <v>242603</v>
      </c>
      <c r="S781">
        <v>277296</v>
      </c>
      <c r="T781" s="1">
        <v>0.87</v>
      </c>
      <c r="U781">
        <v>379683</v>
      </c>
      <c r="V781">
        <v>0</v>
      </c>
      <c r="W781" s="24" t="e">
        <f>VLOOKUP(A781,Sheet2!A:H,8,0)</f>
        <v>#N/A</v>
      </c>
    </row>
    <row r="782" spans="1:23" hidden="1" x14ac:dyDescent="0.3">
      <c r="A782" t="s">
        <v>838</v>
      </c>
      <c r="B782" t="s">
        <v>31</v>
      </c>
      <c r="C782">
        <v>61</v>
      </c>
      <c r="D782" t="s">
        <v>23</v>
      </c>
      <c r="E782">
        <v>2015</v>
      </c>
      <c r="F782">
        <v>28</v>
      </c>
      <c r="G782">
        <v>0.82687391300000002</v>
      </c>
      <c r="H782" t="s">
        <v>81</v>
      </c>
      <c r="I782" t="s">
        <v>72</v>
      </c>
      <c r="J782" t="s">
        <v>26</v>
      </c>
      <c r="K782" t="s">
        <v>27</v>
      </c>
      <c r="L782" t="s">
        <v>58</v>
      </c>
      <c r="M782" t="s">
        <v>29</v>
      </c>
      <c r="N782" t="s">
        <v>45</v>
      </c>
      <c r="O782">
        <v>0.35261867400000002</v>
      </c>
      <c r="P782" t="s">
        <v>45</v>
      </c>
      <c r="Q782" t="s">
        <v>29</v>
      </c>
      <c r="R782">
        <v>589097.07999999996</v>
      </c>
      <c r="S782">
        <v>602433</v>
      </c>
      <c r="T782" s="1">
        <v>0.98</v>
      </c>
      <c r="U782">
        <v>819019</v>
      </c>
      <c r="V782">
        <v>0</v>
      </c>
      <c r="W782" s="24" t="e">
        <f>VLOOKUP(A782,Sheet2!A:H,8,0)</f>
        <v>#N/A</v>
      </c>
    </row>
    <row r="783" spans="1:23" hidden="1" x14ac:dyDescent="0.3">
      <c r="A783" t="s">
        <v>839</v>
      </c>
      <c r="B783" t="s">
        <v>31</v>
      </c>
      <c r="C783">
        <v>48</v>
      </c>
      <c r="D783" t="s">
        <v>424</v>
      </c>
      <c r="E783">
        <v>2017</v>
      </c>
      <c r="F783">
        <v>36</v>
      </c>
      <c r="G783">
        <v>0.72798319300000003</v>
      </c>
      <c r="H783" t="s">
        <v>24</v>
      </c>
      <c r="I783" t="s">
        <v>25</v>
      </c>
      <c r="J783" t="s">
        <v>58</v>
      </c>
      <c r="K783" t="s">
        <v>58</v>
      </c>
      <c r="L783" t="s">
        <v>58</v>
      </c>
      <c r="M783" t="s">
        <v>45</v>
      </c>
      <c r="N783" t="s">
        <v>29</v>
      </c>
      <c r="O783">
        <v>0.59289473999999998</v>
      </c>
      <c r="P783" t="s">
        <v>221</v>
      </c>
      <c r="Q783" t="s">
        <v>34</v>
      </c>
      <c r="R783">
        <v>292408</v>
      </c>
      <c r="S783">
        <v>421512</v>
      </c>
      <c r="T783" s="1">
        <v>0.69</v>
      </c>
      <c r="U783">
        <v>836164</v>
      </c>
      <c r="V783">
        <v>836164</v>
      </c>
      <c r="W783" s="24" t="e">
        <f>VLOOKUP(A783,Sheet2!A:H,8,0)</f>
        <v>#N/A</v>
      </c>
    </row>
    <row r="784" spans="1:23" hidden="1" x14ac:dyDescent="0.3">
      <c r="A784" t="s">
        <v>840</v>
      </c>
      <c r="B784" t="s">
        <v>31</v>
      </c>
      <c r="C784">
        <v>37</v>
      </c>
      <c r="D784" t="s">
        <v>32</v>
      </c>
      <c r="E784">
        <v>2015</v>
      </c>
      <c r="F784">
        <v>39</v>
      </c>
      <c r="G784">
        <v>0.63727391300000003</v>
      </c>
      <c r="H784" t="s">
        <v>81</v>
      </c>
      <c r="I784" t="s">
        <v>155</v>
      </c>
      <c r="J784" t="s">
        <v>58</v>
      </c>
      <c r="K784" t="s">
        <v>58</v>
      </c>
      <c r="L784" t="s">
        <v>58</v>
      </c>
      <c r="M784" t="s">
        <v>29</v>
      </c>
      <c r="N784" t="s">
        <v>29</v>
      </c>
      <c r="O784">
        <v>0.407532108</v>
      </c>
      <c r="P784" t="s">
        <v>45</v>
      </c>
      <c r="Q784" t="s">
        <v>67</v>
      </c>
      <c r="R784">
        <v>511710</v>
      </c>
      <c r="S784">
        <v>511710</v>
      </c>
      <c r="T784" s="1">
        <v>1</v>
      </c>
      <c r="U784">
        <v>542612</v>
      </c>
      <c r="V784">
        <v>0</v>
      </c>
      <c r="W784" s="24" t="e">
        <f>VLOOKUP(A784,Sheet2!A:H,8,0)</f>
        <v>#N/A</v>
      </c>
    </row>
    <row r="785" spans="1:23" hidden="1" x14ac:dyDescent="0.3">
      <c r="A785" t="s">
        <v>841</v>
      </c>
      <c r="B785" t="s">
        <v>31</v>
      </c>
      <c r="C785">
        <v>36</v>
      </c>
      <c r="D785" t="s">
        <v>424</v>
      </c>
      <c r="E785">
        <v>2016</v>
      </c>
      <c r="F785">
        <v>36</v>
      </c>
      <c r="G785">
        <v>0.56186243400000002</v>
      </c>
      <c r="H785" t="s">
        <v>24</v>
      </c>
      <c r="I785" t="s">
        <v>58</v>
      </c>
      <c r="J785" t="s">
        <v>58</v>
      </c>
      <c r="K785" t="s">
        <v>58</v>
      </c>
      <c r="L785" t="s">
        <v>58</v>
      </c>
      <c r="M785" t="s">
        <v>45</v>
      </c>
      <c r="N785" t="s">
        <v>29</v>
      </c>
      <c r="O785">
        <v>0.48563926200000002</v>
      </c>
      <c r="P785" t="s">
        <v>45</v>
      </c>
      <c r="Q785" t="s">
        <v>34</v>
      </c>
      <c r="R785">
        <v>296097</v>
      </c>
      <c r="S785">
        <v>411850</v>
      </c>
      <c r="T785" s="1">
        <v>0.72</v>
      </c>
      <c r="U785">
        <v>653248</v>
      </c>
      <c r="V785">
        <v>0</v>
      </c>
      <c r="W785" s="24" t="e">
        <f>VLOOKUP(A785,Sheet2!A:H,8,0)</f>
        <v>#N/A</v>
      </c>
    </row>
    <row r="786" spans="1:23" hidden="1" x14ac:dyDescent="0.3">
      <c r="A786" t="s">
        <v>842</v>
      </c>
      <c r="B786" t="s">
        <v>31</v>
      </c>
      <c r="C786">
        <v>61</v>
      </c>
      <c r="D786" t="s">
        <v>32</v>
      </c>
      <c r="E786">
        <v>2012</v>
      </c>
      <c r="F786">
        <v>31</v>
      </c>
      <c r="G786">
        <v>0.72895295599999999</v>
      </c>
      <c r="H786" t="s">
        <v>81</v>
      </c>
      <c r="I786" t="s">
        <v>54</v>
      </c>
      <c r="J786" t="s">
        <v>26</v>
      </c>
      <c r="K786" t="s">
        <v>51</v>
      </c>
      <c r="L786" t="s">
        <v>33</v>
      </c>
      <c r="M786" t="s">
        <v>29</v>
      </c>
      <c r="N786" t="s">
        <v>45</v>
      </c>
      <c r="O786">
        <v>0.46900572299999999</v>
      </c>
      <c r="P786" t="s">
        <v>45</v>
      </c>
      <c r="Q786" t="s">
        <v>29</v>
      </c>
      <c r="R786">
        <v>480662</v>
      </c>
      <c r="S786">
        <v>480662</v>
      </c>
      <c r="T786" s="1">
        <v>1</v>
      </c>
      <c r="U786">
        <v>615364</v>
      </c>
      <c r="V786">
        <v>0</v>
      </c>
      <c r="W786" s="24" t="e">
        <f>VLOOKUP(A786,Sheet2!A:H,8,0)</f>
        <v>#N/A</v>
      </c>
    </row>
    <row r="787" spans="1:23" hidden="1" x14ac:dyDescent="0.3">
      <c r="A787" t="s">
        <v>843</v>
      </c>
      <c r="B787" t="s">
        <v>22</v>
      </c>
      <c r="C787">
        <v>61</v>
      </c>
      <c r="D787" t="s">
        <v>77</v>
      </c>
      <c r="E787">
        <v>2014</v>
      </c>
      <c r="F787">
        <v>33</v>
      </c>
      <c r="G787">
        <v>0.80828855499999996</v>
      </c>
      <c r="H787" t="s">
        <v>81</v>
      </c>
      <c r="I787" t="s">
        <v>54</v>
      </c>
      <c r="J787" t="s">
        <v>40</v>
      </c>
      <c r="K787" t="s">
        <v>27</v>
      </c>
      <c r="L787" t="s">
        <v>28</v>
      </c>
      <c r="M787" t="s">
        <v>29</v>
      </c>
      <c r="N787" t="s">
        <v>45</v>
      </c>
      <c r="O787">
        <v>0.92481386300000001</v>
      </c>
      <c r="P787" t="s">
        <v>29</v>
      </c>
      <c r="Q787" t="s">
        <v>29</v>
      </c>
      <c r="R787">
        <v>521661</v>
      </c>
      <c r="S787">
        <v>521661</v>
      </c>
      <c r="T787" s="1">
        <v>1</v>
      </c>
      <c r="U787">
        <v>685567</v>
      </c>
      <c r="V787">
        <v>0</v>
      </c>
      <c r="W787" s="24" t="e">
        <f>VLOOKUP(A787,Sheet2!A:H,8,0)</f>
        <v>#N/A</v>
      </c>
    </row>
    <row r="788" spans="1:23" hidden="1" x14ac:dyDescent="0.3">
      <c r="A788" t="s">
        <v>844</v>
      </c>
      <c r="B788" t="s">
        <v>31</v>
      </c>
      <c r="C788">
        <v>37</v>
      </c>
      <c r="D788" t="s">
        <v>32</v>
      </c>
      <c r="E788">
        <v>2008</v>
      </c>
      <c r="F788">
        <v>43</v>
      </c>
      <c r="G788">
        <v>0.627824516</v>
      </c>
      <c r="H788" t="s">
        <v>24</v>
      </c>
      <c r="I788" t="s">
        <v>155</v>
      </c>
      <c r="J788" t="s">
        <v>89</v>
      </c>
      <c r="K788" t="s">
        <v>27</v>
      </c>
      <c r="L788" t="s">
        <v>42</v>
      </c>
      <c r="M788" t="s">
        <v>29</v>
      </c>
      <c r="N788" t="s">
        <v>29</v>
      </c>
      <c r="O788">
        <v>0.75511237799999997</v>
      </c>
      <c r="P788" t="s">
        <v>29</v>
      </c>
      <c r="Q788" t="s">
        <v>29</v>
      </c>
      <c r="R788">
        <v>254254</v>
      </c>
      <c r="S788">
        <v>254254</v>
      </c>
      <c r="T788" s="1">
        <v>1</v>
      </c>
      <c r="U788">
        <v>400693</v>
      </c>
      <c r="V788">
        <v>0</v>
      </c>
      <c r="W788" s="24" t="e">
        <f>VLOOKUP(A788,Sheet2!A:H,8,0)</f>
        <v>#N/A</v>
      </c>
    </row>
    <row r="789" spans="1:23" hidden="1" x14ac:dyDescent="0.3">
      <c r="A789" t="s">
        <v>845</v>
      </c>
      <c r="B789" t="s">
        <v>22</v>
      </c>
      <c r="C789">
        <v>49</v>
      </c>
      <c r="D789" t="s">
        <v>36</v>
      </c>
      <c r="E789">
        <v>2006</v>
      </c>
      <c r="F789">
        <v>48</v>
      </c>
      <c r="G789">
        <v>0.84137101400000003</v>
      </c>
      <c r="H789" t="s">
        <v>24</v>
      </c>
      <c r="I789" t="s">
        <v>58</v>
      </c>
      <c r="J789" t="s">
        <v>58</v>
      </c>
      <c r="K789" t="s">
        <v>58</v>
      </c>
      <c r="L789" t="s">
        <v>58</v>
      </c>
      <c r="M789" t="s">
        <v>29</v>
      </c>
      <c r="N789" t="s">
        <v>29</v>
      </c>
      <c r="O789">
        <v>0.48980406999999998</v>
      </c>
      <c r="P789" t="s">
        <v>45</v>
      </c>
      <c r="Q789" t="s">
        <v>67</v>
      </c>
      <c r="R789">
        <v>274931</v>
      </c>
      <c r="S789">
        <v>291954</v>
      </c>
      <c r="T789" s="1">
        <v>0.94</v>
      </c>
      <c r="U789">
        <v>525294</v>
      </c>
      <c r="V789">
        <v>0</v>
      </c>
      <c r="W789" s="24" t="e">
        <f>VLOOKUP(A789,Sheet2!A:H,8,0)</f>
        <v>#N/A</v>
      </c>
    </row>
    <row r="790" spans="1:23" hidden="1" x14ac:dyDescent="0.3">
      <c r="A790" t="s">
        <v>846</v>
      </c>
      <c r="B790" t="s">
        <v>31</v>
      </c>
      <c r="C790">
        <v>36</v>
      </c>
      <c r="D790" t="s">
        <v>424</v>
      </c>
      <c r="E790">
        <v>2013</v>
      </c>
      <c r="F790">
        <v>36</v>
      </c>
      <c r="G790">
        <v>0.43692307699999999</v>
      </c>
      <c r="H790" t="s">
        <v>24</v>
      </c>
      <c r="I790" t="s">
        <v>58</v>
      </c>
      <c r="J790" t="s">
        <v>58</v>
      </c>
      <c r="K790" t="s">
        <v>58</v>
      </c>
      <c r="L790" t="s">
        <v>58</v>
      </c>
      <c r="M790" t="s">
        <v>29</v>
      </c>
      <c r="N790" t="s">
        <v>29</v>
      </c>
      <c r="O790">
        <v>0.49813735399999998</v>
      </c>
      <c r="P790" t="s">
        <v>45</v>
      </c>
      <c r="Q790" t="s">
        <v>34</v>
      </c>
      <c r="R790">
        <v>296209</v>
      </c>
      <c r="S790">
        <v>301395</v>
      </c>
      <c r="T790" s="1">
        <v>0.98</v>
      </c>
      <c r="U790">
        <v>331298</v>
      </c>
      <c r="V790">
        <v>0</v>
      </c>
      <c r="W790" s="24" t="e">
        <f>VLOOKUP(A790,Sheet2!A:H,8,0)</f>
        <v>#N/A</v>
      </c>
    </row>
    <row r="791" spans="1:23" hidden="1" x14ac:dyDescent="0.3">
      <c r="A791" t="s">
        <v>847</v>
      </c>
      <c r="B791" t="s">
        <v>22</v>
      </c>
      <c r="C791">
        <v>61</v>
      </c>
      <c r="D791" t="s">
        <v>32</v>
      </c>
      <c r="E791">
        <v>2015</v>
      </c>
      <c r="F791">
        <v>48</v>
      </c>
      <c r="G791">
        <v>0.82737565199999996</v>
      </c>
      <c r="H791" t="s">
        <v>81</v>
      </c>
      <c r="I791" t="s">
        <v>58</v>
      </c>
      <c r="J791" t="s">
        <v>58</v>
      </c>
      <c r="K791" t="s">
        <v>58</v>
      </c>
      <c r="L791" t="s">
        <v>58</v>
      </c>
      <c r="M791" t="s">
        <v>29</v>
      </c>
      <c r="N791" t="s">
        <v>45</v>
      </c>
      <c r="O791">
        <v>0.49813735399999998</v>
      </c>
      <c r="P791" t="s">
        <v>45</v>
      </c>
      <c r="Q791" t="s">
        <v>29</v>
      </c>
      <c r="R791">
        <v>516945</v>
      </c>
      <c r="S791">
        <v>580770</v>
      </c>
      <c r="T791" s="1">
        <v>0.89</v>
      </c>
      <c r="U791">
        <v>836053</v>
      </c>
      <c r="V791">
        <v>0</v>
      </c>
      <c r="W791" s="24" t="e">
        <f>VLOOKUP(A791,Sheet2!A:H,8,0)</f>
        <v>#N/A</v>
      </c>
    </row>
    <row r="792" spans="1:23" hidden="1" x14ac:dyDescent="0.3">
      <c r="A792" t="s">
        <v>848</v>
      </c>
      <c r="B792" t="s">
        <v>31</v>
      </c>
      <c r="C792">
        <v>37</v>
      </c>
      <c r="D792" t="s">
        <v>32</v>
      </c>
      <c r="E792">
        <v>2008</v>
      </c>
      <c r="F792">
        <v>28</v>
      </c>
      <c r="G792">
        <v>0.62141548400000002</v>
      </c>
      <c r="H792" t="s">
        <v>24</v>
      </c>
      <c r="I792" t="s">
        <v>62</v>
      </c>
      <c r="J792" t="s">
        <v>40</v>
      </c>
      <c r="K792" t="s">
        <v>118</v>
      </c>
      <c r="L792" t="s">
        <v>28</v>
      </c>
      <c r="M792" t="s">
        <v>45</v>
      </c>
      <c r="N792" t="s">
        <v>29</v>
      </c>
      <c r="O792">
        <v>0.37969037900000002</v>
      </c>
      <c r="P792" t="s">
        <v>45</v>
      </c>
      <c r="Q792" t="s">
        <v>29</v>
      </c>
      <c r="R792">
        <v>218363</v>
      </c>
      <c r="S792">
        <v>279156</v>
      </c>
      <c r="T792" s="1">
        <v>0.78</v>
      </c>
      <c r="U792">
        <v>475351</v>
      </c>
      <c r="V792">
        <v>0</v>
      </c>
      <c r="W792" s="24" t="e">
        <f>VLOOKUP(A792,Sheet2!A:H,8,0)</f>
        <v>#N/A</v>
      </c>
    </row>
    <row r="793" spans="1:23" hidden="1" x14ac:dyDescent="0.3">
      <c r="A793" t="s">
        <v>849</v>
      </c>
      <c r="B793" t="s">
        <v>22</v>
      </c>
      <c r="C793">
        <v>73</v>
      </c>
      <c r="D793" t="s">
        <v>39</v>
      </c>
      <c r="E793">
        <v>2016</v>
      </c>
      <c r="F793">
        <v>35</v>
      </c>
      <c r="G793">
        <v>0.61197544999999998</v>
      </c>
      <c r="H793" t="s">
        <v>81</v>
      </c>
      <c r="I793" t="s">
        <v>72</v>
      </c>
      <c r="J793" t="s">
        <v>58</v>
      </c>
      <c r="K793" t="s">
        <v>58</v>
      </c>
      <c r="L793" t="s">
        <v>58</v>
      </c>
      <c r="M793" t="s">
        <v>29</v>
      </c>
      <c r="N793" t="s">
        <v>29</v>
      </c>
      <c r="O793">
        <v>0.42372521400000002</v>
      </c>
      <c r="P793" t="s">
        <v>45</v>
      </c>
      <c r="Q793" t="s">
        <v>29</v>
      </c>
      <c r="R793">
        <v>457599.32</v>
      </c>
      <c r="S793">
        <v>494802</v>
      </c>
      <c r="T793" s="1">
        <v>0.92</v>
      </c>
      <c r="U793">
        <v>702279</v>
      </c>
      <c r="V793">
        <v>0</v>
      </c>
      <c r="W793" s="24" t="e">
        <f>VLOOKUP(A793,Sheet2!A:H,8,0)</f>
        <v>#N/A</v>
      </c>
    </row>
    <row r="794" spans="1:23" hidden="1" x14ac:dyDescent="0.3">
      <c r="A794" t="s">
        <v>850</v>
      </c>
      <c r="B794" t="s">
        <v>22</v>
      </c>
      <c r="C794">
        <v>61</v>
      </c>
      <c r="D794" t="s">
        <v>32</v>
      </c>
      <c r="E794">
        <v>2015</v>
      </c>
      <c r="F794">
        <v>43</v>
      </c>
      <c r="G794">
        <v>0.77910173900000002</v>
      </c>
      <c r="H794" t="s">
        <v>81</v>
      </c>
      <c r="I794" t="s">
        <v>58</v>
      </c>
      <c r="J794" t="s">
        <v>58</v>
      </c>
      <c r="K794" t="s">
        <v>58</v>
      </c>
      <c r="L794" t="s">
        <v>58</v>
      </c>
      <c r="M794" t="s">
        <v>29</v>
      </c>
      <c r="N794" t="s">
        <v>45</v>
      </c>
      <c r="O794">
        <v>0.49813735399999998</v>
      </c>
      <c r="P794" t="s">
        <v>45</v>
      </c>
      <c r="Q794" t="s">
        <v>67</v>
      </c>
      <c r="R794">
        <v>389324</v>
      </c>
      <c r="S794">
        <v>389324</v>
      </c>
      <c r="T794" s="1">
        <v>1</v>
      </c>
      <c r="U794">
        <v>811468</v>
      </c>
      <c r="V794">
        <v>0</v>
      </c>
      <c r="W794" s="24" t="e">
        <f>VLOOKUP(A794,Sheet2!A:H,8,0)</f>
        <v>#N/A</v>
      </c>
    </row>
    <row r="795" spans="1:23" hidden="1" x14ac:dyDescent="0.3">
      <c r="A795" t="s">
        <v>851</v>
      </c>
      <c r="B795" t="s">
        <v>31</v>
      </c>
      <c r="C795">
        <v>48</v>
      </c>
      <c r="D795" t="s">
        <v>39</v>
      </c>
      <c r="E795">
        <v>2010</v>
      </c>
      <c r="F795">
        <v>35</v>
      </c>
      <c r="G795">
        <v>0.398716876</v>
      </c>
      <c r="H795" t="s">
        <v>24</v>
      </c>
      <c r="I795" t="s">
        <v>303</v>
      </c>
      <c r="J795" t="s">
        <v>89</v>
      </c>
      <c r="K795" t="s">
        <v>87</v>
      </c>
      <c r="L795" t="s">
        <v>42</v>
      </c>
      <c r="M795" t="s">
        <v>45</v>
      </c>
      <c r="N795" t="s">
        <v>45</v>
      </c>
      <c r="O795">
        <v>0.260966323</v>
      </c>
      <c r="P795" t="s">
        <v>45</v>
      </c>
      <c r="Q795" t="s">
        <v>34</v>
      </c>
      <c r="R795">
        <v>155000</v>
      </c>
      <c r="S795">
        <v>227925</v>
      </c>
      <c r="T795" s="1">
        <v>0.68</v>
      </c>
      <c r="U795">
        <v>358655</v>
      </c>
      <c r="V795">
        <v>358655</v>
      </c>
      <c r="W795" s="24" t="e">
        <f>VLOOKUP(A795,Sheet2!A:H,8,0)</f>
        <v>#N/A</v>
      </c>
    </row>
    <row r="796" spans="1:23" hidden="1" x14ac:dyDescent="0.3">
      <c r="A796" t="s">
        <v>852</v>
      </c>
      <c r="B796" t="s">
        <v>22</v>
      </c>
      <c r="C796">
        <v>61</v>
      </c>
      <c r="D796" t="s">
        <v>23</v>
      </c>
      <c r="E796">
        <v>2015</v>
      </c>
      <c r="F796">
        <v>24</v>
      </c>
      <c r="G796">
        <v>0.63211217399999997</v>
      </c>
      <c r="H796" t="s">
        <v>24</v>
      </c>
      <c r="I796" t="s">
        <v>155</v>
      </c>
      <c r="J796" t="s">
        <v>40</v>
      </c>
      <c r="K796" t="s">
        <v>51</v>
      </c>
      <c r="L796" t="s">
        <v>28</v>
      </c>
      <c r="M796" t="s">
        <v>45</v>
      </c>
      <c r="N796" t="s">
        <v>29</v>
      </c>
      <c r="O796">
        <v>0.28749179899999999</v>
      </c>
      <c r="P796" t="s">
        <v>45</v>
      </c>
      <c r="Q796" t="s">
        <v>67</v>
      </c>
      <c r="R796">
        <v>254008</v>
      </c>
      <c r="S796">
        <v>347204</v>
      </c>
      <c r="T796" s="1">
        <v>0.73</v>
      </c>
      <c r="U796">
        <v>760589</v>
      </c>
      <c r="V796">
        <v>760589</v>
      </c>
      <c r="W796" s="24" t="e">
        <f>VLOOKUP(A796,Sheet2!A:H,8,0)</f>
        <v>#N/A</v>
      </c>
    </row>
    <row r="797" spans="1:23" hidden="1" x14ac:dyDescent="0.3">
      <c r="A797" t="s">
        <v>853</v>
      </c>
      <c r="B797" t="s">
        <v>31</v>
      </c>
      <c r="C797">
        <v>49</v>
      </c>
      <c r="D797" t="s">
        <v>77</v>
      </c>
      <c r="E797">
        <v>2012</v>
      </c>
      <c r="F797">
        <v>39</v>
      </c>
      <c r="G797">
        <v>0.65197484299999997</v>
      </c>
      <c r="H797" t="s">
        <v>24</v>
      </c>
      <c r="I797" t="s">
        <v>54</v>
      </c>
      <c r="J797" t="s">
        <v>40</v>
      </c>
      <c r="K797" t="s">
        <v>27</v>
      </c>
      <c r="L797" t="s">
        <v>42</v>
      </c>
      <c r="M797" t="s">
        <v>29</v>
      </c>
      <c r="N797" t="s">
        <v>29</v>
      </c>
      <c r="O797">
        <v>0.92932083099999996</v>
      </c>
      <c r="P797" t="s">
        <v>29</v>
      </c>
      <c r="Q797" t="s">
        <v>67</v>
      </c>
      <c r="R797">
        <v>267888</v>
      </c>
      <c r="S797">
        <v>308856</v>
      </c>
      <c r="T797" s="1">
        <v>0.87</v>
      </c>
      <c r="U797">
        <v>630114</v>
      </c>
      <c r="V797">
        <v>0</v>
      </c>
      <c r="W797" s="24" t="e">
        <f>VLOOKUP(A797,Sheet2!A:H,8,0)</f>
        <v>#N/A</v>
      </c>
    </row>
    <row r="798" spans="1:23" hidden="1" x14ac:dyDescent="0.3">
      <c r="A798" t="s">
        <v>854</v>
      </c>
      <c r="B798" t="s">
        <v>31</v>
      </c>
      <c r="C798">
        <v>37</v>
      </c>
      <c r="D798" t="s">
        <v>36</v>
      </c>
      <c r="E798">
        <v>2011</v>
      </c>
      <c r="F798">
        <v>28</v>
      </c>
      <c r="G798">
        <v>0.78093239000000003</v>
      </c>
      <c r="H798" t="s">
        <v>24</v>
      </c>
      <c r="I798" t="s">
        <v>58</v>
      </c>
      <c r="J798" t="s">
        <v>40</v>
      </c>
      <c r="K798" t="s">
        <v>118</v>
      </c>
      <c r="L798" t="s">
        <v>28</v>
      </c>
      <c r="M798" t="s">
        <v>29</v>
      </c>
      <c r="N798" t="s">
        <v>29</v>
      </c>
      <c r="O798">
        <v>0.48563926200000002</v>
      </c>
      <c r="P798" t="s">
        <v>45</v>
      </c>
      <c r="Q798" t="s">
        <v>34</v>
      </c>
      <c r="R798">
        <v>265688</v>
      </c>
      <c r="S798">
        <v>344784</v>
      </c>
      <c r="T798" s="1">
        <v>0.77</v>
      </c>
      <c r="U798">
        <v>657590</v>
      </c>
      <c r="V798">
        <v>0</v>
      </c>
      <c r="W798" s="24" t="e">
        <f>VLOOKUP(A798,Sheet2!A:H,8,0)</f>
        <v>#N/A</v>
      </c>
    </row>
    <row r="799" spans="1:23" hidden="1" x14ac:dyDescent="0.3">
      <c r="A799" t="s">
        <v>855</v>
      </c>
      <c r="B799" t="s">
        <v>31</v>
      </c>
      <c r="C799">
        <v>37</v>
      </c>
      <c r="D799" t="s">
        <v>77</v>
      </c>
      <c r="E799">
        <v>2009</v>
      </c>
      <c r="F799">
        <v>52</v>
      </c>
      <c r="G799">
        <v>0.35377230799999998</v>
      </c>
      <c r="H799" t="s">
        <v>81</v>
      </c>
      <c r="I799" t="s">
        <v>72</v>
      </c>
      <c r="J799" t="s">
        <v>169</v>
      </c>
      <c r="K799" t="s">
        <v>51</v>
      </c>
      <c r="L799" t="s">
        <v>42</v>
      </c>
      <c r="M799" t="s">
        <v>29</v>
      </c>
      <c r="N799" t="s">
        <v>45</v>
      </c>
      <c r="O799">
        <v>0.407532108</v>
      </c>
      <c r="P799" t="s">
        <v>45</v>
      </c>
      <c r="Q799" t="s">
        <v>29</v>
      </c>
      <c r="R799">
        <v>270220</v>
      </c>
      <c r="S799">
        <v>270220</v>
      </c>
      <c r="T799" s="1">
        <v>1</v>
      </c>
      <c r="U799">
        <v>175057</v>
      </c>
      <c r="V799">
        <v>0</v>
      </c>
      <c r="W799" s="24" t="e">
        <f>VLOOKUP(A799,Sheet2!A:H,8,0)</f>
        <v>#N/A</v>
      </c>
    </row>
    <row r="800" spans="1:23" hidden="1" x14ac:dyDescent="0.3">
      <c r="A800" t="s">
        <v>856</v>
      </c>
      <c r="B800" t="s">
        <v>31</v>
      </c>
      <c r="C800">
        <v>61</v>
      </c>
      <c r="D800" t="s">
        <v>32</v>
      </c>
      <c r="E800">
        <v>2014</v>
      </c>
      <c r="F800">
        <v>36</v>
      </c>
      <c r="G800">
        <v>0.62128782900000001</v>
      </c>
      <c r="H800" t="s">
        <v>24</v>
      </c>
      <c r="I800" t="s">
        <v>58</v>
      </c>
      <c r="J800" t="s">
        <v>169</v>
      </c>
      <c r="K800" t="s">
        <v>51</v>
      </c>
      <c r="L800" t="s">
        <v>42</v>
      </c>
      <c r="M800" t="s">
        <v>29</v>
      </c>
      <c r="N800" t="s">
        <v>29</v>
      </c>
      <c r="O800">
        <v>0.46900572299999999</v>
      </c>
      <c r="P800" t="s">
        <v>45</v>
      </c>
      <c r="Q800" t="s">
        <v>34</v>
      </c>
      <c r="R800">
        <v>203980</v>
      </c>
      <c r="S800">
        <v>252967</v>
      </c>
      <c r="T800" s="1">
        <v>0.81</v>
      </c>
      <c r="U800">
        <v>602151</v>
      </c>
      <c r="V800">
        <v>0</v>
      </c>
      <c r="W800" s="24" t="e">
        <f>VLOOKUP(A800,Sheet2!A:H,8,0)</f>
        <v>#N/A</v>
      </c>
    </row>
    <row r="801" spans="1:23" hidden="1" x14ac:dyDescent="0.3">
      <c r="A801" t="s">
        <v>857</v>
      </c>
      <c r="B801" t="s">
        <v>22</v>
      </c>
      <c r="C801">
        <v>61</v>
      </c>
      <c r="D801" t="s">
        <v>77</v>
      </c>
      <c r="E801">
        <v>2012</v>
      </c>
      <c r="F801">
        <v>26</v>
      </c>
      <c r="G801">
        <v>0.65584682900000002</v>
      </c>
      <c r="H801" t="s">
        <v>24</v>
      </c>
      <c r="I801" t="s">
        <v>72</v>
      </c>
      <c r="J801" t="s">
        <v>26</v>
      </c>
      <c r="K801" t="s">
        <v>27</v>
      </c>
      <c r="L801" t="s">
        <v>58</v>
      </c>
      <c r="M801" t="s">
        <v>29</v>
      </c>
      <c r="N801" t="s">
        <v>29</v>
      </c>
      <c r="O801">
        <v>0.46900572299999999</v>
      </c>
      <c r="P801" t="s">
        <v>45</v>
      </c>
      <c r="Q801" t="s">
        <v>29</v>
      </c>
      <c r="R801">
        <v>437380</v>
      </c>
      <c r="S801">
        <v>437380</v>
      </c>
      <c r="T801" s="1">
        <v>1</v>
      </c>
      <c r="U801">
        <v>568821</v>
      </c>
      <c r="V801">
        <v>0</v>
      </c>
      <c r="W801" s="24" t="e">
        <f>VLOOKUP(A801,Sheet2!A:H,8,0)</f>
        <v>#N/A</v>
      </c>
    </row>
    <row r="802" spans="1:23" hidden="1" x14ac:dyDescent="0.3">
      <c r="A802" t="s">
        <v>858</v>
      </c>
      <c r="B802" t="s">
        <v>22</v>
      </c>
      <c r="C802">
        <v>61</v>
      </c>
      <c r="D802" t="s">
        <v>39</v>
      </c>
      <c r="E802">
        <v>2013</v>
      </c>
      <c r="F802">
        <v>30</v>
      </c>
      <c r="G802">
        <v>0.631574038</v>
      </c>
      <c r="H802" t="s">
        <v>81</v>
      </c>
      <c r="I802" t="s">
        <v>54</v>
      </c>
      <c r="J802" t="s">
        <v>89</v>
      </c>
      <c r="K802" t="s">
        <v>27</v>
      </c>
      <c r="L802" t="s">
        <v>158</v>
      </c>
      <c r="M802" t="s">
        <v>29</v>
      </c>
      <c r="N802" t="s">
        <v>29</v>
      </c>
      <c r="O802">
        <v>0.348822823</v>
      </c>
      <c r="P802" t="s">
        <v>45</v>
      </c>
      <c r="Q802" t="s">
        <v>67</v>
      </c>
      <c r="R802">
        <v>386432</v>
      </c>
      <c r="S802">
        <v>386432</v>
      </c>
      <c r="T802" s="1">
        <v>1</v>
      </c>
      <c r="U802">
        <v>602927</v>
      </c>
      <c r="V802">
        <v>0</v>
      </c>
      <c r="W802" s="24" t="e">
        <f>VLOOKUP(A802,Sheet2!A:H,8,0)</f>
        <v>#N/A</v>
      </c>
    </row>
    <row r="803" spans="1:23" hidden="1" x14ac:dyDescent="0.3">
      <c r="A803" t="s">
        <v>859</v>
      </c>
      <c r="B803" t="s">
        <v>31</v>
      </c>
      <c r="C803">
        <v>61</v>
      </c>
      <c r="D803" t="s">
        <v>36</v>
      </c>
      <c r="E803">
        <v>2011</v>
      </c>
      <c r="F803">
        <v>43</v>
      </c>
      <c r="G803">
        <v>0.39384877400000001</v>
      </c>
      <c r="H803" t="s">
        <v>24</v>
      </c>
      <c r="I803" t="s">
        <v>303</v>
      </c>
      <c r="J803" t="s">
        <v>89</v>
      </c>
      <c r="K803" t="s">
        <v>87</v>
      </c>
      <c r="L803" t="s">
        <v>42</v>
      </c>
      <c r="M803" t="s">
        <v>45</v>
      </c>
      <c r="N803" t="s">
        <v>45</v>
      </c>
      <c r="O803">
        <v>0.23308432900000001</v>
      </c>
      <c r="P803" t="s">
        <v>45</v>
      </c>
      <c r="Q803" t="s">
        <v>29</v>
      </c>
      <c r="R803">
        <v>91452</v>
      </c>
      <c r="S803">
        <v>151824</v>
      </c>
      <c r="T803" s="1">
        <v>0.6</v>
      </c>
      <c r="U803">
        <v>395649</v>
      </c>
      <c r="V803">
        <v>395649</v>
      </c>
      <c r="W803" s="24" t="e">
        <f>VLOOKUP(A803,Sheet2!A:H,8,0)</f>
        <v>#N/A</v>
      </c>
    </row>
    <row r="804" spans="1:23" hidden="1" x14ac:dyDescent="0.3">
      <c r="A804" t="s">
        <v>860</v>
      </c>
      <c r="B804" t="s">
        <v>22</v>
      </c>
      <c r="C804">
        <v>49</v>
      </c>
      <c r="D804" t="s">
        <v>39</v>
      </c>
      <c r="E804">
        <v>2010</v>
      </c>
      <c r="F804">
        <v>26</v>
      </c>
      <c r="G804">
        <v>0.61495066499999995</v>
      </c>
      <c r="H804" t="s">
        <v>24</v>
      </c>
      <c r="I804" t="s">
        <v>58</v>
      </c>
      <c r="J804" t="s">
        <v>89</v>
      </c>
      <c r="K804" t="s">
        <v>27</v>
      </c>
      <c r="L804" t="s">
        <v>42</v>
      </c>
      <c r="M804" t="s">
        <v>29</v>
      </c>
      <c r="N804" t="s">
        <v>29</v>
      </c>
      <c r="O804">
        <v>0.48980406999999998</v>
      </c>
      <c r="P804" t="s">
        <v>45</v>
      </c>
      <c r="Q804" t="s">
        <v>34</v>
      </c>
      <c r="R804">
        <v>236132</v>
      </c>
      <c r="S804">
        <v>237710</v>
      </c>
      <c r="T804" s="1">
        <v>0.99</v>
      </c>
      <c r="U804">
        <v>467010</v>
      </c>
      <c r="V804">
        <v>0</v>
      </c>
      <c r="W804" s="24" t="e">
        <f>VLOOKUP(A804,Sheet2!A:H,8,0)</f>
        <v>#N/A</v>
      </c>
    </row>
    <row r="805" spans="1:23" hidden="1" x14ac:dyDescent="0.3">
      <c r="A805" t="s">
        <v>861</v>
      </c>
      <c r="B805" t="s">
        <v>31</v>
      </c>
      <c r="C805">
        <v>46</v>
      </c>
      <c r="D805" t="s">
        <v>424</v>
      </c>
      <c r="E805">
        <v>2015</v>
      </c>
      <c r="F805">
        <v>36</v>
      </c>
      <c r="G805">
        <v>0.542521739</v>
      </c>
      <c r="H805" t="s">
        <v>24</v>
      </c>
      <c r="I805" t="s">
        <v>58</v>
      </c>
      <c r="J805" t="s">
        <v>58</v>
      </c>
      <c r="K805" t="s">
        <v>58</v>
      </c>
      <c r="L805" t="s">
        <v>58</v>
      </c>
      <c r="M805" t="s">
        <v>29</v>
      </c>
      <c r="N805" t="s">
        <v>29</v>
      </c>
      <c r="O805">
        <v>0.47731620400000002</v>
      </c>
      <c r="P805" t="s">
        <v>45</v>
      </c>
      <c r="Q805" t="s">
        <v>34</v>
      </c>
      <c r="R805">
        <v>312455</v>
      </c>
      <c r="S805">
        <v>336490</v>
      </c>
      <c r="T805" s="1">
        <v>0.93</v>
      </c>
      <c r="U805">
        <v>586895</v>
      </c>
      <c r="V805">
        <v>0</v>
      </c>
      <c r="W805" s="24" t="e">
        <f>VLOOKUP(A805,Sheet2!A:H,8,0)</f>
        <v>#N/A</v>
      </c>
    </row>
    <row r="806" spans="1:23" hidden="1" x14ac:dyDescent="0.3">
      <c r="A806" t="s">
        <v>862</v>
      </c>
      <c r="B806" t="s">
        <v>31</v>
      </c>
      <c r="C806">
        <v>61</v>
      </c>
      <c r="D806" t="s">
        <v>39</v>
      </c>
      <c r="E806">
        <v>2010</v>
      </c>
      <c r="F806">
        <v>44</v>
      </c>
      <c r="G806">
        <v>0.51417489699999996</v>
      </c>
      <c r="H806" t="s">
        <v>81</v>
      </c>
      <c r="I806" t="s">
        <v>58</v>
      </c>
      <c r="J806" t="s">
        <v>58</v>
      </c>
      <c r="K806" t="s">
        <v>58</v>
      </c>
      <c r="L806" t="s">
        <v>58</v>
      </c>
      <c r="M806" t="s">
        <v>29</v>
      </c>
      <c r="N806" t="s">
        <v>29</v>
      </c>
      <c r="O806">
        <v>0.35261867400000002</v>
      </c>
      <c r="P806" t="s">
        <v>45</v>
      </c>
      <c r="Q806" t="s">
        <v>29</v>
      </c>
      <c r="R806">
        <v>285362</v>
      </c>
      <c r="S806">
        <v>285362</v>
      </c>
      <c r="T806" s="1">
        <v>1</v>
      </c>
      <c r="U806">
        <v>406764</v>
      </c>
      <c r="V806">
        <v>0</v>
      </c>
      <c r="W806" s="24" t="e">
        <f>VLOOKUP(A806,Sheet2!A:H,8,0)</f>
        <v>#N/A</v>
      </c>
    </row>
    <row r="807" spans="1:23" hidden="1" x14ac:dyDescent="0.3">
      <c r="A807" t="s">
        <v>863</v>
      </c>
      <c r="B807" t="s">
        <v>22</v>
      </c>
      <c r="C807">
        <v>61</v>
      </c>
      <c r="D807" t="s">
        <v>77</v>
      </c>
      <c r="E807">
        <v>2014</v>
      </c>
      <c r="F807">
        <v>34</v>
      </c>
      <c r="G807">
        <v>0.72320526299999999</v>
      </c>
      <c r="H807" t="s">
        <v>81</v>
      </c>
      <c r="I807" t="s">
        <v>25</v>
      </c>
      <c r="J807" t="s">
        <v>89</v>
      </c>
      <c r="K807" t="s">
        <v>51</v>
      </c>
      <c r="L807" t="s">
        <v>42</v>
      </c>
      <c r="M807" t="s">
        <v>29</v>
      </c>
      <c r="N807" t="s">
        <v>45</v>
      </c>
      <c r="O807">
        <v>0.59289473999999998</v>
      </c>
      <c r="P807" t="s">
        <v>221</v>
      </c>
      <c r="Q807" t="s">
        <v>67</v>
      </c>
      <c r="R807">
        <v>357968</v>
      </c>
      <c r="S807">
        <v>357968</v>
      </c>
      <c r="T807" s="1">
        <v>1</v>
      </c>
      <c r="U807">
        <v>762951</v>
      </c>
      <c r="V807">
        <v>0</v>
      </c>
      <c r="W807" s="24" t="e">
        <f>VLOOKUP(A807,Sheet2!A:H,8,0)</f>
        <v>#N/A</v>
      </c>
    </row>
    <row r="808" spans="1:23" hidden="1" x14ac:dyDescent="0.3">
      <c r="A808" t="s">
        <v>864</v>
      </c>
      <c r="B808" t="s">
        <v>31</v>
      </c>
      <c r="C808">
        <v>49</v>
      </c>
      <c r="D808" t="s">
        <v>32</v>
      </c>
      <c r="E808">
        <v>2009</v>
      </c>
      <c r="F808">
        <v>43</v>
      </c>
      <c r="G808">
        <v>0.63004713800000001</v>
      </c>
      <c r="H808" t="s">
        <v>24</v>
      </c>
      <c r="I808" t="s">
        <v>62</v>
      </c>
      <c r="J808" t="s">
        <v>40</v>
      </c>
      <c r="K808" t="s">
        <v>51</v>
      </c>
      <c r="L808" t="s">
        <v>42</v>
      </c>
      <c r="M808" t="s">
        <v>45</v>
      </c>
      <c r="N808" t="s">
        <v>29</v>
      </c>
      <c r="O808">
        <v>0.34504605399999999</v>
      </c>
      <c r="P808" t="s">
        <v>45</v>
      </c>
      <c r="Q808" t="s">
        <v>34</v>
      </c>
      <c r="R808">
        <v>60903</v>
      </c>
      <c r="S808">
        <v>189180</v>
      </c>
      <c r="T808" s="1">
        <v>0.32</v>
      </c>
      <c r="U808">
        <v>531659</v>
      </c>
      <c r="V808">
        <v>531659</v>
      </c>
      <c r="W808" s="24" t="e">
        <f>VLOOKUP(A808,Sheet2!A:H,8,0)</f>
        <v>#N/A</v>
      </c>
    </row>
    <row r="809" spans="1:23" hidden="1" x14ac:dyDescent="0.3">
      <c r="A809" t="s">
        <v>865</v>
      </c>
      <c r="B809" t="s">
        <v>31</v>
      </c>
      <c r="C809">
        <v>37</v>
      </c>
      <c r="D809" t="s">
        <v>77</v>
      </c>
      <c r="E809">
        <v>2011</v>
      </c>
      <c r="F809">
        <v>23</v>
      </c>
      <c r="G809">
        <v>0.51789728999999995</v>
      </c>
      <c r="H809" t="s">
        <v>81</v>
      </c>
      <c r="I809" t="s">
        <v>58</v>
      </c>
      <c r="J809" t="s">
        <v>58</v>
      </c>
      <c r="K809" t="s">
        <v>58</v>
      </c>
      <c r="L809" t="s">
        <v>58</v>
      </c>
      <c r="M809" t="s">
        <v>29</v>
      </c>
      <c r="N809" t="s">
        <v>29</v>
      </c>
      <c r="O809">
        <v>0.493970293</v>
      </c>
      <c r="P809" t="s">
        <v>45</v>
      </c>
      <c r="Q809" t="s">
        <v>29</v>
      </c>
      <c r="R809">
        <v>368976</v>
      </c>
      <c r="S809">
        <v>368976</v>
      </c>
      <c r="T809" s="1">
        <v>1</v>
      </c>
      <c r="U809">
        <v>355571</v>
      </c>
      <c r="V809">
        <v>0</v>
      </c>
      <c r="W809" s="24" t="e">
        <f>VLOOKUP(A809,Sheet2!A:H,8,0)</f>
        <v>#N/A</v>
      </c>
    </row>
    <row r="810" spans="1:23" hidden="1" x14ac:dyDescent="0.3">
      <c r="A810" t="s">
        <v>866</v>
      </c>
      <c r="B810" t="s">
        <v>31</v>
      </c>
      <c r="C810">
        <v>49</v>
      </c>
      <c r="D810" t="s">
        <v>77</v>
      </c>
      <c r="E810">
        <v>2010</v>
      </c>
      <c r="F810">
        <v>29</v>
      </c>
      <c r="G810">
        <v>0.42728386200000001</v>
      </c>
      <c r="H810" t="s">
        <v>81</v>
      </c>
      <c r="I810" t="s">
        <v>155</v>
      </c>
      <c r="J810" t="s">
        <v>58</v>
      </c>
      <c r="K810" t="s">
        <v>58</v>
      </c>
      <c r="L810" t="s">
        <v>58</v>
      </c>
      <c r="M810" t="s">
        <v>29</v>
      </c>
      <c r="N810" t="s">
        <v>29</v>
      </c>
      <c r="O810">
        <v>0.39950795500000003</v>
      </c>
      <c r="P810" t="s">
        <v>45</v>
      </c>
      <c r="Q810" t="s">
        <v>29</v>
      </c>
      <c r="R810">
        <v>267309.46000000002</v>
      </c>
      <c r="S810">
        <v>279657</v>
      </c>
      <c r="T810" s="1">
        <v>0.96</v>
      </c>
      <c r="U810">
        <v>276260</v>
      </c>
      <c r="V810">
        <v>0</v>
      </c>
      <c r="W810" s="24" t="e">
        <f>VLOOKUP(A810,Sheet2!A:H,8,0)</f>
        <v>#N/A</v>
      </c>
    </row>
    <row r="811" spans="1:23" hidden="1" x14ac:dyDescent="0.3">
      <c r="A811" t="s">
        <v>867</v>
      </c>
      <c r="B811" t="s">
        <v>22</v>
      </c>
      <c r="C811">
        <v>61</v>
      </c>
      <c r="D811" t="s">
        <v>39</v>
      </c>
      <c r="E811">
        <v>2011</v>
      </c>
      <c r="F811">
        <v>48</v>
      </c>
      <c r="G811">
        <v>0.62219148400000002</v>
      </c>
      <c r="H811" t="s">
        <v>24</v>
      </c>
      <c r="I811" t="s">
        <v>54</v>
      </c>
      <c r="J811" t="s">
        <v>40</v>
      </c>
      <c r="K811" t="s">
        <v>51</v>
      </c>
      <c r="L811" t="s">
        <v>42</v>
      </c>
      <c r="M811" t="s">
        <v>29</v>
      </c>
      <c r="N811" t="s">
        <v>29</v>
      </c>
      <c r="O811">
        <v>0.85930284899999998</v>
      </c>
      <c r="P811" t="s">
        <v>29</v>
      </c>
      <c r="Q811" t="s">
        <v>67</v>
      </c>
      <c r="R811">
        <v>222750</v>
      </c>
      <c r="S811">
        <v>245025</v>
      </c>
      <c r="T811" s="1">
        <v>0.91</v>
      </c>
      <c r="U811">
        <v>584404</v>
      </c>
      <c r="V811">
        <v>0</v>
      </c>
      <c r="W811" s="24" t="e">
        <f>VLOOKUP(A811,Sheet2!A:H,8,0)</f>
        <v>#N/A</v>
      </c>
    </row>
    <row r="812" spans="1:23" hidden="1" x14ac:dyDescent="0.3">
      <c r="A812" t="s">
        <v>868</v>
      </c>
      <c r="B812" t="s">
        <v>31</v>
      </c>
      <c r="C812">
        <v>61</v>
      </c>
      <c r="D812" t="s">
        <v>32</v>
      </c>
      <c r="E812">
        <v>2015</v>
      </c>
      <c r="F812">
        <v>35</v>
      </c>
      <c r="G812">
        <v>0.62991043499999999</v>
      </c>
      <c r="H812" t="s">
        <v>81</v>
      </c>
      <c r="I812" t="s">
        <v>72</v>
      </c>
      <c r="J812" t="s">
        <v>58</v>
      </c>
      <c r="K812" t="s">
        <v>58</v>
      </c>
      <c r="L812" t="s">
        <v>58</v>
      </c>
      <c r="M812" t="s">
        <v>29</v>
      </c>
      <c r="N812" t="s">
        <v>29</v>
      </c>
      <c r="O812">
        <v>0.39551572899999998</v>
      </c>
      <c r="P812" t="s">
        <v>45</v>
      </c>
      <c r="Q812" t="s">
        <v>29</v>
      </c>
      <c r="R812">
        <v>478515</v>
      </c>
      <c r="S812">
        <v>478515</v>
      </c>
      <c r="T812" s="1">
        <v>1</v>
      </c>
      <c r="U812">
        <v>616303</v>
      </c>
      <c r="V812">
        <v>0</v>
      </c>
      <c r="W812" s="24" t="e">
        <f>VLOOKUP(A812,Sheet2!A:H,8,0)</f>
        <v>#N/A</v>
      </c>
    </row>
    <row r="813" spans="1:23" hidden="1" x14ac:dyDescent="0.3">
      <c r="A813" t="s">
        <v>869</v>
      </c>
      <c r="B813" t="s">
        <v>31</v>
      </c>
      <c r="C813">
        <v>37</v>
      </c>
      <c r="D813" t="s">
        <v>32</v>
      </c>
      <c r="E813">
        <v>2010</v>
      </c>
      <c r="F813">
        <v>61</v>
      </c>
      <c r="G813">
        <v>0.81260689699999999</v>
      </c>
      <c r="H813" t="s">
        <v>81</v>
      </c>
      <c r="I813" t="s">
        <v>58</v>
      </c>
      <c r="J813" t="s">
        <v>58</v>
      </c>
      <c r="K813" t="s">
        <v>58</v>
      </c>
      <c r="L813" t="s">
        <v>58</v>
      </c>
      <c r="M813" t="s">
        <v>29</v>
      </c>
      <c r="N813" t="s">
        <v>45</v>
      </c>
      <c r="O813">
        <v>0.493970293</v>
      </c>
      <c r="P813" t="s">
        <v>45</v>
      </c>
      <c r="Q813" t="s">
        <v>67</v>
      </c>
      <c r="R813">
        <v>501150</v>
      </c>
      <c r="S813">
        <v>501150</v>
      </c>
      <c r="T813" s="1">
        <v>1</v>
      </c>
      <c r="U813">
        <v>545250</v>
      </c>
      <c r="V813">
        <v>0</v>
      </c>
      <c r="W813" s="24" t="e">
        <f>VLOOKUP(A813,Sheet2!A:H,8,0)</f>
        <v>#N/A</v>
      </c>
    </row>
    <row r="814" spans="1:23" hidden="1" x14ac:dyDescent="0.3">
      <c r="A814" t="s">
        <v>870</v>
      </c>
      <c r="B814" t="s">
        <v>31</v>
      </c>
      <c r="C814">
        <v>31</v>
      </c>
      <c r="D814" t="s">
        <v>39</v>
      </c>
      <c r="E814">
        <v>2006</v>
      </c>
      <c r="F814">
        <v>27</v>
      </c>
      <c r="G814">
        <v>0.83994142900000002</v>
      </c>
      <c r="H814" t="s">
        <v>81</v>
      </c>
      <c r="I814" t="s">
        <v>72</v>
      </c>
      <c r="J814" t="s">
        <v>58</v>
      </c>
      <c r="K814" t="s">
        <v>58</v>
      </c>
      <c r="L814" t="s">
        <v>58</v>
      </c>
      <c r="M814" t="s">
        <v>29</v>
      </c>
      <c r="N814" t="s">
        <v>29</v>
      </c>
      <c r="O814">
        <v>0.41156304399999999</v>
      </c>
      <c r="P814" t="s">
        <v>45</v>
      </c>
      <c r="Q814" t="s">
        <v>221</v>
      </c>
      <c r="R814">
        <v>526770</v>
      </c>
      <c r="S814">
        <v>556035</v>
      </c>
      <c r="T814" s="1">
        <v>0.95</v>
      </c>
      <c r="U814">
        <v>304572</v>
      </c>
      <c r="V814">
        <v>0</v>
      </c>
      <c r="W814" s="24" t="e">
        <f>VLOOKUP(A814,Sheet2!A:H,8,0)</f>
        <v>#N/A</v>
      </c>
    </row>
    <row r="815" spans="1:23" hidden="1" x14ac:dyDescent="0.3">
      <c r="A815" t="s">
        <v>871</v>
      </c>
      <c r="B815" t="s">
        <v>31</v>
      </c>
      <c r="C815">
        <v>49</v>
      </c>
      <c r="D815" t="s">
        <v>36</v>
      </c>
      <c r="E815">
        <v>2012</v>
      </c>
      <c r="F815">
        <v>34</v>
      </c>
      <c r="G815">
        <v>0.77950691800000005</v>
      </c>
      <c r="H815" t="s">
        <v>24</v>
      </c>
      <c r="I815" t="s">
        <v>58</v>
      </c>
      <c r="J815" t="s">
        <v>58</v>
      </c>
      <c r="K815" t="s">
        <v>58</v>
      </c>
      <c r="L815" t="s">
        <v>58</v>
      </c>
      <c r="M815" t="s">
        <v>45</v>
      </c>
      <c r="N815" t="s">
        <v>29</v>
      </c>
      <c r="O815">
        <v>0.48563926200000002</v>
      </c>
      <c r="P815" t="s">
        <v>45</v>
      </c>
      <c r="Q815" t="s">
        <v>67</v>
      </c>
      <c r="R815">
        <v>332871</v>
      </c>
      <c r="S815">
        <v>453915</v>
      </c>
      <c r="T815" s="1">
        <v>0.73</v>
      </c>
      <c r="U815">
        <v>741360</v>
      </c>
      <c r="V815">
        <v>741360</v>
      </c>
      <c r="W815" s="24" t="e">
        <f>VLOOKUP(A815,Sheet2!A:H,8,0)</f>
        <v>#N/A</v>
      </c>
    </row>
    <row r="816" spans="1:23" hidden="1" x14ac:dyDescent="0.3">
      <c r="A816" t="s">
        <v>872</v>
      </c>
      <c r="B816" t="s">
        <v>31</v>
      </c>
      <c r="C816">
        <v>27</v>
      </c>
      <c r="D816" t="s">
        <v>424</v>
      </c>
      <c r="E816">
        <v>2010</v>
      </c>
      <c r="F816">
        <v>36</v>
      </c>
      <c r="G816">
        <v>0.479033557</v>
      </c>
      <c r="H816" t="s">
        <v>24</v>
      </c>
      <c r="I816" t="s">
        <v>62</v>
      </c>
      <c r="J816" t="s">
        <v>40</v>
      </c>
      <c r="K816" t="s">
        <v>87</v>
      </c>
      <c r="L816" t="s">
        <v>42</v>
      </c>
      <c r="M816" t="s">
        <v>45</v>
      </c>
      <c r="N816" t="s">
        <v>29</v>
      </c>
      <c r="O816">
        <v>0.456573589</v>
      </c>
      <c r="P816" t="s">
        <v>45</v>
      </c>
      <c r="Q816" t="s">
        <v>67</v>
      </c>
      <c r="R816">
        <v>294110</v>
      </c>
      <c r="S816">
        <v>348547.78</v>
      </c>
      <c r="T816" s="1">
        <v>0.84</v>
      </c>
      <c r="U816">
        <v>315879</v>
      </c>
      <c r="V816">
        <v>0</v>
      </c>
      <c r="W816" s="24" t="e">
        <f>VLOOKUP(A816,Sheet2!A:H,8,0)</f>
        <v>#N/A</v>
      </c>
    </row>
    <row r="817" spans="1:23" hidden="1" x14ac:dyDescent="0.3">
      <c r="A817" t="s">
        <v>873</v>
      </c>
      <c r="B817" t="s">
        <v>22</v>
      </c>
      <c r="C817">
        <v>37</v>
      </c>
      <c r="D817" t="s">
        <v>77</v>
      </c>
      <c r="E817">
        <v>2006</v>
      </c>
      <c r="F817">
        <v>32</v>
      </c>
      <c r="G817">
        <v>0.62817069000000003</v>
      </c>
      <c r="H817" t="s">
        <v>24</v>
      </c>
      <c r="I817" t="s">
        <v>72</v>
      </c>
      <c r="J817" t="s">
        <v>40</v>
      </c>
      <c r="K817" t="s">
        <v>27</v>
      </c>
      <c r="L817" t="s">
        <v>42</v>
      </c>
      <c r="M817" t="s">
        <v>29</v>
      </c>
      <c r="N817" t="s">
        <v>29</v>
      </c>
      <c r="O817">
        <v>0.85522365899999997</v>
      </c>
      <c r="P817" t="s">
        <v>29</v>
      </c>
      <c r="Q817" t="s">
        <v>34</v>
      </c>
      <c r="R817">
        <v>141110</v>
      </c>
      <c r="S817">
        <v>176850</v>
      </c>
      <c r="T817" s="1">
        <v>0.8</v>
      </c>
      <c r="U817">
        <v>361100</v>
      </c>
      <c r="V817">
        <v>0</v>
      </c>
      <c r="W817" s="24" t="e">
        <f>VLOOKUP(A817,Sheet2!A:H,8,0)</f>
        <v>#N/A</v>
      </c>
    </row>
    <row r="818" spans="1:23" hidden="1" x14ac:dyDescent="0.3">
      <c r="A818" t="s">
        <v>874</v>
      </c>
      <c r="B818" t="s">
        <v>31</v>
      </c>
      <c r="C818">
        <v>49</v>
      </c>
      <c r="D818" t="s">
        <v>36</v>
      </c>
      <c r="E818">
        <v>2012</v>
      </c>
      <c r="F818">
        <v>34</v>
      </c>
      <c r="G818">
        <v>0.62419587300000001</v>
      </c>
      <c r="H818" t="s">
        <v>24</v>
      </c>
      <c r="I818" t="s">
        <v>58</v>
      </c>
      <c r="J818" t="s">
        <v>89</v>
      </c>
      <c r="K818" t="s">
        <v>118</v>
      </c>
      <c r="L818" t="s">
        <v>42</v>
      </c>
      <c r="M818" t="s">
        <v>29</v>
      </c>
      <c r="N818" t="s">
        <v>45</v>
      </c>
      <c r="O818">
        <v>0.48563926200000002</v>
      </c>
      <c r="P818" t="s">
        <v>45</v>
      </c>
      <c r="Q818" t="s">
        <v>34</v>
      </c>
      <c r="R818">
        <v>192055</v>
      </c>
      <c r="S818">
        <v>234320</v>
      </c>
      <c r="T818" s="1">
        <v>0.82</v>
      </c>
      <c r="U818">
        <v>560713</v>
      </c>
      <c r="V818">
        <v>0</v>
      </c>
      <c r="W818" s="24" t="e">
        <f>VLOOKUP(A818,Sheet2!A:H,8,0)</f>
        <v>#N/A</v>
      </c>
    </row>
    <row r="819" spans="1:23" hidden="1" x14ac:dyDescent="0.3">
      <c r="A819" t="s">
        <v>875</v>
      </c>
      <c r="B819" t="s">
        <v>31</v>
      </c>
      <c r="C819">
        <v>37</v>
      </c>
      <c r="D819" t="s">
        <v>36</v>
      </c>
      <c r="E819">
        <v>2012</v>
      </c>
      <c r="F819">
        <v>57</v>
      </c>
      <c r="G819">
        <v>0.62777365900000004</v>
      </c>
      <c r="H819" t="s">
        <v>81</v>
      </c>
      <c r="I819" t="s">
        <v>62</v>
      </c>
      <c r="J819" t="s">
        <v>40</v>
      </c>
      <c r="K819" t="s">
        <v>118</v>
      </c>
      <c r="L819" t="s">
        <v>28</v>
      </c>
      <c r="M819" t="s">
        <v>29</v>
      </c>
      <c r="N819" t="s">
        <v>45</v>
      </c>
      <c r="O819">
        <v>0.52728163699999997</v>
      </c>
      <c r="P819" t="s">
        <v>45</v>
      </c>
      <c r="Q819" t="s">
        <v>67</v>
      </c>
      <c r="R819">
        <v>385411</v>
      </c>
      <c r="S819">
        <v>415058</v>
      </c>
      <c r="T819" s="1">
        <v>0.93</v>
      </c>
      <c r="U819">
        <v>490980</v>
      </c>
      <c r="V819">
        <v>0</v>
      </c>
      <c r="W819" s="24" t="e">
        <f>VLOOKUP(A819,Sheet2!A:H,8,0)</f>
        <v>#N/A</v>
      </c>
    </row>
    <row r="820" spans="1:23" hidden="1" x14ac:dyDescent="0.3">
      <c r="A820" t="s">
        <v>876</v>
      </c>
      <c r="B820" t="s">
        <v>22</v>
      </c>
      <c r="C820">
        <v>49</v>
      </c>
      <c r="D820" t="s">
        <v>77</v>
      </c>
      <c r="E820">
        <v>2006</v>
      </c>
      <c r="F820">
        <v>57</v>
      </c>
      <c r="G820">
        <v>0.59005857100000003</v>
      </c>
      <c r="H820" t="s">
        <v>81</v>
      </c>
      <c r="I820" t="s">
        <v>303</v>
      </c>
      <c r="J820" t="s">
        <v>26</v>
      </c>
      <c r="K820" t="s">
        <v>51</v>
      </c>
      <c r="L820" t="s">
        <v>33</v>
      </c>
      <c r="M820" t="s">
        <v>29</v>
      </c>
      <c r="N820" t="s">
        <v>29</v>
      </c>
      <c r="O820">
        <v>0.36411681699999998</v>
      </c>
      <c r="P820" t="s">
        <v>45</v>
      </c>
      <c r="Q820" t="s">
        <v>45</v>
      </c>
      <c r="R820">
        <v>288729</v>
      </c>
      <c r="S820">
        <v>288729</v>
      </c>
      <c r="T820" s="1">
        <v>1</v>
      </c>
      <c r="U820">
        <v>302263</v>
      </c>
      <c r="V820">
        <v>0</v>
      </c>
      <c r="W820" s="24" t="e">
        <f>VLOOKUP(A820,Sheet2!A:H,8,0)</f>
        <v>#N/A</v>
      </c>
    </row>
    <row r="821" spans="1:23" hidden="1" x14ac:dyDescent="0.3">
      <c r="A821" t="s">
        <v>877</v>
      </c>
      <c r="B821" t="s">
        <v>31</v>
      </c>
      <c r="C821">
        <v>37</v>
      </c>
      <c r="D821" t="s">
        <v>36</v>
      </c>
      <c r="E821">
        <v>2010</v>
      </c>
      <c r="F821">
        <v>20</v>
      </c>
      <c r="G821">
        <v>0.62730372400000001</v>
      </c>
      <c r="H821" t="s">
        <v>24</v>
      </c>
      <c r="I821" t="s">
        <v>58</v>
      </c>
      <c r="J821" t="s">
        <v>58</v>
      </c>
      <c r="K821" t="s">
        <v>58</v>
      </c>
      <c r="L821" t="s">
        <v>58</v>
      </c>
      <c r="M821" t="s">
        <v>45</v>
      </c>
      <c r="N821" t="s">
        <v>45</v>
      </c>
      <c r="O821">
        <v>0.47731620400000002</v>
      </c>
      <c r="P821" t="s">
        <v>45</v>
      </c>
      <c r="Q821" t="s">
        <v>67</v>
      </c>
      <c r="R821">
        <v>199118</v>
      </c>
      <c r="S821">
        <v>298298</v>
      </c>
      <c r="T821" s="1">
        <v>0.67</v>
      </c>
      <c r="U821">
        <v>541454</v>
      </c>
      <c r="V821">
        <v>541454</v>
      </c>
      <c r="W821" s="24" t="e">
        <f>VLOOKUP(A821,Sheet2!A:H,8,0)</f>
        <v>#N/A</v>
      </c>
    </row>
    <row r="822" spans="1:23" hidden="1" x14ac:dyDescent="0.3">
      <c r="A822" t="s">
        <v>878</v>
      </c>
      <c r="B822" t="s">
        <v>31</v>
      </c>
      <c r="C822">
        <v>31</v>
      </c>
      <c r="D822" t="s">
        <v>39</v>
      </c>
      <c r="E822">
        <v>2005</v>
      </c>
      <c r="F822">
        <v>20</v>
      </c>
      <c r="G822">
        <v>0.63049250499999998</v>
      </c>
      <c r="H822" t="s">
        <v>24</v>
      </c>
      <c r="I822" t="s">
        <v>58</v>
      </c>
      <c r="J822" t="s">
        <v>58</v>
      </c>
      <c r="K822" t="s">
        <v>58</v>
      </c>
      <c r="L822" t="s">
        <v>58</v>
      </c>
      <c r="M822" t="s">
        <v>29</v>
      </c>
      <c r="N822" t="s">
        <v>45</v>
      </c>
      <c r="O822">
        <v>0.47731620400000002</v>
      </c>
      <c r="P822" t="s">
        <v>45</v>
      </c>
      <c r="Q822" t="s">
        <v>34</v>
      </c>
      <c r="R822">
        <v>148402</v>
      </c>
      <c r="S822">
        <v>199020</v>
      </c>
      <c r="T822" s="1">
        <v>0.75</v>
      </c>
      <c r="U822">
        <v>322598</v>
      </c>
      <c r="V822">
        <v>0</v>
      </c>
      <c r="W822" s="24" t="e">
        <f>VLOOKUP(A822,Sheet2!A:H,8,0)</f>
        <v>#N/A</v>
      </c>
    </row>
    <row r="823" spans="1:23" hidden="1" x14ac:dyDescent="0.3">
      <c r="A823" t="s">
        <v>879</v>
      </c>
      <c r="B823" t="s">
        <v>31</v>
      </c>
      <c r="C823">
        <v>25</v>
      </c>
      <c r="D823" t="s">
        <v>424</v>
      </c>
      <c r="E823">
        <v>2015</v>
      </c>
      <c r="F823">
        <v>39</v>
      </c>
      <c r="G823">
        <v>0.63114000000000003</v>
      </c>
      <c r="H823" t="s">
        <v>24</v>
      </c>
      <c r="I823" t="s">
        <v>72</v>
      </c>
      <c r="J823" t="s">
        <v>40</v>
      </c>
      <c r="K823" t="s">
        <v>27</v>
      </c>
      <c r="L823" t="s">
        <v>28</v>
      </c>
      <c r="M823" t="s">
        <v>29</v>
      </c>
      <c r="N823" t="s">
        <v>29</v>
      </c>
      <c r="O823">
        <v>0.89182894499999998</v>
      </c>
      <c r="P823" t="s">
        <v>29</v>
      </c>
      <c r="Q823" t="s">
        <v>67</v>
      </c>
      <c r="R823">
        <v>474111</v>
      </c>
      <c r="S823">
        <v>474111</v>
      </c>
      <c r="T823" s="1">
        <v>1</v>
      </c>
      <c r="U823">
        <v>493910</v>
      </c>
      <c r="V823">
        <v>0</v>
      </c>
      <c r="W823" s="24" t="e">
        <f>VLOOKUP(A823,Sheet2!A:H,8,0)</f>
        <v>#N/A</v>
      </c>
    </row>
    <row r="824" spans="1:23" hidden="1" x14ac:dyDescent="0.3">
      <c r="A824" t="s">
        <v>880</v>
      </c>
      <c r="B824" t="s">
        <v>22</v>
      </c>
      <c r="C824">
        <v>49</v>
      </c>
      <c r="D824" t="s">
        <v>23</v>
      </c>
      <c r="E824">
        <v>2011</v>
      </c>
      <c r="F824">
        <v>46</v>
      </c>
      <c r="G824">
        <v>0.74947303200000004</v>
      </c>
      <c r="H824" t="s">
        <v>81</v>
      </c>
      <c r="I824" t="s">
        <v>58</v>
      </c>
      <c r="J824" t="s">
        <v>58</v>
      </c>
      <c r="K824" t="s">
        <v>58</v>
      </c>
      <c r="L824" t="s">
        <v>58</v>
      </c>
      <c r="M824" t="s">
        <v>29</v>
      </c>
      <c r="N824" t="s">
        <v>45</v>
      </c>
      <c r="O824">
        <v>0.45244076799999999</v>
      </c>
      <c r="P824" t="s">
        <v>45</v>
      </c>
      <c r="Q824" t="s">
        <v>67</v>
      </c>
      <c r="R824">
        <v>340552</v>
      </c>
      <c r="S824">
        <v>371176</v>
      </c>
      <c r="T824" s="1">
        <v>0.92</v>
      </c>
      <c r="U824">
        <v>634262</v>
      </c>
      <c r="V824">
        <v>0</v>
      </c>
      <c r="W824" s="24" t="e">
        <f>VLOOKUP(A824,Sheet2!A:H,8,0)</f>
        <v>#N/A</v>
      </c>
    </row>
    <row r="825" spans="1:23" hidden="1" x14ac:dyDescent="0.3">
      <c r="A825" t="s">
        <v>881</v>
      </c>
      <c r="B825" t="s">
        <v>22</v>
      </c>
      <c r="C825">
        <v>37</v>
      </c>
      <c r="D825" t="s">
        <v>23</v>
      </c>
      <c r="E825">
        <v>2006</v>
      </c>
      <c r="F825">
        <v>25</v>
      </c>
      <c r="G825">
        <v>0.67577857100000005</v>
      </c>
      <c r="H825" t="s">
        <v>81</v>
      </c>
      <c r="I825" t="s">
        <v>72</v>
      </c>
      <c r="J825" t="s">
        <v>26</v>
      </c>
      <c r="K825" t="s">
        <v>118</v>
      </c>
      <c r="L825" t="s">
        <v>33</v>
      </c>
      <c r="M825" t="s">
        <v>29</v>
      </c>
      <c r="N825" t="s">
        <v>45</v>
      </c>
      <c r="O825">
        <v>0.29784332899999999</v>
      </c>
      <c r="P825" t="s">
        <v>45</v>
      </c>
      <c r="Q825" t="s">
        <v>67</v>
      </c>
      <c r="R825">
        <v>322425</v>
      </c>
      <c r="S825">
        <v>343920</v>
      </c>
      <c r="T825" s="1">
        <v>0.94</v>
      </c>
      <c r="U825">
        <v>338470</v>
      </c>
      <c r="V825">
        <v>0</v>
      </c>
      <c r="W825" s="24" t="e">
        <f>VLOOKUP(A825,Sheet2!A:H,8,0)</f>
        <v>#N/A</v>
      </c>
    </row>
    <row r="826" spans="1:23" hidden="1" x14ac:dyDescent="0.3">
      <c r="A826" t="s">
        <v>882</v>
      </c>
      <c r="B826" t="s">
        <v>31</v>
      </c>
      <c r="C826">
        <v>49</v>
      </c>
      <c r="D826" t="s">
        <v>39</v>
      </c>
      <c r="E826">
        <v>2005</v>
      </c>
      <c r="F826">
        <v>43</v>
      </c>
      <c r="G826">
        <v>0.62253756999999998</v>
      </c>
      <c r="H826" t="s">
        <v>24</v>
      </c>
      <c r="I826" t="s">
        <v>72</v>
      </c>
      <c r="J826" t="s">
        <v>26</v>
      </c>
      <c r="K826" t="s">
        <v>27</v>
      </c>
      <c r="L826" t="s">
        <v>42</v>
      </c>
      <c r="M826" t="s">
        <v>29</v>
      </c>
      <c r="N826" t="s">
        <v>29</v>
      </c>
      <c r="O826">
        <v>0.83791800699999996</v>
      </c>
      <c r="P826" t="s">
        <v>29</v>
      </c>
      <c r="Q826" t="s">
        <v>29</v>
      </c>
      <c r="R826">
        <v>150488</v>
      </c>
      <c r="S826">
        <v>193171</v>
      </c>
      <c r="T826" s="1">
        <v>0.78</v>
      </c>
      <c r="U826">
        <v>407461</v>
      </c>
      <c r="V826">
        <v>0</v>
      </c>
      <c r="W826" s="24" t="e">
        <f>VLOOKUP(A826,Sheet2!A:H,8,0)</f>
        <v>#N/A</v>
      </c>
    </row>
    <row r="827" spans="1:23" hidden="1" x14ac:dyDescent="0.3">
      <c r="A827" t="s">
        <v>883</v>
      </c>
      <c r="B827" t="s">
        <v>31</v>
      </c>
      <c r="C827">
        <v>61</v>
      </c>
      <c r="D827" t="s">
        <v>32</v>
      </c>
      <c r="E827">
        <v>2010</v>
      </c>
      <c r="F827">
        <v>39</v>
      </c>
      <c r="G827">
        <v>0.69699199999999994</v>
      </c>
      <c r="H827" t="s">
        <v>81</v>
      </c>
      <c r="I827" t="s">
        <v>54</v>
      </c>
      <c r="J827" t="s">
        <v>89</v>
      </c>
      <c r="K827" t="s">
        <v>27</v>
      </c>
      <c r="L827" t="s">
        <v>42</v>
      </c>
      <c r="M827" t="s">
        <v>45</v>
      </c>
      <c r="N827" t="s">
        <v>45</v>
      </c>
      <c r="O827">
        <v>0.29436900500000002</v>
      </c>
      <c r="P827" t="s">
        <v>45</v>
      </c>
      <c r="Q827" t="s">
        <v>29</v>
      </c>
      <c r="R827">
        <v>412628</v>
      </c>
      <c r="S827">
        <v>449120</v>
      </c>
      <c r="T827" s="1">
        <v>0.92</v>
      </c>
      <c r="U827">
        <v>569037</v>
      </c>
      <c r="V827">
        <v>0</v>
      </c>
      <c r="W827" s="24" t="e">
        <f>VLOOKUP(A827,Sheet2!A:H,8,0)</f>
        <v>#N/A</v>
      </c>
    </row>
    <row r="828" spans="1:23" hidden="1" x14ac:dyDescent="0.3">
      <c r="A828" t="s">
        <v>884</v>
      </c>
      <c r="B828" t="s">
        <v>31</v>
      </c>
      <c r="C828">
        <v>37</v>
      </c>
      <c r="D828" t="s">
        <v>39</v>
      </c>
      <c r="E828">
        <v>2013</v>
      </c>
      <c r="F828">
        <v>22</v>
      </c>
      <c r="G828">
        <v>0.608227619</v>
      </c>
      <c r="H828" t="s">
        <v>24</v>
      </c>
      <c r="I828" t="s">
        <v>58</v>
      </c>
      <c r="J828" t="s">
        <v>58</v>
      </c>
      <c r="K828" t="s">
        <v>58</v>
      </c>
      <c r="L828" t="s">
        <v>58</v>
      </c>
      <c r="M828" t="s">
        <v>29</v>
      </c>
      <c r="N828" t="s">
        <v>29</v>
      </c>
      <c r="O828">
        <v>0.47731620400000002</v>
      </c>
      <c r="P828" t="s">
        <v>45</v>
      </c>
      <c r="Q828" t="s">
        <v>29</v>
      </c>
      <c r="R828">
        <v>341236.2</v>
      </c>
      <c r="S828">
        <v>362388</v>
      </c>
      <c r="T828" s="1">
        <v>0.94</v>
      </c>
      <c r="U828">
        <v>534785</v>
      </c>
      <c r="V828">
        <v>0</v>
      </c>
      <c r="W828" s="24" t="e">
        <f>VLOOKUP(A828,Sheet2!A:H,8,0)</f>
        <v>#N/A</v>
      </c>
    </row>
    <row r="829" spans="1:23" hidden="1" x14ac:dyDescent="0.3">
      <c r="A829" t="s">
        <v>885</v>
      </c>
      <c r="B829" t="s">
        <v>22</v>
      </c>
      <c r="C829">
        <v>61</v>
      </c>
      <c r="D829" t="s">
        <v>39</v>
      </c>
      <c r="E829">
        <v>2012</v>
      </c>
      <c r="F829">
        <v>36</v>
      </c>
      <c r="G829">
        <v>0.82737561000000004</v>
      </c>
      <c r="H829" t="s">
        <v>24</v>
      </c>
      <c r="I829" t="s">
        <v>62</v>
      </c>
      <c r="J829" t="s">
        <v>26</v>
      </c>
      <c r="K829" t="s">
        <v>118</v>
      </c>
      <c r="L829" t="s">
        <v>28</v>
      </c>
      <c r="M829" t="s">
        <v>29</v>
      </c>
      <c r="N829" t="s">
        <v>45</v>
      </c>
      <c r="O829">
        <v>0.46485663199999999</v>
      </c>
      <c r="P829" t="s">
        <v>45</v>
      </c>
      <c r="Q829" t="s">
        <v>221</v>
      </c>
      <c r="R829">
        <v>488284</v>
      </c>
      <c r="S829">
        <v>548492</v>
      </c>
      <c r="T829" s="1">
        <v>0.89</v>
      </c>
      <c r="U829">
        <v>796926</v>
      </c>
      <c r="V829">
        <v>0</v>
      </c>
      <c r="W829" s="24" t="e">
        <f>VLOOKUP(A829,Sheet2!A:H,8,0)</f>
        <v>#N/A</v>
      </c>
    </row>
    <row r="830" spans="1:23" hidden="1" x14ac:dyDescent="0.3">
      <c r="A830" t="s">
        <v>886</v>
      </c>
      <c r="B830" t="s">
        <v>31</v>
      </c>
      <c r="C830">
        <v>18</v>
      </c>
      <c r="D830" t="s">
        <v>424</v>
      </c>
      <c r="E830">
        <v>2012</v>
      </c>
      <c r="F830">
        <v>36</v>
      </c>
      <c r="G830">
        <v>0.174384236</v>
      </c>
      <c r="H830" t="s">
        <v>24</v>
      </c>
      <c r="I830" t="s">
        <v>303</v>
      </c>
      <c r="J830" t="s">
        <v>40</v>
      </c>
      <c r="K830" t="s">
        <v>87</v>
      </c>
      <c r="L830" t="s">
        <v>28</v>
      </c>
      <c r="M830" t="s">
        <v>29</v>
      </c>
      <c r="N830" t="s">
        <v>29</v>
      </c>
      <c r="O830">
        <v>0.41560588300000001</v>
      </c>
      <c r="P830" t="s">
        <v>45</v>
      </c>
      <c r="Q830" t="s">
        <v>34</v>
      </c>
      <c r="R830">
        <v>135020.06</v>
      </c>
      <c r="S830">
        <v>164856</v>
      </c>
      <c r="T830" s="1">
        <v>0.82</v>
      </c>
      <c r="U830">
        <v>96902</v>
      </c>
      <c r="V830">
        <v>0</v>
      </c>
      <c r="W830" s="24" t="e">
        <f>VLOOKUP(A830,Sheet2!A:H,8,0)</f>
        <v>#N/A</v>
      </c>
    </row>
    <row r="831" spans="1:23" hidden="1" x14ac:dyDescent="0.3">
      <c r="A831" t="s">
        <v>887</v>
      </c>
      <c r="B831" t="s">
        <v>31</v>
      </c>
      <c r="C831">
        <v>61</v>
      </c>
      <c r="D831" t="s">
        <v>32</v>
      </c>
      <c r="E831">
        <v>2010</v>
      </c>
      <c r="F831">
        <v>32</v>
      </c>
      <c r="G831">
        <v>0.70627200000000001</v>
      </c>
      <c r="H831" t="s">
        <v>81</v>
      </c>
      <c r="I831" t="s">
        <v>54</v>
      </c>
      <c r="J831" t="s">
        <v>40</v>
      </c>
      <c r="K831" t="s">
        <v>27</v>
      </c>
      <c r="L831" t="s">
        <v>42</v>
      </c>
      <c r="M831" t="s">
        <v>29</v>
      </c>
      <c r="N831" t="s">
        <v>29</v>
      </c>
      <c r="O831">
        <v>0.427800666</v>
      </c>
      <c r="P831" t="s">
        <v>45</v>
      </c>
      <c r="Q831" t="s">
        <v>29</v>
      </c>
      <c r="R831">
        <v>438186</v>
      </c>
      <c r="S831">
        <v>438186</v>
      </c>
      <c r="T831" s="1">
        <v>1</v>
      </c>
      <c r="U831">
        <v>520292</v>
      </c>
      <c r="V831">
        <v>0</v>
      </c>
      <c r="W831" s="24" t="e">
        <f>VLOOKUP(A831,Sheet2!A:H,8,0)</f>
        <v>#N/A</v>
      </c>
    </row>
    <row r="832" spans="1:23" hidden="1" x14ac:dyDescent="0.3">
      <c r="A832" t="s">
        <v>888</v>
      </c>
      <c r="B832" t="s">
        <v>31</v>
      </c>
      <c r="C832">
        <v>73</v>
      </c>
      <c r="D832" t="s">
        <v>77</v>
      </c>
      <c r="E832">
        <v>2006</v>
      </c>
      <c r="F832">
        <v>32</v>
      </c>
      <c r="G832">
        <v>0.805326667</v>
      </c>
      <c r="H832" t="s">
        <v>24</v>
      </c>
      <c r="I832" t="s">
        <v>25</v>
      </c>
      <c r="J832" t="s">
        <v>40</v>
      </c>
      <c r="K832" t="s">
        <v>27</v>
      </c>
      <c r="L832" t="s">
        <v>42</v>
      </c>
      <c r="M832" t="s">
        <v>45</v>
      </c>
      <c r="N832" t="s">
        <v>29</v>
      </c>
      <c r="O832">
        <v>0.39950795500000003</v>
      </c>
      <c r="P832" t="s">
        <v>45</v>
      </c>
      <c r="Q832" t="s">
        <v>34</v>
      </c>
      <c r="R832">
        <v>27024</v>
      </c>
      <c r="S832">
        <v>459408</v>
      </c>
      <c r="T832" s="1">
        <v>0.06</v>
      </c>
      <c r="U832">
        <v>0</v>
      </c>
      <c r="V832">
        <v>0</v>
      </c>
      <c r="W832" s="24" t="e">
        <f>VLOOKUP(A832,Sheet2!A:H,8,0)</f>
        <v>#N/A</v>
      </c>
    </row>
    <row r="833" spans="1:23" hidden="1" x14ac:dyDescent="0.3">
      <c r="A833" t="s">
        <v>889</v>
      </c>
      <c r="B833" t="s">
        <v>31</v>
      </c>
      <c r="C833">
        <v>37</v>
      </c>
      <c r="D833" t="s">
        <v>39</v>
      </c>
      <c r="E833">
        <v>2006</v>
      </c>
      <c r="F833">
        <v>45</v>
      </c>
      <c r="G833">
        <v>0.83396142900000003</v>
      </c>
      <c r="H833" t="s">
        <v>81</v>
      </c>
      <c r="I833" t="s">
        <v>54</v>
      </c>
      <c r="J833" t="s">
        <v>89</v>
      </c>
      <c r="K833" t="s">
        <v>27</v>
      </c>
      <c r="L833" t="s">
        <v>42</v>
      </c>
      <c r="M833" t="s">
        <v>45</v>
      </c>
      <c r="N833" t="s">
        <v>45</v>
      </c>
      <c r="O833">
        <v>0.30840624900000002</v>
      </c>
      <c r="P833" t="s">
        <v>45</v>
      </c>
      <c r="Q833" t="s">
        <v>221</v>
      </c>
      <c r="R833">
        <v>243371.02</v>
      </c>
      <c r="S833">
        <v>500700</v>
      </c>
      <c r="T833" s="1">
        <v>0.49</v>
      </c>
      <c r="U833">
        <v>486773</v>
      </c>
      <c r="V833">
        <v>486773</v>
      </c>
      <c r="W833" s="24" t="e">
        <f>VLOOKUP(A833,Sheet2!A:H,8,0)</f>
        <v>#N/A</v>
      </c>
    </row>
    <row r="834" spans="1:23" hidden="1" x14ac:dyDescent="0.3">
      <c r="A834" t="s">
        <v>890</v>
      </c>
      <c r="B834" t="s">
        <v>31</v>
      </c>
      <c r="C834">
        <v>37</v>
      </c>
      <c r="D834" t="s">
        <v>36</v>
      </c>
      <c r="E834">
        <v>2012</v>
      </c>
      <c r="F834">
        <v>57</v>
      </c>
      <c r="G834">
        <v>0.77426113200000002</v>
      </c>
      <c r="H834" t="s">
        <v>81</v>
      </c>
      <c r="I834" t="s">
        <v>58</v>
      </c>
      <c r="J834" t="s">
        <v>58</v>
      </c>
      <c r="K834" t="s">
        <v>58</v>
      </c>
      <c r="L834" t="s">
        <v>58</v>
      </c>
      <c r="M834" t="s">
        <v>45</v>
      </c>
      <c r="N834" t="s">
        <v>29</v>
      </c>
      <c r="O834">
        <v>0.51063777399999999</v>
      </c>
      <c r="P834" t="s">
        <v>45</v>
      </c>
      <c r="Q834" t="s">
        <v>34</v>
      </c>
      <c r="R834">
        <v>541136</v>
      </c>
      <c r="S834">
        <v>633486</v>
      </c>
      <c r="T834" s="1">
        <v>0.85</v>
      </c>
      <c r="U834">
        <v>658733</v>
      </c>
      <c r="V834">
        <v>658733</v>
      </c>
      <c r="W834" s="24" t="e">
        <f>VLOOKUP(A834,Sheet2!A:H,8,0)</f>
        <v>#N/A</v>
      </c>
    </row>
    <row r="835" spans="1:23" hidden="1" x14ac:dyDescent="0.3">
      <c r="A835" t="s">
        <v>891</v>
      </c>
      <c r="B835" t="s">
        <v>31</v>
      </c>
      <c r="C835">
        <v>61</v>
      </c>
      <c r="D835" t="s">
        <v>424</v>
      </c>
      <c r="E835">
        <v>2012</v>
      </c>
      <c r="F835">
        <v>37</v>
      </c>
      <c r="G835">
        <v>0.60964628899999995</v>
      </c>
      <c r="H835" t="s">
        <v>24</v>
      </c>
      <c r="I835" t="s">
        <v>25</v>
      </c>
      <c r="J835" t="s">
        <v>26</v>
      </c>
      <c r="K835" t="s">
        <v>27</v>
      </c>
      <c r="L835" t="s">
        <v>33</v>
      </c>
      <c r="M835" t="s">
        <v>45</v>
      </c>
      <c r="N835" t="s">
        <v>29</v>
      </c>
      <c r="O835">
        <v>0.322806649</v>
      </c>
      <c r="P835" t="s">
        <v>45</v>
      </c>
      <c r="Q835" t="s">
        <v>67</v>
      </c>
      <c r="R835">
        <v>128106</v>
      </c>
      <c r="S835">
        <v>308742</v>
      </c>
      <c r="T835" s="1">
        <v>0.41</v>
      </c>
      <c r="U835">
        <v>587332</v>
      </c>
      <c r="V835">
        <v>587332</v>
      </c>
      <c r="W835" s="24" t="e">
        <f>VLOOKUP(A835,Sheet2!A:H,8,0)</f>
        <v>#N/A</v>
      </c>
    </row>
    <row r="836" spans="1:23" hidden="1" x14ac:dyDescent="0.3">
      <c r="A836" t="s">
        <v>892</v>
      </c>
      <c r="B836" t="s">
        <v>31</v>
      </c>
      <c r="C836">
        <v>48</v>
      </c>
      <c r="D836" t="s">
        <v>424</v>
      </c>
      <c r="E836">
        <v>2013</v>
      </c>
      <c r="F836">
        <v>36</v>
      </c>
      <c r="G836">
        <v>0.48304761899999998</v>
      </c>
      <c r="H836" t="s">
        <v>24</v>
      </c>
      <c r="I836" t="s">
        <v>62</v>
      </c>
      <c r="J836" t="s">
        <v>40</v>
      </c>
      <c r="K836" t="s">
        <v>51</v>
      </c>
      <c r="L836" t="s">
        <v>42</v>
      </c>
      <c r="M836" t="s">
        <v>29</v>
      </c>
      <c r="N836" t="s">
        <v>45</v>
      </c>
      <c r="O836">
        <v>0.33383396999999998</v>
      </c>
      <c r="P836" t="s">
        <v>45</v>
      </c>
      <c r="Q836" t="s">
        <v>34</v>
      </c>
      <c r="R836">
        <v>253500</v>
      </c>
      <c r="S836">
        <v>268478</v>
      </c>
      <c r="T836" s="1">
        <v>0.94</v>
      </c>
      <c r="U836">
        <v>441441</v>
      </c>
      <c r="V836">
        <v>0</v>
      </c>
      <c r="W836" s="24" t="e">
        <f>VLOOKUP(A836,Sheet2!A:H,8,0)</f>
        <v>#N/A</v>
      </c>
    </row>
    <row r="837" spans="1:23" hidden="1" x14ac:dyDescent="0.3">
      <c r="A837" t="s">
        <v>893</v>
      </c>
      <c r="B837" t="s">
        <v>31</v>
      </c>
      <c r="C837">
        <v>49</v>
      </c>
      <c r="D837" t="s">
        <v>23</v>
      </c>
      <c r="E837">
        <v>2010</v>
      </c>
      <c r="F837">
        <v>30</v>
      </c>
      <c r="G837">
        <v>0.62026544900000002</v>
      </c>
      <c r="H837" t="s">
        <v>24</v>
      </c>
      <c r="I837" t="s">
        <v>58</v>
      </c>
      <c r="J837" t="s">
        <v>89</v>
      </c>
      <c r="K837" t="s">
        <v>237</v>
      </c>
      <c r="L837" t="s">
        <v>42</v>
      </c>
      <c r="M837" t="s">
        <v>29</v>
      </c>
      <c r="N837" t="s">
        <v>45</v>
      </c>
      <c r="O837">
        <v>0.42372521400000002</v>
      </c>
      <c r="P837" t="s">
        <v>45</v>
      </c>
      <c r="Q837" t="s">
        <v>34</v>
      </c>
      <c r="R837">
        <v>147169</v>
      </c>
      <c r="S837">
        <v>207230</v>
      </c>
      <c r="T837" s="1">
        <v>0.71</v>
      </c>
      <c r="U837">
        <v>519175</v>
      </c>
      <c r="V837">
        <v>0</v>
      </c>
      <c r="W837" s="24" t="e">
        <f>VLOOKUP(A837,Sheet2!A:H,8,0)</f>
        <v>#N/A</v>
      </c>
    </row>
    <row r="838" spans="1:23" hidden="1" x14ac:dyDescent="0.3">
      <c r="A838" t="s">
        <v>894</v>
      </c>
      <c r="B838" t="s">
        <v>22</v>
      </c>
      <c r="C838">
        <v>61</v>
      </c>
      <c r="D838" t="s">
        <v>36</v>
      </c>
      <c r="E838">
        <v>2016</v>
      </c>
      <c r="F838">
        <v>49</v>
      </c>
      <c r="G838">
        <v>0.72212402099999995</v>
      </c>
      <c r="H838" t="s">
        <v>81</v>
      </c>
      <c r="I838" t="s">
        <v>58</v>
      </c>
      <c r="J838" t="s">
        <v>58</v>
      </c>
      <c r="K838" t="s">
        <v>58</v>
      </c>
      <c r="L838" t="s">
        <v>58</v>
      </c>
      <c r="M838" t="s">
        <v>45</v>
      </c>
      <c r="N838" t="s">
        <v>45</v>
      </c>
      <c r="O838">
        <v>0.481476448</v>
      </c>
      <c r="P838" t="s">
        <v>45</v>
      </c>
      <c r="Q838" t="s">
        <v>67</v>
      </c>
      <c r="R838">
        <v>328437</v>
      </c>
      <c r="S838">
        <v>457365</v>
      </c>
      <c r="T838" s="1">
        <v>0.72</v>
      </c>
      <c r="U838">
        <v>863438</v>
      </c>
      <c r="V838">
        <v>863438</v>
      </c>
      <c r="W838" s="24" t="e">
        <f>VLOOKUP(A838,Sheet2!A:H,8,0)</f>
        <v>#N/A</v>
      </c>
    </row>
    <row r="839" spans="1:23" hidden="1" x14ac:dyDescent="0.3">
      <c r="A839" t="s">
        <v>895</v>
      </c>
      <c r="B839" t="s">
        <v>31</v>
      </c>
      <c r="C839">
        <v>61</v>
      </c>
      <c r="D839" t="s">
        <v>32</v>
      </c>
      <c r="E839">
        <v>2014</v>
      </c>
      <c r="F839">
        <v>52</v>
      </c>
      <c r="G839">
        <v>0.76567121400000004</v>
      </c>
      <c r="H839" t="s">
        <v>81</v>
      </c>
      <c r="I839" t="s">
        <v>54</v>
      </c>
      <c r="J839" t="s">
        <v>40</v>
      </c>
      <c r="K839" t="s">
        <v>118</v>
      </c>
      <c r="L839" t="s">
        <v>28</v>
      </c>
      <c r="M839" t="s">
        <v>45</v>
      </c>
      <c r="N839" t="s">
        <v>45</v>
      </c>
      <c r="O839">
        <v>0.41156304399999999</v>
      </c>
      <c r="P839" t="s">
        <v>45</v>
      </c>
      <c r="Q839" t="s">
        <v>29</v>
      </c>
      <c r="R839">
        <v>327115.34999999998</v>
      </c>
      <c r="S839">
        <v>571249</v>
      </c>
      <c r="T839" s="1">
        <v>0.56999999999999995</v>
      </c>
      <c r="U839">
        <v>901856</v>
      </c>
      <c r="V839">
        <v>901856</v>
      </c>
      <c r="W839" s="24" t="e">
        <f>VLOOKUP(A839,Sheet2!A:H,8,0)</f>
        <v>#N/A</v>
      </c>
    </row>
    <row r="840" spans="1:23" hidden="1" x14ac:dyDescent="0.3">
      <c r="A840" t="s">
        <v>896</v>
      </c>
      <c r="B840" t="s">
        <v>31</v>
      </c>
      <c r="C840">
        <v>61</v>
      </c>
      <c r="D840" t="s">
        <v>23</v>
      </c>
      <c r="E840">
        <v>2011</v>
      </c>
      <c r="F840">
        <v>36</v>
      </c>
      <c r="G840">
        <v>0.82788232299999998</v>
      </c>
      <c r="H840" t="s">
        <v>81</v>
      </c>
      <c r="I840" t="s">
        <v>72</v>
      </c>
      <c r="J840" t="s">
        <v>40</v>
      </c>
      <c r="K840" t="s">
        <v>27</v>
      </c>
      <c r="L840" t="s">
        <v>33</v>
      </c>
      <c r="M840" t="s">
        <v>29</v>
      </c>
      <c r="N840" t="s">
        <v>45</v>
      </c>
      <c r="O840">
        <v>0.17881978000000001</v>
      </c>
      <c r="P840" t="s">
        <v>45</v>
      </c>
      <c r="Q840" t="s">
        <v>29</v>
      </c>
      <c r="R840">
        <v>557100</v>
      </c>
      <c r="S840">
        <v>557100</v>
      </c>
      <c r="T840" s="1">
        <v>1</v>
      </c>
      <c r="U840">
        <v>700589</v>
      </c>
      <c r="V840">
        <v>0</v>
      </c>
      <c r="W840" s="24" t="e">
        <f>VLOOKUP(A840,Sheet2!A:H,8,0)</f>
        <v>#N/A</v>
      </c>
    </row>
    <row r="841" spans="1:23" hidden="1" x14ac:dyDescent="0.3">
      <c r="A841" t="s">
        <v>897</v>
      </c>
      <c r="B841" t="s">
        <v>31</v>
      </c>
      <c r="C841">
        <v>60</v>
      </c>
      <c r="D841" t="s">
        <v>23</v>
      </c>
      <c r="E841">
        <v>2014</v>
      </c>
      <c r="F841">
        <v>52</v>
      </c>
      <c r="G841">
        <v>0.61096849499999994</v>
      </c>
      <c r="H841" t="s">
        <v>24</v>
      </c>
      <c r="I841" t="s">
        <v>303</v>
      </c>
      <c r="J841" t="s">
        <v>89</v>
      </c>
      <c r="K841" t="s">
        <v>27</v>
      </c>
      <c r="L841" t="s">
        <v>42</v>
      </c>
      <c r="M841" t="s">
        <v>29</v>
      </c>
      <c r="N841" t="s">
        <v>29</v>
      </c>
      <c r="O841">
        <v>0.688406399</v>
      </c>
      <c r="P841" t="s">
        <v>29</v>
      </c>
      <c r="Q841" t="s">
        <v>34</v>
      </c>
      <c r="R841">
        <v>278025</v>
      </c>
      <c r="S841">
        <v>278025</v>
      </c>
      <c r="T841" s="1">
        <v>1</v>
      </c>
      <c r="U841">
        <v>610903</v>
      </c>
      <c r="V841">
        <v>0</v>
      </c>
      <c r="W841" s="24" t="e">
        <f>VLOOKUP(A841,Sheet2!A:H,8,0)</f>
        <v>#N/A</v>
      </c>
    </row>
    <row r="842" spans="1:23" hidden="1" x14ac:dyDescent="0.3">
      <c r="A842" t="s">
        <v>898</v>
      </c>
      <c r="B842" t="s">
        <v>31</v>
      </c>
      <c r="C842">
        <v>49</v>
      </c>
      <c r="D842" t="s">
        <v>32</v>
      </c>
      <c r="E842">
        <v>2015</v>
      </c>
      <c r="F842">
        <v>37</v>
      </c>
      <c r="G842">
        <v>0.64022087000000005</v>
      </c>
      <c r="H842" t="s">
        <v>81</v>
      </c>
      <c r="I842" t="s">
        <v>58</v>
      </c>
      <c r="J842" t="s">
        <v>58</v>
      </c>
      <c r="K842" t="s">
        <v>58</v>
      </c>
      <c r="L842" t="s">
        <v>58</v>
      </c>
      <c r="M842" t="s">
        <v>29</v>
      </c>
      <c r="N842" t="s">
        <v>29</v>
      </c>
      <c r="O842">
        <v>0.48980406999999998</v>
      </c>
      <c r="P842" t="s">
        <v>45</v>
      </c>
      <c r="Q842" t="s">
        <v>67</v>
      </c>
      <c r="R842">
        <v>458704</v>
      </c>
      <c r="S842">
        <v>458704</v>
      </c>
      <c r="T842" s="1">
        <v>1</v>
      </c>
      <c r="U842">
        <v>605921</v>
      </c>
      <c r="V842">
        <v>0</v>
      </c>
      <c r="W842" s="24" t="e">
        <f>VLOOKUP(A842,Sheet2!A:H,8,0)</f>
        <v>#N/A</v>
      </c>
    </row>
    <row r="843" spans="1:23" hidden="1" x14ac:dyDescent="0.3">
      <c r="A843" t="s">
        <v>899</v>
      </c>
      <c r="B843" t="s">
        <v>31</v>
      </c>
      <c r="C843">
        <v>49</v>
      </c>
      <c r="D843" t="s">
        <v>23</v>
      </c>
      <c r="E843">
        <v>2009</v>
      </c>
      <c r="F843">
        <v>58</v>
      </c>
      <c r="G843">
        <v>0.61060537299999995</v>
      </c>
      <c r="H843" t="s">
        <v>24</v>
      </c>
      <c r="I843" t="s">
        <v>58</v>
      </c>
      <c r="J843" t="s">
        <v>58</v>
      </c>
      <c r="K843" t="s">
        <v>58</v>
      </c>
      <c r="L843" t="s">
        <v>58</v>
      </c>
      <c r="M843" t="s">
        <v>29</v>
      </c>
      <c r="N843" t="s">
        <v>29</v>
      </c>
      <c r="O843">
        <v>0.42372521400000002</v>
      </c>
      <c r="P843" t="s">
        <v>45</v>
      </c>
      <c r="Q843" t="s">
        <v>29</v>
      </c>
      <c r="R843">
        <v>221221</v>
      </c>
      <c r="S843">
        <v>221221</v>
      </c>
      <c r="T843" s="1">
        <v>1</v>
      </c>
      <c r="U843">
        <v>454235</v>
      </c>
      <c r="V843">
        <v>0</v>
      </c>
      <c r="W843" s="24" t="e">
        <f>VLOOKUP(A843,Sheet2!A:H,8,0)</f>
        <v>#N/A</v>
      </c>
    </row>
    <row r="844" spans="1:23" hidden="1" x14ac:dyDescent="0.3">
      <c r="A844" t="s">
        <v>900</v>
      </c>
      <c r="B844" t="s">
        <v>31</v>
      </c>
      <c r="C844">
        <v>37</v>
      </c>
      <c r="D844" t="s">
        <v>36</v>
      </c>
      <c r="E844">
        <v>2014</v>
      </c>
      <c r="F844">
        <v>37</v>
      </c>
      <c r="G844">
        <v>0.65664369899999997</v>
      </c>
      <c r="H844" t="s">
        <v>81</v>
      </c>
      <c r="I844" t="s">
        <v>58</v>
      </c>
      <c r="J844" t="s">
        <v>58</v>
      </c>
      <c r="K844" t="s">
        <v>58</v>
      </c>
      <c r="L844" t="s">
        <v>58</v>
      </c>
      <c r="M844" t="s">
        <v>45</v>
      </c>
      <c r="N844" t="s">
        <v>29</v>
      </c>
      <c r="O844">
        <v>0.50647167400000004</v>
      </c>
      <c r="P844" t="s">
        <v>45</v>
      </c>
      <c r="Q844" t="s">
        <v>29</v>
      </c>
      <c r="R844">
        <v>534528</v>
      </c>
      <c r="S844">
        <v>627460</v>
      </c>
      <c r="T844" s="1">
        <v>0.85</v>
      </c>
      <c r="U844">
        <v>495700</v>
      </c>
      <c r="V844">
        <v>0</v>
      </c>
      <c r="W844" s="24" t="e">
        <f>VLOOKUP(A844,Sheet2!A:H,8,0)</f>
        <v>#N/A</v>
      </c>
    </row>
    <row r="845" spans="1:23" hidden="1" x14ac:dyDescent="0.3">
      <c r="A845" t="s">
        <v>901</v>
      </c>
      <c r="B845" t="s">
        <v>22</v>
      </c>
      <c r="C845">
        <v>61</v>
      </c>
      <c r="D845" t="s">
        <v>77</v>
      </c>
      <c r="E845">
        <v>2010</v>
      </c>
      <c r="F845">
        <v>70</v>
      </c>
      <c r="G845">
        <v>0.39940413800000002</v>
      </c>
      <c r="H845" t="s">
        <v>81</v>
      </c>
      <c r="I845" t="s">
        <v>155</v>
      </c>
      <c r="J845" t="s">
        <v>40</v>
      </c>
      <c r="K845" t="s">
        <v>118</v>
      </c>
      <c r="L845" t="s">
        <v>28</v>
      </c>
      <c r="M845" t="s">
        <v>29</v>
      </c>
      <c r="N845" t="s">
        <v>45</v>
      </c>
      <c r="O845">
        <v>0.44831449400000001</v>
      </c>
      <c r="P845" t="s">
        <v>45</v>
      </c>
      <c r="Q845" t="s">
        <v>29</v>
      </c>
      <c r="R845">
        <v>157656</v>
      </c>
      <c r="S845">
        <v>190148</v>
      </c>
      <c r="T845" s="1">
        <v>0.83</v>
      </c>
      <c r="U845">
        <v>357627</v>
      </c>
      <c r="V845">
        <v>0</v>
      </c>
      <c r="W845" s="24" t="e">
        <f>VLOOKUP(A845,Sheet2!A:H,8,0)</f>
        <v>#N/A</v>
      </c>
    </row>
    <row r="846" spans="1:23" hidden="1" x14ac:dyDescent="0.3">
      <c r="A846" t="s">
        <v>902</v>
      </c>
      <c r="B846" t="s">
        <v>22</v>
      </c>
      <c r="C846">
        <v>60</v>
      </c>
      <c r="D846" t="s">
        <v>23</v>
      </c>
      <c r="E846">
        <v>2010</v>
      </c>
      <c r="F846">
        <v>38</v>
      </c>
      <c r="G846">
        <v>0.72064441400000001</v>
      </c>
      <c r="H846" t="s">
        <v>81</v>
      </c>
      <c r="I846" t="s">
        <v>62</v>
      </c>
      <c r="J846" t="s">
        <v>40</v>
      </c>
      <c r="K846" t="s">
        <v>51</v>
      </c>
      <c r="L846" t="s">
        <v>28</v>
      </c>
      <c r="M846" t="s">
        <v>29</v>
      </c>
      <c r="N846" t="s">
        <v>45</v>
      </c>
      <c r="O846">
        <v>0.257764251</v>
      </c>
      <c r="P846" t="s">
        <v>45</v>
      </c>
      <c r="Q846" t="s">
        <v>29</v>
      </c>
      <c r="R846">
        <v>456980</v>
      </c>
      <c r="S846">
        <v>456980</v>
      </c>
      <c r="T846" s="1">
        <v>1</v>
      </c>
      <c r="U846">
        <v>550056</v>
      </c>
      <c r="V846">
        <v>0</v>
      </c>
      <c r="W846" s="24" t="e">
        <f>VLOOKUP(A846,Sheet2!A:H,8,0)</f>
        <v>#N/A</v>
      </c>
    </row>
    <row r="847" spans="1:23" hidden="1" x14ac:dyDescent="0.3">
      <c r="A847" t="s">
        <v>903</v>
      </c>
      <c r="B847" t="s">
        <v>22</v>
      </c>
      <c r="C847">
        <v>61</v>
      </c>
      <c r="D847" t="s">
        <v>32</v>
      </c>
      <c r="E847">
        <v>2015</v>
      </c>
      <c r="F847">
        <v>34</v>
      </c>
      <c r="G847">
        <v>0.782888696</v>
      </c>
      <c r="H847" t="s">
        <v>81</v>
      </c>
      <c r="I847" t="s">
        <v>54</v>
      </c>
      <c r="J847" t="s">
        <v>40</v>
      </c>
      <c r="K847" t="s">
        <v>118</v>
      </c>
      <c r="L847" t="s">
        <v>42</v>
      </c>
      <c r="M847" t="s">
        <v>29</v>
      </c>
      <c r="N847" t="s">
        <v>45</v>
      </c>
      <c r="O847">
        <v>0.45244076799999999</v>
      </c>
      <c r="P847" t="s">
        <v>45</v>
      </c>
      <c r="Q847" t="s">
        <v>29</v>
      </c>
      <c r="R847">
        <v>564560</v>
      </c>
      <c r="S847">
        <v>589760</v>
      </c>
      <c r="T847" s="1">
        <v>0.96</v>
      </c>
      <c r="U847">
        <v>798969</v>
      </c>
      <c r="V847">
        <v>0</v>
      </c>
      <c r="W847" s="24" t="e">
        <f>VLOOKUP(A847,Sheet2!A:H,8,0)</f>
        <v>#N/A</v>
      </c>
    </row>
    <row r="848" spans="1:23" hidden="1" x14ac:dyDescent="0.3">
      <c r="A848" t="s">
        <v>904</v>
      </c>
      <c r="B848" t="s">
        <v>31</v>
      </c>
      <c r="C848">
        <v>36</v>
      </c>
      <c r="D848" t="s">
        <v>39</v>
      </c>
      <c r="E848">
        <v>2011</v>
      </c>
      <c r="F848">
        <v>34</v>
      </c>
      <c r="G848">
        <v>0.42807741900000001</v>
      </c>
      <c r="H848" t="s">
        <v>24</v>
      </c>
      <c r="I848" t="s">
        <v>155</v>
      </c>
      <c r="J848" t="s">
        <v>89</v>
      </c>
      <c r="K848" t="s">
        <v>237</v>
      </c>
      <c r="L848" t="s">
        <v>42</v>
      </c>
      <c r="M848" t="s">
        <v>45</v>
      </c>
      <c r="N848" t="s">
        <v>29</v>
      </c>
      <c r="O848">
        <v>0.33013721099999999</v>
      </c>
      <c r="P848" t="s">
        <v>45</v>
      </c>
      <c r="Q848" t="s">
        <v>34</v>
      </c>
      <c r="R848">
        <v>175815</v>
      </c>
      <c r="S848">
        <v>243240</v>
      </c>
      <c r="T848" s="1">
        <v>0.72</v>
      </c>
      <c r="U848">
        <v>379980</v>
      </c>
      <c r="V848">
        <v>379980</v>
      </c>
      <c r="W848" s="24" t="e">
        <f>VLOOKUP(A848,Sheet2!A:H,8,0)</f>
        <v>#N/A</v>
      </c>
    </row>
    <row r="849" spans="1:23" hidden="1" x14ac:dyDescent="0.3">
      <c r="A849" t="s">
        <v>905</v>
      </c>
      <c r="B849" t="s">
        <v>31</v>
      </c>
      <c r="C849">
        <v>49</v>
      </c>
      <c r="D849" t="s">
        <v>39</v>
      </c>
      <c r="E849">
        <v>2015</v>
      </c>
      <c r="F849">
        <v>33</v>
      </c>
      <c r="G849">
        <v>0.677589565</v>
      </c>
      <c r="H849" t="s">
        <v>81</v>
      </c>
      <c r="I849" t="s">
        <v>72</v>
      </c>
      <c r="J849" t="s">
        <v>58</v>
      </c>
      <c r="K849" t="s">
        <v>58</v>
      </c>
      <c r="L849" t="s">
        <v>58</v>
      </c>
      <c r="M849" t="s">
        <v>29</v>
      </c>
      <c r="N849" t="s">
        <v>45</v>
      </c>
      <c r="O849">
        <v>0.41156304399999999</v>
      </c>
      <c r="P849" t="s">
        <v>45</v>
      </c>
      <c r="Q849" t="s">
        <v>29</v>
      </c>
      <c r="R849">
        <v>592800.76</v>
      </c>
      <c r="S849">
        <v>605580</v>
      </c>
      <c r="T849" s="1">
        <v>0.98</v>
      </c>
      <c r="U849">
        <v>602382</v>
      </c>
      <c r="V849">
        <v>0</v>
      </c>
      <c r="W849" s="24" t="e">
        <f>VLOOKUP(A849,Sheet2!A:H,8,0)</f>
        <v>#N/A</v>
      </c>
    </row>
    <row r="850" spans="1:23" hidden="1" x14ac:dyDescent="0.3">
      <c r="A850" t="s">
        <v>906</v>
      </c>
      <c r="B850" t="s">
        <v>31</v>
      </c>
      <c r="C850">
        <v>37</v>
      </c>
      <c r="D850" t="s">
        <v>36</v>
      </c>
      <c r="E850">
        <v>2005</v>
      </c>
      <c r="F850">
        <v>46</v>
      </c>
      <c r="G850">
        <v>0.62621308399999998</v>
      </c>
      <c r="H850" t="s">
        <v>24</v>
      </c>
      <c r="I850" t="s">
        <v>58</v>
      </c>
      <c r="J850" t="s">
        <v>89</v>
      </c>
      <c r="K850" t="s">
        <v>118</v>
      </c>
      <c r="L850" t="s">
        <v>42</v>
      </c>
      <c r="M850" t="s">
        <v>29</v>
      </c>
      <c r="N850" t="s">
        <v>29</v>
      </c>
      <c r="O850">
        <v>0.444195324</v>
      </c>
      <c r="P850" t="s">
        <v>45</v>
      </c>
      <c r="Q850" t="s">
        <v>34</v>
      </c>
      <c r="R850">
        <v>205280</v>
      </c>
      <c r="S850">
        <v>242880</v>
      </c>
      <c r="T850" s="1">
        <v>0.85</v>
      </c>
      <c r="U850">
        <v>382595</v>
      </c>
      <c r="V850">
        <v>0</v>
      </c>
      <c r="W850" s="24" t="e">
        <f>VLOOKUP(A850,Sheet2!A:H,8,0)</f>
        <v>#N/A</v>
      </c>
    </row>
    <row r="851" spans="1:23" hidden="1" x14ac:dyDescent="0.3">
      <c r="A851" t="s">
        <v>907</v>
      </c>
      <c r="B851" t="s">
        <v>31</v>
      </c>
      <c r="C851">
        <v>38</v>
      </c>
      <c r="D851" t="s">
        <v>424</v>
      </c>
      <c r="E851">
        <v>2011</v>
      </c>
      <c r="F851">
        <v>36</v>
      </c>
      <c r="G851">
        <v>0.77378044300000004</v>
      </c>
      <c r="H851" t="s">
        <v>24</v>
      </c>
      <c r="I851" t="s">
        <v>25</v>
      </c>
      <c r="J851" t="s">
        <v>58</v>
      </c>
      <c r="K851" t="s">
        <v>58</v>
      </c>
      <c r="L851" t="s">
        <v>58</v>
      </c>
      <c r="M851" t="s">
        <v>45</v>
      </c>
      <c r="N851" t="s">
        <v>45</v>
      </c>
      <c r="O851">
        <v>0.54386507900000003</v>
      </c>
      <c r="P851" t="s">
        <v>45</v>
      </c>
      <c r="Q851" t="s">
        <v>34</v>
      </c>
      <c r="R851">
        <v>335888</v>
      </c>
      <c r="S851">
        <v>474165</v>
      </c>
      <c r="T851" s="1">
        <v>0.71</v>
      </c>
      <c r="U851">
        <v>656210</v>
      </c>
      <c r="V851">
        <v>656210</v>
      </c>
      <c r="W851" s="24" t="e">
        <f>VLOOKUP(A851,Sheet2!A:H,8,0)</f>
        <v>#N/A</v>
      </c>
    </row>
    <row r="852" spans="1:23" hidden="1" x14ac:dyDescent="0.3">
      <c r="A852" t="s">
        <v>908</v>
      </c>
      <c r="B852" t="s">
        <v>22</v>
      </c>
      <c r="C852">
        <v>61</v>
      </c>
      <c r="D852" t="s">
        <v>39</v>
      </c>
      <c r="E852">
        <v>2014</v>
      </c>
      <c r="F852">
        <v>28</v>
      </c>
      <c r="G852">
        <v>0.70303075100000001</v>
      </c>
      <c r="H852" t="s">
        <v>81</v>
      </c>
      <c r="I852" t="s">
        <v>54</v>
      </c>
      <c r="J852" t="s">
        <v>26</v>
      </c>
      <c r="K852" t="s">
        <v>51</v>
      </c>
      <c r="L852" t="s">
        <v>42</v>
      </c>
      <c r="M852" t="s">
        <v>45</v>
      </c>
      <c r="N852" t="s">
        <v>45</v>
      </c>
      <c r="O852">
        <v>0.53143459000000004</v>
      </c>
      <c r="P852" t="s">
        <v>45</v>
      </c>
      <c r="Q852" t="s">
        <v>29</v>
      </c>
      <c r="R852">
        <v>216775</v>
      </c>
      <c r="S852">
        <v>491188</v>
      </c>
      <c r="T852" s="1">
        <v>0.44</v>
      </c>
      <c r="U852">
        <v>719115</v>
      </c>
      <c r="V852">
        <v>719115</v>
      </c>
      <c r="W852" s="24" t="e">
        <f>VLOOKUP(A852,Sheet2!A:H,8,0)</f>
        <v>#N/A</v>
      </c>
    </row>
    <row r="853" spans="1:23" hidden="1" x14ac:dyDescent="0.3">
      <c r="A853" t="s">
        <v>909</v>
      </c>
      <c r="B853" t="s">
        <v>31</v>
      </c>
      <c r="C853">
        <v>60</v>
      </c>
      <c r="D853" t="s">
        <v>23</v>
      </c>
      <c r="E853">
        <v>2015</v>
      </c>
      <c r="F853">
        <v>20</v>
      </c>
      <c r="G853">
        <v>0.625</v>
      </c>
      <c r="H853" t="s">
        <v>24</v>
      </c>
      <c r="I853" t="s">
        <v>58</v>
      </c>
      <c r="J853" t="s">
        <v>58</v>
      </c>
      <c r="K853" t="s">
        <v>58</v>
      </c>
      <c r="L853" t="s">
        <v>58</v>
      </c>
      <c r="M853" t="s">
        <v>29</v>
      </c>
      <c r="N853" t="s">
        <v>29</v>
      </c>
      <c r="O853">
        <v>0.41560588300000001</v>
      </c>
      <c r="P853" t="s">
        <v>45</v>
      </c>
      <c r="Q853" t="s">
        <v>34</v>
      </c>
      <c r="R853">
        <v>344140.74</v>
      </c>
      <c r="S853">
        <v>344722</v>
      </c>
      <c r="T853" s="1">
        <v>1</v>
      </c>
      <c r="U853">
        <v>637012</v>
      </c>
      <c r="V853">
        <v>0</v>
      </c>
      <c r="W853" s="24" t="e">
        <f>VLOOKUP(A853,Sheet2!A:H,8,0)</f>
        <v>#N/A</v>
      </c>
    </row>
    <row r="854" spans="1:23" hidden="1" x14ac:dyDescent="0.3">
      <c r="A854" t="s">
        <v>910</v>
      </c>
      <c r="B854" t="s">
        <v>31</v>
      </c>
      <c r="C854">
        <v>49</v>
      </c>
      <c r="D854" t="s">
        <v>23</v>
      </c>
      <c r="E854">
        <v>2011</v>
      </c>
      <c r="F854">
        <v>21</v>
      </c>
      <c r="G854">
        <v>0.75615854000000005</v>
      </c>
      <c r="H854" t="s">
        <v>24</v>
      </c>
      <c r="I854" t="s">
        <v>58</v>
      </c>
      <c r="J854" t="s">
        <v>58</v>
      </c>
      <c r="K854" t="s">
        <v>58</v>
      </c>
      <c r="L854" t="s">
        <v>58</v>
      </c>
      <c r="M854" t="s">
        <v>29</v>
      </c>
      <c r="N854" t="s">
        <v>45</v>
      </c>
      <c r="O854">
        <v>0.41560588300000001</v>
      </c>
      <c r="P854" t="s">
        <v>45</v>
      </c>
      <c r="Q854" t="s">
        <v>67</v>
      </c>
      <c r="R854">
        <v>327174.58</v>
      </c>
      <c r="S854">
        <v>349778</v>
      </c>
      <c r="T854" s="1">
        <v>0.94</v>
      </c>
      <c r="U854">
        <v>623059</v>
      </c>
      <c r="V854">
        <v>0</v>
      </c>
      <c r="W854" s="24" t="e">
        <f>VLOOKUP(A854,Sheet2!A:H,8,0)</f>
        <v>#N/A</v>
      </c>
    </row>
    <row r="855" spans="1:23" hidden="1" x14ac:dyDescent="0.3">
      <c r="A855" t="s">
        <v>911</v>
      </c>
      <c r="B855" t="s">
        <v>31</v>
      </c>
      <c r="C855">
        <v>61</v>
      </c>
      <c r="D855" t="s">
        <v>32</v>
      </c>
      <c r="E855">
        <v>2013</v>
      </c>
      <c r="F855">
        <v>35</v>
      </c>
      <c r="G855">
        <v>0.79223809499999998</v>
      </c>
      <c r="H855" t="s">
        <v>24</v>
      </c>
      <c r="I855" t="s">
        <v>58</v>
      </c>
      <c r="J855" t="s">
        <v>58</v>
      </c>
      <c r="K855" t="s">
        <v>58</v>
      </c>
      <c r="L855" t="s">
        <v>58</v>
      </c>
      <c r="M855" t="s">
        <v>29</v>
      </c>
      <c r="N855" t="s">
        <v>29</v>
      </c>
      <c r="O855">
        <v>0.427800666</v>
      </c>
      <c r="P855" t="s">
        <v>45</v>
      </c>
      <c r="Q855" t="s">
        <v>67</v>
      </c>
      <c r="R855">
        <v>382558</v>
      </c>
      <c r="S855">
        <v>425520</v>
      </c>
      <c r="T855" s="1">
        <v>0.9</v>
      </c>
      <c r="U855">
        <v>731734</v>
      </c>
      <c r="V855">
        <v>0</v>
      </c>
      <c r="W855" s="24" t="e">
        <f>VLOOKUP(A855,Sheet2!A:H,8,0)</f>
        <v>#N/A</v>
      </c>
    </row>
    <row r="856" spans="1:23" hidden="1" x14ac:dyDescent="0.3">
      <c r="A856" t="s">
        <v>912</v>
      </c>
      <c r="B856" t="s">
        <v>31</v>
      </c>
      <c r="C856">
        <v>61</v>
      </c>
      <c r="D856" t="s">
        <v>32</v>
      </c>
      <c r="E856">
        <v>2010</v>
      </c>
      <c r="F856">
        <v>51</v>
      </c>
      <c r="G856">
        <v>0.72543598300000001</v>
      </c>
      <c r="H856" t="s">
        <v>24</v>
      </c>
      <c r="I856" t="s">
        <v>58</v>
      </c>
      <c r="J856" t="s">
        <v>58</v>
      </c>
      <c r="K856" t="s">
        <v>58</v>
      </c>
      <c r="L856" t="s">
        <v>58</v>
      </c>
      <c r="M856" t="s">
        <v>29</v>
      </c>
      <c r="N856" t="s">
        <v>29</v>
      </c>
      <c r="O856">
        <v>0.43188594000000002</v>
      </c>
      <c r="P856" t="s">
        <v>45</v>
      </c>
      <c r="Q856" t="s">
        <v>67</v>
      </c>
      <c r="R856">
        <v>289263</v>
      </c>
      <c r="S856">
        <v>311514</v>
      </c>
      <c r="T856" s="1">
        <v>0.93</v>
      </c>
      <c r="U856">
        <v>606914</v>
      </c>
      <c r="V856">
        <v>0</v>
      </c>
      <c r="W856" s="24" t="e">
        <f>VLOOKUP(A856,Sheet2!A:H,8,0)</f>
        <v>#N/A</v>
      </c>
    </row>
    <row r="857" spans="1:23" hidden="1" x14ac:dyDescent="0.3">
      <c r="A857" t="s">
        <v>913</v>
      </c>
      <c r="B857" t="s">
        <v>31</v>
      </c>
      <c r="C857">
        <v>36</v>
      </c>
      <c r="D857" t="s">
        <v>424</v>
      </c>
      <c r="E857">
        <v>2010</v>
      </c>
      <c r="F857">
        <v>36</v>
      </c>
      <c r="G857">
        <v>0.40354362399999999</v>
      </c>
      <c r="H857" t="s">
        <v>24</v>
      </c>
      <c r="I857" t="s">
        <v>58</v>
      </c>
      <c r="J857" t="s">
        <v>58</v>
      </c>
      <c r="K857" t="s">
        <v>58</v>
      </c>
      <c r="L857" t="s">
        <v>58</v>
      </c>
      <c r="M857" t="s">
        <v>29</v>
      </c>
      <c r="N857" t="s">
        <v>29</v>
      </c>
      <c r="O857">
        <v>0.456573589</v>
      </c>
      <c r="P857" t="s">
        <v>45</v>
      </c>
      <c r="Q857" t="s">
        <v>34</v>
      </c>
      <c r="R857">
        <v>225740</v>
      </c>
      <c r="S857">
        <v>240030</v>
      </c>
      <c r="T857" s="1">
        <v>0.94</v>
      </c>
      <c r="U857">
        <v>295861</v>
      </c>
      <c r="V857">
        <v>0</v>
      </c>
      <c r="W857" s="24" t="e">
        <f>VLOOKUP(A857,Sheet2!A:H,8,0)</f>
        <v>#N/A</v>
      </c>
    </row>
    <row r="858" spans="1:23" hidden="1" x14ac:dyDescent="0.3">
      <c r="A858" t="s">
        <v>914</v>
      </c>
      <c r="B858" t="s">
        <v>31</v>
      </c>
      <c r="C858">
        <v>37</v>
      </c>
      <c r="D858" t="s">
        <v>32</v>
      </c>
      <c r="E858">
        <v>2011</v>
      </c>
      <c r="F858">
        <v>45</v>
      </c>
      <c r="G858">
        <v>0.80780593499999997</v>
      </c>
      <c r="H858" t="s">
        <v>81</v>
      </c>
      <c r="I858" t="s">
        <v>58</v>
      </c>
      <c r="J858" t="s">
        <v>58</v>
      </c>
      <c r="K858" t="s">
        <v>58</v>
      </c>
      <c r="L858" t="s">
        <v>58</v>
      </c>
      <c r="M858" t="s">
        <v>29</v>
      </c>
      <c r="N858" t="s">
        <v>45</v>
      </c>
      <c r="O858">
        <v>0.45244076799999999</v>
      </c>
      <c r="P858" t="s">
        <v>45</v>
      </c>
      <c r="Q858" t="s">
        <v>29</v>
      </c>
      <c r="R858">
        <v>572429.26</v>
      </c>
      <c r="S858">
        <v>645373</v>
      </c>
      <c r="T858" s="1">
        <v>0.89</v>
      </c>
      <c r="U858">
        <v>585098</v>
      </c>
      <c r="V858">
        <v>0</v>
      </c>
      <c r="W858" s="24" t="e">
        <f>VLOOKUP(A858,Sheet2!A:H,8,0)</f>
        <v>#N/A</v>
      </c>
    </row>
    <row r="859" spans="1:23" hidden="1" x14ac:dyDescent="0.3">
      <c r="A859" t="s">
        <v>915</v>
      </c>
      <c r="B859" t="s">
        <v>31</v>
      </c>
      <c r="C859">
        <v>49</v>
      </c>
      <c r="D859" t="s">
        <v>36</v>
      </c>
      <c r="E859">
        <v>2011</v>
      </c>
      <c r="F859">
        <v>41</v>
      </c>
      <c r="G859">
        <v>0.60997574200000004</v>
      </c>
      <c r="H859" t="s">
        <v>24</v>
      </c>
      <c r="I859" t="s">
        <v>58</v>
      </c>
      <c r="J859" t="s">
        <v>58</v>
      </c>
      <c r="K859" t="s">
        <v>58</v>
      </c>
      <c r="L859" t="s">
        <v>58</v>
      </c>
      <c r="M859" t="s">
        <v>45</v>
      </c>
      <c r="N859" t="s">
        <v>29</v>
      </c>
      <c r="O859">
        <v>0.44831449400000001</v>
      </c>
      <c r="P859" t="s">
        <v>45</v>
      </c>
      <c r="Q859" t="s">
        <v>67</v>
      </c>
      <c r="R859">
        <v>23444</v>
      </c>
      <c r="S859">
        <v>257884</v>
      </c>
      <c r="T859" s="1">
        <v>0.09</v>
      </c>
      <c r="U859">
        <v>0</v>
      </c>
      <c r="V859">
        <v>0</v>
      </c>
      <c r="W859" s="24" t="e">
        <f>VLOOKUP(A859,Sheet2!A:H,8,0)</f>
        <v>#N/A</v>
      </c>
    </row>
    <row r="860" spans="1:23" hidden="1" x14ac:dyDescent="0.3">
      <c r="A860" t="s">
        <v>916</v>
      </c>
      <c r="B860" t="s">
        <v>31</v>
      </c>
      <c r="C860">
        <v>49</v>
      </c>
      <c r="D860" t="s">
        <v>23</v>
      </c>
      <c r="E860">
        <v>2010</v>
      </c>
      <c r="F860">
        <v>19</v>
      </c>
      <c r="G860">
        <v>0.62316347000000005</v>
      </c>
      <c r="H860" t="s">
        <v>24</v>
      </c>
      <c r="I860" t="s">
        <v>58</v>
      </c>
      <c r="J860" t="s">
        <v>58</v>
      </c>
      <c r="K860" t="s">
        <v>58</v>
      </c>
      <c r="L860" t="s">
        <v>58</v>
      </c>
      <c r="M860" t="s">
        <v>29</v>
      </c>
      <c r="N860" t="s">
        <v>29</v>
      </c>
      <c r="O860">
        <v>0.41560588300000001</v>
      </c>
      <c r="P860" t="s">
        <v>45</v>
      </c>
      <c r="Q860" t="s">
        <v>34</v>
      </c>
      <c r="R860">
        <v>210020</v>
      </c>
      <c r="S860">
        <v>210020</v>
      </c>
      <c r="T860" s="1">
        <v>1</v>
      </c>
      <c r="U860">
        <v>462930</v>
      </c>
      <c r="V860">
        <v>0</v>
      </c>
      <c r="W860" s="24" t="e">
        <f>VLOOKUP(A860,Sheet2!A:H,8,0)</f>
        <v>#N/A</v>
      </c>
    </row>
    <row r="861" spans="1:23" hidden="1" x14ac:dyDescent="0.3">
      <c r="A861" t="s">
        <v>917</v>
      </c>
      <c r="B861" t="s">
        <v>31</v>
      </c>
      <c r="C861">
        <v>61</v>
      </c>
      <c r="D861" t="s">
        <v>36</v>
      </c>
      <c r="E861">
        <v>2012</v>
      </c>
      <c r="F861">
        <v>22</v>
      </c>
      <c r="G861">
        <v>0.82687414599999998</v>
      </c>
      <c r="H861" t="s">
        <v>81</v>
      </c>
      <c r="I861" t="s">
        <v>54</v>
      </c>
      <c r="J861" t="s">
        <v>40</v>
      </c>
      <c r="K861" t="s">
        <v>27</v>
      </c>
      <c r="L861" t="s">
        <v>42</v>
      </c>
      <c r="M861" t="s">
        <v>29</v>
      </c>
      <c r="N861" t="s">
        <v>45</v>
      </c>
      <c r="O861">
        <v>0.30134114699999998</v>
      </c>
      <c r="P861" t="s">
        <v>45</v>
      </c>
      <c r="Q861" t="s">
        <v>29</v>
      </c>
      <c r="R861">
        <v>398800</v>
      </c>
      <c r="S861">
        <v>482817</v>
      </c>
      <c r="T861" s="1">
        <v>0.83</v>
      </c>
      <c r="U861">
        <v>794254</v>
      </c>
      <c r="V861">
        <v>0</v>
      </c>
      <c r="W861" s="24" t="e">
        <f>VLOOKUP(A861,Sheet2!A:H,8,0)</f>
        <v>#N/A</v>
      </c>
    </row>
    <row r="862" spans="1:23" hidden="1" x14ac:dyDescent="0.3">
      <c r="A862" t="s">
        <v>918</v>
      </c>
      <c r="B862" t="s">
        <v>31</v>
      </c>
      <c r="C862">
        <v>37</v>
      </c>
      <c r="D862" t="s">
        <v>32</v>
      </c>
      <c r="E862">
        <v>2009</v>
      </c>
      <c r="F862">
        <v>23</v>
      </c>
      <c r="G862">
        <v>0.62470208999999999</v>
      </c>
      <c r="H862" t="s">
        <v>24</v>
      </c>
      <c r="I862" t="s">
        <v>72</v>
      </c>
      <c r="J862" t="s">
        <v>40</v>
      </c>
      <c r="K862" t="s">
        <v>118</v>
      </c>
      <c r="L862" t="s">
        <v>28</v>
      </c>
      <c r="M862" t="s">
        <v>45</v>
      </c>
      <c r="N862" t="s">
        <v>29</v>
      </c>
      <c r="O862">
        <v>0.34504605399999999</v>
      </c>
      <c r="P862" t="s">
        <v>45</v>
      </c>
      <c r="Q862" t="s">
        <v>29</v>
      </c>
      <c r="R862">
        <v>174209</v>
      </c>
      <c r="S862">
        <v>272624</v>
      </c>
      <c r="T862" s="1">
        <v>0.64</v>
      </c>
      <c r="U862">
        <v>529488</v>
      </c>
      <c r="V862">
        <v>529488</v>
      </c>
      <c r="W862" s="24" t="e">
        <f>VLOOKUP(A862,Sheet2!A:H,8,0)</f>
        <v>#N/A</v>
      </c>
    </row>
    <row r="863" spans="1:23" hidden="1" x14ac:dyDescent="0.3">
      <c r="A863" t="s">
        <v>919</v>
      </c>
      <c r="B863" t="s">
        <v>31</v>
      </c>
      <c r="C863">
        <v>61</v>
      </c>
      <c r="D863" t="s">
        <v>36</v>
      </c>
      <c r="E863">
        <v>2006</v>
      </c>
      <c r="F863">
        <v>38</v>
      </c>
      <c r="G863">
        <v>0.82638066799999998</v>
      </c>
      <c r="H863" t="s">
        <v>81</v>
      </c>
      <c r="I863" t="s">
        <v>54</v>
      </c>
      <c r="J863" t="s">
        <v>26</v>
      </c>
      <c r="K863" t="s">
        <v>27</v>
      </c>
      <c r="L863" t="s">
        <v>28</v>
      </c>
      <c r="M863" t="s">
        <v>45</v>
      </c>
      <c r="N863" t="s">
        <v>45</v>
      </c>
      <c r="O863">
        <v>0.36026607100000002</v>
      </c>
      <c r="P863" t="s">
        <v>45</v>
      </c>
      <c r="Q863" t="s">
        <v>34</v>
      </c>
      <c r="R863">
        <v>258742.08</v>
      </c>
      <c r="S863">
        <v>490833</v>
      </c>
      <c r="T863" s="1">
        <v>0.53</v>
      </c>
      <c r="U863">
        <v>639192</v>
      </c>
      <c r="V863">
        <v>639192</v>
      </c>
      <c r="W863" s="24" t="e">
        <f>VLOOKUP(A863,Sheet2!A:H,8,0)</f>
        <v>#N/A</v>
      </c>
    </row>
    <row r="864" spans="1:23" hidden="1" x14ac:dyDescent="0.3">
      <c r="A864" t="s">
        <v>920</v>
      </c>
      <c r="B864" t="s">
        <v>31</v>
      </c>
      <c r="C864">
        <v>37</v>
      </c>
      <c r="D864" t="s">
        <v>23</v>
      </c>
      <c r="E864">
        <v>2006</v>
      </c>
      <c r="F864">
        <v>30</v>
      </c>
      <c r="G864">
        <v>0.62817000000000001</v>
      </c>
      <c r="H864" t="s">
        <v>24</v>
      </c>
      <c r="I864" t="s">
        <v>54</v>
      </c>
      <c r="J864" t="s">
        <v>89</v>
      </c>
      <c r="K864" t="s">
        <v>118</v>
      </c>
      <c r="L864" t="s">
        <v>42</v>
      </c>
      <c r="M864" t="s">
        <v>29</v>
      </c>
      <c r="N864" t="s">
        <v>29</v>
      </c>
      <c r="O864">
        <v>0.89182894499999998</v>
      </c>
      <c r="P864" t="s">
        <v>29</v>
      </c>
      <c r="Q864" t="s">
        <v>29</v>
      </c>
      <c r="R864">
        <v>186886.23</v>
      </c>
      <c r="S864">
        <v>223183</v>
      </c>
      <c r="T864" s="1">
        <v>0.84</v>
      </c>
      <c r="U864">
        <v>426995</v>
      </c>
      <c r="V864">
        <v>0</v>
      </c>
      <c r="W864" s="24" t="e">
        <f>VLOOKUP(A864,Sheet2!A:H,8,0)</f>
        <v>#N/A</v>
      </c>
    </row>
    <row r="865" spans="1:23" hidden="1" x14ac:dyDescent="0.3">
      <c r="A865" t="s">
        <v>921</v>
      </c>
      <c r="B865" t="s">
        <v>31</v>
      </c>
      <c r="C865">
        <v>61</v>
      </c>
      <c r="D865" t="s">
        <v>77</v>
      </c>
      <c r="E865">
        <v>2012</v>
      </c>
      <c r="F865">
        <v>55</v>
      </c>
      <c r="G865">
        <v>0.50419122000000005</v>
      </c>
      <c r="H865" t="s">
        <v>81</v>
      </c>
      <c r="I865" t="s">
        <v>58</v>
      </c>
      <c r="J865" t="s">
        <v>58</v>
      </c>
      <c r="K865" t="s">
        <v>58</v>
      </c>
      <c r="L865" t="s">
        <v>58</v>
      </c>
      <c r="M865" t="s">
        <v>29</v>
      </c>
      <c r="N865" t="s">
        <v>29</v>
      </c>
      <c r="O865">
        <v>0.46485663199999999</v>
      </c>
      <c r="P865" t="s">
        <v>45</v>
      </c>
      <c r="Q865" t="s">
        <v>34</v>
      </c>
      <c r="R865">
        <v>331380.8</v>
      </c>
      <c r="S865">
        <v>334723</v>
      </c>
      <c r="T865" s="1">
        <v>0.99</v>
      </c>
      <c r="U865">
        <v>438242</v>
      </c>
      <c r="V865">
        <v>0</v>
      </c>
      <c r="W865" s="24" t="e">
        <f>VLOOKUP(A865,Sheet2!A:H,8,0)</f>
        <v>#N/A</v>
      </c>
    </row>
    <row r="866" spans="1:23" hidden="1" x14ac:dyDescent="0.3">
      <c r="A866" t="s">
        <v>922</v>
      </c>
      <c r="B866" t="s">
        <v>22</v>
      </c>
      <c r="C866">
        <v>61</v>
      </c>
      <c r="D866" t="s">
        <v>36</v>
      </c>
      <c r="E866">
        <v>2016</v>
      </c>
      <c r="F866">
        <v>25</v>
      </c>
      <c r="G866">
        <v>0.80574052900000004</v>
      </c>
      <c r="H866" t="s">
        <v>81</v>
      </c>
      <c r="I866" t="s">
        <v>58</v>
      </c>
      <c r="J866" t="s">
        <v>58</v>
      </c>
      <c r="K866" t="s">
        <v>58</v>
      </c>
      <c r="L866" t="s">
        <v>58</v>
      </c>
      <c r="M866" t="s">
        <v>29</v>
      </c>
      <c r="N866" t="s">
        <v>29</v>
      </c>
      <c r="O866">
        <v>0.47731620400000002</v>
      </c>
      <c r="P866" t="s">
        <v>45</v>
      </c>
      <c r="Q866" t="s">
        <v>67</v>
      </c>
      <c r="R866">
        <v>361118</v>
      </c>
      <c r="S866">
        <v>451822</v>
      </c>
      <c r="T866" s="1">
        <v>0.8</v>
      </c>
      <c r="U866">
        <v>943576</v>
      </c>
      <c r="V866">
        <v>0</v>
      </c>
      <c r="W866" s="24" t="e">
        <f>VLOOKUP(A866,Sheet2!A:H,8,0)</f>
        <v>#N/A</v>
      </c>
    </row>
    <row r="867" spans="1:23" hidden="1" x14ac:dyDescent="0.3">
      <c r="A867" t="s">
        <v>923</v>
      </c>
      <c r="B867" t="s">
        <v>31</v>
      </c>
      <c r="C867">
        <v>49</v>
      </c>
      <c r="D867" t="s">
        <v>32</v>
      </c>
      <c r="E867">
        <v>2014</v>
      </c>
      <c r="F867">
        <v>21</v>
      </c>
      <c r="G867">
        <v>0.75823352600000005</v>
      </c>
      <c r="H867" t="s">
        <v>81</v>
      </c>
      <c r="I867" t="s">
        <v>58</v>
      </c>
      <c r="J867" t="s">
        <v>58</v>
      </c>
      <c r="K867" t="s">
        <v>58</v>
      </c>
      <c r="L867" t="s">
        <v>58</v>
      </c>
      <c r="M867" t="s">
        <v>29</v>
      </c>
      <c r="N867" t="s">
        <v>45</v>
      </c>
      <c r="O867">
        <v>0.481476448</v>
      </c>
      <c r="P867" t="s">
        <v>45</v>
      </c>
      <c r="Q867" t="s">
        <v>29</v>
      </c>
      <c r="R867">
        <v>523704</v>
      </c>
      <c r="S867">
        <v>585922</v>
      </c>
      <c r="T867" s="1">
        <v>0.89</v>
      </c>
      <c r="U867">
        <v>700322</v>
      </c>
      <c r="V867">
        <v>0</v>
      </c>
      <c r="W867" s="24" t="e">
        <f>VLOOKUP(A867,Sheet2!A:H,8,0)</f>
        <v>#N/A</v>
      </c>
    </row>
    <row r="868" spans="1:23" hidden="1" x14ac:dyDescent="0.3">
      <c r="A868" t="s">
        <v>924</v>
      </c>
      <c r="B868" t="s">
        <v>31</v>
      </c>
      <c r="C868">
        <v>73</v>
      </c>
      <c r="D868" t="s">
        <v>23</v>
      </c>
      <c r="E868">
        <v>2012</v>
      </c>
      <c r="F868">
        <v>48</v>
      </c>
      <c r="G868">
        <v>0.620991195</v>
      </c>
      <c r="H868" t="s">
        <v>24</v>
      </c>
      <c r="I868" t="s">
        <v>58</v>
      </c>
      <c r="J868" t="s">
        <v>58</v>
      </c>
      <c r="K868" t="s">
        <v>58</v>
      </c>
      <c r="L868" t="s">
        <v>58</v>
      </c>
      <c r="M868" t="s">
        <v>29</v>
      </c>
      <c r="N868" t="s">
        <v>29</v>
      </c>
      <c r="O868">
        <v>0.38757339899999999</v>
      </c>
      <c r="P868" t="s">
        <v>45</v>
      </c>
      <c r="Q868" t="s">
        <v>67</v>
      </c>
      <c r="R868">
        <v>190955</v>
      </c>
      <c r="S868">
        <v>241835</v>
      </c>
      <c r="T868" s="1">
        <v>0.79</v>
      </c>
      <c r="U868">
        <v>643678</v>
      </c>
      <c r="V868">
        <v>0</v>
      </c>
      <c r="W868" s="24" t="e">
        <f>VLOOKUP(A868,Sheet2!A:H,8,0)</f>
        <v>#N/A</v>
      </c>
    </row>
    <row r="869" spans="1:23" hidden="1" x14ac:dyDescent="0.3">
      <c r="A869" t="s">
        <v>925</v>
      </c>
      <c r="B869" t="s">
        <v>31</v>
      </c>
      <c r="C869">
        <v>49</v>
      </c>
      <c r="D869" t="s">
        <v>23</v>
      </c>
      <c r="E869">
        <v>2007</v>
      </c>
      <c r="F869">
        <v>40</v>
      </c>
      <c r="G869">
        <v>0.62448273200000004</v>
      </c>
      <c r="H869" t="s">
        <v>24</v>
      </c>
      <c r="I869" t="s">
        <v>62</v>
      </c>
      <c r="J869" t="s">
        <v>26</v>
      </c>
      <c r="K869" t="s">
        <v>87</v>
      </c>
      <c r="L869" t="s">
        <v>28</v>
      </c>
      <c r="M869" t="s">
        <v>45</v>
      </c>
      <c r="N869" t="s">
        <v>45</v>
      </c>
      <c r="O869">
        <v>0.33383396999999998</v>
      </c>
      <c r="P869" t="s">
        <v>45</v>
      </c>
      <c r="Q869" t="s">
        <v>34</v>
      </c>
      <c r="R869">
        <v>17377</v>
      </c>
      <c r="S869">
        <v>173770</v>
      </c>
      <c r="T869" s="1">
        <v>0.1</v>
      </c>
      <c r="U869">
        <v>0</v>
      </c>
      <c r="V869">
        <v>0</v>
      </c>
      <c r="W869" s="24" t="e">
        <f>VLOOKUP(A869,Sheet2!A:H,8,0)</f>
        <v>#N/A</v>
      </c>
    </row>
    <row r="870" spans="1:23" hidden="1" x14ac:dyDescent="0.3">
      <c r="A870" t="s">
        <v>926</v>
      </c>
      <c r="B870" t="s">
        <v>22</v>
      </c>
      <c r="C870">
        <v>61</v>
      </c>
      <c r="D870" t="s">
        <v>32</v>
      </c>
      <c r="E870">
        <v>2012</v>
      </c>
      <c r="F870">
        <v>33</v>
      </c>
      <c r="G870">
        <v>0.67606037699999999</v>
      </c>
      <c r="H870" t="s">
        <v>81</v>
      </c>
      <c r="I870" t="s">
        <v>58</v>
      </c>
      <c r="J870" t="s">
        <v>58</v>
      </c>
      <c r="K870" t="s">
        <v>58</v>
      </c>
      <c r="L870" t="s">
        <v>58</v>
      </c>
      <c r="M870" t="s">
        <v>29</v>
      </c>
      <c r="N870" t="s">
        <v>29</v>
      </c>
      <c r="O870">
        <v>0.45244076799999999</v>
      </c>
      <c r="P870" t="s">
        <v>45</v>
      </c>
      <c r="Q870" t="s">
        <v>29</v>
      </c>
      <c r="R870">
        <v>428640</v>
      </c>
      <c r="S870">
        <v>428640</v>
      </c>
      <c r="T870" s="1">
        <v>1</v>
      </c>
      <c r="U870">
        <v>566199</v>
      </c>
      <c r="V870">
        <v>0</v>
      </c>
      <c r="W870" s="24" t="e">
        <f>VLOOKUP(A870,Sheet2!A:H,8,0)</f>
        <v>#N/A</v>
      </c>
    </row>
    <row r="871" spans="1:23" hidden="1" x14ac:dyDescent="0.3">
      <c r="A871" t="s">
        <v>927</v>
      </c>
      <c r="B871" t="s">
        <v>31</v>
      </c>
      <c r="C871">
        <v>37</v>
      </c>
      <c r="D871" t="s">
        <v>36</v>
      </c>
      <c r="E871">
        <v>2013</v>
      </c>
      <c r="F871">
        <v>42</v>
      </c>
      <c r="G871">
        <v>0.72937333299999996</v>
      </c>
      <c r="H871" t="s">
        <v>81</v>
      </c>
      <c r="I871" t="s">
        <v>58</v>
      </c>
      <c r="J871" t="s">
        <v>58</v>
      </c>
      <c r="K871" t="s">
        <v>58</v>
      </c>
      <c r="L871" t="s">
        <v>58</v>
      </c>
      <c r="M871" t="s">
        <v>29</v>
      </c>
      <c r="N871" t="s">
        <v>29</v>
      </c>
      <c r="O871">
        <v>0.46900572299999999</v>
      </c>
      <c r="P871" t="s">
        <v>45</v>
      </c>
      <c r="Q871" t="s">
        <v>67</v>
      </c>
      <c r="R871">
        <v>480718</v>
      </c>
      <c r="S871">
        <v>480718</v>
      </c>
      <c r="T871" s="1">
        <v>1</v>
      </c>
      <c r="U871">
        <v>584380</v>
      </c>
      <c r="V871">
        <v>0</v>
      </c>
      <c r="W871" s="24" t="e">
        <f>VLOOKUP(A871,Sheet2!A:H,8,0)</f>
        <v>#N/A</v>
      </c>
    </row>
    <row r="872" spans="1:23" hidden="1" x14ac:dyDescent="0.3">
      <c r="A872" t="s">
        <v>928</v>
      </c>
      <c r="B872" t="s">
        <v>22</v>
      </c>
      <c r="C872">
        <v>61</v>
      </c>
      <c r="D872" t="s">
        <v>23</v>
      </c>
      <c r="E872">
        <v>2012</v>
      </c>
      <c r="F872">
        <v>24</v>
      </c>
      <c r="G872">
        <v>0.80484830200000002</v>
      </c>
      <c r="H872" t="s">
        <v>24</v>
      </c>
      <c r="I872" t="s">
        <v>62</v>
      </c>
      <c r="J872" t="s">
        <v>40</v>
      </c>
      <c r="K872" t="s">
        <v>87</v>
      </c>
      <c r="L872" t="s">
        <v>42</v>
      </c>
      <c r="M872" t="s">
        <v>29</v>
      </c>
      <c r="N872" t="s">
        <v>45</v>
      </c>
      <c r="O872">
        <v>0.33755126400000002</v>
      </c>
      <c r="P872" t="s">
        <v>45</v>
      </c>
      <c r="Q872" t="s">
        <v>67</v>
      </c>
      <c r="R872">
        <v>329713</v>
      </c>
      <c r="S872">
        <v>387786</v>
      </c>
      <c r="T872" s="1">
        <v>0.85</v>
      </c>
      <c r="U872">
        <v>781190</v>
      </c>
      <c r="V872">
        <v>0</v>
      </c>
      <c r="W872" s="24" t="e">
        <f>VLOOKUP(A872,Sheet2!A:H,8,0)</f>
        <v>#N/A</v>
      </c>
    </row>
    <row r="873" spans="1:23" hidden="1" x14ac:dyDescent="0.3">
      <c r="A873" t="s">
        <v>929</v>
      </c>
      <c r="B873" t="s">
        <v>31</v>
      </c>
      <c r="C873">
        <v>61</v>
      </c>
      <c r="D873" t="s">
        <v>36</v>
      </c>
      <c r="E873">
        <v>2015</v>
      </c>
      <c r="F873">
        <v>45</v>
      </c>
      <c r="G873">
        <v>0.79558044400000005</v>
      </c>
      <c r="H873" t="s">
        <v>81</v>
      </c>
      <c r="I873" t="s">
        <v>72</v>
      </c>
      <c r="J873" t="s">
        <v>58</v>
      </c>
      <c r="K873" t="s">
        <v>58</v>
      </c>
      <c r="L873" t="s">
        <v>58</v>
      </c>
      <c r="M873" t="s">
        <v>45</v>
      </c>
      <c r="N873" t="s">
        <v>45</v>
      </c>
      <c r="O873">
        <v>0.37577226200000002</v>
      </c>
      <c r="P873" t="s">
        <v>45</v>
      </c>
      <c r="Q873" t="s">
        <v>29</v>
      </c>
      <c r="R873">
        <v>328926</v>
      </c>
      <c r="S873">
        <v>612670</v>
      </c>
      <c r="T873" s="1">
        <v>0.54</v>
      </c>
      <c r="U873">
        <v>888701</v>
      </c>
      <c r="V873">
        <v>888701</v>
      </c>
      <c r="W873" s="24" t="e">
        <f>VLOOKUP(A873,Sheet2!A:H,8,0)</f>
        <v>#N/A</v>
      </c>
    </row>
    <row r="874" spans="1:23" hidden="1" x14ac:dyDescent="0.3">
      <c r="A874" t="s">
        <v>930</v>
      </c>
      <c r="B874" t="s">
        <v>22</v>
      </c>
      <c r="C874">
        <v>61</v>
      </c>
      <c r="D874" t="s">
        <v>77</v>
      </c>
      <c r="E874">
        <v>2010</v>
      </c>
      <c r="F874">
        <v>21</v>
      </c>
      <c r="G874">
        <v>0.51417489699999996</v>
      </c>
      <c r="H874" t="s">
        <v>81</v>
      </c>
      <c r="I874" t="s">
        <v>58</v>
      </c>
      <c r="J874" t="s">
        <v>58</v>
      </c>
      <c r="K874" t="s">
        <v>58</v>
      </c>
      <c r="L874" t="s">
        <v>58</v>
      </c>
      <c r="M874" t="s">
        <v>45</v>
      </c>
      <c r="N874" t="s">
        <v>29</v>
      </c>
      <c r="O874">
        <v>0.456573589</v>
      </c>
      <c r="P874" t="s">
        <v>45</v>
      </c>
      <c r="Q874" t="s">
        <v>29</v>
      </c>
      <c r="R874">
        <v>307657</v>
      </c>
      <c r="S874">
        <v>365140</v>
      </c>
      <c r="T874" s="1">
        <v>0.84</v>
      </c>
      <c r="U874">
        <v>507768</v>
      </c>
      <c r="V874">
        <v>0</v>
      </c>
      <c r="W874" s="24" t="e">
        <f>VLOOKUP(A874,Sheet2!A:H,8,0)</f>
        <v>#N/A</v>
      </c>
    </row>
    <row r="875" spans="1:23" hidden="1" x14ac:dyDescent="0.3">
      <c r="A875" t="s">
        <v>931</v>
      </c>
      <c r="B875" t="s">
        <v>31</v>
      </c>
      <c r="C875">
        <v>37</v>
      </c>
      <c r="D875" t="s">
        <v>424</v>
      </c>
      <c r="E875">
        <v>2017</v>
      </c>
      <c r="F875">
        <v>40</v>
      </c>
      <c r="G875">
        <v>0.47631499999999999</v>
      </c>
      <c r="H875" t="s">
        <v>81</v>
      </c>
      <c r="I875" t="s">
        <v>54</v>
      </c>
      <c r="J875" t="s">
        <v>40</v>
      </c>
      <c r="K875" t="s">
        <v>118</v>
      </c>
      <c r="L875" t="s">
        <v>42</v>
      </c>
      <c r="M875" t="s">
        <v>29</v>
      </c>
      <c r="N875" t="s">
        <v>29</v>
      </c>
      <c r="O875">
        <v>0.61284620499999998</v>
      </c>
      <c r="P875" t="s">
        <v>29</v>
      </c>
      <c r="Q875" t="s">
        <v>29</v>
      </c>
      <c r="R875">
        <v>484071</v>
      </c>
      <c r="S875">
        <v>484071</v>
      </c>
      <c r="T875" s="1">
        <v>1</v>
      </c>
      <c r="U875">
        <v>311505</v>
      </c>
      <c r="V875">
        <v>0</v>
      </c>
      <c r="W875" s="24" t="e">
        <f>VLOOKUP(A875,Sheet2!A:H,8,0)</f>
        <v>#N/A</v>
      </c>
    </row>
    <row r="876" spans="1:23" hidden="1" x14ac:dyDescent="0.3">
      <c r="A876" t="s">
        <v>932</v>
      </c>
      <c r="B876" t="s">
        <v>31</v>
      </c>
      <c r="C876">
        <v>37</v>
      </c>
      <c r="D876" t="s">
        <v>36</v>
      </c>
      <c r="E876">
        <v>2006</v>
      </c>
      <c r="F876">
        <v>36</v>
      </c>
      <c r="G876">
        <v>0.63727391300000003</v>
      </c>
      <c r="H876" t="s">
        <v>24</v>
      </c>
      <c r="I876" t="s">
        <v>58</v>
      </c>
      <c r="J876" t="s">
        <v>58</v>
      </c>
      <c r="K876" t="s">
        <v>58</v>
      </c>
      <c r="L876" t="s">
        <v>58</v>
      </c>
      <c r="M876" t="s">
        <v>29</v>
      </c>
      <c r="N876" t="s">
        <v>45</v>
      </c>
      <c r="O876">
        <v>0.44008381000000002</v>
      </c>
      <c r="P876" t="s">
        <v>45</v>
      </c>
      <c r="Q876" t="s">
        <v>29</v>
      </c>
      <c r="R876">
        <v>233409</v>
      </c>
      <c r="S876">
        <v>233409</v>
      </c>
      <c r="T876" s="1">
        <v>1</v>
      </c>
      <c r="U876">
        <v>363065</v>
      </c>
      <c r="V876">
        <v>0</v>
      </c>
      <c r="W876" s="24" t="e">
        <f>VLOOKUP(A876,Sheet2!A:H,8,0)</f>
        <v>#N/A</v>
      </c>
    </row>
    <row r="877" spans="1:23" hidden="1" x14ac:dyDescent="0.3">
      <c r="A877" t="s">
        <v>933</v>
      </c>
      <c r="B877" t="s">
        <v>31</v>
      </c>
      <c r="C877">
        <v>37</v>
      </c>
      <c r="D877" t="s">
        <v>36</v>
      </c>
      <c r="E877">
        <v>2005</v>
      </c>
      <c r="F877">
        <v>32</v>
      </c>
      <c r="G877">
        <v>0.81169046700000003</v>
      </c>
      <c r="H877" t="s">
        <v>24</v>
      </c>
      <c r="I877" t="s">
        <v>58</v>
      </c>
      <c r="J877" t="s">
        <v>58</v>
      </c>
      <c r="K877" t="s">
        <v>58</v>
      </c>
      <c r="L877" t="s">
        <v>58</v>
      </c>
      <c r="M877" t="s">
        <v>45</v>
      </c>
      <c r="N877" t="s">
        <v>45</v>
      </c>
      <c r="O877">
        <v>0.44008381000000002</v>
      </c>
      <c r="P877" t="s">
        <v>45</v>
      </c>
      <c r="Q877" t="s">
        <v>34</v>
      </c>
      <c r="R877">
        <v>52296</v>
      </c>
      <c r="S877">
        <v>295152</v>
      </c>
      <c r="T877" s="1">
        <v>0.18</v>
      </c>
      <c r="U877">
        <v>0</v>
      </c>
      <c r="V877">
        <v>0</v>
      </c>
      <c r="W877" s="24" t="e">
        <f>VLOOKUP(A877,Sheet2!A:H,8,0)</f>
        <v>#N/A</v>
      </c>
    </row>
    <row r="878" spans="1:23" hidden="1" x14ac:dyDescent="0.3">
      <c r="A878" t="s">
        <v>934</v>
      </c>
      <c r="B878" t="s">
        <v>22</v>
      </c>
      <c r="C878">
        <v>61</v>
      </c>
      <c r="D878" t="s">
        <v>23</v>
      </c>
      <c r="E878">
        <v>2011</v>
      </c>
      <c r="F878">
        <v>29</v>
      </c>
      <c r="G878">
        <v>0.40769135499999998</v>
      </c>
      <c r="H878" t="s">
        <v>81</v>
      </c>
      <c r="I878" t="s">
        <v>303</v>
      </c>
      <c r="J878" t="s">
        <v>40</v>
      </c>
      <c r="K878" t="s">
        <v>87</v>
      </c>
      <c r="L878" t="s">
        <v>42</v>
      </c>
      <c r="M878" t="s">
        <v>45</v>
      </c>
      <c r="N878" t="s">
        <v>45</v>
      </c>
      <c r="O878">
        <v>0.204619196</v>
      </c>
      <c r="P878" t="s">
        <v>45</v>
      </c>
      <c r="Q878" t="s">
        <v>67</v>
      </c>
      <c r="R878">
        <v>108597</v>
      </c>
      <c r="S878">
        <v>235794</v>
      </c>
      <c r="T878" s="1">
        <v>0.46</v>
      </c>
      <c r="U878">
        <v>447725</v>
      </c>
      <c r="V878">
        <v>447725</v>
      </c>
      <c r="W878" s="24" t="e">
        <f>VLOOKUP(A878,Sheet2!A:H,8,0)</f>
        <v>#N/A</v>
      </c>
    </row>
    <row r="879" spans="1:23" hidden="1" x14ac:dyDescent="0.3">
      <c r="A879" t="s">
        <v>935</v>
      </c>
      <c r="B879" t="s">
        <v>31</v>
      </c>
      <c r="C879">
        <v>61</v>
      </c>
      <c r="D879" t="s">
        <v>23</v>
      </c>
      <c r="E879">
        <v>2010</v>
      </c>
      <c r="F879">
        <v>33</v>
      </c>
      <c r="G879">
        <v>0.68556579299999998</v>
      </c>
      <c r="H879" t="s">
        <v>24</v>
      </c>
      <c r="I879" t="s">
        <v>72</v>
      </c>
      <c r="J879" t="s">
        <v>40</v>
      </c>
      <c r="K879" t="s">
        <v>51</v>
      </c>
      <c r="L879" t="s">
        <v>28</v>
      </c>
      <c r="M879" t="s">
        <v>29</v>
      </c>
      <c r="N879" t="s">
        <v>45</v>
      </c>
      <c r="O879">
        <v>0.21851805099999999</v>
      </c>
      <c r="P879" t="s">
        <v>45</v>
      </c>
      <c r="Q879" t="s">
        <v>29</v>
      </c>
      <c r="R879">
        <v>442497.32</v>
      </c>
      <c r="S879">
        <v>442580</v>
      </c>
      <c r="T879" s="1">
        <v>1</v>
      </c>
      <c r="U879">
        <v>523279</v>
      </c>
      <c r="V879">
        <v>0</v>
      </c>
      <c r="W879" s="24" t="e">
        <f>VLOOKUP(A879,Sheet2!A:H,8,0)</f>
        <v>#N/A</v>
      </c>
    </row>
    <row r="880" spans="1:23" hidden="1" x14ac:dyDescent="0.3">
      <c r="A880" t="s">
        <v>936</v>
      </c>
      <c r="B880" t="s">
        <v>31</v>
      </c>
      <c r="C880">
        <v>49</v>
      </c>
      <c r="D880" t="s">
        <v>36</v>
      </c>
      <c r="E880">
        <v>2012</v>
      </c>
      <c r="F880">
        <v>39</v>
      </c>
      <c r="G880">
        <v>0.72775849100000001</v>
      </c>
      <c r="H880" t="s">
        <v>24</v>
      </c>
      <c r="I880" t="s">
        <v>72</v>
      </c>
      <c r="J880" t="s">
        <v>40</v>
      </c>
      <c r="K880" t="s">
        <v>87</v>
      </c>
      <c r="L880" t="s">
        <v>28</v>
      </c>
      <c r="M880" t="s">
        <v>29</v>
      </c>
      <c r="N880" t="s">
        <v>29</v>
      </c>
      <c r="O880">
        <v>0.33383396999999998</v>
      </c>
      <c r="P880" t="s">
        <v>45</v>
      </c>
      <c r="Q880" t="s">
        <v>29</v>
      </c>
      <c r="R880">
        <v>487960</v>
      </c>
      <c r="S880">
        <v>512358</v>
      </c>
      <c r="T880" s="1">
        <v>0.95</v>
      </c>
      <c r="U880">
        <v>518730</v>
      </c>
      <c r="V880">
        <v>0</v>
      </c>
      <c r="W880" s="24" t="e">
        <f>VLOOKUP(A880,Sheet2!A:H,8,0)</f>
        <v>#N/A</v>
      </c>
    </row>
    <row r="881" spans="1:23" hidden="1" x14ac:dyDescent="0.3">
      <c r="A881" t="s">
        <v>937</v>
      </c>
      <c r="B881" t="s">
        <v>31</v>
      </c>
      <c r="C881">
        <v>61</v>
      </c>
      <c r="D881" t="s">
        <v>23</v>
      </c>
      <c r="E881">
        <v>2015</v>
      </c>
      <c r="F881">
        <v>37</v>
      </c>
      <c r="G881">
        <v>0.62168000000000001</v>
      </c>
      <c r="H881" t="s">
        <v>24</v>
      </c>
      <c r="I881" t="s">
        <v>72</v>
      </c>
      <c r="J881" t="s">
        <v>40</v>
      </c>
      <c r="K881" t="s">
        <v>118</v>
      </c>
      <c r="L881" t="s">
        <v>28</v>
      </c>
      <c r="M881" t="s">
        <v>45</v>
      </c>
      <c r="N881" t="s">
        <v>45</v>
      </c>
      <c r="O881">
        <v>0.315562179</v>
      </c>
      <c r="P881" t="s">
        <v>45</v>
      </c>
      <c r="Q881" t="s">
        <v>29</v>
      </c>
      <c r="R881">
        <v>103862</v>
      </c>
      <c r="S881">
        <v>285494</v>
      </c>
      <c r="T881" s="1">
        <v>0.36</v>
      </c>
      <c r="U881">
        <v>819894</v>
      </c>
      <c r="V881">
        <v>819894</v>
      </c>
      <c r="W881" s="24" t="e">
        <f>VLOOKUP(A881,Sheet2!A:H,8,0)</f>
        <v>#N/A</v>
      </c>
    </row>
    <row r="882" spans="1:23" hidden="1" x14ac:dyDescent="0.3">
      <c r="A882" t="s">
        <v>938</v>
      </c>
      <c r="B882" t="s">
        <v>31</v>
      </c>
      <c r="C882">
        <v>61</v>
      </c>
      <c r="D882" t="s">
        <v>36</v>
      </c>
      <c r="E882">
        <v>2014</v>
      </c>
      <c r="F882">
        <v>30</v>
      </c>
      <c r="G882">
        <v>0.82757734100000002</v>
      </c>
      <c r="H882" t="s">
        <v>24</v>
      </c>
      <c r="I882" t="s">
        <v>58</v>
      </c>
      <c r="J882" t="s">
        <v>58</v>
      </c>
      <c r="K882" t="s">
        <v>58</v>
      </c>
      <c r="L882" t="s">
        <v>58</v>
      </c>
      <c r="M882" t="s">
        <v>29</v>
      </c>
      <c r="N882" t="s">
        <v>29</v>
      </c>
      <c r="O882">
        <v>0.444195324</v>
      </c>
      <c r="P882" t="s">
        <v>45</v>
      </c>
      <c r="Q882" t="s">
        <v>67</v>
      </c>
      <c r="R882">
        <v>352170</v>
      </c>
      <c r="S882">
        <v>352170</v>
      </c>
      <c r="T882" s="1">
        <v>1</v>
      </c>
      <c r="U882">
        <v>754055</v>
      </c>
      <c r="V882">
        <v>0</v>
      </c>
      <c r="W882" s="24" t="e">
        <f>VLOOKUP(A882,Sheet2!A:H,8,0)</f>
        <v>#N/A</v>
      </c>
    </row>
    <row r="883" spans="1:23" hidden="1" x14ac:dyDescent="0.3">
      <c r="A883" t="s">
        <v>939</v>
      </c>
      <c r="B883" t="s">
        <v>22</v>
      </c>
      <c r="C883">
        <v>37</v>
      </c>
      <c r="D883" t="s">
        <v>77</v>
      </c>
      <c r="E883">
        <v>2005</v>
      </c>
      <c r="F883">
        <v>30</v>
      </c>
      <c r="G883">
        <v>0.54541699300000002</v>
      </c>
      <c r="H883" t="s">
        <v>24</v>
      </c>
      <c r="I883" t="s">
        <v>155</v>
      </c>
      <c r="J883" t="s">
        <v>89</v>
      </c>
      <c r="K883" t="s">
        <v>87</v>
      </c>
      <c r="L883" t="s">
        <v>42</v>
      </c>
      <c r="M883" t="s">
        <v>45</v>
      </c>
      <c r="N883" t="s">
        <v>29</v>
      </c>
      <c r="O883">
        <v>0.341288745</v>
      </c>
      <c r="P883" t="s">
        <v>45</v>
      </c>
      <c r="Q883" t="s">
        <v>34</v>
      </c>
      <c r="R883">
        <v>57620</v>
      </c>
      <c r="S883">
        <v>162910</v>
      </c>
      <c r="T883" s="1">
        <v>0.35</v>
      </c>
      <c r="U883">
        <v>298316</v>
      </c>
      <c r="V883">
        <v>298316</v>
      </c>
      <c r="W883" s="24" t="e">
        <f>VLOOKUP(A883,Sheet2!A:H,8,0)</f>
        <v>#N/A</v>
      </c>
    </row>
    <row r="884" spans="1:23" hidden="1" x14ac:dyDescent="0.3">
      <c r="A884" t="s">
        <v>940</v>
      </c>
      <c r="B884" t="s">
        <v>31</v>
      </c>
      <c r="C884">
        <v>37</v>
      </c>
      <c r="D884" t="s">
        <v>77</v>
      </c>
      <c r="E884">
        <v>2006</v>
      </c>
      <c r="F884">
        <v>27</v>
      </c>
      <c r="G884">
        <v>0.59663571400000004</v>
      </c>
      <c r="H884" t="s">
        <v>81</v>
      </c>
      <c r="I884" t="s">
        <v>155</v>
      </c>
      <c r="J884" t="s">
        <v>58</v>
      </c>
      <c r="K884" t="s">
        <v>58</v>
      </c>
      <c r="L884" t="s">
        <v>58</v>
      </c>
      <c r="M884" t="s">
        <v>29</v>
      </c>
      <c r="N884" t="s">
        <v>29</v>
      </c>
      <c r="O884">
        <v>0.33755126400000002</v>
      </c>
      <c r="P884" t="s">
        <v>45</v>
      </c>
      <c r="Q884" t="s">
        <v>29</v>
      </c>
      <c r="R884">
        <v>330320</v>
      </c>
      <c r="S884">
        <v>391114</v>
      </c>
      <c r="T884" s="1">
        <v>0.84</v>
      </c>
      <c r="U884">
        <v>362297</v>
      </c>
      <c r="V884">
        <v>0</v>
      </c>
      <c r="W884" s="24" t="e">
        <f>VLOOKUP(A884,Sheet2!A:H,8,0)</f>
        <v>#N/A</v>
      </c>
    </row>
    <row r="885" spans="1:23" hidden="1" x14ac:dyDescent="0.3">
      <c r="A885" t="s">
        <v>941</v>
      </c>
      <c r="B885" t="s">
        <v>31</v>
      </c>
      <c r="C885">
        <v>49</v>
      </c>
      <c r="D885" t="s">
        <v>36</v>
      </c>
      <c r="E885">
        <v>2011</v>
      </c>
      <c r="F885">
        <v>38</v>
      </c>
      <c r="G885">
        <v>0.62418783600000005</v>
      </c>
      <c r="H885" t="s">
        <v>24</v>
      </c>
      <c r="I885" t="s">
        <v>58</v>
      </c>
      <c r="J885" t="s">
        <v>169</v>
      </c>
      <c r="K885" t="s">
        <v>51</v>
      </c>
      <c r="L885" t="s">
        <v>42</v>
      </c>
      <c r="M885" t="s">
        <v>29</v>
      </c>
      <c r="N885" t="s">
        <v>29</v>
      </c>
      <c r="O885">
        <v>0.444195324</v>
      </c>
      <c r="P885" t="s">
        <v>45</v>
      </c>
      <c r="Q885" t="s">
        <v>34</v>
      </c>
      <c r="R885">
        <v>228720</v>
      </c>
      <c r="S885">
        <v>228720</v>
      </c>
      <c r="T885" s="1">
        <v>1</v>
      </c>
      <c r="U885">
        <v>499980</v>
      </c>
      <c r="V885">
        <v>0</v>
      </c>
      <c r="W885" s="24" t="e">
        <f>VLOOKUP(A885,Sheet2!A:H,8,0)</f>
        <v>#N/A</v>
      </c>
    </row>
    <row r="886" spans="1:23" hidden="1" x14ac:dyDescent="0.3">
      <c r="A886" t="s">
        <v>942</v>
      </c>
      <c r="B886" t="s">
        <v>31</v>
      </c>
      <c r="C886">
        <v>49</v>
      </c>
      <c r="D886" t="s">
        <v>39</v>
      </c>
      <c r="E886">
        <v>2010</v>
      </c>
      <c r="F886">
        <v>60</v>
      </c>
      <c r="G886">
        <v>0.72644450500000002</v>
      </c>
      <c r="H886" t="s">
        <v>24</v>
      </c>
      <c r="I886" t="s">
        <v>58</v>
      </c>
      <c r="J886" t="s">
        <v>58</v>
      </c>
      <c r="K886" t="s">
        <v>58</v>
      </c>
      <c r="L886" t="s">
        <v>58</v>
      </c>
      <c r="M886" t="s">
        <v>45</v>
      </c>
      <c r="N886" t="s">
        <v>29</v>
      </c>
      <c r="O886">
        <v>0.44831449400000001</v>
      </c>
      <c r="P886" t="s">
        <v>45</v>
      </c>
      <c r="Q886" t="s">
        <v>29</v>
      </c>
      <c r="R886">
        <v>113117</v>
      </c>
      <c r="S886">
        <v>345241</v>
      </c>
      <c r="T886" s="1">
        <v>0.33</v>
      </c>
      <c r="U886">
        <v>0</v>
      </c>
      <c r="V886">
        <v>0</v>
      </c>
      <c r="W886" s="24" t="e">
        <f>VLOOKUP(A886,Sheet2!A:H,8,0)</f>
        <v>#N/A</v>
      </c>
    </row>
    <row r="887" spans="1:23" hidden="1" x14ac:dyDescent="0.3">
      <c r="A887" t="s">
        <v>943</v>
      </c>
      <c r="B887" t="s">
        <v>22</v>
      </c>
      <c r="C887">
        <v>61</v>
      </c>
      <c r="D887" t="s">
        <v>23</v>
      </c>
      <c r="E887">
        <v>2012</v>
      </c>
      <c r="F887">
        <v>33</v>
      </c>
      <c r="G887">
        <v>0.72806540900000005</v>
      </c>
      <c r="H887" t="s">
        <v>81</v>
      </c>
      <c r="I887" t="s">
        <v>62</v>
      </c>
      <c r="J887" t="s">
        <v>26</v>
      </c>
      <c r="K887" t="s">
        <v>87</v>
      </c>
      <c r="L887" t="s">
        <v>28</v>
      </c>
      <c r="M887" t="s">
        <v>29</v>
      </c>
      <c r="N887" t="s">
        <v>45</v>
      </c>
      <c r="O887">
        <v>0.29091841800000001</v>
      </c>
      <c r="P887" t="s">
        <v>45</v>
      </c>
      <c r="Q887" t="s">
        <v>29</v>
      </c>
      <c r="R887">
        <v>389936.64000000001</v>
      </c>
      <c r="S887">
        <v>461548</v>
      </c>
      <c r="T887" s="1">
        <v>0.84</v>
      </c>
      <c r="U887">
        <v>682075</v>
      </c>
      <c r="V887">
        <v>0</v>
      </c>
      <c r="W887" s="24" t="e">
        <f>VLOOKUP(A887,Sheet2!A:H,8,0)</f>
        <v>#N/A</v>
      </c>
    </row>
    <row r="888" spans="1:23" hidden="1" x14ac:dyDescent="0.3">
      <c r="A888" t="s">
        <v>944</v>
      </c>
      <c r="B888" t="s">
        <v>31</v>
      </c>
      <c r="C888">
        <v>37</v>
      </c>
      <c r="D888" t="s">
        <v>39</v>
      </c>
      <c r="E888">
        <v>2006</v>
      </c>
      <c r="F888">
        <v>29</v>
      </c>
      <c r="G888">
        <v>0.74579428599999997</v>
      </c>
      <c r="H888" t="s">
        <v>81</v>
      </c>
      <c r="I888" t="s">
        <v>72</v>
      </c>
      <c r="J888" t="s">
        <v>26</v>
      </c>
      <c r="K888" t="s">
        <v>27</v>
      </c>
      <c r="L888" t="s">
        <v>58</v>
      </c>
      <c r="M888" t="s">
        <v>29</v>
      </c>
      <c r="N888" t="s">
        <v>29</v>
      </c>
      <c r="O888">
        <v>0.33013721099999999</v>
      </c>
      <c r="P888" t="s">
        <v>45</v>
      </c>
      <c r="Q888" t="s">
        <v>29</v>
      </c>
      <c r="R888">
        <v>442510</v>
      </c>
      <c r="S888">
        <v>442510</v>
      </c>
      <c r="T888" s="1">
        <v>1</v>
      </c>
      <c r="U888">
        <v>337017</v>
      </c>
      <c r="V888">
        <v>0</v>
      </c>
      <c r="W888" s="24" t="e">
        <f>VLOOKUP(A888,Sheet2!A:H,8,0)</f>
        <v>#N/A</v>
      </c>
    </row>
    <row r="889" spans="1:23" hidden="1" x14ac:dyDescent="0.3">
      <c r="A889" t="s">
        <v>945</v>
      </c>
      <c r="B889" t="s">
        <v>31</v>
      </c>
      <c r="C889">
        <v>37</v>
      </c>
      <c r="D889" t="s">
        <v>39</v>
      </c>
      <c r="E889">
        <v>2009</v>
      </c>
      <c r="F889">
        <v>32</v>
      </c>
      <c r="G889">
        <v>0.80576000000000003</v>
      </c>
      <c r="H889" t="s">
        <v>81</v>
      </c>
      <c r="I889" t="s">
        <v>72</v>
      </c>
      <c r="J889" t="s">
        <v>26</v>
      </c>
      <c r="K889" t="s">
        <v>27</v>
      </c>
      <c r="L889" t="s">
        <v>58</v>
      </c>
      <c r="M889" t="s">
        <v>29</v>
      </c>
      <c r="N889" t="s">
        <v>29</v>
      </c>
      <c r="O889">
        <v>0.33013721099999999</v>
      </c>
      <c r="P889" t="s">
        <v>45</v>
      </c>
      <c r="Q889" t="s">
        <v>34</v>
      </c>
      <c r="R889">
        <v>551649</v>
      </c>
      <c r="S889">
        <v>551649</v>
      </c>
      <c r="T889" s="1">
        <v>1</v>
      </c>
      <c r="U889">
        <v>363085</v>
      </c>
      <c r="V889">
        <v>0</v>
      </c>
      <c r="W889" s="24" t="e">
        <f>VLOOKUP(A889,Sheet2!A:H,8,0)</f>
        <v>#N/A</v>
      </c>
    </row>
    <row r="890" spans="1:23" hidden="1" x14ac:dyDescent="0.3">
      <c r="A890" t="s">
        <v>946</v>
      </c>
      <c r="B890" t="s">
        <v>31</v>
      </c>
      <c r="C890">
        <v>61</v>
      </c>
      <c r="D890" t="s">
        <v>39</v>
      </c>
      <c r="E890">
        <v>2015</v>
      </c>
      <c r="F890">
        <v>63</v>
      </c>
      <c r="G890">
        <v>0.837653333</v>
      </c>
      <c r="H890" t="s">
        <v>24</v>
      </c>
      <c r="I890" t="s">
        <v>58</v>
      </c>
      <c r="J890" t="s">
        <v>89</v>
      </c>
      <c r="K890" t="s">
        <v>27</v>
      </c>
      <c r="L890" t="s">
        <v>42</v>
      </c>
      <c r="M890" t="s">
        <v>29</v>
      </c>
      <c r="N890" t="s">
        <v>29</v>
      </c>
      <c r="O890">
        <v>0.44831449400000001</v>
      </c>
      <c r="P890" t="s">
        <v>45</v>
      </c>
      <c r="Q890" t="s">
        <v>34</v>
      </c>
      <c r="R890">
        <v>320672.46999999997</v>
      </c>
      <c r="S890">
        <v>320810</v>
      </c>
      <c r="T890" s="1">
        <v>1</v>
      </c>
      <c r="U890">
        <v>827075</v>
      </c>
      <c r="V890">
        <v>0</v>
      </c>
      <c r="W890" s="24" t="e">
        <f>VLOOKUP(A890,Sheet2!A:H,8,0)</f>
        <v>#N/A</v>
      </c>
    </row>
    <row r="891" spans="1:23" hidden="1" x14ac:dyDescent="0.3">
      <c r="A891" t="s">
        <v>947</v>
      </c>
      <c r="B891" t="s">
        <v>31</v>
      </c>
      <c r="C891">
        <v>49</v>
      </c>
      <c r="D891" t="s">
        <v>23</v>
      </c>
      <c r="E891">
        <v>2006</v>
      </c>
      <c r="F891">
        <v>51</v>
      </c>
      <c r="G891">
        <v>0.62448285699999995</v>
      </c>
      <c r="H891" t="s">
        <v>24</v>
      </c>
      <c r="I891" t="s">
        <v>72</v>
      </c>
      <c r="J891" t="s">
        <v>40</v>
      </c>
      <c r="K891" t="s">
        <v>118</v>
      </c>
      <c r="L891" t="s">
        <v>28</v>
      </c>
      <c r="M891" t="s">
        <v>29</v>
      </c>
      <c r="N891" t="s">
        <v>29</v>
      </c>
      <c r="O891">
        <v>0.315562179</v>
      </c>
      <c r="P891" t="s">
        <v>45</v>
      </c>
      <c r="Q891" t="s">
        <v>29</v>
      </c>
      <c r="R891">
        <v>166835</v>
      </c>
      <c r="S891">
        <v>201685</v>
      </c>
      <c r="T891" s="1">
        <v>0.83</v>
      </c>
      <c r="U891">
        <v>427471</v>
      </c>
      <c r="V891">
        <v>0</v>
      </c>
      <c r="W891" s="24" t="e">
        <f>VLOOKUP(A891,Sheet2!A:H,8,0)</f>
        <v>#N/A</v>
      </c>
    </row>
    <row r="892" spans="1:23" hidden="1" x14ac:dyDescent="0.3">
      <c r="A892" t="s">
        <v>948</v>
      </c>
      <c r="B892" t="s">
        <v>31</v>
      </c>
      <c r="C892">
        <v>49</v>
      </c>
      <c r="D892" t="s">
        <v>32</v>
      </c>
      <c r="E892">
        <v>2008</v>
      </c>
      <c r="F892">
        <v>19</v>
      </c>
      <c r="G892">
        <v>0.62448258099999998</v>
      </c>
      <c r="H892" t="s">
        <v>24</v>
      </c>
      <c r="I892" t="s">
        <v>58</v>
      </c>
      <c r="J892" t="s">
        <v>58</v>
      </c>
      <c r="K892" t="s">
        <v>58</v>
      </c>
      <c r="L892" t="s">
        <v>58</v>
      </c>
      <c r="M892" t="s">
        <v>45</v>
      </c>
      <c r="N892" t="s">
        <v>45</v>
      </c>
      <c r="O892">
        <v>0.41560588300000001</v>
      </c>
      <c r="P892" t="s">
        <v>45</v>
      </c>
      <c r="Q892" t="s">
        <v>67</v>
      </c>
      <c r="R892">
        <v>40336</v>
      </c>
      <c r="S892">
        <v>221848</v>
      </c>
      <c r="T892" s="1">
        <v>0.18</v>
      </c>
      <c r="U892">
        <v>0</v>
      </c>
      <c r="V892">
        <v>0</v>
      </c>
      <c r="W892" s="24" t="e">
        <f>VLOOKUP(A892,Sheet2!A:H,8,0)</f>
        <v>#N/A</v>
      </c>
    </row>
    <row r="893" spans="1:23" hidden="1" x14ac:dyDescent="0.3">
      <c r="A893" t="s">
        <v>949</v>
      </c>
      <c r="B893" t="s">
        <v>31</v>
      </c>
      <c r="C893">
        <v>37</v>
      </c>
      <c r="D893" t="s">
        <v>39</v>
      </c>
      <c r="E893">
        <v>2010</v>
      </c>
      <c r="F893">
        <v>20</v>
      </c>
      <c r="G893">
        <v>0.62817016199999998</v>
      </c>
      <c r="H893" t="s">
        <v>24</v>
      </c>
      <c r="I893" t="s">
        <v>58</v>
      </c>
      <c r="J893" t="s">
        <v>58</v>
      </c>
      <c r="K893" t="s">
        <v>58</v>
      </c>
      <c r="L893" t="s">
        <v>58</v>
      </c>
      <c r="M893" t="s">
        <v>29</v>
      </c>
      <c r="N893" t="s">
        <v>29</v>
      </c>
      <c r="O893">
        <v>0.43598050100000002</v>
      </c>
      <c r="P893" t="s">
        <v>45</v>
      </c>
      <c r="Q893" t="s">
        <v>29</v>
      </c>
      <c r="R893">
        <v>253968.96</v>
      </c>
      <c r="S893">
        <v>254080</v>
      </c>
      <c r="T893" s="1">
        <v>1</v>
      </c>
      <c r="U893">
        <v>454154</v>
      </c>
      <c r="V893">
        <v>0</v>
      </c>
      <c r="W893" s="24" t="e">
        <f>VLOOKUP(A893,Sheet2!A:H,8,0)</f>
        <v>#N/A</v>
      </c>
    </row>
    <row r="894" spans="1:23" hidden="1" x14ac:dyDescent="0.3">
      <c r="A894" t="s">
        <v>950</v>
      </c>
      <c r="B894" t="s">
        <v>31</v>
      </c>
      <c r="C894">
        <v>61</v>
      </c>
      <c r="D894" t="s">
        <v>32</v>
      </c>
      <c r="E894">
        <v>2015</v>
      </c>
      <c r="F894">
        <v>52</v>
      </c>
      <c r="G894">
        <v>0.82788173899999995</v>
      </c>
      <c r="H894" t="s">
        <v>81</v>
      </c>
      <c r="I894" t="s">
        <v>58</v>
      </c>
      <c r="J894" t="s">
        <v>58</v>
      </c>
      <c r="K894" t="s">
        <v>58</v>
      </c>
      <c r="L894" t="s">
        <v>58</v>
      </c>
      <c r="M894" t="s">
        <v>29</v>
      </c>
      <c r="N894" t="s">
        <v>45</v>
      </c>
      <c r="O894">
        <v>0.45244076799999999</v>
      </c>
      <c r="P894" t="s">
        <v>45</v>
      </c>
      <c r="Q894" t="s">
        <v>34</v>
      </c>
      <c r="R894">
        <v>521210.95</v>
      </c>
      <c r="S894">
        <v>630888</v>
      </c>
      <c r="T894" s="1">
        <v>0.83</v>
      </c>
      <c r="U894">
        <v>1033731</v>
      </c>
      <c r="V894">
        <v>0</v>
      </c>
      <c r="W894" s="24" t="e">
        <f>VLOOKUP(A894,Sheet2!A:H,8,0)</f>
        <v>#N/A</v>
      </c>
    </row>
    <row r="895" spans="1:23" hidden="1" x14ac:dyDescent="0.3">
      <c r="A895" t="s">
        <v>951</v>
      </c>
      <c r="B895" t="s">
        <v>31</v>
      </c>
      <c r="C895">
        <v>49</v>
      </c>
      <c r="D895" t="s">
        <v>32</v>
      </c>
      <c r="E895">
        <v>2009</v>
      </c>
      <c r="F895">
        <v>24</v>
      </c>
      <c r="G895">
        <v>0.62203986700000002</v>
      </c>
      <c r="H895" t="s">
        <v>24</v>
      </c>
      <c r="I895" t="s">
        <v>58</v>
      </c>
      <c r="J895" t="s">
        <v>40</v>
      </c>
      <c r="K895" t="s">
        <v>118</v>
      </c>
      <c r="L895" t="s">
        <v>42</v>
      </c>
      <c r="M895" t="s">
        <v>29</v>
      </c>
      <c r="N895" t="s">
        <v>45</v>
      </c>
      <c r="O895">
        <v>0.41560588300000001</v>
      </c>
      <c r="P895" t="s">
        <v>45</v>
      </c>
      <c r="Q895" t="s">
        <v>34</v>
      </c>
      <c r="R895">
        <v>142962</v>
      </c>
      <c r="S895">
        <v>192310</v>
      </c>
      <c r="T895" s="1">
        <v>0.74</v>
      </c>
      <c r="U895">
        <v>473528</v>
      </c>
      <c r="V895">
        <v>0</v>
      </c>
      <c r="W895" s="24" t="e">
        <f>VLOOKUP(A895,Sheet2!A:H,8,0)</f>
        <v>#N/A</v>
      </c>
    </row>
    <row r="896" spans="1:23" hidden="1" x14ac:dyDescent="0.3">
      <c r="A896" t="s">
        <v>952</v>
      </c>
      <c r="B896" t="s">
        <v>31</v>
      </c>
      <c r="C896">
        <v>36</v>
      </c>
      <c r="D896" t="s">
        <v>424</v>
      </c>
      <c r="E896">
        <v>2006</v>
      </c>
      <c r="F896">
        <v>36</v>
      </c>
      <c r="G896">
        <v>0.45971014500000001</v>
      </c>
      <c r="H896" t="s">
        <v>24</v>
      </c>
      <c r="I896" t="s">
        <v>62</v>
      </c>
      <c r="J896" t="s">
        <v>40</v>
      </c>
      <c r="K896" t="s">
        <v>51</v>
      </c>
      <c r="L896" t="s">
        <v>42</v>
      </c>
      <c r="M896" t="s">
        <v>45</v>
      </c>
      <c r="N896" t="s">
        <v>45</v>
      </c>
      <c r="O896">
        <v>0.29436900500000002</v>
      </c>
      <c r="P896" t="s">
        <v>45</v>
      </c>
      <c r="Q896" t="s">
        <v>34</v>
      </c>
      <c r="R896">
        <v>106279</v>
      </c>
      <c r="S896">
        <v>203892</v>
      </c>
      <c r="T896" s="1">
        <v>0.52</v>
      </c>
      <c r="U896">
        <v>329675</v>
      </c>
      <c r="V896">
        <v>329675</v>
      </c>
      <c r="W896" s="24" t="e">
        <f>VLOOKUP(A896,Sheet2!A:H,8,0)</f>
        <v>#N/A</v>
      </c>
    </row>
    <row r="897" spans="1:23" hidden="1" x14ac:dyDescent="0.3">
      <c r="A897" t="s">
        <v>953</v>
      </c>
      <c r="B897" t="s">
        <v>31</v>
      </c>
      <c r="C897">
        <v>61</v>
      </c>
      <c r="D897" t="s">
        <v>36</v>
      </c>
      <c r="E897">
        <v>2015</v>
      </c>
      <c r="F897">
        <v>26</v>
      </c>
      <c r="G897">
        <v>0.82839217399999998</v>
      </c>
      <c r="H897" t="s">
        <v>81</v>
      </c>
      <c r="I897" t="s">
        <v>72</v>
      </c>
      <c r="J897" t="s">
        <v>58</v>
      </c>
      <c r="K897" t="s">
        <v>58</v>
      </c>
      <c r="L897" t="s">
        <v>58</v>
      </c>
      <c r="M897" t="s">
        <v>45</v>
      </c>
      <c r="N897" t="s">
        <v>45</v>
      </c>
      <c r="O897">
        <v>0.37187033899999999</v>
      </c>
      <c r="P897" t="s">
        <v>45</v>
      </c>
      <c r="Q897" t="s">
        <v>221</v>
      </c>
      <c r="R897">
        <v>80527</v>
      </c>
      <c r="S897">
        <v>637013</v>
      </c>
      <c r="T897" s="1">
        <v>0.13</v>
      </c>
      <c r="U897">
        <v>0</v>
      </c>
      <c r="V897">
        <v>0</v>
      </c>
      <c r="W897" s="24" t="e">
        <f>VLOOKUP(A897,Sheet2!A:H,8,0)</f>
        <v>#N/A</v>
      </c>
    </row>
    <row r="898" spans="1:23" x14ac:dyDescent="0.3">
      <c r="A898" t="s">
        <v>954</v>
      </c>
      <c r="B898" t="s">
        <v>31</v>
      </c>
      <c r="C898">
        <v>49</v>
      </c>
      <c r="D898" t="s">
        <v>36</v>
      </c>
      <c r="E898">
        <v>2010</v>
      </c>
      <c r="F898">
        <v>22</v>
      </c>
      <c r="G898">
        <v>0.63107726600000003</v>
      </c>
      <c r="H898" t="s">
        <v>24</v>
      </c>
      <c r="I898" t="s">
        <v>58</v>
      </c>
      <c r="J898" t="s">
        <v>58</v>
      </c>
      <c r="K898" t="s">
        <v>58</v>
      </c>
      <c r="L898" t="s">
        <v>58</v>
      </c>
      <c r="M898" t="s">
        <v>29</v>
      </c>
      <c r="N898" t="s">
        <v>45</v>
      </c>
      <c r="O898">
        <v>0.43598050100000002</v>
      </c>
      <c r="P898" t="s">
        <v>45</v>
      </c>
      <c r="Q898" t="s">
        <v>29</v>
      </c>
      <c r="R898">
        <v>224488</v>
      </c>
      <c r="S898">
        <v>253671</v>
      </c>
      <c r="T898" s="1">
        <v>0.88</v>
      </c>
      <c r="U898">
        <v>550838</v>
      </c>
      <c r="V898">
        <v>0</v>
      </c>
      <c r="W898" s="24" t="str">
        <f>VLOOKUP(A898,Sheet2!A:H,8,0)</f>
        <v>Yellow</v>
      </c>
    </row>
    <row r="899" spans="1:23" x14ac:dyDescent="0.3">
      <c r="A899" t="s">
        <v>955</v>
      </c>
      <c r="B899" t="s">
        <v>31</v>
      </c>
      <c r="C899">
        <v>61</v>
      </c>
      <c r="D899" t="s">
        <v>36</v>
      </c>
      <c r="E899">
        <v>2015</v>
      </c>
      <c r="F899">
        <v>24</v>
      </c>
      <c r="G899">
        <v>0.62246000000000001</v>
      </c>
      <c r="H899" t="s">
        <v>24</v>
      </c>
      <c r="I899" t="s">
        <v>58</v>
      </c>
      <c r="J899" t="s">
        <v>58</v>
      </c>
      <c r="K899" t="s">
        <v>58</v>
      </c>
      <c r="L899" t="s">
        <v>58</v>
      </c>
      <c r="M899" t="s">
        <v>29</v>
      </c>
      <c r="N899" t="s">
        <v>29</v>
      </c>
      <c r="O899">
        <v>0.43598050100000002</v>
      </c>
      <c r="P899" t="s">
        <v>45</v>
      </c>
      <c r="Q899" t="s">
        <v>29</v>
      </c>
      <c r="R899">
        <v>231631.85</v>
      </c>
      <c r="S899">
        <v>294932</v>
      </c>
      <c r="T899" s="1">
        <v>0.79</v>
      </c>
      <c r="U899">
        <v>704080</v>
      </c>
      <c r="V899">
        <v>0</v>
      </c>
      <c r="W899" s="24" t="str">
        <f>VLOOKUP(A899,Sheet2!A:H,8,0)</f>
        <v>Yellow</v>
      </c>
    </row>
    <row r="900" spans="1:23" x14ac:dyDescent="0.3">
      <c r="A900" t="s">
        <v>956</v>
      </c>
      <c r="B900" t="s">
        <v>22</v>
      </c>
      <c r="C900">
        <v>61</v>
      </c>
      <c r="D900" t="s">
        <v>39</v>
      </c>
      <c r="E900">
        <v>2012</v>
      </c>
      <c r="F900">
        <v>53</v>
      </c>
      <c r="G900">
        <v>0.52178226599999999</v>
      </c>
      <c r="H900" t="s">
        <v>24</v>
      </c>
      <c r="I900" t="s">
        <v>303</v>
      </c>
      <c r="J900" t="s">
        <v>89</v>
      </c>
      <c r="K900" t="s">
        <v>237</v>
      </c>
      <c r="L900" t="s">
        <v>42</v>
      </c>
      <c r="M900" t="s">
        <v>45</v>
      </c>
      <c r="N900" t="s">
        <v>29</v>
      </c>
      <c r="O900">
        <v>0.28408937000000001</v>
      </c>
      <c r="P900" t="s">
        <v>45</v>
      </c>
      <c r="Q900" t="s">
        <v>67</v>
      </c>
      <c r="R900">
        <v>185442</v>
      </c>
      <c r="S900">
        <v>253123</v>
      </c>
      <c r="T900" s="1">
        <v>0.73</v>
      </c>
      <c r="U900">
        <v>496750</v>
      </c>
      <c r="V900">
        <v>496750</v>
      </c>
      <c r="W900" s="24" t="str">
        <f>VLOOKUP(A900,Sheet2!A:H,8,0)</f>
        <v>Yellow</v>
      </c>
    </row>
    <row r="901" spans="1:23" x14ac:dyDescent="0.3">
      <c r="A901" t="s">
        <v>957</v>
      </c>
      <c r="B901" t="s">
        <v>22</v>
      </c>
      <c r="C901">
        <v>49</v>
      </c>
      <c r="D901" t="s">
        <v>36</v>
      </c>
      <c r="E901">
        <v>2009</v>
      </c>
      <c r="F901">
        <v>52</v>
      </c>
      <c r="G901">
        <v>0.83117664199999997</v>
      </c>
      <c r="H901" t="s">
        <v>81</v>
      </c>
      <c r="I901" t="s">
        <v>58</v>
      </c>
      <c r="J901" t="s">
        <v>58</v>
      </c>
      <c r="K901" t="s">
        <v>58</v>
      </c>
      <c r="L901" t="s">
        <v>58</v>
      </c>
      <c r="M901" t="s">
        <v>29</v>
      </c>
      <c r="N901" t="s">
        <v>29</v>
      </c>
      <c r="O901">
        <v>0.46900572299999999</v>
      </c>
      <c r="P901" t="s">
        <v>45</v>
      </c>
      <c r="Q901" t="s">
        <v>29</v>
      </c>
      <c r="R901">
        <v>473456</v>
      </c>
      <c r="S901">
        <v>495684</v>
      </c>
      <c r="T901" s="1">
        <v>0.96</v>
      </c>
      <c r="U901">
        <v>606758</v>
      </c>
      <c r="V901">
        <v>0</v>
      </c>
      <c r="W901" s="24" t="str">
        <f>VLOOKUP(A901,Sheet2!A:H,8,0)</f>
        <v>Yellow</v>
      </c>
    </row>
    <row r="902" spans="1:23" x14ac:dyDescent="0.3">
      <c r="A902" t="s">
        <v>958</v>
      </c>
      <c r="B902" t="s">
        <v>22</v>
      </c>
      <c r="C902">
        <v>61</v>
      </c>
      <c r="D902" t="s">
        <v>23</v>
      </c>
      <c r="E902">
        <v>2009</v>
      </c>
      <c r="F902">
        <v>36</v>
      </c>
      <c r="G902">
        <v>0.72600358200000004</v>
      </c>
      <c r="H902" t="s">
        <v>24</v>
      </c>
      <c r="I902" t="s">
        <v>72</v>
      </c>
      <c r="J902" t="s">
        <v>40</v>
      </c>
      <c r="K902" t="s">
        <v>51</v>
      </c>
      <c r="L902" t="s">
        <v>42</v>
      </c>
      <c r="M902" t="s">
        <v>45</v>
      </c>
      <c r="N902" t="s">
        <v>45</v>
      </c>
      <c r="O902">
        <v>0.29436900500000002</v>
      </c>
      <c r="P902" t="s">
        <v>45</v>
      </c>
      <c r="Q902" t="s">
        <v>67</v>
      </c>
      <c r="R902">
        <v>194576.52</v>
      </c>
      <c r="S902">
        <v>302526</v>
      </c>
      <c r="T902" s="1">
        <v>0.64</v>
      </c>
      <c r="U902">
        <v>636218</v>
      </c>
      <c r="V902">
        <v>636218</v>
      </c>
      <c r="W902" s="24" t="str">
        <f>VLOOKUP(A902,Sheet2!A:H,8,0)</f>
        <v>Yellow</v>
      </c>
    </row>
    <row r="903" spans="1:23" x14ac:dyDescent="0.3">
      <c r="A903" t="s">
        <v>959</v>
      </c>
      <c r="B903" t="s">
        <v>31</v>
      </c>
      <c r="C903">
        <v>37</v>
      </c>
      <c r="D903" t="s">
        <v>23</v>
      </c>
      <c r="E903">
        <v>2009</v>
      </c>
      <c r="F903">
        <v>36</v>
      </c>
      <c r="G903">
        <v>0.83573731299999998</v>
      </c>
      <c r="H903" t="s">
        <v>81</v>
      </c>
      <c r="I903" t="s">
        <v>54</v>
      </c>
      <c r="J903" t="s">
        <v>40</v>
      </c>
      <c r="K903" t="s">
        <v>51</v>
      </c>
      <c r="L903" t="s">
        <v>42</v>
      </c>
      <c r="M903" t="s">
        <v>45</v>
      </c>
      <c r="N903" t="s">
        <v>29</v>
      </c>
      <c r="O903">
        <v>0.322806649</v>
      </c>
      <c r="P903" t="s">
        <v>45</v>
      </c>
      <c r="Q903" t="s">
        <v>29</v>
      </c>
      <c r="R903">
        <v>487467.79</v>
      </c>
      <c r="S903">
        <v>593693</v>
      </c>
      <c r="T903" s="1">
        <v>0.82</v>
      </c>
      <c r="U903">
        <v>567140</v>
      </c>
      <c r="V903">
        <v>567140</v>
      </c>
      <c r="W903" s="24" t="str">
        <f>VLOOKUP(A903,Sheet2!A:H,8,0)</f>
        <v>Yellow</v>
      </c>
    </row>
    <row r="904" spans="1:23" x14ac:dyDescent="0.3">
      <c r="A904" t="s">
        <v>960</v>
      </c>
      <c r="B904" t="s">
        <v>22</v>
      </c>
      <c r="C904">
        <v>61</v>
      </c>
      <c r="D904" t="s">
        <v>36</v>
      </c>
      <c r="E904">
        <v>2006</v>
      </c>
      <c r="F904">
        <v>44</v>
      </c>
      <c r="G904">
        <v>0.72914710699999996</v>
      </c>
      <c r="H904" t="s">
        <v>24</v>
      </c>
      <c r="I904" t="s">
        <v>58</v>
      </c>
      <c r="J904" t="s">
        <v>89</v>
      </c>
      <c r="K904" t="s">
        <v>51</v>
      </c>
      <c r="L904" t="s">
        <v>42</v>
      </c>
      <c r="M904" t="s">
        <v>29</v>
      </c>
      <c r="N904" t="s">
        <v>29</v>
      </c>
      <c r="O904">
        <v>0.407532108</v>
      </c>
      <c r="P904" t="s">
        <v>45</v>
      </c>
      <c r="Q904" t="s">
        <v>34</v>
      </c>
      <c r="R904">
        <v>137320</v>
      </c>
      <c r="S904">
        <v>159150</v>
      </c>
      <c r="T904" s="1">
        <v>0.86</v>
      </c>
      <c r="U904">
        <v>419969</v>
      </c>
      <c r="V904">
        <v>0</v>
      </c>
      <c r="W904" s="24" t="str">
        <f>VLOOKUP(A904,Sheet2!A:H,8,0)</f>
        <v>Yellow</v>
      </c>
    </row>
    <row r="905" spans="1:23" x14ac:dyDescent="0.3">
      <c r="A905" t="s">
        <v>961</v>
      </c>
      <c r="B905" t="s">
        <v>31</v>
      </c>
      <c r="C905">
        <v>49</v>
      </c>
      <c r="D905" t="s">
        <v>32</v>
      </c>
      <c r="E905">
        <v>2013</v>
      </c>
      <c r="F905">
        <v>39</v>
      </c>
      <c r="G905">
        <v>0.79068285699999996</v>
      </c>
      <c r="H905" t="s">
        <v>81</v>
      </c>
      <c r="I905" t="s">
        <v>54</v>
      </c>
      <c r="J905" t="s">
        <v>26</v>
      </c>
      <c r="K905" t="s">
        <v>118</v>
      </c>
      <c r="L905" t="s">
        <v>42</v>
      </c>
      <c r="M905" t="s">
        <v>45</v>
      </c>
      <c r="N905" t="s">
        <v>29</v>
      </c>
      <c r="O905">
        <v>0.407532108</v>
      </c>
      <c r="P905" t="s">
        <v>45</v>
      </c>
      <c r="Q905" t="s">
        <v>29</v>
      </c>
      <c r="R905">
        <v>252449.55</v>
      </c>
      <c r="S905">
        <v>621764</v>
      </c>
      <c r="T905" s="1">
        <v>0.41</v>
      </c>
      <c r="U905">
        <v>0</v>
      </c>
      <c r="V905">
        <v>0</v>
      </c>
      <c r="W905" s="24" t="str">
        <f>VLOOKUP(A905,Sheet2!A:H,8,0)</f>
        <v>Yellow</v>
      </c>
    </row>
    <row r="906" spans="1:23" x14ac:dyDescent="0.3">
      <c r="A906" t="s">
        <v>962</v>
      </c>
      <c r="B906" t="s">
        <v>31</v>
      </c>
      <c r="C906">
        <v>61</v>
      </c>
      <c r="D906" t="s">
        <v>36</v>
      </c>
      <c r="E906">
        <v>2015</v>
      </c>
      <c r="F906">
        <v>22</v>
      </c>
      <c r="G906">
        <v>0.76489130400000005</v>
      </c>
      <c r="H906" t="s">
        <v>24</v>
      </c>
      <c r="I906" t="s">
        <v>58</v>
      </c>
      <c r="J906" t="s">
        <v>58</v>
      </c>
      <c r="K906" t="s">
        <v>58</v>
      </c>
      <c r="L906" t="s">
        <v>58</v>
      </c>
      <c r="M906" t="s">
        <v>45</v>
      </c>
      <c r="N906" t="s">
        <v>45</v>
      </c>
      <c r="O906">
        <v>0.43598050100000002</v>
      </c>
      <c r="P906" t="s">
        <v>45</v>
      </c>
      <c r="Q906" t="s">
        <v>29</v>
      </c>
      <c r="R906">
        <v>60851</v>
      </c>
      <c r="S906">
        <v>546318</v>
      </c>
      <c r="T906" s="1">
        <v>0.11</v>
      </c>
      <c r="U906">
        <v>878714</v>
      </c>
      <c r="V906">
        <v>878714</v>
      </c>
      <c r="W906" s="24" t="str">
        <f>VLOOKUP(A906,Sheet2!A:H,8,0)</f>
        <v>Yellow</v>
      </c>
    </row>
    <row r="907" spans="1:23" x14ac:dyDescent="0.3">
      <c r="A907" t="s">
        <v>963</v>
      </c>
      <c r="B907" t="s">
        <v>22</v>
      </c>
      <c r="C907">
        <v>49</v>
      </c>
      <c r="D907" t="s">
        <v>39</v>
      </c>
      <c r="E907">
        <v>2013</v>
      </c>
      <c r="F907">
        <v>41</v>
      </c>
      <c r="G907">
        <v>0.50435534000000004</v>
      </c>
      <c r="H907" t="s">
        <v>81</v>
      </c>
      <c r="I907" t="s">
        <v>303</v>
      </c>
      <c r="J907" t="s">
        <v>26</v>
      </c>
      <c r="K907" t="s">
        <v>237</v>
      </c>
      <c r="L907" t="s">
        <v>58</v>
      </c>
      <c r="M907" t="s">
        <v>45</v>
      </c>
      <c r="N907" t="s">
        <v>45</v>
      </c>
      <c r="O907">
        <v>0.35643322199999999</v>
      </c>
      <c r="P907" t="s">
        <v>45</v>
      </c>
      <c r="Q907" t="s">
        <v>67</v>
      </c>
      <c r="R907">
        <v>212782</v>
      </c>
      <c r="S907">
        <v>388094</v>
      </c>
      <c r="T907" s="1">
        <v>0.55000000000000004</v>
      </c>
      <c r="U907">
        <v>0</v>
      </c>
      <c r="V907">
        <v>0</v>
      </c>
      <c r="W907" s="24" t="str">
        <f>VLOOKUP(A907,Sheet2!A:H,8,0)</f>
        <v>Yellow</v>
      </c>
    </row>
    <row r="908" spans="1:23" x14ac:dyDescent="0.3">
      <c r="A908" t="s">
        <v>964</v>
      </c>
      <c r="B908" t="s">
        <v>31</v>
      </c>
      <c r="C908">
        <v>61</v>
      </c>
      <c r="D908" t="s">
        <v>32</v>
      </c>
      <c r="E908">
        <v>2009</v>
      </c>
      <c r="F908">
        <v>32</v>
      </c>
      <c r="G908">
        <v>0.74093373100000004</v>
      </c>
      <c r="H908" t="s">
        <v>24</v>
      </c>
      <c r="I908" t="s">
        <v>54</v>
      </c>
      <c r="J908" t="s">
        <v>40</v>
      </c>
      <c r="K908" t="s">
        <v>51</v>
      </c>
      <c r="L908" t="s">
        <v>42</v>
      </c>
      <c r="M908" t="s">
        <v>29</v>
      </c>
      <c r="N908" t="s">
        <v>29</v>
      </c>
      <c r="O908">
        <v>0.30840624900000002</v>
      </c>
      <c r="P908" t="s">
        <v>45</v>
      </c>
      <c r="Q908" t="s">
        <v>29</v>
      </c>
      <c r="R908">
        <v>405320.1</v>
      </c>
      <c r="S908">
        <v>447888</v>
      </c>
      <c r="T908" s="1">
        <v>0.9</v>
      </c>
      <c r="U908">
        <v>532765</v>
      </c>
      <c r="V908">
        <v>0</v>
      </c>
      <c r="W908" s="24" t="str">
        <f>VLOOKUP(A908,Sheet2!A:H,8,0)</f>
        <v>Yellow</v>
      </c>
    </row>
    <row r="909" spans="1:23" x14ac:dyDescent="0.3">
      <c r="A909" t="s">
        <v>965</v>
      </c>
      <c r="B909" t="s">
        <v>31</v>
      </c>
      <c r="C909">
        <v>61</v>
      </c>
      <c r="D909" t="s">
        <v>36</v>
      </c>
      <c r="E909">
        <v>2010</v>
      </c>
      <c r="F909">
        <v>37</v>
      </c>
      <c r="G909">
        <v>0.82839194599999999</v>
      </c>
      <c r="H909" t="s">
        <v>81</v>
      </c>
      <c r="I909" t="s">
        <v>54</v>
      </c>
      <c r="J909" t="s">
        <v>40</v>
      </c>
      <c r="K909" t="s">
        <v>27</v>
      </c>
      <c r="L909" t="s">
        <v>42</v>
      </c>
      <c r="M909" t="s">
        <v>29</v>
      </c>
      <c r="N909" t="s">
        <v>45</v>
      </c>
      <c r="O909">
        <v>0.274029303</v>
      </c>
      <c r="P909" t="s">
        <v>45</v>
      </c>
      <c r="Q909" t="s">
        <v>29</v>
      </c>
      <c r="R909">
        <v>464675.95</v>
      </c>
      <c r="S909">
        <v>545720</v>
      </c>
      <c r="T909" s="1">
        <v>0.85</v>
      </c>
      <c r="U909">
        <v>713496</v>
      </c>
      <c r="V909">
        <v>0</v>
      </c>
      <c r="W909" s="24" t="str">
        <f>VLOOKUP(A909,Sheet2!A:H,8,0)</f>
        <v>Yellow</v>
      </c>
    </row>
    <row r="910" spans="1:23" x14ac:dyDescent="0.3">
      <c r="A910" t="s">
        <v>966</v>
      </c>
      <c r="B910" t="s">
        <v>31</v>
      </c>
      <c r="C910">
        <v>49</v>
      </c>
      <c r="D910" t="s">
        <v>39</v>
      </c>
      <c r="E910">
        <v>2013</v>
      </c>
      <c r="F910">
        <v>21</v>
      </c>
      <c r="G910">
        <v>0.60363316099999997</v>
      </c>
      <c r="H910" t="s">
        <v>24</v>
      </c>
      <c r="I910" t="s">
        <v>58</v>
      </c>
      <c r="J910" t="s">
        <v>58</v>
      </c>
      <c r="K910" t="s">
        <v>58</v>
      </c>
      <c r="L910" t="s">
        <v>58</v>
      </c>
      <c r="M910" t="s">
        <v>29</v>
      </c>
      <c r="N910" t="s">
        <v>45</v>
      </c>
      <c r="O910">
        <v>0.43598050100000002</v>
      </c>
      <c r="P910" t="s">
        <v>45</v>
      </c>
      <c r="Q910" t="s">
        <v>34</v>
      </c>
      <c r="R910">
        <v>237110</v>
      </c>
      <c r="S910">
        <v>237110</v>
      </c>
      <c r="T910" s="1">
        <v>1</v>
      </c>
      <c r="U910">
        <v>526913</v>
      </c>
      <c r="V910">
        <v>0</v>
      </c>
      <c r="W910" s="24" t="str">
        <f>VLOOKUP(A910,Sheet2!A:H,8,0)</f>
        <v>Yellow</v>
      </c>
    </row>
    <row r="911" spans="1:23" x14ac:dyDescent="0.3">
      <c r="A911" t="s">
        <v>967</v>
      </c>
      <c r="B911" t="s">
        <v>31</v>
      </c>
      <c r="C911">
        <v>61</v>
      </c>
      <c r="D911" t="s">
        <v>23</v>
      </c>
      <c r="E911">
        <v>2012</v>
      </c>
      <c r="F911">
        <v>20</v>
      </c>
      <c r="G911">
        <v>0.62141584900000002</v>
      </c>
      <c r="H911" t="s">
        <v>24</v>
      </c>
      <c r="I911" t="s">
        <v>58</v>
      </c>
      <c r="J911" t="s">
        <v>58</v>
      </c>
      <c r="K911" t="s">
        <v>58</v>
      </c>
      <c r="L911" t="s">
        <v>58</v>
      </c>
      <c r="M911" t="s">
        <v>29</v>
      </c>
      <c r="N911" t="s">
        <v>45</v>
      </c>
      <c r="O911">
        <v>0.37577226200000002</v>
      </c>
      <c r="P911" t="s">
        <v>45</v>
      </c>
      <c r="Q911" t="s">
        <v>67</v>
      </c>
      <c r="R911">
        <v>232657</v>
      </c>
      <c r="S911">
        <v>318199</v>
      </c>
      <c r="T911" s="1">
        <v>0.73</v>
      </c>
      <c r="U911">
        <v>644704</v>
      </c>
      <c r="V911">
        <v>0</v>
      </c>
      <c r="W911" s="24" t="str">
        <f>VLOOKUP(A911,Sheet2!A:H,8,0)</f>
        <v>Yellow</v>
      </c>
    </row>
    <row r="912" spans="1:23" x14ac:dyDescent="0.3">
      <c r="A912" t="s">
        <v>968</v>
      </c>
      <c r="B912" t="s">
        <v>31</v>
      </c>
      <c r="C912">
        <v>37</v>
      </c>
      <c r="D912" t="s">
        <v>39</v>
      </c>
      <c r="E912">
        <v>2005</v>
      </c>
      <c r="F912">
        <v>20</v>
      </c>
      <c r="G912">
        <v>0.52095850499999996</v>
      </c>
      <c r="H912" t="s">
        <v>524</v>
      </c>
      <c r="I912" t="s">
        <v>58</v>
      </c>
      <c r="J912" t="s">
        <v>58</v>
      </c>
      <c r="K912" t="s">
        <v>58</v>
      </c>
      <c r="L912" t="s">
        <v>58</v>
      </c>
      <c r="M912" t="s">
        <v>45</v>
      </c>
      <c r="N912" t="s">
        <v>29</v>
      </c>
      <c r="O912">
        <v>0.28071134399999997</v>
      </c>
      <c r="P912" t="s">
        <v>45</v>
      </c>
      <c r="Q912" t="s">
        <v>29</v>
      </c>
      <c r="R912">
        <v>152004</v>
      </c>
      <c r="S912">
        <v>208264</v>
      </c>
      <c r="T912" s="1">
        <v>0.73</v>
      </c>
      <c r="U912">
        <v>301193</v>
      </c>
      <c r="V912">
        <v>301193</v>
      </c>
      <c r="W912" s="24" t="str">
        <f>VLOOKUP(A912,Sheet2!A:H,8,0)</f>
        <v>Yellow</v>
      </c>
    </row>
    <row r="913" spans="1:23" x14ac:dyDescent="0.3">
      <c r="A913" t="s">
        <v>969</v>
      </c>
      <c r="B913" t="s">
        <v>22</v>
      </c>
      <c r="C913">
        <v>49</v>
      </c>
      <c r="D913" t="s">
        <v>39</v>
      </c>
      <c r="E913">
        <v>2010</v>
      </c>
      <c r="F913">
        <v>50</v>
      </c>
      <c r="G913">
        <v>0.66530040300000004</v>
      </c>
      <c r="H913" t="s">
        <v>81</v>
      </c>
      <c r="I913" t="s">
        <v>155</v>
      </c>
      <c r="J913" t="s">
        <v>40</v>
      </c>
      <c r="K913" t="s">
        <v>27</v>
      </c>
      <c r="L913" t="s">
        <v>42</v>
      </c>
      <c r="M913" t="s">
        <v>29</v>
      </c>
      <c r="N913" t="s">
        <v>29</v>
      </c>
      <c r="O913">
        <v>0.83791800699999996</v>
      </c>
      <c r="P913" t="s">
        <v>29</v>
      </c>
      <c r="Q913" t="s">
        <v>29</v>
      </c>
      <c r="R913">
        <v>433545</v>
      </c>
      <c r="S913">
        <v>433545</v>
      </c>
      <c r="T913" s="1">
        <v>1</v>
      </c>
      <c r="U913">
        <v>432787</v>
      </c>
      <c r="V913">
        <v>0</v>
      </c>
      <c r="W913" s="24" t="str">
        <f>VLOOKUP(A913,Sheet2!A:H,8,0)</f>
        <v>Yellow</v>
      </c>
    </row>
    <row r="914" spans="1:23" x14ac:dyDescent="0.3">
      <c r="A914" t="s">
        <v>970</v>
      </c>
      <c r="B914" t="s">
        <v>31</v>
      </c>
      <c r="C914">
        <v>61</v>
      </c>
      <c r="D914" t="s">
        <v>23</v>
      </c>
      <c r="E914">
        <v>2010</v>
      </c>
      <c r="F914">
        <v>29</v>
      </c>
      <c r="G914">
        <v>0.82762813800000001</v>
      </c>
      <c r="H914" t="s">
        <v>81</v>
      </c>
      <c r="I914" t="s">
        <v>62</v>
      </c>
      <c r="J914" t="s">
        <v>89</v>
      </c>
      <c r="K914" t="s">
        <v>27</v>
      </c>
      <c r="L914" t="s">
        <v>42</v>
      </c>
      <c r="M914" t="s">
        <v>29</v>
      </c>
      <c r="N914" t="s">
        <v>45</v>
      </c>
      <c r="O914">
        <v>0.19660048199999999</v>
      </c>
      <c r="P914" t="s">
        <v>45</v>
      </c>
      <c r="Q914" t="s">
        <v>29</v>
      </c>
      <c r="R914">
        <v>518460</v>
      </c>
      <c r="S914">
        <v>518460</v>
      </c>
      <c r="T914" s="1">
        <v>1</v>
      </c>
      <c r="U914">
        <v>627831</v>
      </c>
      <c r="V914">
        <v>0</v>
      </c>
      <c r="W914" s="24" t="str">
        <f>VLOOKUP(A914,Sheet2!A:H,8,0)</f>
        <v>Yellow</v>
      </c>
    </row>
    <row r="915" spans="1:23" x14ac:dyDescent="0.3">
      <c r="A915" t="s">
        <v>971</v>
      </c>
      <c r="B915" t="s">
        <v>31</v>
      </c>
      <c r="C915">
        <v>61</v>
      </c>
      <c r="D915" t="s">
        <v>77</v>
      </c>
      <c r="E915">
        <v>2017</v>
      </c>
      <c r="F915">
        <v>46</v>
      </c>
      <c r="G915">
        <v>0.51871666699999996</v>
      </c>
      <c r="H915" t="s">
        <v>524</v>
      </c>
      <c r="I915" t="s">
        <v>62</v>
      </c>
      <c r="J915" t="s">
        <v>169</v>
      </c>
      <c r="K915" t="s">
        <v>27</v>
      </c>
      <c r="L915" t="s">
        <v>42</v>
      </c>
      <c r="M915" t="s">
        <v>45</v>
      </c>
      <c r="N915" t="s">
        <v>29</v>
      </c>
      <c r="O915">
        <v>0.227177931</v>
      </c>
      <c r="P915" t="s">
        <v>45</v>
      </c>
      <c r="Q915" t="s">
        <v>29</v>
      </c>
      <c r="R915">
        <v>218116</v>
      </c>
      <c r="S915">
        <v>349395</v>
      </c>
      <c r="T915" s="1">
        <v>0.62</v>
      </c>
      <c r="U915">
        <v>587415</v>
      </c>
      <c r="V915">
        <v>587415</v>
      </c>
      <c r="W915" s="24" t="str">
        <f>VLOOKUP(A915,Sheet2!A:H,8,0)</f>
        <v>Yellow</v>
      </c>
    </row>
    <row r="916" spans="1:23" x14ac:dyDescent="0.3">
      <c r="A916" t="s">
        <v>972</v>
      </c>
      <c r="B916" t="s">
        <v>31</v>
      </c>
      <c r="C916">
        <v>43</v>
      </c>
      <c r="D916" t="s">
        <v>424</v>
      </c>
      <c r="E916">
        <v>2012</v>
      </c>
      <c r="F916">
        <v>49</v>
      </c>
      <c r="G916">
        <v>0.48896390200000001</v>
      </c>
      <c r="H916" t="s">
        <v>81</v>
      </c>
      <c r="I916" t="s">
        <v>58</v>
      </c>
      <c r="J916" t="s">
        <v>58</v>
      </c>
      <c r="K916" t="s">
        <v>58</v>
      </c>
      <c r="L916" t="s">
        <v>58</v>
      </c>
      <c r="M916" t="s">
        <v>45</v>
      </c>
      <c r="N916" t="s">
        <v>29</v>
      </c>
      <c r="O916">
        <v>0.44008381000000002</v>
      </c>
      <c r="P916" t="s">
        <v>45</v>
      </c>
      <c r="Q916" t="s">
        <v>67</v>
      </c>
      <c r="R916">
        <v>116758</v>
      </c>
      <c r="S916">
        <v>292306</v>
      </c>
      <c r="T916" s="1">
        <v>0.4</v>
      </c>
      <c r="U916">
        <v>469552</v>
      </c>
      <c r="V916">
        <v>469552</v>
      </c>
      <c r="W916" s="24" t="str">
        <f>VLOOKUP(A916,Sheet2!A:H,8,0)</f>
        <v>Yellow</v>
      </c>
    </row>
    <row r="917" spans="1:23" x14ac:dyDescent="0.3">
      <c r="A917" t="s">
        <v>973</v>
      </c>
      <c r="B917" t="s">
        <v>31</v>
      </c>
      <c r="C917">
        <v>49</v>
      </c>
      <c r="D917" t="s">
        <v>23</v>
      </c>
      <c r="E917">
        <v>2009</v>
      </c>
      <c r="F917">
        <v>33</v>
      </c>
      <c r="G917">
        <v>0.82497432800000003</v>
      </c>
      <c r="H917" t="s">
        <v>81</v>
      </c>
      <c r="I917" t="s">
        <v>72</v>
      </c>
      <c r="J917" t="s">
        <v>58</v>
      </c>
      <c r="K917" t="s">
        <v>58</v>
      </c>
      <c r="L917" t="s">
        <v>58</v>
      </c>
      <c r="M917" t="s">
        <v>45</v>
      </c>
      <c r="N917" t="s">
        <v>45</v>
      </c>
      <c r="O917">
        <v>0.311973</v>
      </c>
      <c r="P917" t="s">
        <v>45</v>
      </c>
      <c r="Q917" t="s">
        <v>34</v>
      </c>
      <c r="R917">
        <v>108596.67</v>
      </c>
      <c r="S917">
        <v>515527</v>
      </c>
      <c r="T917" s="1">
        <v>0.21</v>
      </c>
      <c r="U917">
        <v>0</v>
      </c>
      <c r="V917">
        <v>0</v>
      </c>
      <c r="W917" s="24" t="str">
        <f>VLOOKUP(A917,Sheet2!A:H,8,0)</f>
        <v>Yellow</v>
      </c>
    </row>
    <row r="918" spans="1:23" x14ac:dyDescent="0.3">
      <c r="A918" t="s">
        <v>974</v>
      </c>
      <c r="B918" t="s">
        <v>31</v>
      </c>
      <c r="C918">
        <v>36</v>
      </c>
      <c r="D918" t="s">
        <v>424</v>
      </c>
      <c r="E918">
        <v>2006</v>
      </c>
      <c r="F918">
        <v>36</v>
      </c>
      <c r="G918">
        <v>0.45246376799999999</v>
      </c>
      <c r="H918" t="s">
        <v>24</v>
      </c>
      <c r="I918" t="s">
        <v>58</v>
      </c>
      <c r="J918" t="s">
        <v>58</v>
      </c>
      <c r="K918" t="s">
        <v>58</v>
      </c>
      <c r="L918" t="s">
        <v>58</v>
      </c>
      <c r="M918" t="s">
        <v>29</v>
      </c>
      <c r="N918" t="s">
        <v>29</v>
      </c>
      <c r="O918">
        <v>0.41156304399999999</v>
      </c>
      <c r="P918" t="s">
        <v>45</v>
      </c>
      <c r="Q918" t="s">
        <v>34</v>
      </c>
      <c r="R918">
        <v>179972</v>
      </c>
      <c r="S918">
        <v>207660</v>
      </c>
      <c r="T918" s="1">
        <v>0.87</v>
      </c>
      <c r="U918">
        <v>237968</v>
      </c>
      <c r="V918">
        <v>0</v>
      </c>
      <c r="W918" s="24" t="str">
        <f>VLOOKUP(A918,Sheet2!A:H,8,0)</f>
        <v>Yellow</v>
      </c>
    </row>
    <row r="919" spans="1:23" x14ac:dyDescent="0.3">
      <c r="A919" t="s">
        <v>975</v>
      </c>
      <c r="B919" t="s">
        <v>31</v>
      </c>
      <c r="C919">
        <v>49</v>
      </c>
      <c r="D919" t="s">
        <v>23</v>
      </c>
      <c r="E919">
        <v>2007</v>
      </c>
      <c r="F919">
        <v>18</v>
      </c>
      <c r="G919">
        <v>0.62448273200000004</v>
      </c>
      <c r="H919" t="s">
        <v>24</v>
      </c>
      <c r="I919" t="s">
        <v>58</v>
      </c>
      <c r="J919" t="s">
        <v>58</v>
      </c>
      <c r="K919" t="s">
        <v>58</v>
      </c>
      <c r="L919" t="s">
        <v>58</v>
      </c>
      <c r="M919" t="s">
        <v>29</v>
      </c>
      <c r="N919" t="s">
        <v>29</v>
      </c>
      <c r="O919">
        <v>0.37187033899999999</v>
      </c>
      <c r="P919" t="s">
        <v>45</v>
      </c>
      <c r="Q919" t="s">
        <v>34</v>
      </c>
      <c r="R919">
        <v>139160</v>
      </c>
      <c r="S919">
        <v>173950</v>
      </c>
      <c r="T919" s="1">
        <v>0.8</v>
      </c>
      <c r="U919">
        <v>390258</v>
      </c>
      <c r="V919">
        <v>0</v>
      </c>
      <c r="W919" s="24" t="str">
        <f>VLOOKUP(A919,Sheet2!A:H,8,0)</f>
        <v>Yellow</v>
      </c>
    </row>
    <row r="920" spans="1:23" x14ac:dyDescent="0.3">
      <c r="A920" t="s">
        <v>976</v>
      </c>
      <c r="B920" t="s">
        <v>31</v>
      </c>
      <c r="C920">
        <v>48</v>
      </c>
      <c r="D920" t="s">
        <v>424</v>
      </c>
      <c r="E920">
        <v>2006</v>
      </c>
      <c r="F920">
        <v>36</v>
      </c>
      <c r="G920">
        <v>0.53851304300000002</v>
      </c>
      <c r="H920" t="s">
        <v>24</v>
      </c>
      <c r="I920" t="s">
        <v>62</v>
      </c>
      <c r="J920" t="s">
        <v>26</v>
      </c>
      <c r="K920" t="s">
        <v>51</v>
      </c>
      <c r="L920" t="s">
        <v>28</v>
      </c>
      <c r="M920" t="s">
        <v>45</v>
      </c>
      <c r="N920" t="s">
        <v>29</v>
      </c>
      <c r="O920">
        <v>0.215684815</v>
      </c>
      <c r="P920" t="s">
        <v>45</v>
      </c>
      <c r="Q920" t="s">
        <v>34</v>
      </c>
      <c r="R920">
        <v>210465</v>
      </c>
      <c r="S920">
        <v>224496</v>
      </c>
      <c r="T920" s="1">
        <v>0.94</v>
      </c>
      <c r="U920">
        <v>349514</v>
      </c>
      <c r="V920">
        <v>0</v>
      </c>
      <c r="W920" s="24" t="str">
        <f>VLOOKUP(A920,Sheet2!A:H,8,0)</f>
        <v>Yellow</v>
      </c>
    </row>
    <row r="921" spans="1:23" x14ac:dyDescent="0.3">
      <c r="A921" t="s">
        <v>977</v>
      </c>
      <c r="B921" t="s">
        <v>31</v>
      </c>
      <c r="C921">
        <v>49</v>
      </c>
      <c r="D921" t="s">
        <v>36</v>
      </c>
      <c r="E921">
        <v>2007</v>
      </c>
      <c r="F921">
        <v>47</v>
      </c>
      <c r="G921">
        <v>0.62273344500000005</v>
      </c>
      <c r="H921" t="s">
        <v>24</v>
      </c>
      <c r="I921" t="s">
        <v>58</v>
      </c>
      <c r="J921" t="s">
        <v>58</v>
      </c>
      <c r="K921" t="s">
        <v>58</v>
      </c>
      <c r="L921" t="s">
        <v>58</v>
      </c>
      <c r="M921" t="s">
        <v>45</v>
      </c>
      <c r="N921" t="s">
        <v>45</v>
      </c>
      <c r="O921">
        <v>0.40351357900000001</v>
      </c>
      <c r="P921" t="s">
        <v>45</v>
      </c>
      <c r="Q921" t="s">
        <v>67</v>
      </c>
      <c r="R921">
        <v>31355</v>
      </c>
      <c r="S921">
        <v>212905</v>
      </c>
      <c r="T921" s="1">
        <v>0.15</v>
      </c>
      <c r="U921">
        <v>0</v>
      </c>
      <c r="V921">
        <v>0</v>
      </c>
      <c r="W921" s="24" t="str">
        <f>VLOOKUP(A921,Sheet2!A:H,8,0)</f>
        <v>Yellow</v>
      </c>
    </row>
    <row r="922" spans="1:23" x14ac:dyDescent="0.3">
      <c r="A922" t="s">
        <v>978</v>
      </c>
      <c r="B922" t="s">
        <v>31</v>
      </c>
      <c r="C922">
        <v>36</v>
      </c>
      <c r="D922" t="s">
        <v>424</v>
      </c>
      <c r="E922">
        <v>2007</v>
      </c>
      <c r="F922">
        <v>36</v>
      </c>
      <c r="G922">
        <v>0.44571428600000002</v>
      </c>
      <c r="H922" t="s">
        <v>24</v>
      </c>
      <c r="I922" t="s">
        <v>58</v>
      </c>
      <c r="J922" t="s">
        <v>58</v>
      </c>
      <c r="K922" t="s">
        <v>58</v>
      </c>
      <c r="L922" t="s">
        <v>58</v>
      </c>
      <c r="M922" t="s">
        <v>45</v>
      </c>
      <c r="N922" t="s">
        <v>29</v>
      </c>
      <c r="O922">
        <v>0.41156304399999999</v>
      </c>
      <c r="P922" t="s">
        <v>45</v>
      </c>
      <c r="Q922" t="s">
        <v>34</v>
      </c>
      <c r="R922">
        <v>195000</v>
      </c>
      <c r="S922">
        <v>212433</v>
      </c>
      <c r="T922" s="1">
        <v>0.92</v>
      </c>
      <c r="U922">
        <v>295005</v>
      </c>
      <c r="V922">
        <v>0</v>
      </c>
      <c r="W922" s="24" t="str">
        <f>VLOOKUP(A922,Sheet2!A:H,8,0)</f>
        <v>Yellow</v>
      </c>
    </row>
    <row r="923" spans="1:23" x14ac:dyDescent="0.3">
      <c r="A923" t="s">
        <v>979</v>
      </c>
      <c r="B923" t="s">
        <v>31</v>
      </c>
      <c r="C923">
        <v>49</v>
      </c>
      <c r="D923" t="s">
        <v>23</v>
      </c>
      <c r="E923">
        <v>2008</v>
      </c>
      <c r="F923">
        <v>24</v>
      </c>
      <c r="G923">
        <v>0.62374637700000002</v>
      </c>
      <c r="H923" t="s">
        <v>24</v>
      </c>
      <c r="I923" t="s">
        <v>58</v>
      </c>
      <c r="J923" t="s">
        <v>58</v>
      </c>
      <c r="K923" t="s">
        <v>58</v>
      </c>
      <c r="L923" t="s">
        <v>58</v>
      </c>
      <c r="M923" t="s">
        <v>29</v>
      </c>
      <c r="N923" t="s">
        <v>45</v>
      </c>
      <c r="O923">
        <v>0.37187033899999999</v>
      </c>
      <c r="P923" t="s">
        <v>45</v>
      </c>
      <c r="Q923" t="s">
        <v>34</v>
      </c>
      <c r="R923">
        <v>163875.84</v>
      </c>
      <c r="S923">
        <v>176940</v>
      </c>
      <c r="T923" s="1">
        <v>0.93</v>
      </c>
      <c r="U923">
        <v>401885</v>
      </c>
      <c r="V923">
        <v>0</v>
      </c>
      <c r="W923" s="24" t="str">
        <f>VLOOKUP(A923,Sheet2!A:H,8,0)</f>
        <v>Yellow</v>
      </c>
    </row>
    <row r="924" spans="1:23" x14ac:dyDescent="0.3">
      <c r="A924" t="s">
        <v>980</v>
      </c>
      <c r="B924" t="s">
        <v>31</v>
      </c>
      <c r="C924">
        <v>36</v>
      </c>
      <c r="D924" t="s">
        <v>424</v>
      </c>
      <c r="E924">
        <v>2007</v>
      </c>
      <c r="F924">
        <v>36</v>
      </c>
      <c r="G924">
        <v>0.47663865500000002</v>
      </c>
      <c r="H924" t="s">
        <v>24</v>
      </c>
      <c r="I924" t="s">
        <v>58</v>
      </c>
      <c r="J924" t="s">
        <v>58</v>
      </c>
      <c r="K924" t="s">
        <v>58</v>
      </c>
      <c r="L924" t="s">
        <v>58</v>
      </c>
      <c r="M924" t="s">
        <v>29</v>
      </c>
      <c r="N924" t="s">
        <v>29</v>
      </c>
      <c r="O924">
        <v>0.41156304399999999</v>
      </c>
      <c r="P924" t="s">
        <v>45</v>
      </c>
      <c r="Q924" t="s">
        <v>34</v>
      </c>
      <c r="R924">
        <v>185290</v>
      </c>
      <c r="S924">
        <v>221377</v>
      </c>
      <c r="T924" s="1">
        <v>0.84</v>
      </c>
      <c r="U924">
        <v>295936</v>
      </c>
      <c r="V924">
        <v>0</v>
      </c>
      <c r="W924" s="24" t="str">
        <f>VLOOKUP(A924,Sheet2!A:H,8,0)</f>
        <v>Yellow</v>
      </c>
    </row>
    <row r="925" spans="1:23" x14ac:dyDescent="0.3">
      <c r="A925" t="s">
        <v>981</v>
      </c>
      <c r="B925" t="s">
        <v>31</v>
      </c>
      <c r="C925">
        <v>49</v>
      </c>
      <c r="D925" t="s">
        <v>23</v>
      </c>
      <c r="E925">
        <v>2011</v>
      </c>
      <c r="F925">
        <v>58</v>
      </c>
      <c r="G925">
        <v>0.610611613</v>
      </c>
      <c r="H925" t="s">
        <v>81</v>
      </c>
      <c r="I925" t="s">
        <v>58</v>
      </c>
      <c r="J925" t="s">
        <v>58</v>
      </c>
      <c r="K925" t="s">
        <v>58</v>
      </c>
      <c r="L925" t="s">
        <v>58</v>
      </c>
      <c r="M925" t="s">
        <v>29</v>
      </c>
      <c r="N925" t="s">
        <v>29</v>
      </c>
      <c r="O925">
        <v>0.407532108</v>
      </c>
      <c r="P925" t="s">
        <v>45</v>
      </c>
      <c r="Q925" t="s">
        <v>29</v>
      </c>
      <c r="R925">
        <v>392734</v>
      </c>
      <c r="S925">
        <v>427842</v>
      </c>
      <c r="T925" s="1">
        <v>0.92</v>
      </c>
      <c r="U925">
        <v>466383</v>
      </c>
      <c r="V925">
        <v>0</v>
      </c>
      <c r="W925" s="24" t="str">
        <f>VLOOKUP(A925,Sheet2!A:H,8,0)</f>
        <v>Yellow</v>
      </c>
    </row>
    <row r="926" spans="1:23" x14ac:dyDescent="0.3">
      <c r="A926" t="s">
        <v>982</v>
      </c>
      <c r="B926" t="s">
        <v>31</v>
      </c>
      <c r="C926">
        <v>36</v>
      </c>
      <c r="D926" t="s">
        <v>424</v>
      </c>
      <c r="E926">
        <v>2005</v>
      </c>
      <c r="F926">
        <v>36</v>
      </c>
      <c r="G926">
        <v>0.43095327100000003</v>
      </c>
      <c r="H926" t="s">
        <v>24</v>
      </c>
      <c r="I926" t="s">
        <v>58</v>
      </c>
      <c r="J926" t="s">
        <v>40</v>
      </c>
      <c r="K926" t="s">
        <v>51</v>
      </c>
      <c r="L926" t="s">
        <v>28</v>
      </c>
      <c r="M926" t="s">
        <v>29</v>
      </c>
      <c r="N926" t="s">
        <v>29</v>
      </c>
      <c r="O926">
        <v>0.41156304399999999</v>
      </c>
      <c r="P926" t="s">
        <v>45</v>
      </c>
      <c r="Q926" t="s">
        <v>34</v>
      </c>
      <c r="R926">
        <v>138140</v>
      </c>
      <c r="S926">
        <v>151954</v>
      </c>
      <c r="T926" s="1">
        <v>0.91</v>
      </c>
      <c r="U926">
        <v>249126</v>
      </c>
      <c r="V926">
        <v>0</v>
      </c>
      <c r="W926" s="24" t="str">
        <f>VLOOKUP(A926,Sheet2!A:H,8,0)</f>
        <v>Yellow</v>
      </c>
    </row>
    <row r="927" spans="1:23" x14ac:dyDescent="0.3">
      <c r="A927" t="s">
        <v>983</v>
      </c>
      <c r="B927" t="s">
        <v>31</v>
      </c>
      <c r="C927">
        <v>61</v>
      </c>
      <c r="D927" t="s">
        <v>23</v>
      </c>
      <c r="E927">
        <v>2011</v>
      </c>
      <c r="F927">
        <v>46</v>
      </c>
      <c r="G927">
        <v>0.72942164300000001</v>
      </c>
      <c r="H927" t="s">
        <v>24</v>
      </c>
      <c r="I927" t="s">
        <v>58</v>
      </c>
      <c r="J927" t="s">
        <v>58</v>
      </c>
      <c r="K927" t="s">
        <v>58</v>
      </c>
      <c r="L927" t="s">
        <v>58</v>
      </c>
      <c r="M927" t="s">
        <v>29</v>
      </c>
      <c r="N927" t="s">
        <v>45</v>
      </c>
      <c r="O927">
        <v>0.348822823</v>
      </c>
      <c r="P927" t="s">
        <v>45</v>
      </c>
      <c r="Q927" t="s">
        <v>67</v>
      </c>
      <c r="R927">
        <v>305210</v>
      </c>
      <c r="S927">
        <v>336973</v>
      </c>
      <c r="T927" s="1">
        <v>0.91</v>
      </c>
      <c r="U927">
        <v>646818</v>
      </c>
      <c r="V927">
        <v>0</v>
      </c>
      <c r="W927" s="24" t="str">
        <f>VLOOKUP(A927,Sheet2!A:H,8,0)</f>
        <v>Yellow</v>
      </c>
    </row>
    <row r="928" spans="1:23" x14ac:dyDescent="0.3">
      <c r="A928" t="s">
        <v>984</v>
      </c>
      <c r="B928" t="s">
        <v>22</v>
      </c>
      <c r="C928">
        <v>61</v>
      </c>
      <c r="D928" t="s">
        <v>39</v>
      </c>
      <c r="E928">
        <v>2009</v>
      </c>
      <c r="F928">
        <v>50</v>
      </c>
      <c r="G928">
        <v>0.76563104500000001</v>
      </c>
      <c r="H928" t="s">
        <v>81</v>
      </c>
      <c r="I928" t="s">
        <v>62</v>
      </c>
      <c r="J928" t="s">
        <v>40</v>
      </c>
      <c r="K928" t="s">
        <v>27</v>
      </c>
      <c r="L928" t="s">
        <v>158</v>
      </c>
      <c r="M928" t="s">
        <v>45</v>
      </c>
      <c r="N928" t="s">
        <v>29</v>
      </c>
      <c r="O928">
        <v>0.24214260600000001</v>
      </c>
      <c r="P928" t="s">
        <v>45</v>
      </c>
      <c r="Q928" t="s">
        <v>29</v>
      </c>
      <c r="R928">
        <v>242462</v>
      </c>
      <c r="S928">
        <v>440840</v>
      </c>
      <c r="T928" s="1">
        <v>0.55000000000000004</v>
      </c>
      <c r="U928">
        <v>593084</v>
      </c>
      <c r="V928">
        <v>0</v>
      </c>
      <c r="W928" s="24" t="str">
        <f>VLOOKUP(A928,Sheet2!A:H,8,0)</f>
        <v>Yellow</v>
      </c>
    </row>
    <row r="929" spans="1:23" x14ac:dyDescent="0.3">
      <c r="A929" t="s">
        <v>985</v>
      </c>
      <c r="B929" t="s">
        <v>31</v>
      </c>
      <c r="C929">
        <v>61</v>
      </c>
      <c r="D929" t="s">
        <v>32</v>
      </c>
      <c r="E929">
        <v>2009</v>
      </c>
      <c r="F929">
        <v>39</v>
      </c>
      <c r="G929">
        <v>0.81552597000000004</v>
      </c>
      <c r="H929" t="s">
        <v>81</v>
      </c>
      <c r="I929" t="s">
        <v>72</v>
      </c>
      <c r="J929" t="s">
        <v>26</v>
      </c>
      <c r="K929" t="s">
        <v>27</v>
      </c>
      <c r="L929" t="s">
        <v>58</v>
      </c>
      <c r="M929" t="s">
        <v>45</v>
      </c>
      <c r="N929" t="s">
        <v>45</v>
      </c>
      <c r="O929">
        <v>0.28071134399999997</v>
      </c>
      <c r="P929" t="s">
        <v>45</v>
      </c>
      <c r="Q929" t="s">
        <v>29</v>
      </c>
      <c r="R929">
        <v>131487</v>
      </c>
      <c r="S929">
        <v>452751</v>
      </c>
      <c r="T929" s="1">
        <v>0.28999999999999998</v>
      </c>
      <c r="U929">
        <v>0</v>
      </c>
      <c r="V929">
        <v>0</v>
      </c>
      <c r="W929" s="24" t="str">
        <f>VLOOKUP(A929,Sheet2!A:H,8,0)</f>
        <v>Yellow</v>
      </c>
    </row>
    <row r="930" spans="1:23" x14ac:dyDescent="0.3">
      <c r="A930" t="s">
        <v>986</v>
      </c>
      <c r="B930" t="s">
        <v>31</v>
      </c>
      <c r="C930">
        <v>61</v>
      </c>
      <c r="D930" t="s">
        <v>39</v>
      </c>
      <c r="E930">
        <v>2007</v>
      </c>
      <c r="F930">
        <v>40</v>
      </c>
      <c r="G930">
        <v>0.68220504199999998</v>
      </c>
      <c r="H930" t="s">
        <v>81</v>
      </c>
      <c r="I930" t="s">
        <v>54</v>
      </c>
      <c r="J930" t="s">
        <v>40</v>
      </c>
      <c r="K930" t="s">
        <v>27</v>
      </c>
      <c r="L930" t="s">
        <v>28</v>
      </c>
      <c r="M930" t="s">
        <v>45</v>
      </c>
      <c r="N930" t="s">
        <v>45</v>
      </c>
      <c r="O930">
        <v>0.21287830799999999</v>
      </c>
      <c r="P930" t="s">
        <v>45</v>
      </c>
      <c r="Q930" t="s">
        <v>29</v>
      </c>
      <c r="R930">
        <v>109432</v>
      </c>
      <c r="S930">
        <v>347054</v>
      </c>
      <c r="T930" s="1">
        <v>0.32</v>
      </c>
      <c r="U930">
        <v>0</v>
      </c>
      <c r="V930">
        <v>0</v>
      </c>
      <c r="W930" s="24" t="str">
        <f>VLOOKUP(A930,Sheet2!A:H,8,0)</f>
        <v>Yellow</v>
      </c>
    </row>
    <row r="931" spans="1:23" x14ac:dyDescent="0.3">
      <c r="A931" t="s">
        <v>987</v>
      </c>
      <c r="B931" t="s">
        <v>31</v>
      </c>
      <c r="C931">
        <v>61</v>
      </c>
      <c r="D931" t="s">
        <v>32</v>
      </c>
      <c r="E931">
        <v>2015</v>
      </c>
      <c r="F931">
        <v>40</v>
      </c>
      <c r="G931">
        <v>0.64751130400000001</v>
      </c>
      <c r="H931" t="s">
        <v>81</v>
      </c>
      <c r="I931" t="s">
        <v>58</v>
      </c>
      <c r="J931" t="s">
        <v>58</v>
      </c>
      <c r="K931" t="s">
        <v>58</v>
      </c>
      <c r="L931" t="s">
        <v>58</v>
      </c>
      <c r="M931" t="s">
        <v>29</v>
      </c>
      <c r="N931" t="s">
        <v>45</v>
      </c>
      <c r="O931">
        <v>0.41156304399999999</v>
      </c>
      <c r="P931" t="s">
        <v>45</v>
      </c>
      <c r="Q931" t="s">
        <v>29</v>
      </c>
      <c r="R931">
        <v>559962</v>
      </c>
      <c r="S931">
        <v>559962</v>
      </c>
      <c r="T931" s="1">
        <v>1</v>
      </c>
      <c r="U931">
        <v>676256</v>
      </c>
      <c r="V931">
        <v>0</v>
      </c>
      <c r="W931" s="24" t="str">
        <f>VLOOKUP(A931,Sheet2!A:H,8,0)</f>
        <v>Yellow</v>
      </c>
    </row>
    <row r="932" spans="1:23" x14ac:dyDescent="0.3">
      <c r="A932" t="s">
        <v>988</v>
      </c>
      <c r="B932" t="s">
        <v>31</v>
      </c>
      <c r="C932">
        <v>61</v>
      </c>
      <c r="D932" t="s">
        <v>39</v>
      </c>
      <c r="E932">
        <v>2011</v>
      </c>
      <c r="F932">
        <v>39</v>
      </c>
      <c r="G932">
        <v>0.82304825800000003</v>
      </c>
      <c r="H932" t="s">
        <v>81</v>
      </c>
      <c r="I932" t="s">
        <v>72</v>
      </c>
      <c r="J932" t="s">
        <v>26</v>
      </c>
      <c r="K932" t="s">
        <v>27</v>
      </c>
      <c r="L932" t="s">
        <v>33</v>
      </c>
      <c r="M932" t="s">
        <v>45</v>
      </c>
      <c r="N932" t="s">
        <v>45</v>
      </c>
      <c r="O932">
        <v>0.16690665199999999</v>
      </c>
      <c r="P932" t="s">
        <v>45</v>
      </c>
      <c r="Q932" t="s">
        <v>221</v>
      </c>
      <c r="R932">
        <v>287505.94</v>
      </c>
      <c r="S932">
        <v>535686</v>
      </c>
      <c r="T932" s="1">
        <v>0.54</v>
      </c>
      <c r="U932">
        <v>0</v>
      </c>
      <c r="V932">
        <v>0</v>
      </c>
      <c r="W932" s="24" t="str">
        <f>VLOOKUP(A932,Sheet2!A:H,8,0)</f>
        <v>Yellow</v>
      </c>
    </row>
    <row r="933" spans="1:23" x14ac:dyDescent="0.3">
      <c r="A933" t="s">
        <v>989</v>
      </c>
      <c r="B933" t="s">
        <v>31</v>
      </c>
      <c r="C933">
        <v>37</v>
      </c>
      <c r="D933" t="s">
        <v>23</v>
      </c>
      <c r="E933">
        <v>2010</v>
      </c>
      <c r="F933">
        <v>21</v>
      </c>
      <c r="G933">
        <v>0.83484349000000002</v>
      </c>
      <c r="H933" t="s">
        <v>81</v>
      </c>
      <c r="I933" t="s">
        <v>58</v>
      </c>
      <c r="J933" t="s">
        <v>58</v>
      </c>
      <c r="K933" t="s">
        <v>58</v>
      </c>
      <c r="L933" t="s">
        <v>58</v>
      </c>
      <c r="M933" t="s">
        <v>45</v>
      </c>
      <c r="N933" t="s">
        <v>29</v>
      </c>
      <c r="O933">
        <v>0.39551572899999998</v>
      </c>
      <c r="P933" t="s">
        <v>45</v>
      </c>
      <c r="Q933" t="s">
        <v>29</v>
      </c>
      <c r="R933">
        <v>360781.61</v>
      </c>
      <c r="S933">
        <v>708288</v>
      </c>
      <c r="T933" s="1">
        <v>0.51</v>
      </c>
      <c r="U933">
        <v>0</v>
      </c>
      <c r="V933">
        <v>0</v>
      </c>
      <c r="W933" s="24" t="str">
        <f>VLOOKUP(A933,Sheet2!A:H,8,0)</f>
        <v>Yellow</v>
      </c>
    </row>
    <row r="934" spans="1:23" x14ac:dyDescent="0.3">
      <c r="A934" t="s">
        <v>990</v>
      </c>
      <c r="B934" t="s">
        <v>31</v>
      </c>
      <c r="C934">
        <v>61</v>
      </c>
      <c r="D934" t="s">
        <v>32</v>
      </c>
      <c r="E934">
        <v>2009</v>
      </c>
      <c r="F934">
        <v>25</v>
      </c>
      <c r="G934">
        <v>0.68376250000000005</v>
      </c>
      <c r="H934" t="s">
        <v>81</v>
      </c>
      <c r="I934" t="s">
        <v>72</v>
      </c>
      <c r="J934" t="s">
        <v>26</v>
      </c>
      <c r="K934" t="s">
        <v>27</v>
      </c>
      <c r="L934" t="s">
        <v>58</v>
      </c>
      <c r="M934" t="s">
        <v>29</v>
      </c>
      <c r="N934" t="s">
        <v>45</v>
      </c>
      <c r="O934">
        <v>0.28071134399999997</v>
      </c>
      <c r="P934" t="s">
        <v>45</v>
      </c>
      <c r="Q934" t="s">
        <v>34</v>
      </c>
      <c r="R934">
        <v>317534</v>
      </c>
      <c r="S934">
        <v>317534</v>
      </c>
      <c r="T934" s="1">
        <v>1</v>
      </c>
      <c r="U934">
        <v>546451</v>
      </c>
      <c r="V934">
        <v>0</v>
      </c>
      <c r="W934" s="24" t="str">
        <f>VLOOKUP(A934,Sheet2!A:H,8,0)</f>
        <v>Yellow</v>
      </c>
    </row>
    <row r="935" spans="1:23" x14ac:dyDescent="0.3">
      <c r="A935" t="s">
        <v>991</v>
      </c>
      <c r="B935" t="s">
        <v>31</v>
      </c>
      <c r="C935">
        <v>61</v>
      </c>
      <c r="D935" t="s">
        <v>32</v>
      </c>
      <c r="E935">
        <v>2014</v>
      </c>
      <c r="F935">
        <v>47</v>
      </c>
      <c r="G935">
        <v>0.82737572299999995</v>
      </c>
      <c r="H935" t="s">
        <v>81</v>
      </c>
      <c r="I935" t="s">
        <v>58</v>
      </c>
      <c r="J935" t="s">
        <v>58</v>
      </c>
      <c r="K935" t="s">
        <v>58</v>
      </c>
      <c r="L935" t="s">
        <v>58</v>
      </c>
      <c r="M935" t="s">
        <v>29</v>
      </c>
      <c r="N935" t="s">
        <v>45</v>
      </c>
      <c r="O935">
        <v>0.41156304399999999</v>
      </c>
      <c r="P935" t="s">
        <v>45</v>
      </c>
      <c r="Q935" t="s">
        <v>29</v>
      </c>
      <c r="R935">
        <v>577733</v>
      </c>
      <c r="S935">
        <v>608140</v>
      </c>
      <c r="T935" s="1">
        <v>0.95</v>
      </c>
      <c r="U935">
        <v>777663</v>
      </c>
      <c r="V935">
        <v>0</v>
      </c>
      <c r="W935" s="24" t="str">
        <f>VLOOKUP(A935,Sheet2!A:H,8,0)</f>
        <v>Yellow</v>
      </c>
    </row>
    <row r="936" spans="1:23" x14ac:dyDescent="0.3">
      <c r="A936" t="s">
        <v>992</v>
      </c>
      <c r="B936" t="s">
        <v>31</v>
      </c>
      <c r="C936">
        <v>61</v>
      </c>
      <c r="D936" t="s">
        <v>39</v>
      </c>
      <c r="E936">
        <v>2011</v>
      </c>
      <c r="F936">
        <v>28</v>
      </c>
      <c r="G936">
        <v>0.82304825800000003</v>
      </c>
      <c r="H936" t="s">
        <v>81</v>
      </c>
      <c r="I936" t="s">
        <v>72</v>
      </c>
      <c r="J936" t="s">
        <v>26</v>
      </c>
      <c r="K936" t="s">
        <v>27</v>
      </c>
      <c r="L936" t="s">
        <v>33</v>
      </c>
      <c r="M936" t="s">
        <v>29</v>
      </c>
      <c r="N936" t="s">
        <v>45</v>
      </c>
      <c r="O936">
        <v>0.16690665199999999</v>
      </c>
      <c r="P936" t="s">
        <v>45</v>
      </c>
      <c r="Q936" t="s">
        <v>29</v>
      </c>
      <c r="R936">
        <v>515200</v>
      </c>
      <c r="S936">
        <v>535800</v>
      </c>
      <c r="T936" s="1">
        <v>0.96</v>
      </c>
      <c r="U936">
        <v>705328</v>
      </c>
      <c r="V936">
        <v>0</v>
      </c>
      <c r="W936" s="24" t="str">
        <f>VLOOKUP(A936,Sheet2!A:H,8,0)</f>
        <v>Yellow</v>
      </c>
    </row>
    <row r="937" spans="1:23" x14ac:dyDescent="0.3">
      <c r="A937" t="s">
        <v>993</v>
      </c>
      <c r="B937" t="s">
        <v>31</v>
      </c>
      <c r="C937">
        <v>61</v>
      </c>
      <c r="D937" t="s">
        <v>36</v>
      </c>
      <c r="E937">
        <v>2013</v>
      </c>
      <c r="F937">
        <v>31</v>
      </c>
      <c r="G937">
        <v>0.77359378199999995</v>
      </c>
      <c r="H937" t="s">
        <v>24</v>
      </c>
      <c r="I937" t="s">
        <v>58</v>
      </c>
      <c r="J937" t="s">
        <v>58</v>
      </c>
      <c r="K937" t="s">
        <v>58</v>
      </c>
      <c r="L937" t="s">
        <v>58</v>
      </c>
      <c r="M937" t="s">
        <v>29</v>
      </c>
      <c r="N937" t="s">
        <v>45</v>
      </c>
      <c r="O937">
        <v>0.40351357900000001</v>
      </c>
      <c r="P937" t="s">
        <v>45</v>
      </c>
      <c r="Q937" t="s">
        <v>34</v>
      </c>
      <c r="R937">
        <v>176173</v>
      </c>
      <c r="S937">
        <v>249990</v>
      </c>
      <c r="T937" s="1">
        <v>0.7</v>
      </c>
      <c r="U937">
        <v>750818</v>
      </c>
      <c r="V937">
        <v>0</v>
      </c>
      <c r="W937" s="24" t="str">
        <f>VLOOKUP(A937,Sheet2!A:H,8,0)</f>
        <v>Yellow</v>
      </c>
    </row>
    <row r="938" spans="1:23" x14ac:dyDescent="0.3">
      <c r="A938" t="s">
        <v>994</v>
      </c>
      <c r="B938" t="s">
        <v>22</v>
      </c>
      <c r="C938">
        <v>49</v>
      </c>
      <c r="D938" t="s">
        <v>36</v>
      </c>
      <c r="E938">
        <v>2010</v>
      </c>
      <c r="F938">
        <v>23</v>
      </c>
      <c r="G938">
        <v>0.82608107399999997</v>
      </c>
      <c r="H938" t="s">
        <v>81</v>
      </c>
      <c r="I938" t="s">
        <v>72</v>
      </c>
      <c r="J938" t="s">
        <v>40</v>
      </c>
      <c r="K938" t="s">
        <v>51</v>
      </c>
      <c r="L938" t="s">
        <v>42</v>
      </c>
      <c r="M938" t="s">
        <v>45</v>
      </c>
      <c r="N938" t="s">
        <v>45</v>
      </c>
      <c r="O938">
        <v>0.311973</v>
      </c>
      <c r="P938" t="s">
        <v>45</v>
      </c>
      <c r="Q938" t="s">
        <v>29</v>
      </c>
      <c r="R938">
        <v>154468</v>
      </c>
      <c r="S938">
        <v>551860</v>
      </c>
      <c r="T938" s="1">
        <v>0.28000000000000003</v>
      </c>
      <c r="U938">
        <v>0</v>
      </c>
      <c r="V938">
        <v>0</v>
      </c>
      <c r="W938" s="24" t="str">
        <f>VLOOKUP(A938,Sheet2!A:H,8,0)</f>
        <v>Yellow</v>
      </c>
    </row>
    <row r="939" spans="1:23" x14ac:dyDescent="0.3">
      <c r="A939" t="s">
        <v>995</v>
      </c>
      <c r="B939" t="s">
        <v>22</v>
      </c>
      <c r="C939">
        <v>37</v>
      </c>
      <c r="D939" t="s">
        <v>23</v>
      </c>
      <c r="E939">
        <v>2011</v>
      </c>
      <c r="F939">
        <v>35</v>
      </c>
      <c r="G939">
        <v>0.83573780600000003</v>
      </c>
      <c r="H939" t="s">
        <v>524</v>
      </c>
      <c r="I939" t="s">
        <v>58</v>
      </c>
      <c r="J939" t="s">
        <v>58</v>
      </c>
      <c r="K939" t="s">
        <v>58</v>
      </c>
      <c r="L939" t="s">
        <v>58</v>
      </c>
      <c r="M939" t="s">
        <v>29</v>
      </c>
      <c r="N939" t="s">
        <v>29</v>
      </c>
      <c r="O939">
        <v>0.34504605399999999</v>
      </c>
      <c r="P939" t="s">
        <v>45</v>
      </c>
      <c r="Q939" t="s">
        <v>29</v>
      </c>
      <c r="R939">
        <v>681328.98</v>
      </c>
      <c r="S939">
        <v>717180</v>
      </c>
      <c r="T939" s="1">
        <v>0.95</v>
      </c>
      <c r="U939">
        <v>490410</v>
      </c>
      <c r="V939">
        <v>0</v>
      </c>
      <c r="W939" s="24" t="str">
        <f>VLOOKUP(A939,Sheet2!A:H,8,0)</f>
        <v>Yellow</v>
      </c>
    </row>
    <row r="940" spans="1:23" x14ac:dyDescent="0.3">
      <c r="A940" t="s">
        <v>996</v>
      </c>
      <c r="B940" t="s">
        <v>31</v>
      </c>
      <c r="C940">
        <v>49</v>
      </c>
      <c r="D940" t="s">
        <v>36</v>
      </c>
      <c r="E940">
        <v>2012</v>
      </c>
      <c r="F940">
        <v>48</v>
      </c>
      <c r="G940">
        <v>0.74126571399999996</v>
      </c>
      <c r="H940" t="s">
        <v>81</v>
      </c>
      <c r="I940" t="s">
        <v>58</v>
      </c>
      <c r="J940" t="s">
        <v>58</v>
      </c>
      <c r="K940" t="s">
        <v>58</v>
      </c>
      <c r="L940" t="s">
        <v>58</v>
      </c>
      <c r="M940" t="s">
        <v>45</v>
      </c>
      <c r="N940" t="s">
        <v>29</v>
      </c>
      <c r="O940">
        <v>0.427800666</v>
      </c>
      <c r="P940" t="s">
        <v>45</v>
      </c>
      <c r="Q940" t="s">
        <v>34</v>
      </c>
      <c r="R940">
        <v>507415</v>
      </c>
      <c r="S940">
        <v>556377</v>
      </c>
      <c r="T940" s="1">
        <v>0.91</v>
      </c>
      <c r="U940">
        <v>681775</v>
      </c>
      <c r="V940">
        <v>0</v>
      </c>
      <c r="W940" s="24" t="str">
        <f>VLOOKUP(A940,Sheet2!A:H,8,0)</f>
        <v>Yellow</v>
      </c>
    </row>
    <row r="941" spans="1:23" x14ac:dyDescent="0.3">
      <c r="A941" t="s">
        <v>997</v>
      </c>
      <c r="B941" t="s">
        <v>31</v>
      </c>
      <c r="C941">
        <v>61</v>
      </c>
      <c r="D941" t="s">
        <v>39</v>
      </c>
      <c r="E941">
        <v>2011</v>
      </c>
      <c r="F941">
        <v>52</v>
      </c>
      <c r="G941">
        <v>0.80020025800000005</v>
      </c>
      <c r="H941" t="s">
        <v>81</v>
      </c>
      <c r="I941" t="s">
        <v>72</v>
      </c>
      <c r="J941" t="s">
        <v>26</v>
      </c>
      <c r="K941" t="s">
        <v>27</v>
      </c>
      <c r="L941" t="s">
        <v>58</v>
      </c>
      <c r="M941" t="s">
        <v>45</v>
      </c>
      <c r="N941" t="s">
        <v>45</v>
      </c>
      <c r="O941">
        <v>0.30134114699999998</v>
      </c>
      <c r="P941" t="s">
        <v>45</v>
      </c>
      <c r="Q941" t="s">
        <v>29</v>
      </c>
      <c r="R941">
        <v>382007.12</v>
      </c>
      <c r="S941">
        <v>520020</v>
      </c>
      <c r="T941" s="1">
        <v>0.73</v>
      </c>
      <c r="U941">
        <v>756788</v>
      </c>
      <c r="V941">
        <v>756788</v>
      </c>
      <c r="W941" s="24" t="str">
        <f>VLOOKUP(A941,Sheet2!A:H,8,0)</f>
        <v>Yellow</v>
      </c>
    </row>
    <row r="942" spans="1:23" x14ac:dyDescent="0.3">
      <c r="A942" t="s">
        <v>998</v>
      </c>
      <c r="B942" t="s">
        <v>31</v>
      </c>
      <c r="C942">
        <v>37</v>
      </c>
      <c r="D942" t="s">
        <v>39</v>
      </c>
      <c r="E942">
        <v>2015</v>
      </c>
      <c r="F942">
        <v>22</v>
      </c>
      <c r="G942">
        <v>0.72595130399999996</v>
      </c>
      <c r="H942" t="s">
        <v>81</v>
      </c>
      <c r="I942" t="s">
        <v>155</v>
      </c>
      <c r="J942" t="s">
        <v>58</v>
      </c>
      <c r="K942" t="s">
        <v>58</v>
      </c>
      <c r="L942" t="s">
        <v>58</v>
      </c>
      <c r="M942" t="s">
        <v>29</v>
      </c>
      <c r="N942" t="s">
        <v>29</v>
      </c>
      <c r="O942">
        <v>0.33755126400000002</v>
      </c>
      <c r="P942" t="s">
        <v>45</v>
      </c>
      <c r="Q942" t="s">
        <v>29</v>
      </c>
      <c r="R942">
        <v>682242.08</v>
      </c>
      <c r="S942">
        <v>688769</v>
      </c>
      <c r="T942" s="1">
        <v>0.99</v>
      </c>
      <c r="U942">
        <v>529227</v>
      </c>
      <c r="V942">
        <v>0</v>
      </c>
      <c r="W942" s="24" t="str">
        <f>VLOOKUP(A942,Sheet2!A:H,8,0)</f>
        <v>Yellow</v>
      </c>
    </row>
    <row r="943" spans="1:23" x14ac:dyDescent="0.3">
      <c r="A943" t="s">
        <v>999</v>
      </c>
      <c r="B943" t="s">
        <v>31</v>
      </c>
      <c r="C943">
        <v>36</v>
      </c>
      <c r="D943" t="s">
        <v>424</v>
      </c>
      <c r="E943">
        <v>2012</v>
      </c>
      <c r="F943">
        <v>36</v>
      </c>
      <c r="G943">
        <v>0.59014778300000004</v>
      </c>
      <c r="H943" t="s">
        <v>24</v>
      </c>
      <c r="I943" t="s">
        <v>303</v>
      </c>
      <c r="J943" t="s">
        <v>26</v>
      </c>
      <c r="K943" t="s">
        <v>51</v>
      </c>
      <c r="L943" t="s">
        <v>33</v>
      </c>
      <c r="M943" t="s">
        <v>29</v>
      </c>
      <c r="N943" t="s">
        <v>29</v>
      </c>
      <c r="O943">
        <v>0.15783995100000001</v>
      </c>
      <c r="P943" t="s">
        <v>45</v>
      </c>
      <c r="Q943" t="s">
        <v>34</v>
      </c>
      <c r="R943">
        <v>371616</v>
      </c>
      <c r="S943">
        <v>398160</v>
      </c>
      <c r="T943" s="1">
        <v>0.93</v>
      </c>
      <c r="U943">
        <v>430010</v>
      </c>
      <c r="V943">
        <v>0</v>
      </c>
      <c r="W943" s="24" t="str">
        <f>VLOOKUP(A943,Sheet2!A:H,8,0)</f>
        <v>Yellow</v>
      </c>
    </row>
    <row r="944" spans="1:23" x14ac:dyDescent="0.3">
      <c r="A944" t="s">
        <v>1000</v>
      </c>
      <c r="B944" t="s">
        <v>22</v>
      </c>
      <c r="C944">
        <v>49</v>
      </c>
      <c r="D944" t="s">
        <v>39</v>
      </c>
      <c r="E944">
        <v>2014</v>
      </c>
      <c r="F944">
        <v>31</v>
      </c>
      <c r="G944">
        <v>0.51926381499999996</v>
      </c>
      <c r="H944" t="s">
        <v>81</v>
      </c>
      <c r="I944" t="s">
        <v>303</v>
      </c>
      <c r="J944" t="s">
        <v>169</v>
      </c>
      <c r="K944" t="s">
        <v>87</v>
      </c>
      <c r="L944" t="s">
        <v>42</v>
      </c>
      <c r="M944" t="s">
        <v>29</v>
      </c>
      <c r="N944" t="s">
        <v>45</v>
      </c>
      <c r="O944">
        <v>0.26419401399999998</v>
      </c>
      <c r="P944" t="s">
        <v>45</v>
      </c>
      <c r="Q944" t="s">
        <v>67</v>
      </c>
      <c r="R944">
        <v>348361.39</v>
      </c>
      <c r="S944">
        <v>348512</v>
      </c>
      <c r="T944" s="1">
        <v>1</v>
      </c>
      <c r="U944">
        <v>463202</v>
      </c>
      <c r="V944">
        <v>0</v>
      </c>
      <c r="W944" s="24" t="str">
        <f>VLOOKUP(A944,Sheet2!A:H,8,0)</f>
        <v>Yellow</v>
      </c>
    </row>
    <row r="945" spans="1:23" x14ac:dyDescent="0.3">
      <c r="A945" t="s">
        <v>1001</v>
      </c>
      <c r="B945" t="s">
        <v>31</v>
      </c>
      <c r="C945">
        <v>37</v>
      </c>
      <c r="D945" t="s">
        <v>23</v>
      </c>
      <c r="E945">
        <v>2008</v>
      </c>
      <c r="F945">
        <v>30</v>
      </c>
      <c r="G945">
        <v>0.83096774200000001</v>
      </c>
      <c r="H945" t="s">
        <v>81</v>
      </c>
      <c r="I945" t="s">
        <v>62</v>
      </c>
      <c r="J945" t="s">
        <v>89</v>
      </c>
      <c r="K945" t="s">
        <v>51</v>
      </c>
      <c r="L945" t="s">
        <v>42</v>
      </c>
      <c r="M945" t="s">
        <v>45</v>
      </c>
      <c r="N945" t="s">
        <v>29</v>
      </c>
      <c r="O945">
        <v>0.28408937000000001</v>
      </c>
      <c r="P945" t="s">
        <v>45</v>
      </c>
      <c r="Q945" t="s">
        <v>29</v>
      </c>
      <c r="R945">
        <v>416531.76</v>
      </c>
      <c r="S945">
        <v>533673</v>
      </c>
      <c r="T945" s="1">
        <v>0.78</v>
      </c>
      <c r="U945">
        <v>440468</v>
      </c>
      <c r="V945">
        <v>440468</v>
      </c>
      <c r="W945" s="24" t="str">
        <f>VLOOKUP(A945,Sheet2!A:H,8,0)</f>
        <v>Yellow</v>
      </c>
    </row>
    <row r="946" spans="1:23" x14ac:dyDescent="0.3">
      <c r="A946" t="s">
        <v>1002</v>
      </c>
      <c r="B946" t="s">
        <v>31</v>
      </c>
      <c r="C946">
        <v>61</v>
      </c>
      <c r="D946" t="s">
        <v>36</v>
      </c>
      <c r="E946">
        <v>2012</v>
      </c>
      <c r="F946">
        <v>23</v>
      </c>
      <c r="G946">
        <v>0.62859211800000003</v>
      </c>
      <c r="H946" t="s">
        <v>24</v>
      </c>
      <c r="I946" t="s">
        <v>58</v>
      </c>
      <c r="J946" t="s">
        <v>58</v>
      </c>
      <c r="K946" t="s">
        <v>58</v>
      </c>
      <c r="L946" t="s">
        <v>58</v>
      </c>
      <c r="M946" t="s">
        <v>45</v>
      </c>
      <c r="N946" t="s">
        <v>29</v>
      </c>
      <c r="O946">
        <v>0.39551572899999998</v>
      </c>
      <c r="P946" t="s">
        <v>45</v>
      </c>
      <c r="Q946" t="s">
        <v>29</v>
      </c>
      <c r="R946">
        <v>197262</v>
      </c>
      <c r="S946">
        <v>288144</v>
      </c>
      <c r="T946" s="1">
        <v>0.68</v>
      </c>
      <c r="U946">
        <v>656850</v>
      </c>
      <c r="V946">
        <v>656850</v>
      </c>
      <c r="W946" s="24" t="str">
        <f>VLOOKUP(A946,Sheet2!A:H,8,0)</f>
        <v>Yellow</v>
      </c>
    </row>
    <row r="947" spans="1:23" x14ac:dyDescent="0.3">
      <c r="A947" t="s">
        <v>1003</v>
      </c>
      <c r="B947" t="s">
        <v>31</v>
      </c>
      <c r="C947">
        <v>61</v>
      </c>
      <c r="D947" t="s">
        <v>23</v>
      </c>
      <c r="E947">
        <v>2011</v>
      </c>
      <c r="F947">
        <v>32</v>
      </c>
      <c r="G947">
        <v>0.68432928999999998</v>
      </c>
      <c r="H947" t="s">
        <v>24</v>
      </c>
      <c r="I947" t="s">
        <v>58</v>
      </c>
      <c r="J947" t="s">
        <v>58</v>
      </c>
      <c r="K947" t="s">
        <v>58</v>
      </c>
      <c r="L947" t="s">
        <v>58</v>
      </c>
      <c r="M947" t="s">
        <v>29</v>
      </c>
      <c r="N947" t="s">
        <v>45</v>
      </c>
      <c r="O947">
        <v>0.34504605399999999</v>
      </c>
      <c r="P947" t="s">
        <v>45</v>
      </c>
      <c r="Q947" t="s">
        <v>67</v>
      </c>
      <c r="R947">
        <v>259869.37</v>
      </c>
      <c r="S947">
        <v>330722</v>
      </c>
      <c r="T947" s="1">
        <v>0.79</v>
      </c>
      <c r="U947">
        <v>647109</v>
      </c>
      <c r="V947">
        <v>0</v>
      </c>
      <c r="W947" s="24" t="str">
        <f>VLOOKUP(A947,Sheet2!A:H,8,0)</f>
        <v>Yellow</v>
      </c>
    </row>
    <row r="948" spans="1:23" x14ac:dyDescent="0.3">
      <c r="A948" t="s">
        <v>1004</v>
      </c>
      <c r="B948" t="s">
        <v>31</v>
      </c>
      <c r="C948">
        <v>61</v>
      </c>
      <c r="D948" t="s">
        <v>23</v>
      </c>
      <c r="E948">
        <v>2010</v>
      </c>
      <c r="F948">
        <v>26</v>
      </c>
      <c r="G948">
        <v>0.75746484000000003</v>
      </c>
      <c r="H948" t="s">
        <v>24</v>
      </c>
      <c r="I948" t="s">
        <v>58</v>
      </c>
      <c r="J948" t="s">
        <v>169</v>
      </c>
      <c r="K948" t="s">
        <v>27</v>
      </c>
      <c r="L948" t="s">
        <v>42</v>
      </c>
      <c r="M948" t="s">
        <v>29</v>
      </c>
      <c r="N948" t="s">
        <v>29</v>
      </c>
      <c r="O948">
        <v>0.34504605399999999</v>
      </c>
      <c r="P948" t="s">
        <v>45</v>
      </c>
      <c r="Q948" t="s">
        <v>34</v>
      </c>
      <c r="R948">
        <v>231460</v>
      </c>
      <c r="S948">
        <v>231460</v>
      </c>
      <c r="T948" s="1">
        <v>1</v>
      </c>
      <c r="U948">
        <v>583939</v>
      </c>
      <c r="V948">
        <v>0</v>
      </c>
      <c r="W948" s="24" t="str">
        <f>VLOOKUP(A948,Sheet2!A:H,8,0)</f>
        <v>Yellow</v>
      </c>
    </row>
    <row r="949" spans="1:23" x14ac:dyDescent="0.3">
      <c r="A949" t="s">
        <v>1005</v>
      </c>
      <c r="B949" t="s">
        <v>31</v>
      </c>
      <c r="C949">
        <v>61</v>
      </c>
      <c r="D949" t="s">
        <v>32</v>
      </c>
      <c r="E949">
        <v>2014</v>
      </c>
      <c r="F949">
        <v>37</v>
      </c>
      <c r="G949">
        <v>0.76520323700000004</v>
      </c>
      <c r="H949" t="s">
        <v>81</v>
      </c>
      <c r="I949" t="s">
        <v>58</v>
      </c>
      <c r="J949" t="s">
        <v>58</v>
      </c>
      <c r="K949" t="s">
        <v>58</v>
      </c>
      <c r="L949" t="s">
        <v>58</v>
      </c>
      <c r="M949" t="s">
        <v>29</v>
      </c>
      <c r="N949" t="s">
        <v>45</v>
      </c>
      <c r="O949">
        <v>0.407532108</v>
      </c>
      <c r="P949" t="s">
        <v>45</v>
      </c>
      <c r="Q949" t="s">
        <v>29</v>
      </c>
      <c r="R949">
        <v>564560</v>
      </c>
      <c r="S949">
        <v>564560</v>
      </c>
      <c r="T949" s="1">
        <v>1</v>
      </c>
      <c r="U949">
        <v>719019</v>
      </c>
      <c r="V949">
        <v>0</v>
      </c>
      <c r="W949" s="24" t="str">
        <f>VLOOKUP(A949,Sheet2!A:H,8,0)</f>
        <v>Yellow</v>
      </c>
    </row>
    <row r="950" spans="1:23" x14ac:dyDescent="0.3">
      <c r="A950" t="s">
        <v>1006</v>
      </c>
      <c r="B950" t="s">
        <v>31</v>
      </c>
      <c r="C950">
        <v>49</v>
      </c>
      <c r="D950" t="s">
        <v>39</v>
      </c>
      <c r="E950">
        <v>2006</v>
      </c>
      <c r="F950">
        <v>52</v>
      </c>
      <c r="G950">
        <v>0.62448285699999995</v>
      </c>
      <c r="H950" t="s">
        <v>24</v>
      </c>
      <c r="I950" t="s">
        <v>58</v>
      </c>
      <c r="J950" t="s">
        <v>58</v>
      </c>
      <c r="K950" t="s">
        <v>58</v>
      </c>
      <c r="L950" t="s">
        <v>58</v>
      </c>
      <c r="M950" t="s">
        <v>29</v>
      </c>
      <c r="N950" t="s">
        <v>29</v>
      </c>
      <c r="O950">
        <v>0.40351357900000001</v>
      </c>
      <c r="P950" t="s">
        <v>45</v>
      </c>
      <c r="Q950" t="s">
        <v>29</v>
      </c>
      <c r="R950">
        <v>167441</v>
      </c>
      <c r="S950">
        <v>219660</v>
      </c>
      <c r="T950" s="1">
        <v>0.76</v>
      </c>
      <c r="U950">
        <v>419456</v>
      </c>
      <c r="V950">
        <v>0</v>
      </c>
      <c r="W950" s="24" t="str">
        <f>VLOOKUP(A950,Sheet2!A:H,8,0)</f>
        <v>Yellow</v>
      </c>
    </row>
    <row r="951" spans="1:23" x14ac:dyDescent="0.3">
      <c r="A951" t="s">
        <v>1007</v>
      </c>
      <c r="B951" t="s">
        <v>31</v>
      </c>
      <c r="C951">
        <v>37</v>
      </c>
      <c r="D951" t="s">
        <v>39</v>
      </c>
      <c r="E951">
        <v>2009</v>
      </c>
      <c r="F951">
        <v>38</v>
      </c>
      <c r="G951">
        <v>0.83528875899999999</v>
      </c>
      <c r="H951" t="s">
        <v>81</v>
      </c>
      <c r="I951" t="s">
        <v>72</v>
      </c>
      <c r="J951" t="s">
        <v>58</v>
      </c>
      <c r="K951" t="s">
        <v>58</v>
      </c>
      <c r="L951" t="s">
        <v>58</v>
      </c>
      <c r="M951" t="s">
        <v>29</v>
      </c>
      <c r="N951" t="s">
        <v>29</v>
      </c>
      <c r="O951">
        <v>0.33013721099999999</v>
      </c>
      <c r="P951" t="s">
        <v>45</v>
      </c>
      <c r="Q951" t="s">
        <v>29</v>
      </c>
      <c r="R951">
        <v>595023</v>
      </c>
      <c r="S951">
        <v>595023</v>
      </c>
      <c r="T951" s="1">
        <v>1</v>
      </c>
      <c r="U951">
        <v>449492</v>
      </c>
      <c r="V951">
        <v>0</v>
      </c>
      <c r="W951" s="24" t="str">
        <f>VLOOKUP(A951,Sheet2!A:H,8,0)</f>
        <v>Yellow</v>
      </c>
    </row>
    <row r="952" spans="1:23" x14ac:dyDescent="0.3">
      <c r="A952" t="s">
        <v>1008</v>
      </c>
      <c r="B952" t="s">
        <v>22</v>
      </c>
      <c r="C952">
        <v>61</v>
      </c>
      <c r="D952" t="s">
        <v>424</v>
      </c>
      <c r="E952">
        <v>2012</v>
      </c>
      <c r="F952">
        <v>47</v>
      </c>
      <c r="G952">
        <v>0.70967122000000005</v>
      </c>
      <c r="H952" t="s">
        <v>81</v>
      </c>
      <c r="I952" t="s">
        <v>25</v>
      </c>
      <c r="J952" t="s">
        <v>40</v>
      </c>
      <c r="K952" t="s">
        <v>27</v>
      </c>
      <c r="L952" t="s">
        <v>42</v>
      </c>
      <c r="M952" t="s">
        <v>29</v>
      </c>
      <c r="N952" t="s">
        <v>29</v>
      </c>
      <c r="O952">
        <v>0.38757339899999999</v>
      </c>
      <c r="P952" t="s">
        <v>45</v>
      </c>
      <c r="Q952" t="s">
        <v>67</v>
      </c>
      <c r="R952">
        <v>322235.48</v>
      </c>
      <c r="S952">
        <v>359436</v>
      </c>
      <c r="T952" s="1">
        <v>0.9</v>
      </c>
      <c r="U952">
        <v>734743</v>
      </c>
      <c r="V952">
        <v>0</v>
      </c>
      <c r="W952" s="24" t="str">
        <f>VLOOKUP(A952,Sheet2!A:H,8,0)</f>
        <v>Yellow</v>
      </c>
    </row>
    <row r="953" spans="1:23" x14ac:dyDescent="0.3">
      <c r="A953" t="s">
        <v>1009</v>
      </c>
      <c r="B953" t="s">
        <v>31</v>
      </c>
      <c r="C953">
        <v>37</v>
      </c>
      <c r="D953" t="s">
        <v>77</v>
      </c>
      <c r="E953">
        <v>2010</v>
      </c>
      <c r="F953">
        <v>51</v>
      </c>
      <c r="G953">
        <v>0.73797712699999996</v>
      </c>
      <c r="H953" t="s">
        <v>24</v>
      </c>
      <c r="I953" t="s">
        <v>58</v>
      </c>
      <c r="J953" t="s">
        <v>58</v>
      </c>
      <c r="K953" t="s">
        <v>58</v>
      </c>
      <c r="L953" t="s">
        <v>58</v>
      </c>
      <c r="M953" t="s">
        <v>29</v>
      </c>
      <c r="N953" t="s">
        <v>29</v>
      </c>
      <c r="O953">
        <v>0.52312490499999997</v>
      </c>
      <c r="P953" t="s">
        <v>45</v>
      </c>
      <c r="Q953" t="s">
        <v>67</v>
      </c>
      <c r="R953">
        <v>400498</v>
      </c>
      <c r="S953">
        <v>400498</v>
      </c>
      <c r="T953" s="1">
        <v>1</v>
      </c>
      <c r="U953">
        <v>505724</v>
      </c>
      <c r="V953">
        <v>0</v>
      </c>
      <c r="W953" s="24" t="str">
        <f>VLOOKUP(A953,Sheet2!A:H,8,0)</f>
        <v>Yellow</v>
      </c>
    </row>
    <row r="954" spans="1:23" x14ac:dyDescent="0.3">
      <c r="A954" t="s">
        <v>1010</v>
      </c>
      <c r="B954" t="s">
        <v>31</v>
      </c>
      <c r="C954">
        <v>61</v>
      </c>
      <c r="D954" t="s">
        <v>23</v>
      </c>
      <c r="E954">
        <v>2010</v>
      </c>
      <c r="F954">
        <v>26</v>
      </c>
      <c r="G954">
        <v>0.77279570500000005</v>
      </c>
      <c r="H954" t="s">
        <v>24</v>
      </c>
      <c r="I954" t="s">
        <v>155</v>
      </c>
      <c r="J954" t="s">
        <v>58</v>
      </c>
      <c r="K954" t="s">
        <v>58</v>
      </c>
      <c r="L954" t="s">
        <v>58</v>
      </c>
      <c r="M954" t="s">
        <v>29</v>
      </c>
      <c r="N954" t="s">
        <v>45</v>
      </c>
      <c r="O954">
        <v>0.24214260600000001</v>
      </c>
      <c r="P954" t="s">
        <v>45</v>
      </c>
      <c r="Q954" t="s">
        <v>29</v>
      </c>
      <c r="R954">
        <v>427005</v>
      </c>
      <c r="S954">
        <v>458406</v>
      </c>
      <c r="T954" s="1">
        <v>0.93</v>
      </c>
      <c r="U954">
        <v>646995</v>
      </c>
      <c r="V954">
        <v>0</v>
      </c>
      <c r="W954" s="24" t="str">
        <f>VLOOKUP(A954,Sheet2!A:H,8,0)</f>
        <v>Yellow</v>
      </c>
    </row>
    <row r="955" spans="1:23" x14ac:dyDescent="0.3">
      <c r="A955" t="s">
        <v>1011</v>
      </c>
      <c r="B955" t="s">
        <v>31</v>
      </c>
      <c r="C955">
        <v>37</v>
      </c>
      <c r="D955" t="s">
        <v>39</v>
      </c>
      <c r="E955">
        <v>2008</v>
      </c>
      <c r="F955">
        <v>27</v>
      </c>
      <c r="G955">
        <v>0.60790580599999999</v>
      </c>
      <c r="H955" t="s">
        <v>24</v>
      </c>
      <c r="I955" t="s">
        <v>72</v>
      </c>
      <c r="J955" t="s">
        <v>89</v>
      </c>
      <c r="K955" t="s">
        <v>51</v>
      </c>
      <c r="L955" t="s">
        <v>42</v>
      </c>
      <c r="M955" t="s">
        <v>29</v>
      </c>
      <c r="N955" t="s">
        <v>29</v>
      </c>
      <c r="O955">
        <v>0.78461414299999999</v>
      </c>
      <c r="P955" t="s">
        <v>29</v>
      </c>
      <c r="Q955" t="s">
        <v>29</v>
      </c>
      <c r="R955">
        <v>271476</v>
      </c>
      <c r="S955">
        <v>271476</v>
      </c>
      <c r="T955" s="1">
        <v>1</v>
      </c>
      <c r="U955">
        <v>379387</v>
      </c>
      <c r="V955">
        <v>0</v>
      </c>
      <c r="W955" s="24" t="str">
        <f>VLOOKUP(A955,Sheet2!A:H,8,0)</f>
        <v>Yellow</v>
      </c>
    </row>
    <row r="956" spans="1:23" x14ac:dyDescent="0.3">
      <c r="A956" t="s">
        <v>1012</v>
      </c>
      <c r="B956" t="s">
        <v>31</v>
      </c>
      <c r="C956">
        <v>73</v>
      </c>
      <c r="D956" t="s">
        <v>39</v>
      </c>
      <c r="E956">
        <v>2015</v>
      </c>
      <c r="F956">
        <v>29</v>
      </c>
      <c r="G956">
        <v>0.86262720000000004</v>
      </c>
      <c r="H956" t="s">
        <v>81</v>
      </c>
      <c r="I956" t="s">
        <v>72</v>
      </c>
      <c r="J956" t="s">
        <v>89</v>
      </c>
      <c r="K956" t="s">
        <v>27</v>
      </c>
      <c r="L956" t="s">
        <v>42</v>
      </c>
      <c r="M956" t="s">
        <v>29</v>
      </c>
      <c r="N956" t="s">
        <v>45</v>
      </c>
      <c r="O956">
        <v>0.21851805099999999</v>
      </c>
      <c r="P956" t="s">
        <v>45</v>
      </c>
      <c r="Q956" t="s">
        <v>34</v>
      </c>
      <c r="R956">
        <v>610449</v>
      </c>
      <c r="S956">
        <v>610449</v>
      </c>
      <c r="T956" s="1">
        <v>1</v>
      </c>
      <c r="U956">
        <v>917267</v>
      </c>
      <c r="V956">
        <v>0</v>
      </c>
      <c r="W956" s="24" t="str">
        <f>VLOOKUP(A956,Sheet2!A:H,8,0)</f>
        <v>Yellow</v>
      </c>
    </row>
    <row r="957" spans="1:23" x14ac:dyDescent="0.3">
      <c r="A957" t="s">
        <v>1013</v>
      </c>
      <c r="B957" t="s">
        <v>22</v>
      </c>
      <c r="C957">
        <v>61</v>
      </c>
      <c r="D957" t="s">
        <v>39</v>
      </c>
      <c r="E957">
        <v>2012</v>
      </c>
      <c r="F957">
        <v>24</v>
      </c>
      <c r="G957">
        <v>0.774547455</v>
      </c>
      <c r="H957" t="s">
        <v>24</v>
      </c>
      <c r="I957" t="s">
        <v>62</v>
      </c>
      <c r="J957" t="s">
        <v>89</v>
      </c>
      <c r="K957" t="s">
        <v>118</v>
      </c>
      <c r="L957" t="s">
        <v>42</v>
      </c>
      <c r="M957" t="s">
        <v>29</v>
      </c>
      <c r="N957" t="s">
        <v>45</v>
      </c>
      <c r="O957">
        <v>0.35643322199999999</v>
      </c>
      <c r="P957" t="s">
        <v>45</v>
      </c>
      <c r="Q957" t="s">
        <v>34</v>
      </c>
      <c r="R957">
        <v>201799</v>
      </c>
      <c r="S957">
        <v>252570</v>
      </c>
      <c r="T957" s="1">
        <v>0.8</v>
      </c>
      <c r="U957">
        <v>686241</v>
      </c>
      <c r="V957">
        <v>0</v>
      </c>
      <c r="W957" s="24" t="str">
        <f>VLOOKUP(A957,Sheet2!A:H,8,0)</f>
        <v>Yellow</v>
      </c>
    </row>
    <row r="958" spans="1:23" x14ac:dyDescent="0.3">
      <c r="A958" t="s">
        <v>1014</v>
      </c>
      <c r="B958" t="s">
        <v>31</v>
      </c>
      <c r="C958">
        <v>37</v>
      </c>
      <c r="D958" t="s">
        <v>39</v>
      </c>
      <c r="E958">
        <v>2005</v>
      </c>
      <c r="F958">
        <v>24</v>
      </c>
      <c r="G958">
        <v>0.62771835899999995</v>
      </c>
      <c r="H958" t="s">
        <v>24</v>
      </c>
      <c r="I958" t="s">
        <v>58</v>
      </c>
      <c r="J958" t="s">
        <v>40</v>
      </c>
      <c r="K958" t="s">
        <v>237</v>
      </c>
      <c r="L958" t="s">
        <v>28</v>
      </c>
      <c r="M958" t="s">
        <v>45</v>
      </c>
      <c r="N958" t="s">
        <v>29</v>
      </c>
      <c r="O958">
        <v>0.39153738399999999</v>
      </c>
      <c r="P958" t="s">
        <v>45</v>
      </c>
      <c r="Q958" t="s">
        <v>34</v>
      </c>
      <c r="R958">
        <v>54232</v>
      </c>
      <c r="S958">
        <v>178660</v>
      </c>
      <c r="T958" s="1">
        <v>0.3</v>
      </c>
      <c r="U958">
        <v>413721</v>
      </c>
      <c r="V958">
        <v>413721</v>
      </c>
      <c r="W958" s="24" t="str">
        <f>VLOOKUP(A958,Sheet2!A:H,8,0)</f>
        <v>Yellow</v>
      </c>
    </row>
    <row r="959" spans="1:23" x14ac:dyDescent="0.3">
      <c r="A959" t="s">
        <v>1015</v>
      </c>
      <c r="B959" t="s">
        <v>31</v>
      </c>
      <c r="C959">
        <v>49</v>
      </c>
      <c r="D959" t="s">
        <v>36</v>
      </c>
      <c r="E959">
        <v>2012</v>
      </c>
      <c r="F959">
        <v>48</v>
      </c>
      <c r="G959">
        <v>0.72487044</v>
      </c>
      <c r="H959" t="s">
        <v>24</v>
      </c>
      <c r="I959" t="s">
        <v>155</v>
      </c>
      <c r="J959" t="s">
        <v>40</v>
      </c>
      <c r="K959" t="s">
        <v>51</v>
      </c>
      <c r="L959" t="s">
        <v>42</v>
      </c>
      <c r="M959" t="s">
        <v>45</v>
      </c>
      <c r="N959" t="s">
        <v>45</v>
      </c>
      <c r="O959">
        <v>0.27735792399999998</v>
      </c>
      <c r="P959" t="s">
        <v>45</v>
      </c>
      <c r="Q959" t="s">
        <v>34</v>
      </c>
      <c r="R959">
        <v>337282</v>
      </c>
      <c r="S959">
        <v>378222</v>
      </c>
      <c r="T959" s="1">
        <v>0.89</v>
      </c>
      <c r="U959">
        <v>667971</v>
      </c>
      <c r="V959">
        <v>0</v>
      </c>
      <c r="W959" s="24" t="str">
        <f>VLOOKUP(A959,Sheet2!A:H,8,0)</f>
        <v>Yellow</v>
      </c>
    </row>
    <row r="960" spans="1:23" x14ac:dyDescent="0.3">
      <c r="A960" t="s">
        <v>1016</v>
      </c>
      <c r="B960" t="s">
        <v>31</v>
      </c>
      <c r="C960">
        <v>49</v>
      </c>
      <c r="D960" t="s">
        <v>36</v>
      </c>
      <c r="E960">
        <v>2010</v>
      </c>
      <c r="F960">
        <v>38</v>
      </c>
      <c r="G960">
        <v>0.68335227600000004</v>
      </c>
      <c r="H960" t="s">
        <v>24</v>
      </c>
      <c r="I960" t="s">
        <v>62</v>
      </c>
      <c r="J960" t="s">
        <v>40</v>
      </c>
      <c r="K960" t="s">
        <v>118</v>
      </c>
      <c r="L960" t="s">
        <v>42</v>
      </c>
      <c r="M960" t="s">
        <v>45</v>
      </c>
      <c r="N960" t="s">
        <v>45</v>
      </c>
      <c r="O960">
        <v>0.36026607100000002</v>
      </c>
      <c r="P960" t="s">
        <v>45</v>
      </c>
      <c r="Q960" t="s">
        <v>67</v>
      </c>
      <c r="R960">
        <v>119414</v>
      </c>
      <c r="S960">
        <v>255277</v>
      </c>
      <c r="T960" s="1">
        <v>0.47</v>
      </c>
      <c r="U960">
        <v>661452</v>
      </c>
      <c r="V960">
        <v>661452</v>
      </c>
      <c r="W960" s="24" t="str">
        <f>VLOOKUP(A960,Sheet2!A:H,8,0)</f>
        <v>Yellow</v>
      </c>
    </row>
    <row r="961" spans="1:23" x14ac:dyDescent="0.3">
      <c r="A961" t="s">
        <v>1017</v>
      </c>
      <c r="B961" t="s">
        <v>31</v>
      </c>
      <c r="C961">
        <v>49</v>
      </c>
      <c r="D961" t="s">
        <v>36</v>
      </c>
      <c r="E961">
        <v>2007</v>
      </c>
      <c r="F961">
        <v>22</v>
      </c>
      <c r="G961">
        <v>0.79765781499999999</v>
      </c>
      <c r="H961" t="s">
        <v>24</v>
      </c>
      <c r="I961" t="s">
        <v>58</v>
      </c>
      <c r="J961" t="s">
        <v>58</v>
      </c>
      <c r="K961" t="s">
        <v>58</v>
      </c>
      <c r="L961" t="s">
        <v>58</v>
      </c>
      <c r="M961" t="s">
        <v>29</v>
      </c>
      <c r="N961" t="s">
        <v>45</v>
      </c>
      <c r="O961">
        <v>0.39153738399999999</v>
      </c>
      <c r="P961" t="s">
        <v>45</v>
      </c>
      <c r="Q961" t="s">
        <v>34</v>
      </c>
      <c r="R961">
        <v>240825</v>
      </c>
      <c r="S961">
        <v>269115</v>
      </c>
      <c r="T961" s="1">
        <v>0.89</v>
      </c>
      <c r="U961">
        <v>559405</v>
      </c>
      <c r="V961">
        <v>0</v>
      </c>
      <c r="W961" s="24" t="str">
        <f>VLOOKUP(A961,Sheet2!A:H,8,0)</f>
        <v>Yellow</v>
      </c>
    </row>
    <row r="962" spans="1:23" x14ac:dyDescent="0.3">
      <c r="A962" t="s">
        <v>1018</v>
      </c>
      <c r="B962" t="s">
        <v>31</v>
      </c>
      <c r="C962">
        <v>49</v>
      </c>
      <c r="D962" t="s">
        <v>39</v>
      </c>
      <c r="E962">
        <v>2012</v>
      </c>
      <c r="F962">
        <v>25</v>
      </c>
      <c r="G962">
        <v>0.68967122000000003</v>
      </c>
      <c r="H962" t="s">
        <v>81</v>
      </c>
      <c r="I962" t="s">
        <v>72</v>
      </c>
      <c r="J962" t="s">
        <v>40</v>
      </c>
      <c r="K962" t="s">
        <v>51</v>
      </c>
      <c r="L962" t="s">
        <v>28</v>
      </c>
      <c r="M962" t="s">
        <v>45</v>
      </c>
      <c r="N962" t="s">
        <v>45</v>
      </c>
      <c r="O962">
        <v>0.248313061</v>
      </c>
      <c r="P962" t="s">
        <v>45</v>
      </c>
      <c r="Q962" t="s">
        <v>34</v>
      </c>
      <c r="R962">
        <v>174297</v>
      </c>
      <c r="S962">
        <v>449552</v>
      </c>
      <c r="T962" s="1">
        <v>0.39</v>
      </c>
      <c r="U962">
        <v>0</v>
      </c>
      <c r="V962">
        <v>0</v>
      </c>
      <c r="W962" s="24" t="str">
        <f>VLOOKUP(A962,Sheet2!A:H,8,0)</f>
        <v>Yellow</v>
      </c>
    </row>
    <row r="963" spans="1:23" x14ac:dyDescent="0.3">
      <c r="A963" t="s">
        <v>1019</v>
      </c>
      <c r="B963" t="s">
        <v>31</v>
      </c>
      <c r="C963">
        <v>37</v>
      </c>
      <c r="D963" t="s">
        <v>39</v>
      </c>
      <c r="E963">
        <v>2011</v>
      </c>
      <c r="F963">
        <v>48</v>
      </c>
      <c r="G963">
        <v>0.60074322599999996</v>
      </c>
      <c r="H963" t="s">
        <v>81</v>
      </c>
      <c r="I963" t="s">
        <v>62</v>
      </c>
      <c r="J963" t="s">
        <v>26</v>
      </c>
      <c r="K963" t="s">
        <v>118</v>
      </c>
      <c r="L963" t="s">
        <v>28</v>
      </c>
      <c r="M963" t="s">
        <v>29</v>
      </c>
      <c r="N963" t="s">
        <v>45</v>
      </c>
      <c r="O963">
        <v>0.42372521400000002</v>
      </c>
      <c r="P963" t="s">
        <v>45</v>
      </c>
      <c r="Q963" t="s">
        <v>29</v>
      </c>
      <c r="R963">
        <v>457969.19</v>
      </c>
      <c r="S963">
        <v>491715</v>
      </c>
      <c r="T963" s="1">
        <v>0.93</v>
      </c>
      <c r="U963">
        <v>327497</v>
      </c>
      <c r="V963">
        <v>0</v>
      </c>
      <c r="W963" s="24" t="str">
        <f>VLOOKUP(A963,Sheet2!A:H,8,0)</f>
        <v>Yellow</v>
      </c>
    </row>
    <row r="964" spans="1:23" x14ac:dyDescent="0.3">
      <c r="A964" t="s">
        <v>1020</v>
      </c>
      <c r="B964" t="s">
        <v>31</v>
      </c>
      <c r="C964">
        <v>49</v>
      </c>
      <c r="D964" t="s">
        <v>36</v>
      </c>
      <c r="E964">
        <v>2006</v>
      </c>
      <c r="F964">
        <v>22</v>
      </c>
      <c r="G964">
        <v>0.634804959</v>
      </c>
      <c r="H964" t="s">
        <v>24</v>
      </c>
      <c r="I964" t="s">
        <v>58</v>
      </c>
      <c r="J964" t="s">
        <v>58</v>
      </c>
      <c r="K964" t="s">
        <v>58</v>
      </c>
      <c r="L964" t="s">
        <v>58</v>
      </c>
      <c r="M964" t="s">
        <v>29</v>
      </c>
      <c r="N964" t="s">
        <v>45</v>
      </c>
      <c r="O964">
        <v>0.39153738399999999</v>
      </c>
      <c r="P964" t="s">
        <v>45</v>
      </c>
      <c r="Q964" t="s">
        <v>34</v>
      </c>
      <c r="R964">
        <v>163060</v>
      </c>
      <c r="S964">
        <v>163060</v>
      </c>
      <c r="T964" s="1">
        <v>1</v>
      </c>
      <c r="U964">
        <v>348101</v>
      </c>
      <c r="V964">
        <v>0</v>
      </c>
      <c r="W964" s="24" t="str">
        <f>VLOOKUP(A964,Sheet2!A:H,8,0)</f>
        <v>Yellow</v>
      </c>
    </row>
    <row r="965" spans="1:23" x14ac:dyDescent="0.3">
      <c r="A965" t="s">
        <v>1021</v>
      </c>
      <c r="B965" t="s">
        <v>31</v>
      </c>
      <c r="C965">
        <v>49</v>
      </c>
      <c r="D965" t="s">
        <v>39</v>
      </c>
      <c r="E965">
        <v>2011</v>
      </c>
      <c r="F965">
        <v>19</v>
      </c>
      <c r="G965">
        <v>0.65696105299999996</v>
      </c>
      <c r="H965" t="s">
        <v>24</v>
      </c>
      <c r="I965" t="s">
        <v>58</v>
      </c>
      <c r="J965" t="s">
        <v>58</v>
      </c>
      <c r="K965" t="s">
        <v>58</v>
      </c>
      <c r="L965" t="s">
        <v>58</v>
      </c>
      <c r="M965" t="s">
        <v>29</v>
      </c>
      <c r="N965" t="s">
        <v>29</v>
      </c>
      <c r="O965">
        <v>0.39551572899999998</v>
      </c>
      <c r="P965" t="s">
        <v>45</v>
      </c>
      <c r="Q965" t="s">
        <v>34</v>
      </c>
      <c r="R965">
        <v>303492</v>
      </c>
      <c r="S965">
        <v>303492</v>
      </c>
      <c r="T965" s="1">
        <v>1</v>
      </c>
      <c r="U965">
        <v>549080</v>
      </c>
      <c r="V965">
        <v>0</v>
      </c>
      <c r="W965" s="24" t="str">
        <f>VLOOKUP(A965,Sheet2!A:H,8,0)</f>
        <v>Yellow</v>
      </c>
    </row>
    <row r="966" spans="1:23" x14ac:dyDescent="0.3">
      <c r="A966" t="s">
        <v>1022</v>
      </c>
      <c r="B966" t="s">
        <v>31</v>
      </c>
      <c r="C966">
        <v>61</v>
      </c>
      <c r="D966" t="s">
        <v>39</v>
      </c>
      <c r="E966">
        <v>2014</v>
      </c>
      <c r="F966">
        <v>24</v>
      </c>
      <c r="G966">
        <v>0.62422566499999999</v>
      </c>
      <c r="H966" t="s">
        <v>24</v>
      </c>
      <c r="I966" t="s">
        <v>58</v>
      </c>
      <c r="J966" t="s">
        <v>58</v>
      </c>
      <c r="K966" t="s">
        <v>58</v>
      </c>
      <c r="L966" t="s">
        <v>58</v>
      </c>
      <c r="M966" t="s">
        <v>29</v>
      </c>
      <c r="N966" t="s">
        <v>29</v>
      </c>
      <c r="O966">
        <v>0.39551572899999998</v>
      </c>
      <c r="P966" t="s">
        <v>45</v>
      </c>
      <c r="Q966" t="s">
        <v>67</v>
      </c>
      <c r="R966">
        <v>308571</v>
      </c>
      <c r="S966">
        <v>342440</v>
      </c>
      <c r="T966" s="1">
        <v>0.9</v>
      </c>
      <c r="U966">
        <v>660013</v>
      </c>
      <c r="V966">
        <v>0</v>
      </c>
      <c r="W966" s="24" t="str">
        <f>VLOOKUP(A966,Sheet2!A:H,8,0)</f>
        <v>Yellow</v>
      </c>
    </row>
    <row r="967" spans="1:23" x14ac:dyDescent="0.3">
      <c r="A967" t="s">
        <v>1023</v>
      </c>
      <c r="B967" t="s">
        <v>22</v>
      </c>
      <c r="C967">
        <v>61</v>
      </c>
      <c r="D967" t="s">
        <v>36</v>
      </c>
      <c r="E967">
        <v>2008</v>
      </c>
      <c r="F967">
        <v>28</v>
      </c>
      <c r="G967">
        <v>0.524674839</v>
      </c>
      <c r="H967" t="s">
        <v>81</v>
      </c>
      <c r="I967" t="s">
        <v>72</v>
      </c>
      <c r="J967" t="s">
        <v>40</v>
      </c>
      <c r="K967" t="s">
        <v>237</v>
      </c>
      <c r="L967" t="s">
        <v>42</v>
      </c>
      <c r="M967" t="s">
        <v>29</v>
      </c>
      <c r="N967" t="s">
        <v>45</v>
      </c>
      <c r="O967">
        <v>0.28408937000000001</v>
      </c>
      <c r="P967" t="s">
        <v>45</v>
      </c>
      <c r="Q967" t="s">
        <v>29</v>
      </c>
      <c r="R967">
        <v>226239</v>
      </c>
      <c r="S967">
        <v>230448</v>
      </c>
      <c r="T967" s="1">
        <v>0.98</v>
      </c>
      <c r="U967">
        <v>369541</v>
      </c>
      <c r="V967">
        <v>0</v>
      </c>
      <c r="W967" s="24" t="str">
        <f>VLOOKUP(A967,Sheet2!A:H,8,0)</f>
        <v>Yellow</v>
      </c>
    </row>
    <row r="968" spans="1:23" x14ac:dyDescent="0.3">
      <c r="A968" t="s">
        <v>1024</v>
      </c>
      <c r="B968" t="s">
        <v>31</v>
      </c>
      <c r="C968">
        <v>61</v>
      </c>
      <c r="D968" t="s">
        <v>39</v>
      </c>
      <c r="E968">
        <v>2015</v>
      </c>
      <c r="F968">
        <v>24</v>
      </c>
      <c r="G968">
        <v>0.69002782600000001</v>
      </c>
      <c r="H968" t="s">
        <v>24</v>
      </c>
      <c r="I968" t="s">
        <v>58</v>
      </c>
      <c r="J968" t="s">
        <v>58</v>
      </c>
      <c r="K968" t="s">
        <v>58</v>
      </c>
      <c r="L968" t="s">
        <v>58</v>
      </c>
      <c r="M968" t="s">
        <v>45</v>
      </c>
      <c r="N968" t="s">
        <v>45</v>
      </c>
      <c r="O968">
        <v>0.39551572899999998</v>
      </c>
      <c r="P968" t="s">
        <v>45</v>
      </c>
      <c r="Q968" t="s">
        <v>67</v>
      </c>
      <c r="R968">
        <v>132548</v>
      </c>
      <c r="S968">
        <v>382031</v>
      </c>
      <c r="T968" s="1">
        <v>0.35</v>
      </c>
      <c r="U968">
        <v>777004</v>
      </c>
      <c r="V968">
        <v>777004</v>
      </c>
      <c r="W968" s="24" t="str">
        <f>VLOOKUP(A968,Sheet2!A:H,8,0)</f>
        <v>Yellow</v>
      </c>
    </row>
    <row r="969" spans="1:23" x14ac:dyDescent="0.3">
      <c r="A969" t="s">
        <v>1025</v>
      </c>
      <c r="B969" t="s">
        <v>22</v>
      </c>
      <c r="C969">
        <v>49</v>
      </c>
      <c r="D969" t="s">
        <v>77</v>
      </c>
      <c r="E969">
        <v>2006</v>
      </c>
      <c r="F969">
        <v>38</v>
      </c>
      <c r="G969">
        <v>0.82927142899999995</v>
      </c>
      <c r="H969" t="s">
        <v>81</v>
      </c>
      <c r="I969" t="s">
        <v>72</v>
      </c>
      <c r="J969" t="s">
        <v>26</v>
      </c>
      <c r="K969" t="s">
        <v>27</v>
      </c>
      <c r="L969" t="s">
        <v>58</v>
      </c>
      <c r="M969" t="s">
        <v>45</v>
      </c>
      <c r="N969" t="s">
        <v>29</v>
      </c>
      <c r="O969">
        <v>0.40351357900000001</v>
      </c>
      <c r="P969" t="s">
        <v>45</v>
      </c>
      <c r="Q969" t="s">
        <v>29</v>
      </c>
      <c r="R969">
        <v>175861</v>
      </c>
      <c r="S969">
        <v>447783</v>
      </c>
      <c r="T969" s="1">
        <v>0.39</v>
      </c>
      <c r="U969">
        <v>533910</v>
      </c>
      <c r="V969">
        <v>533910</v>
      </c>
      <c r="W969" s="24" t="str">
        <f>VLOOKUP(A969,Sheet2!A:H,8,0)</f>
        <v>Red</v>
      </c>
    </row>
    <row r="970" spans="1:23" x14ac:dyDescent="0.3">
      <c r="A970" t="s">
        <v>1026</v>
      </c>
      <c r="B970" t="s">
        <v>31</v>
      </c>
      <c r="C970">
        <v>37</v>
      </c>
      <c r="D970" t="s">
        <v>77</v>
      </c>
      <c r="E970">
        <v>2013</v>
      </c>
      <c r="F970">
        <v>30</v>
      </c>
      <c r="G970">
        <v>0.69282190499999996</v>
      </c>
      <c r="H970" t="s">
        <v>24</v>
      </c>
      <c r="I970" t="s">
        <v>72</v>
      </c>
      <c r="J970" t="s">
        <v>40</v>
      </c>
      <c r="K970" t="s">
        <v>118</v>
      </c>
      <c r="L970" t="s">
        <v>33</v>
      </c>
      <c r="M970" t="s">
        <v>29</v>
      </c>
      <c r="N970" t="s">
        <v>29</v>
      </c>
      <c r="O970">
        <v>0.36411681699999998</v>
      </c>
      <c r="P970" t="s">
        <v>45</v>
      </c>
      <c r="Q970" t="s">
        <v>29</v>
      </c>
      <c r="R970">
        <v>551589.72</v>
      </c>
      <c r="S970">
        <v>578160</v>
      </c>
      <c r="T970" s="1">
        <v>0.95</v>
      </c>
      <c r="U970">
        <v>443764</v>
      </c>
      <c r="V970">
        <v>0</v>
      </c>
      <c r="W970" s="24" t="str">
        <f>VLOOKUP(A970,Sheet2!A:H,8,0)</f>
        <v>Red</v>
      </c>
    </row>
    <row r="971" spans="1:23" x14ac:dyDescent="0.3">
      <c r="A971" t="s">
        <v>1027</v>
      </c>
      <c r="B971" t="s">
        <v>31</v>
      </c>
      <c r="C971">
        <v>61</v>
      </c>
      <c r="D971" t="s">
        <v>32</v>
      </c>
      <c r="E971">
        <v>2015</v>
      </c>
      <c r="F971">
        <v>19</v>
      </c>
      <c r="G971">
        <v>0.81911940299999997</v>
      </c>
      <c r="H971" t="s">
        <v>81</v>
      </c>
      <c r="I971" t="s">
        <v>58</v>
      </c>
      <c r="J971" t="s">
        <v>58</v>
      </c>
      <c r="K971" t="s">
        <v>58</v>
      </c>
      <c r="L971" t="s">
        <v>58</v>
      </c>
      <c r="M971" t="s">
        <v>45</v>
      </c>
      <c r="N971" t="s">
        <v>45</v>
      </c>
      <c r="O971">
        <v>0.39950795500000003</v>
      </c>
      <c r="P971" t="s">
        <v>45</v>
      </c>
      <c r="Q971" t="s">
        <v>34</v>
      </c>
      <c r="R971">
        <v>183900</v>
      </c>
      <c r="S971">
        <v>731500</v>
      </c>
      <c r="T971" s="1">
        <v>0.25</v>
      </c>
      <c r="U971">
        <v>0</v>
      </c>
      <c r="V971">
        <v>0</v>
      </c>
      <c r="W971" s="24" t="str">
        <f>VLOOKUP(A971,Sheet2!A:H,8,0)</f>
        <v>Red</v>
      </c>
    </row>
    <row r="972" spans="1:23" x14ac:dyDescent="0.3">
      <c r="A972" t="s">
        <v>1028</v>
      </c>
      <c r="B972" t="s">
        <v>31</v>
      </c>
      <c r="C972">
        <v>61</v>
      </c>
      <c r="D972" t="s">
        <v>32</v>
      </c>
      <c r="E972">
        <v>2014</v>
      </c>
      <c r="F972">
        <v>20</v>
      </c>
      <c r="G972">
        <v>0.85730634900000002</v>
      </c>
      <c r="H972" t="s">
        <v>81</v>
      </c>
      <c r="I972" t="s">
        <v>58</v>
      </c>
      <c r="J972" t="s">
        <v>58</v>
      </c>
      <c r="K972" t="s">
        <v>58</v>
      </c>
      <c r="L972" t="s">
        <v>58</v>
      </c>
      <c r="M972" t="s">
        <v>45</v>
      </c>
      <c r="N972" t="s">
        <v>29</v>
      </c>
      <c r="O972">
        <v>0.39950795500000003</v>
      </c>
      <c r="P972" t="s">
        <v>45</v>
      </c>
      <c r="Q972" t="s">
        <v>45</v>
      </c>
      <c r="R972">
        <v>354038</v>
      </c>
      <c r="S972">
        <v>654633</v>
      </c>
      <c r="T972" s="1">
        <v>0.54</v>
      </c>
      <c r="U972">
        <v>0</v>
      </c>
      <c r="V972">
        <v>0</v>
      </c>
      <c r="W972" s="24" t="str">
        <f>VLOOKUP(A972,Sheet2!A:H,8,0)</f>
        <v>Red</v>
      </c>
    </row>
    <row r="973" spans="1:23" x14ac:dyDescent="0.3">
      <c r="A973" t="s">
        <v>1029</v>
      </c>
      <c r="B973" t="s">
        <v>31</v>
      </c>
      <c r="C973">
        <v>61</v>
      </c>
      <c r="D973" t="s">
        <v>23</v>
      </c>
      <c r="E973">
        <v>2009</v>
      </c>
      <c r="F973">
        <v>39</v>
      </c>
      <c r="G973">
        <v>0.72416955199999999</v>
      </c>
      <c r="H973" t="s">
        <v>24</v>
      </c>
      <c r="I973" t="s">
        <v>25</v>
      </c>
      <c r="J973" t="s">
        <v>40</v>
      </c>
      <c r="K973" t="s">
        <v>237</v>
      </c>
      <c r="L973" t="s">
        <v>42</v>
      </c>
      <c r="M973" t="s">
        <v>29</v>
      </c>
      <c r="N973" t="s">
        <v>29</v>
      </c>
      <c r="O973">
        <v>0.38757339899999999</v>
      </c>
      <c r="P973" t="s">
        <v>45</v>
      </c>
      <c r="Q973" t="s">
        <v>67</v>
      </c>
      <c r="R973">
        <v>270529.69</v>
      </c>
      <c r="S973">
        <v>291326</v>
      </c>
      <c r="T973" s="1">
        <v>0.93</v>
      </c>
      <c r="U973">
        <v>544556</v>
      </c>
      <c r="V973">
        <v>0</v>
      </c>
      <c r="W973" s="24" t="str">
        <f>VLOOKUP(A973,Sheet2!A:H,8,0)</f>
        <v>Red</v>
      </c>
    </row>
    <row r="974" spans="1:23" x14ac:dyDescent="0.3">
      <c r="A974" t="s">
        <v>1030</v>
      </c>
      <c r="B974" t="s">
        <v>31</v>
      </c>
      <c r="C974">
        <v>49</v>
      </c>
      <c r="D974" t="s">
        <v>77</v>
      </c>
      <c r="E974">
        <v>2011</v>
      </c>
      <c r="F974">
        <v>23</v>
      </c>
      <c r="G974">
        <v>0.77789006500000002</v>
      </c>
      <c r="H974" t="s">
        <v>81</v>
      </c>
      <c r="I974" t="s">
        <v>25</v>
      </c>
      <c r="J974" t="s">
        <v>89</v>
      </c>
      <c r="K974" t="s">
        <v>51</v>
      </c>
      <c r="L974" t="s">
        <v>42</v>
      </c>
      <c r="M974" t="s">
        <v>29</v>
      </c>
      <c r="N974" t="s">
        <v>29</v>
      </c>
      <c r="O974">
        <v>0.456573589</v>
      </c>
      <c r="P974" t="s">
        <v>45</v>
      </c>
      <c r="Q974" t="s">
        <v>67</v>
      </c>
      <c r="R974">
        <v>440895</v>
      </c>
      <c r="S974">
        <v>440895</v>
      </c>
      <c r="T974" s="1">
        <v>1</v>
      </c>
      <c r="U974">
        <v>631239</v>
      </c>
      <c r="V974">
        <v>0</v>
      </c>
      <c r="W974" s="24" t="str">
        <f>VLOOKUP(A974,Sheet2!A:H,8,0)</f>
        <v>Red</v>
      </c>
    </row>
    <row r="975" spans="1:23" x14ac:dyDescent="0.3">
      <c r="A975" t="s">
        <v>1031</v>
      </c>
      <c r="B975" t="s">
        <v>31</v>
      </c>
      <c r="C975">
        <v>61</v>
      </c>
      <c r="D975" t="s">
        <v>39</v>
      </c>
      <c r="E975">
        <v>2012</v>
      </c>
      <c r="F975">
        <v>45</v>
      </c>
      <c r="G975">
        <v>0.62217441500000004</v>
      </c>
      <c r="H975" t="s">
        <v>24</v>
      </c>
      <c r="I975" t="s">
        <v>58</v>
      </c>
      <c r="J975" t="s">
        <v>58</v>
      </c>
      <c r="K975" t="s">
        <v>58</v>
      </c>
      <c r="L975" t="s">
        <v>58</v>
      </c>
      <c r="M975" t="s">
        <v>29</v>
      </c>
      <c r="N975" t="s">
        <v>29</v>
      </c>
      <c r="O975">
        <v>0.36798504700000001</v>
      </c>
      <c r="P975" t="s">
        <v>45</v>
      </c>
      <c r="Q975" t="s">
        <v>34</v>
      </c>
      <c r="R975">
        <v>202026.6</v>
      </c>
      <c r="S975">
        <v>213900</v>
      </c>
      <c r="T975" s="1">
        <v>0.94</v>
      </c>
      <c r="U975">
        <v>572124</v>
      </c>
      <c r="V975">
        <v>0</v>
      </c>
      <c r="W975" s="24" t="str">
        <f>VLOOKUP(A975,Sheet2!A:H,8,0)</f>
        <v>Red</v>
      </c>
    </row>
    <row r="976" spans="1:23" x14ac:dyDescent="0.3">
      <c r="A976" t="s">
        <v>1032</v>
      </c>
      <c r="B976" t="s">
        <v>22</v>
      </c>
      <c r="C976">
        <v>61</v>
      </c>
      <c r="D976" t="s">
        <v>36</v>
      </c>
      <c r="E976">
        <v>2014</v>
      </c>
      <c r="F976">
        <v>31</v>
      </c>
      <c r="G976">
        <v>0.71076254299999997</v>
      </c>
      <c r="H976" t="s">
        <v>81</v>
      </c>
      <c r="I976" t="s">
        <v>62</v>
      </c>
      <c r="J976" t="s">
        <v>40</v>
      </c>
      <c r="K976" t="s">
        <v>118</v>
      </c>
      <c r="L976" t="s">
        <v>42</v>
      </c>
      <c r="M976" t="s">
        <v>29</v>
      </c>
      <c r="N976" t="s">
        <v>45</v>
      </c>
      <c r="O976">
        <v>0.34504605399999999</v>
      </c>
      <c r="P976" t="s">
        <v>45</v>
      </c>
      <c r="Q976" t="s">
        <v>67</v>
      </c>
      <c r="R976">
        <v>423276</v>
      </c>
      <c r="S976">
        <v>437664</v>
      </c>
      <c r="T976" s="1">
        <v>0.97</v>
      </c>
      <c r="U976">
        <v>707351</v>
      </c>
      <c r="V976">
        <v>0</v>
      </c>
      <c r="W976" s="24" t="str">
        <f>VLOOKUP(A976,Sheet2!A:H,8,0)</f>
        <v>Red</v>
      </c>
    </row>
    <row r="977" spans="1:23" x14ac:dyDescent="0.3">
      <c r="A977" t="s">
        <v>1033</v>
      </c>
      <c r="B977" t="s">
        <v>31</v>
      </c>
      <c r="C977">
        <v>73</v>
      </c>
      <c r="D977" t="s">
        <v>36</v>
      </c>
      <c r="E977">
        <v>2009</v>
      </c>
      <c r="F977">
        <v>37</v>
      </c>
      <c r="G977">
        <v>0.82563582099999999</v>
      </c>
      <c r="H977" t="s">
        <v>24</v>
      </c>
      <c r="I977" t="s">
        <v>54</v>
      </c>
      <c r="J977" t="s">
        <v>40</v>
      </c>
      <c r="K977" t="s">
        <v>51</v>
      </c>
      <c r="L977" t="s">
        <v>42</v>
      </c>
      <c r="M977" t="s">
        <v>45</v>
      </c>
      <c r="N977" t="s">
        <v>29</v>
      </c>
      <c r="O977">
        <v>0.28749179899999999</v>
      </c>
      <c r="P977" t="s">
        <v>45</v>
      </c>
      <c r="Q977" t="s">
        <v>29</v>
      </c>
      <c r="R977">
        <v>54161</v>
      </c>
      <c r="S977">
        <v>398898</v>
      </c>
      <c r="T977" s="1">
        <v>0.14000000000000001</v>
      </c>
      <c r="U977">
        <v>0</v>
      </c>
      <c r="V977">
        <v>0</v>
      </c>
      <c r="W977" s="24" t="str">
        <f>VLOOKUP(A977,Sheet2!A:H,8,0)</f>
        <v>Red</v>
      </c>
    </row>
    <row r="978" spans="1:23" x14ac:dyDescent="0.3">
      <c r="A978" t="s">
        <v>1034</v>
      </c>
      <c r="B978" t="s">
        <v>31</v>
      </c>
      <c r="C978">
        <v>61</v>
      </c>
      <c r="D978" t="s">
        <v>36</v>
      </c>
      <c r="E978">
        <v>2015</v>
      </c>
      <c r="F978">
        <v>40</v>
      </c>
      <c r="G978">
        <v>0.72583652200000004</v>
      </c>
      <c r="H978" t="s">
        <v>24</v>
      </c>
      <c r="I978" t="s">
        <v>72</v>
      </c>
      <c r="J978" t="s">
        <v>40</v>
      </c>
      <c r="K978" t="s">
        <v>118</v>
      </c>
      <c r="L978" t="s">
        <v>42</v>
      </c>
      <c r="M978" t="s">
        <v>45</v>
      </c>
      <c r="N978" t="s">
        <v>45</v>
      </c>
      <c r="O978">
        <v>0.33755126400000002</v>
      </c>
      <c r="P978" t="s">
        <v>45</v>
      </c>
      <c r="Q978" t="s">
        <v>67</v>
      </c>
      <c r="R978">
        <v>225229</v>
      </c>
      <c r="S978">
        <v>332519</v>
      </c>
      <c r="T978" s="1">
        <v>0.68</v>
      </c>
      <c r="U978">
        <v>854353</v>
      </c>
      <c r="V978">
        <v>854353</v>
      </c>
      <c r="W978" s="24" t="str">
        <f>VLOOKUP(A978,Sheet2!A:H,8,0)</f>
        <v>Red</v>
      </c>
    </row>
    <row r="979" spans="1:23" x14ac:dyDescent="0.3">
      <c r="A979" t="s">
        <v>1035</v>
      </c>
      <c r="B979" t="s">
        <v>31</v>
      </c>
      <c r="C979">
        <v>49</v>
      </c>
      <c r="D979" t="s">
        <v>36</v>
      </c>
      <c r="E979">
        <v>2012</v>
      </c>
      <c r="F979">
        <v>20</v>
      </c>
      <c r="G979">
        <v>0.83021685499999998</v>
      </c>
      <c r="H979" t="s">
        <v>81</v>
      </c>
      <c r="I979" t="s">
        <v>58</v>
      </c>
      <c r="J979" t="s">
        <v>58</v>
      </c>
      <c r="K979" t="s">
        <v>58</v>
      </c>
      <c r="L979" t="s">
        <v>58</v>
      </c>
      <c r="M979" t="s">
        <v>29</v>
      </c>
      <c r="N979" t="s">
        <v>45</v>
      </c>
      <c r="O979">
        <v>0.41560588300000001</v>
      </c>
      <c r="P979" t="s">
        <v>45</v>
      </c>
      <c r="Q979" t="s">
        <v>29</v>
      </c>
      <c r="R979">
        <v>590235</v>
      </c>
      <c r="S979">
        <v>590235</v>
      </c>
      <c r="T979" s="1">
        <v>1</v>
      </c>
      <c r="U979">
        <v>632917</v>
      </c>
      <c r="V979">
        <v>0</v>
      </c>
      <c r="W979" s="24" t="str">
        <f>VLOOKUP(A979,Sheet2!A:H,8,0)</f>
        <v>Red</v>
      </c>
    </row>
    <row r="980" spans="1:23" x14ac:dyDescent="0.3">
      <c r="A980" t="s">
        <v>1036</v>
      </c>
      <c r="B980" t="s">
        <v>31</v>
      </c>
      <c r="C980">
        <v>49</v>
      </c>
      <c r="D980" t="s">
        <v>23</v>
      </c>
      <c r="E980">
        <v>2010</v>
      </c>
      <c r="F980">
        <v>25</v>
      </c>
      <c r="G980">
        <v>0.62448220700000001</v>
      </c>
      <c r="H980" t="s">
        <v>24</v>
      </c>
      <c r="I980" t="s">
        <v>72</v>
      </c>
      <c r="J980" t="s">
        <v>89</v>
      </c>
      <c r="K980" t="s">
        <v>87</v>
      </c>
      <c r="L980" t="s">
        <v>42</v>
      </c>
      <c r="M980" t="s">
        <v>29</v>
      </c>
      <c r="N980" t="s">
        <v>45</v>
      </c>
      <c r="O980">
        <v>0.315562179</v>
      </c>
      <c r="P980" t="s">
        <v>45</v>
      </c>
      <c r="Q980" t="s">
        <v>67</v>
      </c>
      <c r="R980">
        <v>220211</v>
      </c>
      <c r="S980">
        <v>257345</v>
      </c>
      <c r="T980" s="1">
        <v>0.86</v>
      </c>
      <c r="U980">
        <v>534885</v>
      </c>
      <c r="V980">
        <v>0</v>
      </c>
      <c r="W980" s="24" t="str">
        <f>VLOOKUP(A980,Sheet2!A:H,8,0)</f>
        <v>Red</v>
      </c>
    </row>
    <row r="981" spans="1:23" x14ac:dyDescent="0.3">
      <c r="A981" t="s">
        <v>1037</v>
      </c>
      <c r="B981" t="s">
        <v>31</v>
      </c>
      <c r="C981">
        <v>48</v>
      </c>
      <c r="D981" t="s">
        <v>424</v>
      </c>
      <c r="E981">
        <v>2016</v>
      </c>
      <c r="F981">
        <v>36</v>
      </c>
      <c r="G981">
        <v>0.29250800399999999</v>
      </c>
      <c r="H981" t="s">
        <v>24</v>
      </c>
      <c r="I981" t="s">
        <v>303</v>
      </c>
      <c r="J981" t="s">
        <v>40</v>
      </c>
      <c r="K981" t="s">
        <v>87</v>
      </c>
      <c r="L981" t="s">
        <v>28</v>
      </c>
      <c r="M981" t="s">
        <v>29</v>
      </c>
      <c r="N981" t="s">
        <v>45</v>
      </c>
      <c r="O981">
        <v>0.30840624900000002</v>
      </c>
      <c r="P981" t="s">
        <v>45</v>
      </c>
      <c r="Q981" t="s">
        <v>34</v>
      </c>
      <c r="R981">
        <v>183386</v>
      </c>
      <c r="S981">
        <v>183386</v>
      </c>
      <c r="T981" s="1">
        <v>1</v>
      </c>
      <c r="U981">
        <v>287506</v>
      </c>
      <c r="V981">
        <v>0</v>
      </c>
      <c r="W981" s="24" t="str">
        <f>VLOOKUP(A981,Sheet2!A:H,8,0)</f>
        <v>Red</v>
      </c>
    </row>
    <row r="982" spans="1:23" x14ac:dyDescent="0.3">
      <c r="A982" t="s">
        <v>1038</v>
      </c>
      <c r="B982" t="s">
        <v>22</v>
      </c>
      <c r="C982">
        <v>61</v>
      </c>
      <c r="D982" t="s">
        <v>39</v>
      </c>
      <c r="E982">
        <v>2011</v>
      </c>
      <c r="F982">
        <v>25</v>
      </c>
      <c r="G982">
        <v>0.74463102999999997</v>
      </c>
      <c r="H982" t="s">
        <v>81</v>
      </c>
      <c r="I982" t="s">
        <v>54</v>
      </c>
      <c r="J982" t="s">
        <v>40</v>
      </c>
      <c r="K982" t="s">
        <v>51</v>
      </c>
      <c r="L982" t="s">
        <v>42</v>
      </c>
      <c r="M982" t="s">
        <v>45</v>
      </c>
      <c r="N982" t="s">
        <v>29</v>
      </c>
      <c r="O982">
        <v>0.311973</v>
      </c>
      <c r="P982" t="s">
        <v>45</v>
      </c>
      <c r="Q982" t="s">
        <v>67</v>
      </c>
      <c r="R982">
        <v>245476.61</v>
      </c>
      <c r="S982">
        <v>338287</v>
      </c>
      <c r="T982" s="1">
        <v>0.73</v>
      </c>
      <c r="U982">
        <v>777702</v>
      </c>
      <c r="V982">
        <v>777702</v>
      </c>
      <c r="W982" s="24" t="str">
        <f>VLOOKUP(A982,Sheet2!A:H,8,0)</f>
        <v>Red</v>
      </c>
    </row>
    <row r="983" spans="1:23" x14ac:dyDescent="0.3">
      <c r="A983" t="s">
        <v>1039</v>
      </c>
      <c r="B983" t="s">
        <v>31</v>
      </c>
      <c r="C983">
        <v>25</v>
      </c>
      <c r="D983" t="s">
        <v>424</v>
      </c>
      <c r="E983">
        <v>2015</v>
      </c>
      <c r="F983">
        <v>31</v>
      </c>
      <c r="G983">
        <v>0.67027478299999999</v>
      </c>
      <c r="H983" t="s">
        <v>81</v>
      </c>
      <c r="I983" t="s">
        <v>72</v>
      </c>
      <c r="J983" t="s">
        <v>26</v>
      </c>
      <c r="K983" t="s">
        <v>27</v>
      </c>
      <c r="L983" t="s">
        <v>58</v>
      </c>
      <c r="M983" t="s">
        <v>29</v>
      </c>
      <c r="N983" t="s">
        <v>29</v>
      </c>
      <c r="O983">
        <v>0.40351357900000001</v>
      </c>
      <c r="P983" t="s">
        <v>45</v>
      </c>
      <c r="Q983" t="s">
        <v>221</v>
      </c>
      <c r="R983">
        <v>895566</v>
      </c>
      <c r="S983">
        <v>895566</v>
      </c>
      <c r="T983" s="1">
        <v>1</v>
      </c>
      <c r="U983">
        <v>190802</v>
      </c>
      <c r="V983">
        <v>0</v>
      </c>
      <c r="W983" s="24" t="str">
        <f>VLOOKUP(A983,Sheet2!A:H,8,0)</f>
        <v>Red</v>
      </c>
    </row>
    <row r="984" spans="1:23" x14ac:dyDescent="0.3">
      <c r="A984" t="s">
        <v>1040</v>
      </c>
      <c r="B984" t="s">
        <v>31</v>
      </c>
      <c r="C984">
        <v>61</v>
      </c>
      <c r="D984" t="s">
        <v>23</v>
      </c>
      <c r="E984">
        <v>2014</v>
      </c>
      <c r="F984">
        <v>31</v>
      </c>
      <c r="G984">
        <v>0.755638382</v>
      </c>
      <c r="H984" t="s">
        <v>81</v>
      </c>
      <c r="I984" t="s">
        <v>72</v>
      </c>
      <c r="J984" t="s">
        <v>26</v>
      </c>
      <c r="K984" t="s">
        <v>87</v>
      </c>
      <c r="L984" t="s">
        <v>33</v>
      </c>
      <c r="M984" t="s">
        <v>45</v>
      </c>
      <c r="N984" t="s">
        <v>45</v>
      </c>
      <c r="O984">
        <v>0.23308432900000001</v>
      </c>
      <c r="P984" t="s">
        <v>45</v>
      </c>
      <c r="Q984" t="s">
        <v>29</v>
      </c>
      <c r="R984">
        <v>172551</v>
      </c>
      <c r="S984">
        <v>579448</v>
      </c>
      <c r="T984" s="1">
        <v>0.3</v>
      </c>
      <c r="U984">
        <v>0</v>
      </c>
      <c r="V984">
        <v>0</v>
      </c>
      <c r="W984" s="24" t="str">
        <f>VLOOKUP(A984,Sheet2!A:H,8,0)</f>
        <v>Red</v>
      </c>
    </row>
    <row r="985" spans="1:23" x14ac:dyDescent="0.3">
      <c r="A985" t="s">
        <v>1041</v>
      </c>
      <c r="B985" t="s">
        <v>31</v>
      </c>
      <c r="C985">
        <v>49</v>
      </c>
      <c r="D985" t="s">
        <v>32</v>
      </c>
      <c r="E985">
        <v>2007</v>
      </c>
      <c r="F985">
        <v>49</v>
      </c>
      <c r="G985">
        <v>0.83069579800000004</v>
      </c>
      <c r="H985" t="s">
        <v>81</v>
      </c>
      <c r="I985" t="s">
        <v>58</v>
      </c>
      <c r="J985" t="s">
        <v>58</v>
      </c>
      <c r="K985" t="s">
        <v>58</v>
      </c>
      <c r="L985" t="s">
        <v>58</v>
      </c>
      <c r="M985" t="s">
        <v>45</v>
      </c>
      <c r="N985" t="s">
        <v>45</v>
      </c>
      <c r="O985">
        <v>0.36798504700000001</v>
      </c>
      <c r="P985" t="s">
        <v>45</v>
      </c>
      <c r="Q985" t="s">
        <v>29</v>
      </c>
      <c r="R985">
        <v>294742</v>
      </c>
      <c r="S985">
        <v>451744</v>
      </c>
      <c r="T985" s="1">
        <v>0.65</v>
      </c>
      <c r="U985">
        <v>0</v>
      </c>
      <c r="V985">
        <v>0</v>
      </c>
      <c r="W985" s="24" t="str">
        <f>VLOOKUP(A985,Sheet2!A:H,8,0)</f>
        <v>Red</v>
      </c>
    </row>
    <row r="986" spans="1:23" x14ac:dyDescent="0.3">
      <c r="A986" t="s">
        <v>1042</v>
      </c>
      <c r="B986" t="s">
        <v>31</v>
      </c>
      <c r="C986">
        <v>61</v>
      </c>
      <c r="D986" t="s">
        <v>32</v>
      </c>
      <c r="E986">
        <v>2007</v>
      </c>
      <c r="F986">
        <v>36</v>
      </c>
      <c r="G986">
        <v>0.82092504200000005</v>
      </c>
      <c r="H986" t="s">
        <v>81</v>
      </c>
      <c r="I986" t="s">
        <v>72</v>
      </c>
      <c r="J986" t="s">
        <v>58</v>
      </c>
      <c r="K986" t="s">
        <v>58</v>
      </c>
      <c r="L986" t="s">
        <v>58</v>
      </c>
      <c r="M986" t="s">
        <v>45</v>
      </c>
      <c r="N986" t="s">
        <v>29</v>
      </c>
      <c r="O986">
        <v>0.28071134399999997</v>
      </c>
      <c r="P986" t="s">
        <v>45</v>
      </c>
      <c r="Q986" t="s">
        <v>29</v>
      </c>
      <c r="R986">
        <v>350074</v>
      </c>
      <c r="S986">
        <v>428580</v>
      </c>
      <c r="T986" s="1">
        <v>0.82</v>
      </c>
      <c r="U986">
        <v>590721</v>
      </c>
      <c r="V986">
        <v>590721</v>
      </c>
      <c r="W986" s="24" t="str">
        <f>VLOOKUP(A986,Sheet2!A:H,8,0)</f>
        <v>Red</v>
      </c>
    </row>
    <row r="987" spans="1:23" x14ac:dyDescent="0.3">
      <c r="A987" t="s">
        <v>1043</v>
      </c>
      <c r="B987" t="s">
        <v>31</v>
      </c>
      <c r="C987">
        <v>61</v>
      </c>
      <c r="D987" t="s">
        <v>36</v>
      </c>
      <c r="E987">
        <v>2015</v>
      </c>
      <c r="F987">
        <v>35</v>
      </c>
      <c r="G987">
        <v>0.726202609</v>
      </c>
      <c r="H987" t="s">
        <v>81</v>
      </c>
      <c r="I987" t="s">
        <v>62</v>
      </c>
      <c r="J987" t="s">
        <v>40</v>
      </c>
      <c r="K987" t="s">
        <v>51</v>
      </c>
      <c r="L987" t="s">
        <v>42</v>
      </c>
      <c r="M987" t="s">
        <v>45</v>
      </c>
      <c r="N987" t="s">
        <v>45</v>
      </c>
      <c r="O987">
        <v>0.27072566300000001</v>
      </c>
      <c r="P987" t="s">
        <v>45</v>
      </c>
      <c r="Q987" t="s">
        <v>67</v>
      </c>
      <c r="R987">
        <v>308147</v>
      </c>
      <c r="S987">
        <v>428736</v>
      </c>
      <c r="T987" s="1">
        <v>0.72</v>
      </c>
      <c r="U987">
        <v>848400</v>
      </c>
      <c r="V987">
        <v>848400</v>
      </c>
      <c r="W987" s="24" t="str">
        <f>VLOOKUP(A987,Sheet2!A:H,8,0)</f>
        <v>Red</v>
      </c>
    </row>
    <row r="988" spans="1:23" x14ac:dyDescent="0.3">
      <c r="A988" t="s">
        <v>1044</v>
      </c>
      <c r="B988" t="s">
        <v>22</v>
      </c>
      <c r="C988">
        <v>61</v>
      </c>
      <c r="D988" t="s">
        <v>32</v>
      </c>
      <c r="E988">
        <v>2007</v>
      </c>
      <c r="F988">
        <v>36</v>
      </c>
      <c r="G988">
        <v>0.622808739</v>
      </c>
      <c r="H988" t="s">
        <v>81</v>
      </c>
      <c r="I988" t="s">
        <v>58</v>
      </c>
      <c r="J988" t="s">
        <v>58</v>
      </c>
      <c r="K988" t="s">
        <v>58</v>
      </c>
      <c r="L988" t="s">
        <v>58</v>
      </c>
      <c r="M988" t="s">
        <v>29</v>
      </c>
      <c r="N988" t="s">
        <v>29</v>
      </c>
      <c r="O988">
        <v>0.36798504700000001</v>
      </c>
      <c r="P988" t="s">
        <v>45</v>
      </c>
      <c r="Q988" t="s">
        <v>67</v>
      </c>
      <c r="R988">
        <v>211610</v>
      </c>
      <c r="S988">
        <v>241220</v>
      </c>
      <c r="T988" s="1">
        <v>0.88</v>
      </c>
      <c r="U988">
        <v>433055</v>
      </c>
      <c r="V988">
        <v>0</v>
      </c>
      <c r="W988" s="24" t="str">
        <f>VLOOKUP(A988,Sheet2!A:H,8,0)</f>
        <v>Red</v>
      </c>
    </row>
    <row r="989" spans="1:23" x14ac:dyDescent="0.3">
      <c r="A989" t="s">
        <v>1045</v>
      </c>
      <c r="B989" t="s">
        <v>31</v>
      </c>
      <c r="C989">
        <v>60</v>
      </c>
      <c r="D989" t="s">
        <v>424</v>
      </c>
      <c r="E989">
        <v>2015</v>
      </c>
      <c r="F989">
        <v>36</v>
      </c>
      <c r="G989">
        <v>0.52824561400000003</v>
      </c>
      <c r="H989" t="s">
        <v>24</v>
      </c>
      <c r="I989" t="s">
        <v>58</v>
      </c>
      <c r="J989" t="s">
        <v>58</v>
      </c>
      <c r="K989" t="s">
        <v>58</v>
      </c>
      <c r="L989" t="s">
        <v>58</v>
      </c>
      <c r="M989" t="s">
        <v>45</v>
      </c>
      <c r="N989" t="s">
        <v>29</v>
      </c>
      <c r="O989">
        <v>0.35643322199999999</v>
      </c>
      <c r="P989" t="s">
        <v>45</v>
      </c>
      <c r="Q989" t="s">
        <v>34</v>
      </c>
      <c r="R989">
        <v>220050</v>
      </c>
      <c r="S989">
        <v>307650</v>
      </c>
      <c r="T989" s="1">
        <v>0.72</v>
      </c>
      <c r="U989">
        <v>599613</v>
      </c>
      <c r="V989">
        <v>599613</v>
      </c>
      <c r="W989" s="24" t="str">
        <f>VLOOKUP(A989,Sheet2!A:H,8,0)</f>
        <v>Red</v>
      </c>
    </row>
    <row r="990" spans="1:23" x14ac:dyDescent="0.3">
      <c r="A990" t="s">
        <v>1046</v>
      </c>
      <c r="B990" t="s">
        <v>31</v>
      </c>
      <c r="C990">
        <v>37</v>
      </c>
      <c r="D990" t="s">
        <v>39</v>
      </c>
      <c r="E990">
        <v>2016</v>
      </c>
      <c r="F990">
        <v>31</v>
      </c>
      <c r="G990">
        <v>0.62745359199999995</v>
      </c>
      <c r="H990" t="s">
        <v>24</v>
      </c>
      <c r="I990" t="s">
        <v>72</v>
      </c>
      <c r="J990" t="s">
        <v>40</v>
      </c>
      <c r="K990" t="s">
        <v>237</v>
      </c>
      <c r="L990" t="s">
        <v>42</v>
      </c>
      <c r="M990" t="s">
        <v>29</v>
      </c>
      <c r="N990" t="s">
        <v>29</v>
      </c>
      <c r="O990">
        <v>0.91237077</v>
      </c>
      <c r="P990" t="s">
        <v>29</v>
      </c>
      <c r="Q990" t="s">
        <v>29</v>
      </c>
      <c r="R990">
        <v>326100</v>
      </c>
      <c r="S990">
        <v>326100</v>
      </c>
      <c r="T990" s="1">
        <v>1</v>
      </c>
      <c r="U990">
        <v>581563</v>
      </c>
      <c r="V990">
        <v>0</v>
      </c>
      <c r="W990" s="24" t="str">
        <f>VLOOKUP(A990,Sheet2!A:H,8,0)</f>
        <v>Red</v>
      </c>
    </row>
    <row r="991" spans="1:23" x14ac:dyDescent="0.3">
      <c r="A991" t="s">
        <v>1047</v>
      </c>
      <c r="B991" t="s">
        <v>31</v>
      </c>
      <c r="C991">
        <v>61</v>
      </c>
      <c r="D991" t="s">
        <v>23</v>
      </c>
      <c r="E991">
        <v>2008</v>
      </c>
      <c r="F991">
        <v>33</v>
      </c>
      <c r="G991">
        <v>0.62245935500000005</v>
      </c>
      <c r="H991" t="s">
        <v>24</v>
      </c>
      <c r="I991" t="s">
        <v>72</v>
      </c>
      <c r="J991" t="s">
        <v>169</v>
      </c>
      <c r="K991" t="s">
        <v>27</v>
      </c>
      <c r="L991" t="s">
        <v>42</v>
      </c>
      <c r="M991" t="s">
        <v>29</v>
      </c>
      <c r="N991" t="s">
        <v>29</v>
      </c>
      <c r="O991">
        <v>0.70599813300000003</v>
      </c>
      <c r="P991" t="s">
        <v>29</v>
      </c>
      <c r="Q991" t="s">
        <v>67</v>
      </c>
      <c r="R991">
        <v>203324</v>
      </c>
      <c r="S991">
        <v>203324</v>
      </c>
      <c r="T991" s="1">
        <v>1</v>
      </c>
      <c r="U991">
        <v>449897</v>
      </c>
      <c r="V991">
        <v>0</v>
      </c>
      <c r="W991" s="24" t="str">
        <f>VLOOKUP(A991,Sheet2!A:H,8,0)</f>
        <v>Red</v>
      </c>
    </row>
    <row r="992" spans="1:23" x14ac:dyDescent="0.3">
      <c r="A992" t="s">
        <v>1048</v>
      </c>
      <c r="B992" t="s">
        <v>31</v>
      </c>
      <c r="C992">
        <v>55</v>
      </c>
      <c r="D992" t="s">
        <v>23</v>
      </c>
      <c r="E992">
        <v>2010</v>
      </c>
      <c r="F992">
        <v>20</v>
      </c>
      <c r="G992">
        <v>0.62820744799999995</v>
      </c>
      <c r="H992" t="s">
        <v>81</v>
      </c>
      <c r="I992" t="s">
        <v>58</v>
      </c>
      <c r="J992" t="s">
        <v>58</v>
      </c>
      <c r="K992" t="s">
        <v>58</v>
      </c>
      <c r="L992" t="s">
        <v>58</v>
      </c>
      <c r="M992" t="s">
        <v>29</v>
      </c>
      <c r="N992" t="s">
        <v>45</v>
      </c>
      <c r="O992">
        <v>0.35643322199999999</v>
      </c>
      <c r="P992" t="s">
        <v>45</v>
      </c>
      <c r="Q992" t="s">
        <v>67</v>
      </c>
      <c r="R992">
        <v>274664</v>
      </c>
      <c r="S992">
        <v>295792</v>
      </c>
      <c r="T992" s="1">
        <v>0.93</v>
      </c>
      <c r="U992">
        <v>529717</v>
      </c>
      <c r="V992">
        <v>0</v>
      </c>
      <c r="W992" s="24" t="str">
        <f>VLOOKUP(A992,Sheet2!A:H,8,0)</f>
        <v>Red</v>
      </c>
    </row>
    <row r="993" spans="1:23" x14ac:dyDescent="0.3">
      <c r="A993" t="s">
        <v>1049</v>
      </c>
      <c r="B993" t="s">
        <v>22</v>
      </c>
      <c r="C993">
        <v>61</v>
      </c>
      <c r="D993" t="s">
        <v>36</v>
      </c>
      <c r="E993">
        <v>2010</v>
      </c>
      <c r="F993">
        <v>32</v>
      </c>
      <c r="G993">
        <v>0.77031613799999998</v>
      </c>
      <c r="H993" t="s">
        <v>81</v>
      </c>
      <c r="I993" t="s">
        <v>58</v>
      </c>
      <c r="J993" t="s">
        <v>58</v>
      </c>
      <c r="K993" t="s">
        <v>58</v>
      </c>
      <c r="L993" t="s">
        <v>58</v>
      </c>
      <c r="M993" t="s">
        <v>29</v>
      </c>
      <c r="N993" t="s">
        <v>45</v>
      </c>
      <c r="O993">
        <v>0.38757339899999999</v>
      </c>
      <c r="P993" t="s">
        <v>45</v>
      </c>
      <c r="Q993" t="s">
        <v>34</v>
      </c>
      <c r="R993">
        <v>430326</v>
      </c>
      <c r="S993">
        <v>454233</v>
      </c>
      <c r="T993" s="1">
        <v>0.95</v>
      </c>
      <c r="U993">
        <v>614608</v>
      </c>
      <c r="V993">
        <v>0</v>
      </c>
      <c r="W993" s="24" t="str">
        <f>VLOOKUP(A993,Sheet2!A:H,8,0)</f>
        <v>Red</v>
      </c>
    </row>
    <row r="994" spans="1:23" x14ac:dyDescent="0.3">
      <c r="A994" t="s">
        <v>1050</v>
      </c>
      <c r="B994" t="s">
        <v>22</v>
      </c>
      <c r="C994">
        <v>61</v>
      </c>
      <c r="D994" t="s">
        <v>424</v>
      </c>
      <c r="E994">
        <v>2015</v>
      </c>
      <c r="F994">
        <v>33</v>
      </c>
      <c r="G994">
        <v>0.82737565199999996</v>
      </c>
      <c r="H994" t="s">
        <v>81</v>
      </c>
      <c r="I994" t="s">
        <v>54</v>
      </c>
      <c r="J994" t="s">
        <v>26</v>
      </c>
      <c r="K994" t="s">
        <v>27</v>
      </c>
      <c r="L994" t="s">
        <v>33</v>
      </c>
      <c r="M994" t="s">
        <v>29</v>
      </c>
      <c r="N994" t="s">
        <v>29</v>
      </c>
      <c r="O994">
        <v>0.26744717899999998</v>
      </c>
      <c r="P994" t="s">
        <v>45</v>
      </c>
      <c r="Q994" t="s">
        <v>29</v>
      </c>
      <c r="R994">
        <v>626425.72</v>
      </c>
      <c r="S994">
        <v>643360</v>
      </c>
      <c r="T994" s="1">
        <v>0.97</v>
      </c>
      <c r="U994">
        <v>826952</v>
      </c>
      <c r="V994">
        <v>0</v>
      </c>
      <c r="W994" s="24" t="str">
        <f>VLOOKUP(A994,Sheet2!A:H,8,0)</f>
        <v>Red</v>
      </c>
    </row>
    <row r="995" spans="1:23" x14ac:dyDescent="0.3">
      <c r="A995" t="s">
        <v>1051</v>
      </c>
      <c r="B995" t="s">
        <v>22</v>
      </c>
      <c r="C995">
        <v>37</v>
      </c>
      <c r="D995" t="s">
        <v>77</v>
      </c>
      <c r="E995">
        <v>2012</v>
      </c>
      <c r="F995">
        <v>27</v>
      </c>
      <c r="G995">
        <v>0.688406607</v>
      </c>
      <c r="H995" t="s">
        <v>81</v>
      </c>
      <c r="I995" t="s">
        <v>54</v>
      </c>
      <c r="J995" t="s">
        <v>89</v>
      </c>
      <c r="K995" t="s">
        <v>118</v>
      </c>
      <c r="L995" t="s">
        <v>42</v>
      </c>
      <c r="M995" t="s">
        <v>45</v>
      </c>
      <c r="N995" t="s">
        <v>29</v>
      </c>
      <c r="O995">
        <v>0.50230467400000001</v>
      </c>
      <c r="P995" t="s">
        <v>45</v>
      </c>
      <c r="Q995" t="s">
        <v>67</v>
      </c>
      <c r="R995">
        <v>302387</v>
      </c>
      <c r="S995">
        <v>417872</v>
      </c>
      <c r="T995" s="1">
        <v>0.72</v>
      </c>
      <c r="U995">
        <v>647302</v>
      </c>
      <c r="V995">
        <v>647302</v>
      </c>
      <c r="W995" s="24" t="str">
        <f>VLOOKUP(A995,Sheet2!A:H,8,0)</f>
        <v>Red</v>
      </c>
    </row>
    <row r="996" spans="1:23" x14ac:dyDescent="0.3">
      <c r="A996" t="s">
        <v>1052</v>
      </c>
      <c r="B996" t="s">
        <v>31</v>
      </c>
      <c r="C996">
        <v>49</v>
      </c>
      <c r="D996" t="s">
        <v>39</v>
      </c>
      <c r="E996">
        <v>2014</v>
      </c>
      <c r="F996">
        <v>22</v>
      </c>
      <c r="G996">
        <v>0.82564081600000006</v>
      </c>
      <c r="H996" t="s">
        <v>81</v>
      </c>
      <c r="I996" t="s">
        <v>58</v>
      </c>
      <c r="J996" t="s">
        <v>58</v>
      </c>
      <c r="K996" t="s">
        <v>58</v>
      </c>
      <c r="L996" t="s">
        <v>58</v>
      </c>
      <c r="M996" t="s">
        <v>45</v>
      </c>
      <c r="N996" t="s">
        <v>45</v>
      </c>
      <c r="O996">
        <v>0.41560588300000001</v>
      </c>
      <c r="P996" t="s">
        <v>45</v>
      </c>
      <c r="Q996" t="s">
        <v>34</v>
      </c>
      <c r="R996">
        <v>616531</v>
      </c>
      <c r="S996">
        <v>683319</v>
      </c>
      <c r="T996" s="1">
        <v>0.9</v>
      </c>
      <c r="U996">
        <v>766598</v>
      </c>
      <c r="V996">
        <v>0</v>
      </c>
      <c r="W996" s="24" t="str">
        <f>VLOOKUP(A996,Sheet2!A:H,8,0)</f>
        <v>Red</v>
      </c>
    </row>
    <row r="997" spans="1:23" x14ac:dyDescent="0.3">
      <c r="A997" t="s">
        <v>1053</v>
      </c>
      <c r="B997" t="s">
        <v>31</v>
      </c>
      <c r="C997">
        <v>49</v>
      </c>
      <c r="D997" t="s">
        <v>77</v>
      </c>
      <c r="E997">
        <v>2012</v>
      </c>
      <c r="F997">
        <v>38</v>
      </c>
      <c r="G997">
        <v>0.83117685500000005</v>
      </c>
      <c r="H997" t="s">
        <v>24</v>
      </c>
      <c r="I997" t="s">
        <v>62</v>
      </c>
      <c r="J997" t="s">
        <v>40</v>
      </c>
      <c r="K997" t="s">
        <v>51</v>
      </c>
      <c r="L997" t="s">
        <v>42</v>
      </c>
      <c r="M997" t="s">
        <v>45</v>
      </c>
      <c r="N997" t="s">
        <v>45</v>
      </c>
      <c r="O997">
        <v>0.35261867400000002</v>
      </c>
      <c r="P997" t="s">
        <v>45</v>
      </c>
      <c r="Q997" t="s">
        <v>29</v>
      </c>
      <c r="R997">
        <v>236143.76</v>
      </c>
      <c r="S997">
        <v>640920</v>
      </c>
      <c r="T997" s="1">
        <v>0.37</v>
      </c>
      <c r="U997">
        <v>772797</v>
      </c>
      <c r="V997">
        <v>772797</v>
      </c>
      <c r="W997" s="24" t="str">
        <f>VLOOKUP(A997,Sheet2!A:H,8,0)</f>
        <v>Red</v>
      </c>
    </row>
    <row r="998" spans="1:23" x14ac:dyDescent="0.3">
      <c r="A998" t="s">
        <v>1054</v>
      </c>
      <c r="B998" t="s">
        <v>31</v>
      </c>
      <c r="C998">
        <v>61</v>
      </c>
      <c r="D998" t="s">
        <v>32</v>
      </c>
      <c r="E998">
        <v>2009</v>
      </c>
      <c r="F998">
        <v>22</v>
      </c>
      <c r="G998">
        <v>0.62155094899999996</v>
      </c>
      <c r="H998" t="s">
        <v>24</v>
      </c>
      <c r="I998" t="s">
        <v>58</v>
      </c>
      <c r="J998" t="s">
        <v>58</v>
      </c>
      <c r="K998" t="s">
        <v>58</v>
      </c>
      <c r="L998" t="s">
        <v>58</v>
      </c>
      <c r="M998" t="s">
        <v>29</v>
      </c>
      <c r="N998" t="s">
        <v>45</v>
      </c>
      <c r="O998">
        <v>0.33755126400000002</v>
      </c>
      <c r="P998" t="s">
        <v>45</v>
      </c>
      <c r="Q998" t="s">
        <v>29</v>
      </c>
      <c r="R998">
        <v>222013</v>
      </c>
      <c r="S998">
        <v>242196</v>
      </c>
      <c r="T998" s="1">
        <v>0.92</v>
      </c>
      <c r="U998">
        <v>492130</v>
      </c>
      <c r="V998">
        <v>0</v>
      </c>
      <c r="W998" s="24" t="str">
        <f>VLOOKUP(A998,Sheet2!A:H,8,0)</f>
        <v>Red</v>
      </c>
    </row>
    <row r="999" spans="1:23" x14ac:dyDescent="0.3">
      <c r="A999" t="s">
        <v>1055</v>
      </c>
      <c r="B999" t="s">
        <v>22</v>
      </c>
      <c r="C999">
        <v>61</v>
      </c>
      <c r="D999" t="s">
        <v>36</v>
      </c>
      <c r="E999">
        <v>2009</v>
      </c>
      <c r="F999">
        <v>39</v>
      </c>
      <c r="G999">
        <v>0.76657193999999995</v>
      </c>
      <c r="H999" t="s">
        <v>81</v>
      </c>
      <c r="I999" t="s">
        <v>62</v>
      </c>
      <c r="J999" t="s">
        <v>26</v>
      </c>
      <c r="K999" t="s">
        <v>118</v>
      </c>
      <c r="L999" t="s">
        <v>33</v>
      </c>
      <c r="M999" t="s">
        <v>45</v>
      </c>
      <c r="N999" t="s">
        <v>45</v>
      </c>
      <c r="O999">
        <v>0.28408937000000001</v>
      </c>
      <c r="P999" t="s">
        <v>45</v>
      </c>
      <c r="Q999" t="s">
        <v>29</v>
      </c>
      <c r="R999">
        <v>324838.90999999997</v>
      </c>
      <c r="S999">
        <v>477162</v>
      </c>
      <c r="T999" s="1">
        <v>0.68</v>
      </c>
      <c r="U999">
        <v>663386</v>
      </c>
      <c r="V999">
        <v>0</v>
      </c>
      <c r="W999" s="24" t="str">
        <f>VLOOKUP(A999,Sheet2!A:H,8,0)</f>
        <v>Red</v>
      </c>
    </row>
    <row r="1000" spans="1:23" x14ac:dyDescent="0.3">
      <c r="A1000" t="s">
        <v>1056</v>
      </c>
      <c r="B1000" t="s">
        <v>31</v>
      </c>
      <c r="C1000">
        <v>61</v>
      </c>
      <c r="D1000" t="s">
        <v>36</v>
      </c>
      <c r="E1000">
        <v>2011</v>
      </c>
      <c r="F1000">
        <v>18</v>
      </c>
      <c r="G1000">
        <v>0.62216577100000003</v>
      </c>
      <c r="H1000" t="s">
        <v>24</v>
      </c>
      <c r="I1000" t="s">
        <v>58</v>
      </c>
      <c r="J1000" t="s">
        <v>58</v>
      </c>
      <c r="K1000" t="s">
        <v>58</v>
      </c>
      <c r="L1000" t="s">
        <v>58</v>
      </c>
      <c r="M1000" t="s">
        <v>45</v>
      </c>
      <c r="N1000" t="s">
        <v>29</v>
      </c>
      <c r="O1000">
        <v>0.35643322199999999</v>
      </c>
      <c r="P1000" t="s">
        <v>45</v>
      </c>
      <c r="Q1000" t="s">
        <v>34</v>
      </c>
      <c r="R1000">
        <v>127169</v>
      </c>
      <c r="S1000">
        <v>208190</v>
      </c>
      <c r="T1000" s="1">
        <v>0.61</v>
      </c>
      <c r="U1000">
        <v>577208</v>
      </c>
      <c r="V1000">
        <v>577208</v>
      </c>
      <c r="W1000" s="24" t="str">
        <f>VLOOKUP(A1000,Sheet2!A:H,8,0)</f>
        <v>Red</v>
      </c>
    </row>
    <row r="1001" spans="1:23" x14ac:dyDescent="0.3">
      <c r="A1001" t="s">
        <v>1057</v>
      </c>
      <c r="B1001" t="s">
        <v>22</v>
      </c>
      <c r="C1001">
        <v>61</v>
      </c>
      <c r="D1001" t="s">
        <v>39</v>
      </c>
      <c r="E1001">
        <v>2013</v>
      </c>
      <c r="F1001">
        <v>39</v>
      </c>
      <c r="G1001">
        <v>0.77908285700000002</v>
      </c>
      <c r="H1001" t="s">
        <v>81</v>
      </c>
      <c r="I1001" t="s">
        <v>58</v>
      </c>
      <c r="J1001" t="s">
        <v>58</v>
      </c>
      <c r="K1001" t="s">
        <v>58</v>
      </c>
      <c r="L1001" t="s">
        <v>58</v>
      </c>
      <c r="M1001" t="s">
        <v>29</v>
      </c>
      <c r="N1001" t="s">
        <v>45</v>
      </c>
      <c r="O1001">
        <v>0.38757339899999999</v>
      </c>
      <c r="P1001" t="s">
        <v>45</v>
      </c>
      <c r="Q1001" t="s">
        <v>34</v>
      </c>
      <c r="R1001">
        <v>518652</v>
      </c>
      <c r="S1001">
        <v>547466</v>
      </c>
      <c r="T1001" s="1">
        <v>0.95</v>
      </c>
      <c r="U1001">
        <v>726398</v>
      </c>
      <c r="V1001">
        <v>0</v>
      </c>
      <c r="W1001" s="24" t="str">
        <f>VLOOKUP(A1001,Sheet2!A:H,8,0)</f>
        <v>Red</v>
      </c>
    </row>
    <row r="1002" spans="1:23" x14ac:dyDescent="0.3">
      <c r="A1002" t="s">
        <v>1058</v>
      </c>
      <c r="B1002" t="s">
        <v>31</v>
      </c>
      <c r="C1002">
        <v>61</v>
      </c>
      <c r="D1002" t="s">
        <v>36</v>
      </c>
      <c r="E1002">
        <v>2012</v>
      </c>
      <c r="F1002">
        <v>66</v>
      </c>
      <c r="G1002">
        <v>0.658889057</v>
      </c>
      <c r="H1002" t="s">
        <v>81</v>
      </c>
      <c r="I1002" t="s">
        <v>58</v>
      </c>
      <c r="J1002" t="s">
        <v>58</v>
      </c>
      <c r="K1002" t="s">
        <v>58</v>
      </c>
      <c r="L1002" t="s">
        <v>58</v>
      </c>
      <c r="M1002" t="s">
        <v>29</v>
      </c>
      <c r="N1002" t="s">
        <v>29</v>
      </c>
      <c r="O1002">
        <v>0.38757339899999999</v>
      </c>
      <c r="P1002" t="s">
        <v>45</v>
      </c>
      <c r="Q1002" t="s">
        <v>29</v>
      </c>
      <c r="R1002">
        <v>433839</v>
      </c>
      <c r="S1002">
        <v>433839</v>
      </c>
      <c r="T1002" s="1">
        <v>1</v>
      </c>
      <c r="U1002">
        <v>527121</v>
      </c>
      <c r="V1002">
        <v>0</v>
      </c>
      <c r="W1002" s="24" t="str">
        <f>VLOOKUP(A1002,Sheet2!A:H,8,0)</f>
        <v>Red</v>
      </c>
    </row>
    <row r="1003" spans="1:23" x14ac:dyDescent="0.3">
      <c r="A1003" t="s">
        <v>1059</v>
      </c>
      <c r="B1003" t="s">
        <v>22</v>
      </c>
      <c r="C1003">
        <v>61</v>
      </c>
      <c r="D1003" t="s">
        <v>77</v>
      </c>
      <c r="E1003">
        <v>2008</v>
      </c>
      <c r="F1003">
        <v>22</v>
      </c>
      <c r="G1003">
        <v>0.62720387099999997</v>
      </c>
      <c r="H1003" t="s">
        <v>24</v>
      </c>
      <c r="I1003" t="s">
        <v>62</v>
      </c>
      <c r="J1003" t="s">
        <v>26</v>
      </c>
      <c r="K1003" t="s">
        <v>51</v>
      </c>
      <c r="L1003" t="s">
        <v>28</v>
      </c>
      <c r="M1003" t="s">
        <v>29</v>
      </c>
      <c r="N1003" t="s">
        <v>29</v>
      </c>
      <c r="O1003">
        <v>0.274029303</v>
      </c>
      <c r="P1003" t="s">
        <v>45</v>
      </c>
      <c r="Q1003" t="s">
        <v>29</v>
      </c>
      <c r="R1003">
        <v>287719.06</v>
      </c>
      <c r="S1003">
        <v>337040</v>
      </c>
      <c r="T1003" s="1">
        <v>0.85</v>
      </c>
      <c r="U1003">
        <v>456579</v>
      </c>
      <c r="V1003">
        <v>0</v>
      </c>
      <c r="W1003" s="24" t="str">
        <f>VLOOKUP(A1003,Sheet2!A:H,8,0)</f>
        <v>Red</v>
      </c>
    </row>
    <row r="1004" spans="1:23" x14ac:dyDescent="0.3">
      <c r="A1004" t="s">
        <v>1060</v>
      </c>
      <c r="B1004" t="s">
        <v>22</v>
      </c>
      <c r="C1004">
        <v>61</v>
      </c>
      <c r="D1004" t="s">
        <v>77</v>
      </c>
      <c r="E1004">
        <v>2011</v>
      </c>
      <c r="F1004">
        <v>27</v>
      </c>
      <c r="G1004">
        <v>0.64054916100000003</v>
      </c>
      <c r="H1004" t="s">
        <v>81</v>
      </c>
      <c r="I1004" t="s">
        <v>72</v>
      </c>
      <c r="J1004" t="s">
        <v>26</v>
      </c>
      <c r="K1004" t="s">
        <v>27</v>
      </c>
      <c r="L1004" t="s">
        <v>58</v>
      </c>
      <c r="M1004" t="s">
        <v>29</v>
      </c>
      <c r="N1004" t="s">
        <v>29</v>
      </c>
      <c r="O1004">
        <v>0.36798504700000001</v>
      </c>
      <c r="P1004" t="s">
        <v>45</v>
      </c>
      <c r="Q1004" t="s">
        <v>29</v>
      </c>
      <c r="R1004">
        <v>403351</v>
      </c>
      <c r="S1004">
        <v>424580</v>
      </c>
      <c r="T1004" s="1">
        <v>0.95</v>
      </c>
      <c r="U1004">
        <v>560797</v>
      </c>
      <c r="V1004">
        <v>0</v>
      </c>
      <c r="W1004" s="24" t="str">
        <f>VLOOKUP(A1004,Sheet2!A:H,8,0)</f>
        <v>Red</v>
      </c>
    </row>
    <row r="1005" spans="1:23" x14ac:dyDescent="0.3">
      <c r="A1005" t="s">
        <v>1061</v>
      </c>
      <c r="B1005" t="s">
        <v>31</v>
      </c>
      <c r="C1005">
        <v>61</v>
      </c>
      <c r="D1005" t="s">
        <v>39</v>
      </c>
      <c r="E1005">
        <v>2013</v>
      </c>
      <c r="F1005">
        <v>19</v>
      </c>
      <c r="G1005">
        <v>0.62246000000000001</v>
      </c>
      <c r="H1005" t="s">
        <v>24</v>
      </c>
      <c r="I1005" t="s">
        <v>58</v>
      </c>
      <c r="J1005" t="s">
        <v>58</v>
      </c>
      <c r="K1005" t="s">
        <v>58</v>
      </c>
      <c r="L1005" t="s">
        <v>58</v>
      </c>
      <c r="M1005" t="s">
        <v>29</v>
      </c>
      <c r="N1005" t="s">
        <v>29</v>
      </c>
      <c r="O1005">
        <v>0.35643322199999999</v>
      </c>
      <c r="P1005" t="s">
        <v>45</v>
      </c>
      <c r="Q1005" t="s">
        <v>29</v>
      </c>
      <c r="R1005">
        <v>245958</v>
      </c>
      <c r="S1005">
        <v>270358</v>
      </c>
      <c r="T1005" s="1">
        <v>0.91</v>
      </c>
      <c r="U1005">
        <v>609540</v>
      </c>
      <c r="V1005">
        <v>0</v>
      </c>
      <c r="W1005" s="24" t="str">
        <f>VLOOKUP(A1005,Sheet2!A:H,8,0)</f>
        <v>Red</v>
      </c>
    </row>
    <row r="1006" spans="1:23" x14ac:dyDescent="0.3">
      <c r="A1006" t="s">
        <v>1062</v>
      </c>
      <c r="B1006" t="s">
        <v>31</v>
      </c>
      <c r="C1006">
        <v>61</v>
      </c>
      <c r="D1006" t="s">
        <v>36</v>
      </c>
      <c r="E1006">
        <v>2014</v>
      </c>
      <c r="F1006">
        <v>48</v>
      </c>
      <c r="G1006">
        <v>0.82788254299999997</v>
      </c>
      <c r="H1006" t="s">
        <v>81</v>
      </c>
      <c r="I1006" t="s">
        <v>155</v>
      </c>
      <c r="J1006" t="s">
        <v>58</v>
      </c>
      <c r="K1006" t="s">
        <v>58</v>
      </c>
      <c r="L1006" t="s">
        <v>58</v>
      </c>
      <c r="M1006" t="s">
        <v>29</v>
      </c>
      <c r="N1006" t="s">
        <v>45</v>
      </c>
      <c r="O1006">
        <v>0.27735792399999998</v>
      </c>
      <c r="P1006" t="s">
        <v>45</v>
      </c>
      <c r="Q1006" t="s">
        <v>29</v>
      </c>
      <c r="R1006">
        <v>566263.31999999995</v>
      </c>
      <c r="S1006">
        <v>589722</v>
      </c>
      <c r="T1006" s="1">
        <v>0.96</v>
      </c>
      <c r="U1006">
        <v>791284</v>
      </c>
      <c r="V1006">
        <v>0</v>
      </c>
      <c r="W1006" s="24" t="str">
        <f>VLOOKUP(A1006,Sheet2!A:H,8,0)</f>
        <v>Red</v>
      </c>
    </row>
    <row r="1007" spans="1:23" x14ac:dyDescent="0.3">
      <c r="A1007" t="s">
        <v>1063</v>
      </c>
      <c r="B1007" t="s">
        <v>31</v>
      </c>
      <c r="C1007">
        <v>49</v>
      </c>
      <c r="D1007" t="s">
        <v>39</v>
      </c>
      <c r="E1007">
        <v>2014</v>
      </c>
      <c r="F1007">
        <v>24</v>
      </c>
      <c r="G1007">
        <v>0.78793618499999996</v>
      </c>
      <c r="H1007" t="s">
        <v>81</v>
      </c>
      <c r="I1007" t="s">
        <v>155</v>
      </c>
      <c r="J1007" t="s">
        <v>58</v>
      </c>
      <c r="K1007" t="s">
        <v>58</v>
      </c>
      <c r="L1007" t="s">
        <v>58</v>
      </c>
      <c r="M1007" t="s">
        <v>45</v>
      </c>
      <c r="N1007" t="s">
        <v>45</v>
      </c>
      <c r="O1007">
        <v>0.30134114699999998</v>
      </c>
      <c r="P1007" t="s">
        <v>45</v>
      </c>
      <c r="Q1007" t="s">
        <v>29</v>
      </c>
      <c r="R1007">
        <v>394641</v>
      </c>
      <c r="S1007">
        <v>624116</v>
      </c>
      <c r="T1007" s="1">
        <v>0.63</v>
      </c>
      <c r="U1007">
        <v>1016539</v>
      </c>
      <c r="V1007">
        <v>1016539</v>
      </c>
      <c r="W1007" s="24" t="str">
        <f>VLOOKUP(A1007,Sheet2!A:H,8,0)</f>
        <v>Red</v>
      </c>
    </row>
    <row r="1008" spans="1:23" x14ac:dyDescent="0.3">
      <c r="A1008" t="s">
        <v>1064</v>
      </c>
      <c r="B1008" t="s">
        <v>31</v>
      </c>
      <c r="C1008">
        <v>49</v>
      </c>
      <c r="D1008" t="s">
        <v>77</v>
      </c>
      <c r="E1008">
        <v>2008</v>
      </c>
      <c r="F1008">
        <v>30</v>
      </c>
      <c r="G1008">
        <v>0.44189032299999997</v>
      </c>
      <c r="H1008" t="s">
        <v>81</v>
      </c>
      <c r="I1008" t="s">
        <v>72</v>
      </c>
      <c r="J1008" t="s">
        <v>89</v>
      </c>
      <c r="K1008" t="s">
        <v>87</v>
      </c>
      <c r="L1008" t="s">
        <v>42</v>
      </c>
      <c r="M1008" t="s">
        <v>29</v>
      </c>
      <c r="N1008" t="s">
        <v>45</v>
      </c>
      <c r="O1008">
        <v>0.46485663199999999</v>
      </c>
      <c r="P1008" t="s">
        <v>45</v>
      </c>
      <c r="Q1008" t="s">
        <v>29</v>
      </c>
      <c r="R1008">
        <v>268860</v>
      </c>
      <c r="S1008">
        <v>268860</v>
      </c>
      <c r="T1008" s="1">
        <v>1</v>
      </c>
      <c r="U1008">
        <v>257116</v>
      </c>
      <c r="V1008">
        <v>0</v>
      </c>
      <c r="W1008" s="24" t="str">
        <f>VLOOKUP(A1008,Sheet2!A:H,8,0)</f>
        <v>Red</v>
      </c>
    </row>
    <row r="1009" spans="1:23" x14ac:dyDescent="0.3">
      <c r="A1009" t="s">
        <v>1065</v>
      </c>
      <c r="B1009" t="s">
        <v>31</v>
      </c>
      <c r="C1009">
        <v>61</v>
      </c>
      <c r="D1009" t="s">
        <v>23</v>
      </c>
      <c r="E1009">
        <v>2014</v>
      </c>
      <c r="F1009">
        <v>23</v>
      </c>
      <c r="G1009">
        <v>0.78304214299999997</v>
      </c>
      <c r="H1009" t="s">
        <v>81</v>
      </c>
      <c r="I1009" t="s">
        <v>72</v>
      </c>
      <c r="J1009" t="s">
        <v>89</v>
      </c>
      <c r="K1009" t="s">
        <v>51</v>
      </c>
      <c r="L1009" t="s">
        <v>42</v>
      </c>
      <c r="M1009" t="s">
        <v>29</v>
      </c>
      <c r="N1009" t="s">
        <v>45</v>
      </c>
      <c r="O1009">
        <v>0.257764251</v>
      </c>
      <c r="P1009" t="s">
        <v>45</v>
      </c>
      <c r="Q1009" t="s">
        <v>34</v>
      </c>
      <c r="R1009">
        <v>627487.47</v>
      </c>
      <c r="S1009">
        <v>680253</v>
      </c>
      <c r="T1009" s="1">
        <v>0.92</v>
      </c>
      <c r="U1009">
        <v>922547</v>
      </c>
      <c r="V1009">
        <v>0</v>
      </c>
      <c r="W1009" s="24" t="str">
        <f>VLOOKUP(A1009,Sheet2!A:H,8,0)</f>
        <v>Red</v>
      </c>
    </row>
    <row r="1010" spans="1:23" x14ac:dyDescent="0.3">
      <c r="A1010" t="s">
        <v>1066</v>
      </c>
      <c r="B1010" t="s">
        <v>31</v>
      </c>
      <c r="C1010">
        <v>61</v>
      </c>
      <c r="D1010" t="s">
        <v>32</v>
      </c>
      <c r="E1010">
        <v>2016</v>
      </c>
      <c r="F1010">
        <v>40</v>
      </c>
      <c r="G1010">
        <v>0.73180533599999997</v>
      </c>
      <c r="H1010" t="s">
        <v>24</v>
      </c>
      <c r="I1010" t="s">
        <v>155</v>
      </c>
      <c r="J1010" t="s">
        <v>89</v>
      </c>
      <c r="K1010" t="s">
        <v>118</v>
      </c>
      <c r="L1010" t="s">
        <v>42</v>
      </c>
      <c r="M1010" t="s">
        <v>45</v>
      </c>
      <c r="N1010" t="s">
        <v>45</v>
      </c>
      <c r="O1010">
        <v>0.27072566300000001</v>
      </c>
      <c r="P1010" t="s">
        <v>45</v>
      </c>
      <c r="Q1010" t="s">
        <v>67</v>
      </c>
      <c r="R1010">
        <v>220768</v>
      </c>
      <c r="S1010">
        <v>343816</v>
      </c>
      <c r="T1010" s="1">
        <v>0.64</v>
      </c>
      <c r="U1010">
        <v>946159</v>
      </c>
      <c r="V1010">
        <v>946159</v>
      </c>
      <c r="W1010" s="24" t="str">
        <f>VLOOKUP(A1010,Sheet2!A:H,8,0)</f>
        <v>Red</v>
      </c>
    </row>
    <row r="1011" spans="1:23" x14ac:dyDescent="0.3">
      <c r="A1011" t="s">
        <v>1067</v>
      </c>
      <c r="B1011" t="s">
        <v>31</v>
      </c>
      <c r="C1011">
        <v>49</v>
      </c>
      <c r="D1011" t="s">
        <v>39</v>
      </c>
      <c r="E1011">
        <v>2011</v>
      </c>
      <c r="F1011">
        <v>32</v>
      </c>
      <c r="G1011">
        <v>0.62313909700000003</v>
      </c>
      <c r="H1011" t="s">
        <v>24</v>
      </c>
      <c r="I1011" t="s">
        <v>62</v>
      </c>
      <c r="J1011" t="s">
        <v>40</v>
      </c>
      <c r="K1011" t="s">
        <v>118</v>
      </c>
      <c r="L1011" t="s">
        <v>42</v>
      </c>
      <c r="M1011" t="s">
        <v>29</v>
      </c>
      <c r="N1011" t="s">
        <v>45</v>
      </c>
      <c r="O1011">
        <v>0.322806649</v>
      </c>
      <c r="P1011" t="s">
        <v>45</v>
      </c>
      <c r="Q1011" t="s">
        <v>29</v>
      </c>
      <c r="R1011">
        <v>224950</v>
      </c>
      <c r="S1011">
        <v>273075</v>
      </c>
      <c r="T1011" s="1">
        <v>0.82</v>
      </c>
      <c r="U1011">
        <v>583188</v>
      </c>
      <c r="V1011">
        <v>0</v>
      </c>
      <c r="W1011" s="24" t="str">
        <f>VLOOKUP(A1011,Sheet2!A:H,8,0)</f>
        <v>Red</v>
      </c>
    </row>
    <row r="1012" spans="1:23" x14ac:dyDescent="0.3">
      <c r="A1012" t="s">
        <v>1068</v>
      </c>
      <c r="B1012" t="s">
        <v>22</v>
      </c>
      <c r="C1012">
        <v>49</v>
      </c>
      <c r="D1012" t="s">
        <v>77</v>
      </c>
      <c r="E1012">
        <v>2005</v>
      </c>
      <c r="F1012">
        <v>32</v>
      </c>
      <c r="G1012">
        <v>0.82608149500000005</v>
      </c>
      <c r="H1012" t="s">
        <v>24</v>
      </c>
      <c r="I1012" t="s">
        <v>58</v>
      </c>
      <c r="J1012" t="s">
        <v>58</v>
      </c>
      <c r="K1012" t="s">
        <v>58</v>
      </c>
      <c r="L1012" t="s">
        <v>58</v>
      </c>
      <c r="M1012" t="s">
        <v>29</v>
      </c>
      <c r="N1012" t="s">
        <v>29</v>
      </c>
      <c r="O1012">
        <v>0.47731620400000002</v>
      </c>
      <c r="P1012" t="s">
        <v>45</v>
      </c>
      <c r="Q1012" t="s">
        <v>29</v>
      </c>
      <c r="R1012">
        <v>349315</v>
      </c>
      <c r="S1012">
        <v>391041</v>
      </c>
      <c r="T1012" s="1">
        <v>0.89</v>
      </c>
      <c r="U1012">
        <v>409007</v>
      </c>
      <c r="V1012">
        <v>0</v>
      </c>
      <c r="W1012" s="24" t="str">
        <f>VLOOKUP(A1012,Sheet2!A:H,8,0)</f>
        <v>Red</v>
      </c>
    </row>
    <row r="1013" spans="1:23" x14ac:dyDescent="0.3">
      <c r="A1013" t="s">
        <v>1069</v>
      </c>
      <c r="B1013" t="s">
        <v>31</v>
      </c>
      <c r="C1013">
        <v>61</v>
      </c>
      <c r="D1013" t="s">
        <v>23</v>
      </c>
      <c r="E1013">
        <v>2007</v>
      </c>
      <c r="F1013">
        <v>39</v>
      </c>
      <c r="G1013">
        <v>0.76574117600000002</v>
      </c>
      <c r="H1013" t="s">
        <v>81</v>
      </c>
      <c r="I1013" t="s">
        <v>72</v>
      </c>
      <c r="J1013" t="s">
        <v>58</v>
      </c>
      <c r="K1013" t="s">
        <v>58</v>
      </c>
      <c r="L1013" t="s">
        <v>58</v>
      </c>
      <c r="M1013" t="s">
        <v>29</v>
      </c>
      <c r="N1013" t="s">
        <v>45</v>
      </c>
      <c r="O1013">
        <v>0.24521473099999999</v>
      </c>
      <c r="P1013" t="s">
        <v>45</v>
      </c>
      <c r="Q1013" t="s">
        <v>29</v>
      </c>
      <c r="R1013">
        <v>406160</v>
      </c>
      <c r="S1013">
        <v>406160</v>
      </c>
      <c r="T1013" s="1">
        <v>1</v>
      </c>
      <c r="U1013">
        <v>479676</v>
      </c>
      <c r="V1013">
        <v>0</v>
      </c>
      <c r="W1013" s="24" t="str">
        <f>VLOOKUP(A1013,Sheet2!A:H,8,0)</f>
        <v>Red</v>
      </c>
    </row>
    <row r="1014" spans="1:23" x14ac:dyDescent="0.3">
      <c r="A1014" t="s">
        <v>1070</v>
      </c>
      <c r="B1014" t="s">
        <v>31</v>
      </c>
      <c r="C1014">
        <v>61</v>
      </c>
      <c r="D1014" t="s">
        <v>77</v>
      </c>
      <c r="E1014">
        <v>2013</v>
      </c>
      <c r="F1014">
        <v>52</v>
      </c>
      <c r="G1014">
        <v>0.758892381</v>
      </c>
      <c r="H1014" t="s">
        <v>81</v>
      </c>
      <c r="I1014" t="s">
        <v>72</v>
      </c>
      <c r="J1014" t="s">
        <v>26</v>
      </c>
      <c r="K1014" t="s">
        <v>27</v>
      </c>
      <c r="L1014" t="s">
        <v>58</v>
      </c>
      <c r="M1014" t="s">
        <v>45</v>
      </c>
      <c r="N1014" t="s">
        <v>29</v>
      </c>
      <c r="O1014">
        <v>0.36798504700000001</v>
      </c>
      <c r="P1014" t="s">
        <v>45</v>
      </c>
      <c r="Q1014" t="s">
        <v>29</v>
      </c>
      <c r="R1014">
        <v>422851.48</v>
      </c>
      <c r="S1014">
        <v>525559</v>
      </c>
      <c r="T1014" s="1">
        <v>0.8</v>
      </c>
      <c r="U1014">
        <v>751948</v>
      </c>
      <c r="V1014">
        <v>751948</v>
      </c>
      <c r="W1014" s="24" t="str">
        <f>VLOOKUP(A1014,Sheet2!A:H,8,0)</f>
        <v>Red</v>
      </c>
    </row>
    <row r="1015" spans="1:23" x14ac:dyDescent="0.3">
      <c r="A1015" t="s">
        <v>1071</v>
      </c>
      <c r="B1015" t="s">
        <v>31</v>
      </c>
      <c r="C1015">
        <v>49</v>
      </c>
      <c r="D1015" t="s">
        <v>23</v>
      </c>
      <c r="E1015">
        <v>2014</v>
      </c>
      <c r="F1015">
        <v>59</v>
      </c>
      <c r="G1015">
        <v>0.62042358399999997</v>
      </c>
      <c r="H1015" t="s">
        <v>81</v>
      </c>
      <c r="I1015" t="s">
        <v>303</v>
      </c>
      <c r="J1015" t="s">
        <v>40</v>
      </c>
      <c r="K1015" t="s">
        <v>118</v>
      </c>
      <c r="L1015" t="s">
        <v>33</v>
      </c>
      <c r="M1015" t="s">
        <v>29</v>
      </c>
      <c r="N1015" t="s">
        <v>45</v>
      </c>
      <c r="O1015">
        <v>0.215684815</v>
      </c>
      <c r="P1015" t="s">
        <v>45</v>
      </c>
      <c r="Q1015" t="s">
        <v>45</v>
      </c>
      <c r="R1015">
        <v>408412</v>
      </c>
      <c r="S1015">
        <v>460971</v>
      </c>
      <c r="T1015" s="1">
        <v>0.89</v>
      </c>
      <c r="U1015">
        <v>496450</v>
      </c>
      <c r="V1015">
        <v>0</v>
      </c>
      <c r="W1015" s="24" t="str">
        <f>VLOOKUP(A1015,Sheet2!A:H,8,0)</f>
        <v>Red</v>
      </c>
    </row>
    <row r="1016" spans="1:23" x14ac:dyDescent="0.3">
      <c r="A1016" t="s">
        <v>1072</v>
      </c>
      <c r="B1016" t="s">
        <v>31</v>
      </c>
      <c r="C1016">
        <v>61</v>
      </c>
      <c r="D1016" t="s">
        <v>23</v>
      </c>
      <c r="E1016">
        <v>2008</v>
      </c>
      <c r="F1016">
        <v>20</v>
      </c>
      <c r="G1016">
        <v>0.62245941999999999</v>
      </c>
      <c r="H1016" t="s">
        <v>24</v>
      </c>
      <c r="I1016" t="s">
        <v>58</v>
      </c>
      <c r="J1016" t="s">
        <v>58</v>
      </c>
      <c r="K1016" t="s">
        <v>58</v>
      </c>
      <c r="L1016" t="s">
        <v>58</v>
      </c>
      <c r="M1016" t="s">
        <v>29</v>
      </c>
      <c r="N1016" t="s">
        <v>45</v>
      </c>
      <c r="O1016">
        <v>0.29784332899999999</v>
      </c>
      <c r="P1016" t="s">
        <v>45</v>
      </c>
      <c r="Q1016" t="s">
        <v>34</v>
      </c>
      <c r="R1016">
        <v>165992.88</v>
      </c>
      <c r="S1016">
        <v>181742</v>
      </c>
      <c r="T1016" s="1">
        <v>0.91</v>
      </c>
      <c r="U1016">
        <v>417075</v>
      </c>
      <c r="V1016">
        <v>0</v>
      </c>
      <c r="W1016" s="24" t="str">
        <f>VLOOKUP(A1016,Sheet2!A:H,8,0)</f>
        <v>Red</v>
      </c>
    </row>
    <row r="1017" spans="1:23" x14ac:dyDescent="0.3">
      <c r="A1017" t="s">
        <v>1073</v>
      </c>
      <c r="B1017" t="s">
        <v>31</v>
      </c>
      <c r="C1017">
        <v>36</v>
      </c>
      <c r="D1017" t="s">
        <v>36</v>
      </c>
      <c r="E1017">
        <v>2008</v>
      </c>
      <c r="F1017">
        <v>32</v>
      </c>
      <c r="G1017">
        <v>0.55251612900000002</v>
      </c>
      <c r="H1017" t="s">
        <v>81</v>
      </c>
      <c r="I1017" t="s">
        <v>303</v>
      </c>
      <c r="J1017" t="s">
        <v>40</v>
      </c>
      <c r="K1017" t="s">
        <v>237</v>
      </c>
      <c r="L1017" t="s">
        <v>28</v>
      </c>
      <c r="M1017" t="s">
        <v>45</v>
      </c>
      <c r="N1017" t="s">
        <v>45</v>
      </c>
      <c r="O1017">
        <v>0.19924671099999999</v>
      </c>
      <c r="P1017" t="s">
        <v>45</v>
      </c>
      <c r="Q1017" t="s">
        <v>34</v>
      </c>
      <c r="R1017">
        <v>119633</v>
      </c>
      <c r="S1017">
        <v>235596</v>
      </c>
      <c r="T1017" s="1">
        <v>0.51</v>
      </c>
      <c r="U1017">
        <v>384311</v>
      </c>
      <c r="V1017">
        <v>384311</v>
      </c>
      <c r="W1017" s="24" t="str">
        <f>VLOOKUP(A1017,Sheet2!A:H,8,0)</f>
        <v>Red</v>
      </c>
    </row>
    <row r="1018" spans="1:23" x14ac:dyDescent="0.3">
      <c r="A1018" t="s">
        <v>1074</v>
      </c>
      <c r="B1018" t="s">
        <v>31</v>
      </c>
      <c r="C1018">
        <v>49</v>
      </c>
      <c r="D1018" t="s">
        <v>39</v>
      </c>
      <c r="E1018">
        <v>2008</v>
      </c>
      <c r="F1018">
        <v>19</v>
      </c>
      <c r="G1018">
        <v>0.62448258099999998</v>
      </c>
      <c r="H1018" t="s">
        <v>24</v>
      </c>
      <c r="I1018" t="s">
        <v>58</v>
      </c>
      <c r="J1018" t="s">
        <v>58</v>
      </c>
      <c r="K1018" t="s">
        <v>58</v>
      </c>
      <c r="L1018" t="s">
        <v>58</v>
      </c>
      <c r="M1018" t="s">
        <v>29</v>
      </c>
      <c r="N1018" t="s">
        <v>45</v>
      </c>
      <c r="O1018">
        <v>0.35261867400000002</v>
      </c>
      <c r="P1018" t="s">
        <v>45</v>
      </c>
      <c r="Q1018" t="s">
        <v>29</v>
      </c>
      <c r="R1018">
        <v>198827</v>
      </c>
      <c r="S1018">
        <v>243312</v>
      </c>
      <c r="T1018" s="1">
        <v>0.82</v>
      </c>
      <c r="U1018">
        <v>451058</v>
      </c>
      <c r="V1018">
        <v>0</v>
      </c>
      <c r="W1018" s="24" t="str">
        <f>VLOOKUP(A1018,Sheet2!A:H,8,0)</f>
        <v>Red</v>
      </c>
    </row>
    <row r="1019" spans="1:23" x14ac:dyDescent="0.3">
      <c r="A1019" t="s">
        <v>1075</v>
      </c>
      <c r="B1019" t="s">
        <v>31</v>
      </c>
      <c r="C1019">
        <v>49</v>
      </c>
      <c r="D1019" t="s">
        <v>39</v>
      </c>
      <c r="E1019">
        <v>2008</v>
      </c>
      <c r="F1019">
        <v>20</v>
      </c>
      <c r="G1019">
        <v>0.71845652199999999</v>
      </c>
      <c r="H1019" t="s">
        <v>24</v>
      </c>
      <c r="I1019" t="s">
        <v>58</v>
      </c>
      <c r="J1019" t="s">
        <v>58</v>
      </c>
      <c r="K1019" t="s">
        <v>58</v>
      </c>
      <c r="L1019" t="s">
        <v>58</v>
      </c>
      <c r="M1019" t="s">
        <v>45</v>
      </c>
      <c r="N1019" t="s">
        <v>45</v>
      </c>
      <c r="O1019">
        <v>0.35261867400000002</v>
      </c>
      <c r="P1019" t="s">
        <v>45</v>
      </c>
      <c r="Q1019" t="s">
        <v>34</v>
      </c>
      <c r="R1019">
        <v>120702</v>
      </c>
      <c r="S1019">
        <v>203630</v>
      </c>
      <c r="T1019" s="1">
        <v>0.59</v>
      </c>
      <c r="U1019">
        <v>526887</v>
      </c>
      <c r="V1019">
        <v>526887</v>
      </c>
      <c r="W1019" s="24" t="str">
        <f>VLOOKUP(A1019,Sheet2!A:H,8,0)</f>
        <v>Red</v>
      </c>
    </row>
    <row r="1020" spans="1:23" x14ac:dyDescent="0.3">
      <c r="A1020" t="s">
        <v>1076</v>
      </c>
      <c r="B1020" t="s">
        <v>31</v>
      </c>
      <c r="C1020">
        <v>49</v>
      </c>
      <c r="D1020" t="s">
        <v>39</v>
      </c>
      <c r="E1020">
        <v>2006</v>
      </c>
      <c r="F1020">
        <v>18</v>
      </c>
      <c r="G1020">
        <v>0.62448292699999997</v>
      </c>
      <c r="H1020" t="s">
        <v>24</v>
      </c>
      <c r="I1020" t="s">
        <v>58</v>
      </c>
      <c r="J1020" t="s">
        <v>58</v>
      </c>
      <c r="K1020" t="s">
        <v>58</v>
      </c>
      <c r="L1020" t="s">
        <v>58</v>
      </c>
      <c r="M1020" t="s">
        <v>29</v>
      </c>
      <c r="N1020" t="s">
        <v>29</v>
      </c>
      <c r="O1020">
        <v>0.35261867400000002</v>
      </c>
      <c r="P1020" t="s">
        <v>45</v>
      </c>
      <c r="Q1020" t="s">
        <v>29</v>
      </c>
      <c r="R1020">
        <v>146330</v>
      </c>
      <c r="S1020">
        <v>178794</v>
      </c>
      <c r="T1020" s="1">
        <v>0.82</v>
      </c>
      <c r="U1020">
        <v>359693</v>
      </c>
      <c r="V1020">
        <v>0</v>
      </c>
      <c r="W1020" s="24" t="str">
        <f>VLOOKUP(A1020,Sheet2!A:H,8,0)</f>
        <v>Red</v>
      </c>
    </row>
    <row r="1021" spans="1:23" x14ac:dyDescent="0.3">
      <c r="A1021" t="s">
        <v>1077</v>
      </c>
      <c r="B1021" t="s">
        <v>31</v>
      </c>
      <c r="C1021">
        <v>49</v>
      </c>
      <c r="D1021" t="s">
        <v>39</v>
      </c>
      <c r="E1021">
        <v>2006</v>
      </c>
      <c r="F1021">
        <v>23</v>
      </c>
      <c r="G1021">
        <v>0.62448292699999997</v>
      </c>
      <c r="H1021" t="s">
        <v>24</v>
      </c>
      <c r="I1021" t="s">
        <v>58</v>
      </c>
      <c r="J1021" t="s">
        <v>58</v>
      </c>
      <c r="K1021" t="s">
        <v>58</v>
      </c>
      <c r="L1021" t="s">
        <v>58</v>
      </c>
      <c r="M1021" t="s">
        <v>45</v>
      </c>
      <c r="N1021" t="s">
        <v>29</v>
      </c>
      <c r="O1021">
        <v>0.35261867400000002</v>
      </c>
      <c r="P1021" t="s">
        <v>45</v>
      </c>
      <c r="Q1021" t="s">
        <v>34</v>
      </c>
      <c r="R1021">
        <v>48783</v>
      </c>
      <c r="S1021">
        <v>178849</v>
      </c>
      <c r="T1021" s="1">
        <v>0.27</v>
      </c>
      <c r="U1021">
        <v>0</v>
      </c>
      <c r="V1021">
        <v>0</v>
      </c>
      <c r="W1021" s="24" t="str">
        <f>VLOOKUP(A1021,Sheet2!A:H,8,0)</f>
        <v>Red</v>
      </c>
    </row>
    <row r="1022" spans="1:23" x14ac:dyDescent="0.3">
      <c r="A1022" t="s">
        <v>1078</v>
      </c>
      <c r="B1022" t="s">
        <v>22</v>
      </c>
      <c r="C1022">
        <v>49</v>
      </c>
      <c r="D1022" t="s">
        <v>36</v>
      </c>
      <c r="E1022">
        <v>2006</v>
      </c>
      <c r="F1022">
        <v>42</v>
      </c>
      <c r="G1022">
        <v>0.83117714300000001</v>
      </c>
      <c r="H1022" t="s">
        <v>81</v>
      </c>
      <c r="I1022" t="s">
        <v>62</v>
      </c>
      <c r="J1022" t="s">
        <v>40</v>
      </c>
      <c r="K1022" t="s">
        <v>87</v>
      </c>
      <c r="L1022" t="s">
        <v>42</v>
      </c>
      <c r="M1022" t="s">
        <v>45</v>
      </c>
      <c r="N1022" t="s">
        <v>45</v>
      </c>
      <c r="O1022">
        <v>0.30840624900000002</v>
      </c>
      <c r="P1022" t="s">
        <v>45</v>
      </c>
      <c r="Q1022" t="s">
        <v>29</v>
      </c>
      <c r="R1022">
        <v>75360</v>
      </c>
      <c r="S1022">
        <v>430920</v>
      </c>
      <c r="T1022" s="1">
        <v>0.17</v>
      </c>
      <c r="U1022">
        <v>0</v>
      </c>
      <c r="V1022">
        <v>0</v>
      </c>
      <c r="W1022" s="24" t="str">
        <f>VLOOKUP(A1022,Sheet2!A:H,8,0)</f>
        <v>Red</v>
      </c>
    </row>
    <row r="1023" spans="1:23" x14ac:dyDescent="0.3">
      <c r="A1023" t="s">
        <v>1079</v>
      </c>
      <c r="B1023" t="s">
        <v>31</v>
      </c>
      <c r="C1023">
        <v>49</v>
      </c>
      <c r="D1023" t="s">
        <v>39</v>
      </c>
      <c r="E1023">
        <v>2008</v>
      </c>
      <c r="F1023">
        <v>20</v>
      </c>
      <c r="G1023">
        <v>0.62448260899999997</v>
      </c>
      <c r="H1023" t="s">
        <v>24</v>
      </c>
      <c r="I1023" t="s">
        <v>58</v>
      </c>
      <c r="J1023" t="s">
        <v>58</v>
      </c>
      <c r="K1023" t="s">
        <v>58</v>
      </c>
      <c r="L1023" t="s">
        <v>58</v>
      </c>
      <c r="M1023" t="s">
        <v>29</v>
      </c>
      <c r="N1023" t="s">
        <v>45</v>
      </c>
      <c r="O1023">
        <v>0.35261867400000002</v>
      </c>
      <c r="P1023" t="s">
        <v>45</v>
      </c>
      <c r="Q1023" t="s">
        <v>34</v>
      </c>
      <c r="R1023">
        <v>180900</v>
      </c>
      <c r="S1023">
        <v>180900</v>
      </c>
      <c r="T1023" s="1">
        <v>1</v>
      </c>
      <c r="U1023">
        <v>390551</v>
      </c>
      <c r="V1023">
        <v>0</v>
      </c>
      <c r="W1023" s="24" t="str">
        <f>VLOOKUP(A1023,Sheet2!A:H,8,0)</f>
        <v>Red</v>
      </c>
    </row>
    <row r="1024" spans="1:23" x14ac:dyDescent="0.3">
      <c r="A1024" t="s">
        <v>1080</v>
      </c>
      <c r="B1024" t="s">
        <v>31</v>
      </c>
      <c r="C1024">
        <v>61</v>
      </c>
      <c r="D1024" t="s">
        <v>23</v>
      </c>
      <c r="E1024">
        <v>2009</v>
      </c>
      <c r="F1024">
        <v>21</v>
      </c>
      <c r="G1024">
        <v>0.62183999999999995</v>
      </c>
      <c r="H1024" t="s">
        <v>24</v>
      </c>
      <c r="I1024" t="s">
        <v>58</v>
      </c>
      <c r="J1024" t="s">
        <v>58</v>
      </c>
      <c r="K1024" t="s">
        <v>58</v>
      </c>
      <c r="L1024" t="s">
        <v>58</v>
      </c>
      <c r="M1024" t="s">
        <v>29</v>
      </c>
      <c r="N1024" t="s">
        <v>45</v>
      </c>
      <c r="O1024">
        <v>0.29784332899999999</v>
      </c>
      <c r="P1024" t="s">
        <v>45</v>
      </c>
      <c r="Q1024" t="s">
        <v>67</v>
      </c>
      <c r="R1024">
        <v>220240</v>
      </c>
      <c r="S1024">
        <v>237360</v>
      </c>
      <c r="T1024" s="1">
        <v>0.93</v>
      </c>
      <c r="U1024">
        <v>498916</v>
      </c>
      <c r="V1024">
        <v>0</v>
      </c>
      <c r="W1024" s="24" t="str">
        <f>VLOOKUP(A1024,Sheet2!A:H,8,0)</f>
        <v>Red</v>
      </c>
    </row>
    <row r="1025" spans="1:23" x14ac:dyDescent="0.3">
      <c r="A1025" t="s">
        <v>1081</v>
      </c>
      <c r="B1025" t="s">
        <v>31</v>
      </c>
      <c r="C1025">
        <v>61</v>
      </c>
      <c r="D1025" t="s">
        <v>36</v>
      </c>
      <c r="E1025">
        <v>2006</v>
      </c>
      <c r="F1025">
        <v>40</v>
      </c>
      <c r="G1025">
        <v>0.62246000000000001</v>
      </c>
      <c r="H1025" t="s">
        <v>24</v>
      </c>
      <c r="I1025" t="s">
        <v>58</v>
      </c>
      <c r="J1025" t="s">
        <v>58</v>
      </c>
      <c r="K1025" t="s">
        <v>58</v>
      </c>
      <c r="L1025" t="s">
        <v>58</v>
      </c>
      <c r="M1025" t="s">
        <v>29</v>
      </c>
      <c r="N1025" t="s">
        <v>29</v>
      </c>
      <c r="O1025">
        <v>0.32646132700000002</v>
      </c>
      <c r="P1025" t="s">
        <v>45</v>
      </c>
      <c r="Q1025" t="s">
        <v>29</v>
      </c>
      <c r="R1025">
        <v>158493</v>
      </c>
      <c r="S1025">
        <v>184217</v>
      </c>
      <c r="T1025" s="1">
        <v>0.86</v>
      </c>
      <c r="U1025">
        <v>438337</v>
      </c>
      <c r="V1025">
        <v>0</v>
      </c>
      <c r="W1025" s="24" t="str">
        <f>VLOOKUP(A1025,Sheet2!A:H,8,0)</f>
        <v>Red</v>
      </c>
    </row>
    <row r="1026" spans="1:23" x14ac:dyDescent="0.3">
      <c r="A1026" t="s">
        <v>1082</v>
      </c>
      <c r="B1026" t="s">
        <v>31</v>
      </c>
      <c r="C1026">
        <v>61</v>
      </c>
      <c r="D1026" t="s">
        <v>23</v>
      </c>
      <c r="E1026">
        <v>2008</v>
      </c>
      <c r="F1026">
        <v>22</v>
      </c>
      <c r="G1026">
        <v>0.62245935500000005</v>
      </c>
      <c r="H1026" t="s">
        <v>24</v>
      </c>
      <c r="I1026" t="s">
        <v>58</v>
      </c>
      <c r="J1026" t="s">
        <v>58</v>
      </c>
      <c r="K1026" t="s">
        <v>58</v>
      </c>
      <c r="L1026" t="s">
        <v>58</v>
      </c>
      <c r="M1026" t="s">
        <v>45</v>
      </c>
      <c r="N1026" t="s">
        <v>45</v>
      </c>
      <c r="O1026">
        <v>0.29784332899999999</v>
      </c>
      <c r="P1026" t="s">
        <v>45</v>
      </c>
      <c r="Q1026" t="s">
        <v>29</v>
      </c>
      <c r="R1026">
        <v>93321.76</v>
      </c>
      <c r="S1026">
        <v>202741</v>
      </c>
      <c r="T1026" s="1">
        <v>0.46</v>
      </c>
      <c r="U1026">
        <v>540885</v>
      </c>
      <c r="V1026">
        <v>540885</v>
      </c>
      <c r="W1026" s="24" t="str">
        <f>VLOOKUP(A1026,Sheet2!A:H,8,0)</f>
        <v>Red</v>
      </c>
    </row>
    <row r="1027" spans="1:23" x14ac:dyDescent="0.3">
      <c r="A1027" t="s">
        <v>1083</v>
      </c>
      <c r="B1027" t="s">
        <v>31</v>
      </c>
      <c r="C1027">
        <v>61</v>
      </c>
      <c r="D1027" t="s">
        <v>39</v>
      </c>
      <c r="E1027">
        <v>2015</v>
      </c>
      <c r="F1027">
        <v>24</v>
      </c>
      <c r="G1027">
        <v>0.82737565199999996</v>
      </c>
      <c r="H1027" t="s">
        <v>81</v>
      </c>
      <c r="I1027" t="s">
        <v>54</v>
      </c>
      <c r="J1027" t="s">
        <v>89</v>
      </c>
      <c r="K1027" t="s">
        <v>51</v>
      </c>
      <c r="L1027" t="s">
        <v>42</v>
      </c>
      <c r="M1027" t="s">
        <v>29</v>
      </c>
      <c r="N1027" t="s">
        <v>45</v>
      </c>
      <c r="O1027">
        <v>0.30134114699999998</v>
      </c>
      <c r="P1027" t="s">
        <v>45</v>
      </c>
      <c r="Q1027" t="s">
        <v>67</v>
      </c>
      <c r="R1027">
        <v>550188</v>
      </c>
      <c r="S1027">
        <v>550188</v>
      </c>
      <c r="T1027" s="1">
        <v>1</v>
      </c>
      <c r="U1027">
        <v>869617</v>
      </c>
      <c r="V1027">
        <v>0</v>
      </c>
      <c r="W1027" s="24" t="str">
        <f>VLOOKUP(A1027,Sheet2!A:H,8,0)</f>
        <v>Red</v>
      </c>
    </row>
    <row r="1028" spans="1:23" x14ac:dyDescent="0.3">
      <c r="A1028" t="s">
        <v>1084</v>
      </c>
      <c r="B1028" t="s">
        <v>31</v>
      </c>
      <c r="C1028">
        <v>61</v>
      </c>
      <c r="D1028" t="s">
        <v>32</v>
      </c>
      <c r="E1028">
        <v>2011</v>
      </c>
      <c r="F1028">
        <v>41</v>
      </c>
      <c r="G1028">
        <v>0.82064317200000003</v>
      </c>
      <c r="H1028" t="s">
        <v>81</v>
      </c>
      <c r="I1028" t="s">
        <v>58</v>
      </c>
      <c r="J1028" t="s">
        <v>58</v>
      </c>
      <c r="K1028" t="s">
        <v>58</v>
      </c>
      <c r="L1028" t="s">
        <v>58</v>
      </c>
      <c r="M1028" t="s">
        <v>45</v>
      </c>
      <c r="N1028" t="s">
        <v>45</v>
      </c>
      <c r="O1028">
        <v>0.33383396999999998</v>
      </c>
      <c r="P1028" t="s">
        <v>45</v>
      </c>
      <c r="Q1028" t="s">
        <v>34</v>
      </c>
      <c r="R1028">
        <v>109807.79</v>
      </c>
      <c r="S1028">
        <v>577101</v>
      </c>
      <c r="T1028" s="1">
        <v>0.19</v>
      </c>
      <c r="U1028">
        <v>0</v>
      </c>
      <c r="V1028">
        <v>0</v>
      </c>
      <c r="W1028" s="24" t="str">
        <f>VLOOKUP(A1028,Sheet2!A:H,8,0)</f>
        <v>Red</v>
      </c>
    </row>
    <row r="1029" spans="1:23" x14ac:dyDescent="0.3">
      <c r="A1029" t="s">
        <v>1085</v>
      </c>
      <c r="B1029" t="s">
        <v>31</v>
      </c>
      <c r="C1029">
        <v>61</v>
      </c>
      <c r="D1029" t="s">
        <v>32</v>
      </c>
      <c r="E1029">
        <v>2010</v>
      </c>
      <c r="F1029">
        <v>46</v>
      </c>
      <c r="G1029">
        <v>0.78417544800000005</v>
      </c>
      <c r="H1029" t="s">
        <v>81</v>
      </c>
      <c r="I1029" t="s">
        <v>58</v>
      </c>
      <c r="J1029" t="s">
        <v>58</v>
      </c>
      <c r="K1029" t="s">
        <v>58</v>
      </c>
      <c r="L1029" t="s">
        <v>58</v>
      </c>
      <c r="M1029" t="s">
        <v>29</v>
      </c>
      <c r="N1029" t="s">
        <v>45</v>
      </c>
      <c r="O1029">
        <v>0.33383396999999998</v>
      </c>
      <c r="P1029" t="s">
        <v>45</v>
      </c>
      <c r="Q1029" t="s">
        <v>29</v>
      </c>
      <c r="R1029">
        <v>431900</v>
      </c>
      <c r="S1029">
        <v>431900</v>
      </c>
      <c r="T1029" s="1">
        <v>1</v>
      </c>
      <c r="U1029">
        <v>575090</v>
      </c>
      <c r="V1029">
        <v>0</v>
      </c>
      <c r="W1029" s="24" t="str">
        <f>VLOOKUP(A1029,Sheet2!A:H,8,0)</f>
        <v>Red</v>
      </c>
    </row>
    <row r="1030" spans="1:23" x14ac:dyDescent="0.3">
      <c r="A1030" t="s">
        <v>1086</v>
      </c>
      <c r="B1030" t="s">
        <v>31</v>
      </c>
      <c r="C1030">
        <v>61</v>
      </c>
      <c r="D1030" t="s">
        <v>32</v>
      </c>
      <c r="E1030">
        <v>2011</v>
      </c>
      <c r="F1030">
        <v>40</v>
      </c>
      <c r="G1030">
        <v>0.82839225800000005</v>
      </c>
      <c r="H1030" t="s">
        <v>81</v>
      </c>
      <c r="I1030" t="s">
        <v>58</v>
      </c>
      <c r="J1030" t="s">
        <v>58</v>
      </c>
      <c r="K1030" t="s">
        <v>58</v>
      </c>
      <c r="L1030" t="s">
        <v>58</v>
      </c>
      <c r="M1030" t="s">
        <v>45</v>
      </c>
      <c r="N1030" t="s">
        <v>45</v>
      </c>
      <c r="O1030">
        <v>0.33383396999999998</v>
      </c>
      <c r="P1030" t="s">
        <v>45</v>
      </c>
      <c r="Q1030" t="s">
        <v>34</v>
      </c>
      <c r="R1030">
        <v>454064</v>
      </c>
      <c r="S1030">
        <v>567580</v>
      </c>
      <c r="T1030" s="1">
        <v>0.8</v>
      </c>
      <c r="U1030">
        <v>761041</v>
      </c>
      <c r="V1030">
        <v>761041</v>
      </c>
      <c r="W1030" s="24" t="str">
        <f>VLOOKUP(A1030,Sheet2!A:H,8,0)</f>
        <v>Red</v>
      </c>
    </row>
    <row r="1031" spans="1:23" x14ac:dyDescent="0.3">
      <c r="A1031" t="s">
        <v>1087</v>
      </c>
      <c r="B1031" t="s">
        <v>31</v>
      </c>
      <c r="C1031">
        <v>61</v>
      </c>
      <c r="D1031" t="s">
        <v>36</v>
      </c>
      <c r="E1031">
        <v>2014</v>
      </c>
      <c r="F1031">
        <v>25</v>
      </c>
      <c r="G1031">
        <v>0.62206797700000005</v>
      </c>
      <c r="H1031" t="s">
        <v>24</v>
      </c>
      <c r="I1031" t="s">
        <v>72</v>
      </c>
      <c r="J1031" t="s">
        <v>89</v>
      </c>
      <c r="K1031" t="s">
        <v>118</v>
      </c>
      <c r="L1031" t="s">
        <v>158</v>
      </c>
      <c r="M1031" t="s">
        <v>45</v>
      </c>
      <c r="N1031" t="s">
        <v>29</v>
      </c>
      <c r="O1031">
        <v>0.33383396999999998</v>
      </c>
      <c r="P1031" t="s">
        <v>45</v>
      </c>
      <c r="Q1031" t="s">
        <v>29</v>
      </c>
      <c r="R1031">
        <v>175873</v>
      </c>
      <c r="S1031">
        <v>273251</v>
      </c>
      <c r="T1031" s="1">
        <v>0.64</v>
      </c>
      <c r="U1031">
        <v>698640</v>
      </c>
      <c r="V1031">
        <v>698640</v>
      </c>
      <c r="W1031" s="24" t="str">
        <f>VLOOKUP(A1031,Sheet2!A:H,8,0)</f>
        <v>Red</v>
      </c>
    </row>
    <row r="1032" spans="1:23" x14ac:dyDescent="0.3">
      <c r="A1032" t="s">
        <v>1088</v>
      </c>
      <c r="B1032" t="s">
        <v>31</v>
      </c>
      <c r="C1032">
        <v>61</v>
      </c>
      <c r="D1032" t="s">
        <v>36</v>
      </c>
      <c r="E1032">
        <v>2007</v>
      </c>
      <c r="F1032">
        <v>43</v>
      </c>
      <c r="G1032">
        <v>0.63926453800000005</v>
      </c>
      <c r="H1032" t="s">
        <v>81</v>
      </c>
      <c r="I1032" t="s">
        <v>72</v>
      </c>
      <c r="J1032" t="s">
        <v>58</v>
      </c>
      <c r="K1032" t="s">
        <v>58</v>
      </c>
      <c r="L1032" t="s">
        <v>58</v>
      </c>
      <c r="M1032" t="s">
        <v>29</v>
      </c>
      <c r="N1032" t="s">
        <v>29</v>
      </c>
      <c r="O1032">
        <v>0.26419401399999998</v>
      </c>
      <c r="P1032" t="s">
        <v>45</v>
      </c>
      <c r="Q1032" t="s">
        <v>29</v>
      </c>
      <c r="R1032">
        <v>275235</v>
      </c>
      <c r="S1032">
        <v>292482</v>
      </c>
      <c r="T1032" s="1">
        <v>0.94</v>
      </c>
      <c r="U1032">
        <v>406797</v>
      </c>
      <c r="V1032">
        <v>0</v>
      </c>
      <c r="W1032" s="24" t="str">
        <f>VLOOKUP(A1032,Sheet2!A:H,8,0)</f>
        <v>Red</v>
      </c>
    </row>
    <row r="1033" spans="1:23" x14ac:dyDescent="0.3">
      <c r="A1033" t="s">
        <v>1089</v>
      </c>
      <c r="B1033" t="s">
        <v>31</v>
      </c>
      <c r="C1033">
        <v>49</v>
      </c>
      <c r="D1033" t="s">
        <v>39</v>
      </c>
      <c r="E1033">
        <v>2012</v>
      </c>
      <c r="F1033">
        <v>37</v>
      </c>
      <c r="G1033">
        <v>0.69224571400000001</v>
      </c>
      <c r="H1033" t="s">
        <v>81</v>
      </c>
      <c r="I1033" t="s">
        <v>72</v>
      </c>
      <c r="J1033" t="s">
        <v>26</v>
      </c>
      <c r="K1033" t="s">
        <v>118</v>
      </c>
      <c r="L1033" t="s">
        <v>28</v>
      </c>
      <c r="M1033" t="s">
        <v>29</v>
      </c>
      <c r="N1033" t="s">
        <v>45</v>
      </c>
      <c r="O1033">
        <v>0.248313061</v>
      </c>
      <c r="P1033" t="s">
        <v>45</v>
      </c>
      <c r="Q1033" t="s">
        <v>34</v>
      </c>
      <c r="R1033">
        <v>447987.85</v>
      </c>
      <c r="S1033">
        <v>482173</v>
      </c>
      <c r="T1033" s="1">
        <v>0.93</v>
      </c>
      <c r="U1033">
        <v>712687</v>
      </c>
      <c r="V1033">
        <v>0</v>
      </c>
      <c r="W1033" s="24" t="str">
        <f>VLOOKUP(A1033,Sheet2!A:H,8,0)</f>
        <v>Red</v>
      </c>
    </row>
    <row r="1034" spans="1:23" x14ac:dyDescent="0.3">
      <c r="A1034" t="s">
        <v>1090</v>
      </c>
      <c r="B1034" t="s">
        <v>31</v>
      </c>
      <c r="C1034">
        <v>49</v>
      </c>
      <c r="D1034" t="s">
        <v>39</v>
      </c>
      <c r="E1034">
        <v>2012</v>
      </c>
      <c r="F1034">
        <v>21</v>
      </c>
      <c r="G1034">
        <v>0.83117658500000002</v>
      </c>
      <c r="H1034" t="s">
        <v>81</v>
      </c>
      <c r="I1034" t="s">
        <v>58</v>
      </c>
      <c r="J1034" t="s">
        <v>58</v>
      </c>
      <c r="K1034" t="s">
        <v>58</v>
      </c>
      <c r="L1034" t="s">
        <v>58</v>
      </c>
      <c r="M1034" t="s">
        <v>45</v>
      </c>
      <c r="N1034" t="s">
        <v>45</v>
      </c>
      <c r="O1034">
        <v>0.37577226200000002</v>
      </c>
      <c r="P1034" t="s">
        <v>45</v>
      </c>
      <c r="Q1034" t="s">
        <v>29</v>
      </c>
      <c r="R1034">
        <v>201347.94</v>
      </c>
      <c r="S1034">
        <v>660820</v>
      </c>
      <c r="T1034" s="1">
        <v>0.3</v>
      </c>
      <c r="U1034">
        <v>0</v>
      </c>
      <c r="V1034">
        <v>0</v>
      </c>
      <c r="W1034" s="24" t="str">
        <f>VLOOKUP(A1034,Sheet2!A:H,8,0)</f>
        <v>Red</v>
      </c>
    </row>
    <row r="1035" spans="1:23" x14ac:dyDescent="0.3">
      <c r="A1035" t="s">
        <v>1091</v>
      </c>
      <c r="B1035" t="s">
        <v>31</v>
      </c>
      <c r="C1035">
        <v>61</v>
      </c>
      <c r="D1035" t="s">
        <v>39</v>
      </c>
      <c r="E1035">
        <v>2009</v>
      </c>
      <c r="F1035">
        <v>25</v>
      </c>
      <c r="G1035">
        <v>0.81552597000000004</v>
      </c>
      <c r="H1035" t="s">
        <v>81</v>
      </c>
      <c r="I1035" t="s">
        <v>72</v>
      </c>
      <c r="J1035" t="s">
        <v>89</v>
      </c>
      <c r="K1035" t="s">
        <v>27</v>
      </c>
      <c r="L1035" t="s">
        <v>28</v>
      </c>
      <c r="M1035" t="s">
        <v>45</v>
      </c>
      <c r="N1035" t="s">
        <v>45</v>
      </c>
      <c r="O1035">
        <v>0.142941076</v>
      </c>
      <c r="P1035" t="s">
        <v>45</v>
      </c>
      <c r="Q1035" t="s">
        <v>29</v>
      </c>
      <c r="R1035">
        <v>132869</v>
      </c>
      <c r="S1035">
        <v>477380</v>
      </c>
      <c r="T1035" s="1">
        <v>0.28000000000000003</v>
      </c>
      <c r="U1035">
        <v>0</v>
      </c>
      <c r="V1035">
        <v>0</v>
      </c>
      <c r="W1035" s="24" t="str">
        <f>VLOOKUP(A1035,Sheet2!A:H,8,0)</f>
        <v>Red</v>
      </c>
    </row>
    <row r="1036" spans="1:23" x14ac:dyDescent="0.3">
      <c r="A1036" t="s">
        <v>1092</v>
      </c>
      <c r="B1036" t="s">
        <v>22</v>
      </c>
      <c r="C1036">
        <v>61</v>
      </c>
      <c r="D1036" t="s">
        <v>39</v>
      </c>
      <c r="E1036">
        <v>2006</v>
      </c>
      <c r="F1036">
        <v>28</v>
      </c>
      <c r="G1036">
        <v>0.82687428600000001</v>
      </c>
      <c r="H1036" t="s">
        <v>24</v>
      </c>
      <c r="I1036" t="s">
        <v>72</v>
      </c>
      <c r="J1036" t="s">
        <v>40</v>
      </c>
      <c r="K1036" t="s">
        <v>87</v>
      </c>
      <c r="L1036" t="s">
        <v>28</v>
      </c>
      <c r="M1036" t="s">
        <v>45</v>
      </c>
      <c r="N1036" t="s">
        <v>29</v>
      </c>
      <c r="O1036">
        <v>0.23308432900000001</v>
      </c>
      <c r="P1036" t="s">
        <v>45</v>
      </c>
      <c r="Q1036" t="s">
        <v>29</v>
      </c>
      <c r="R1036">
        <v>39226</v>
      </c>
      <c r="S1036">
        <v>353034</v>
      </c>
      <c r="T1036" s="1">
        <v>0.11</v>
      </c>
      <c r="U1036">
        <v>0</v>
      </c>
      <c r="V1036">
        <v>0</v>
      </c>
      <c r="W1036" s="24" t="str">
        <f>VLOOKUP(A1036,Sheet2!A:H,8,0)</f>
        <v>Red</v>
      </c>
    </row>
    <row r="1037" spans="1:23" x14ac:dyDescent="0.3">
      <c r="A1037" t="s">
        <v>1093</v>
      </c>
      <c r="B1037" t="s">
        <v>31</v>
      </c>
      <c r="C1037">
        <v>61</v>
      </c>
      <c r="D1037" t="s">
        <v>39</v>
      </c>
      <c r="E1037">
        <v>2010</v>
      </c>
      <c r="F1037">
        <v>30</v>
      </c>
      <c r="G1037">
        <v>0.62151232899999997</v>
      </c>
      <c r="H1037" t="s">
        <v>24</v>
      </c>
      <c r="I1037" t="s">
        <v>58</v>
      </c>
      <c r="J1037" t="s">
        <v>58</v>
      </c>
      <c r="K1037" t="s">
        <v>58</v>
      </c>
      <c r="L1037" t="s">
        <v>58</v>
      </c>
      <c r="M1037" t="s">
        <v>45</v>
      </c>
      <c r="N1037" t="s">
        <v>29</v>
      </c>
      <c r="O1037">
        <v>0.32646132700000002</v>
      </c>
      <c r="P1037" t="s">
        <v>45</v>
      </c>
      <c r="Q1037" t="s">
        <v>34</v>
      </c>
      <c r="R1037">
        <v>19400</v>
      </c>
      <c r="S1037">
        <v>194000</v>
      </c>
      <c r="T1037" s="1">
        <v>0.1</v>
      </c>
      <c r="U1037">
        <v>0</v>
      </c>
      <c r="V1037">
        <v>0</v>
      </c>
      <c r="W1037" s="24" t="str">
        <f>VLOOKUP(A1037,Sheet2!A:H,8,0)</f>
        <v>Red</v>
      </c>
    </row>
    <row r="1038" spans="1:23" x14ac:dyDescent="0.3">
      <c r="A1038" t="s">
        <v>1094</v>
      </c>
      <c r="B1038" t="s">
        <v>31</v>
      </c>
      <c r="C1038">
        <v>61</v>
      </c>
      <c r="D1038" t="s">
        <v>39</v>
      </c>
      <c r="E1038">
        <v>2009</v>
      </c>
      <c r="F1038">
        <v>42</v>
      </c>
      <c r="G1038">
        <v>0.82839283600000002</v>
      </c>
      <c r="H1038" t="s">
        <v>81</v>
      </c>
      <c r="I1038" t="s">
        <v>54</v>
      </c>
      <c r="J1038" t="s">
        <v>26</v>
      </c>
      <c r="K1038" t="s">
        <v>51</v>
      </c>
      <c r="L1038" t="s">
        <v>28</v>
      </c>
      <c r="M1038" t="s">
        <v>45</v>
      </c>
      <c r="N1038" t="s">
        <v>29</v>
      </c>
      <c r="O1038">
        <v>0.21287830799999999</v>
      </c>
      <c r="P1038" t="s">
        <v>45</v>
      </c>
      <c r="Q1038" t="s">
        <v>29</v>
      </c>
      <c r="R1038">
        <v>99214.89</v>
      </c>
      <c r="S1038">
        <v>467457</v>
      </c>
      <c r="T1038" s="1">
        <v>0.21</v>
      </c>
      <c r="U1038">
        <v>0</v>
      </c>
      <c r="V1038">
        <v>0</v>
      </c>
      <c r="W1038" s="24" t="str">
        <f>VLOOKUP(A1038,Sheet2!A:H,8,0)</f>
        <v>Red</v>
      </c>
    </row>
    <row r="1039" spans="1:23" x14ac:dyDescent="0.3">
      <c r="A1039" t="s">
        <v>1095</v>
      </c>
      <c r="B1039" t="s">
        <v>31</v>
      </c>
      <c r="C1039">
        <v>60</v>
      </c>
      <c r="D1039" t="s">
        <v>36</v>
      </c>
      <c r="E1039">
        <v>2009</v>
      </c>
      <c r="F1039">
        <v>28</v>
      </c>
      <c r="G1039">
        <v>0.72809667700000003</v>
      </c>
      <c r="H1039" t="s">
        <v>24</v>
      </c>
      <c r="I1039" t="s">
        <v>58</v>
      </c>
      <c r="J1039" t="s">
        <v>58</v>
      </c>
      <c r="K1039" t="s">
        <v>58</v>
      </c>
      <c r="L1039" t="s">
        <v>58</v>
      </c>
      <c r="M1039" t="s">
        <v>45</v>
      </c>
      <c r="N1039" t="s">
        <v>45</v>
      </c>
      <c r="O1039">
        <v>0.322806649</v>
      </c>
      <c r="P1039" t="s">
        <v>45</v>
      </c>
      <c r="Q1039" t="s">
        <v>34</v>
      </c>
      <c r="R1039">
        <v>71701</v>
      </c>
      <c r="S1039">
        <v>301262</v>
      </c>
      <c r="T1039" s="1">
        <v>0.24</v>
      </c>
      <c r="U1039">
        <v>0</v>
      </c>
      <c r="V1039">
        <v>0</v>
      </c>
      <c r="W1039" s="24" t="str">
        <f>VLOOKUP(A1039,Sheet2!A:H,8,0)</f>
        <v>Red</v>
      </c>
    </row>
    <row r="1040" spans="1:23" x14ac:dyDescent="0.3">
      <c r="A1040" t="s">
        <v>1096</v>
      </c>
      <c r="B1040" t="s">
        <v>31</v>
      </c>
      <c r="C1040">
        <v>61</v>
      </c>
      <c r="D1040" t="s">
        <v>77</v>
      </c>
      <c r="E1040">
        <v>2014</v>
      </c>
      <c r="F1040">
        <v>24</v>
      </c>
      <c r="G1040">
        <v>0.82687445100000001</v>
      </c>
      <c r="H1040" t="s">
        <v>81</v>
      </c>
      <c r="I1040" t="s">
        <v>72</v>
      </c>
      <c r="J1040" t="s">
        <v>26</v>
      </c>
      <c r="K1040" t="s">
        <v>27</v>
      </c>
      <c r="L1040" t="s">
        <v>58</v>
      </c>
      <c r="M1040" t="s">
        <v>45</v>
      </c>
      <c r="N1040" t="s">
        <v>29</v>
      </c>
      <c r="O1040">
        <v>0.35643322199999999</v>
      </c>
      <c r="P1040" t="s">
        <v>45</v>
      </c>
      <c r="Q1040" t="s">
        <v>221</v>
      </c>
      <c r="R1040">
        <v>89564</v>
      </c>
      <c r="S1040">
        <v>506294</v>
      </c>
      <c r="T1040" s="1">
        <v>0.18</v>
      </c>
      <c r="U1040">
        <v>884180</v>
      </c>
      <c r="V1040">
        <v>884180</v>
      </c>
      <c r="W1040" s="24" t="str">
        <f>VLOOKUP(A1040,Sheet2!A:H,8,0)</f>
        <v>Red</v>
      </c>
    </row>
    <row r="1041" spans="1:23" x14ac:dyDescent="0.3">
      <c r="A1041" t="s">
        <v>1097</v>
      </c>
      <c r="B1041" t="s">
        <v>31</v>
      </c>
      <c r="C1041">
        <v>49</v>
      </c>
      <c r="D1041" t="s">
        <v>39</v>
      </c>
      <c r="E1041">
        <v>2012</v>
      </c>
      <c r="F1041">
        <v>24</v>
      </c>
      <c r="G1041">
        <v>0.75934536600000002</v>
      </c>
      <c r="H1041" t="s">
        <v>81</v>
      </c>
      <c r="I1041" t="s">
        <v>155</v>
      </c>
      <c r="J1041" t="s">
        <v>58</v>
      </c>
      <c r="K1041" t="s">
        <v>58</v>
      </c>
      <c r="L1041" t="s">
        <v>58</v>
      </c>
      <c r="M1041" t="s">
        <v>29</v>
      </c>
      <c r="N1041" t="s">
        <v>45</v>
      </c>
      <c r="O1041">
        <v>0.26744717899999998</v>
      </c>
      <c r="P1041" t="s">
        <v>45</v>
      </c>
      <c r="Q1041" t="s">
        <v>29</v>
      </c>
      <c r="R1041">
        <v>560080</v>
      </c>
      <c r="S1041">
        <v>587600</v>
      </c>
      <c r="T1041" s="1">
        <v>0.95</v>
      </c>
      <c r="U1041">
        <v>642490</v>
      </c>
      <c r="V1041">
        <v>0</v>
      </c>
      <c r="W1041" s="24" t="str">
        <f>VLOOKUP(A1041,Sheet2!A:H,8,0)</f>
        <v>Red</v>
      </c>
    </row>
    <row r="1042" spans="1:23" x14ac:dyDescent="0.3">
      <c r="A1042" t="s">
        <v>1098</v>
      </c>
      <c r="B1042" t="s">
        <v>31</v>
      </c>
      <c r="C1042">
        <v>60</v>
      </c>
      <c r="D1042" t="s">
        <v>77</v>
      </c>
      <c r="E1042">
        <v>2015</v>
      </c>
      <c r="F1042">
        <v>28</v>
      </c>
      <c r="G1042">
        <v>0.74956521700000001</v>
      </c>
      <c r="H1042" t="s">
        <v>24</v>
      </c>
      <c r="I1042" t="s">
        <v>62</v>
      </c>
      <c r="J1042" t="s">
        <v>40</v>
      </c>
      <c r="K1042" t="s">
        <v>51</v>
      </c>
      <c r="L1042" t="s">
        <v>42</v>
      </c>
      <c r="M1042" t="s">
        <v>29</v>
      </c>
      <c r="N1042" t="s">
        <v>45</v>
      </c>
      <c r="O1042">
        <v>0.35261867400000002</v>
      </c>
      <c r="P1042" t="s">
        <v>45</v>
      </c>
      <c r="Q1042" t="s">
        <v>34</v>
      </c>
      <c r="R1042">
        <v>206189</v>
      </c>
      <c r="S1042">
        <v>283470</v>
      </c>
      <c r="T1042" s="1">
        <v>0.73</v>
      </c>
      <c r="U1042">
        <v>669415</v>
      </c>
      <c r="V1042">
        <v>0</v>
      </c>
      <c r="W1042" s="24" t="str">
        <f>VLOOKUP(A1042,Sheet2!A:H,8,0)</f>
        <v>Red</v>
      </c>
    </row>
    <row r="1043" spans="1:23" x14ac:dyDescent="0.3">
      <c r="A1043" t="s">
        <v>1099</v>
      </c>
      <c r="B1043" t="s">
        <v>22</v>
      </c>
      <c r="C1043">
        <v>37</v>
      </c>
      <c r="D1043" t="s">
        <v>77</v>
      </c>
      <c r="E1043">
        <v>2009</v>
      </c>
      <c r="F1043">
        <v>49</v>
      </c>
      <c r="G1043">
        <v>0.67066978099999996</v>
      </c>
      <c r="H1043" t="s">
        <v>81</v>
      </c>
      <c r="I1043" t="s">
        <v>72</v>
      </c>
      <c r="J1043" t="s">
        <v>26</v>
      </c>
      <c r="K1043" t="s">
        <v>118</v>
      </c>
      <c r="L1043" t="s">
        <v>33</v>
      </c>
      <c r="M1043" t="s">
        <v>29</v>
      </c>
      <c r="N1043" t="s">
        <v>45</v>
      </c>
      <c r="O1043">
        <v>0.311973</v>
      </c>
      <c r="P1043" t="s">
        <v>45</v>
      </c>
      <c r="Q1043" t="s">
        <v>29</v>
      </c>
      <c r="R1043">
        <v>457344</v>
      </c>
      <c r="S1043">
        <v>483721</v>
      </c>
      <c r="T1043" s="1">
        <v>0.95</v>
      </c>
      <c r="U1043">
        <v>381824</v>
      </c>
      <c r="V1043">
        <v>0</v>
      </c>
      <c r="W1043" s="24" t="str">
        <f>VLOOKUP(A1043,Sheet2!A:H,8,0)</f>
        <v>Red</v>
      </c>
    </row>
    <row r="1044" spans="1:23" x14ac:dyDescent="0.3">
      <c r="A1044" t="s">
        <v>1100</v>
      </c>
      <c r="B1044" t="s">
        <v>22</v>
      </c>
      <c r="C1044">
        <v>61</v>
      </c>
      <c r="D1044" t="s">
        <v>39</v>
      </c>
      <c r="E1044">
        <v>2011</v>
      </c>
      <c r="F1044">
        <v>35</v>
      </c>
      <c r="G1044">
        <v>0.77259974200000003</v>
      </c>
      <c r="H1044" t="s">
        <v>81</v>
      </c>
      <c r="I1044" t="s">
        <v>58</v>
      </c>
      <c r="J1044" t="s">
        <v>58</v>
      </c>
      <c r="K1044" t="s">
        <v>58</v>
      </c>
      <c r="L1044" t="s">
        <v>58</v>
      </c>
      <c r="M1044" t="s">
        <v>45</v>
      </c>
      <c r="N1044" t="s">
        <v>45</v>
      </c>
      <c r="O1044">
        <v>0.348822823</v>
      </c>
      <c r="P1044" t="s">
        <v>45</v>
      </c>
      <c r="Q1044" t="s">
        <v>29</v>
      </c>
      <c r="R1044">
        <v>376330.42</v>
      </c>
      <c r="S1044">
        <v>507129</v>
      </c>
      <c r="T1044" s="1">
        <v>0.74</v>
      </c>
      <c r="U1044">
        <v>648300</v>
      </c>
      <c r="V1044">
        <v>648300</v>
      </c>
      <c r="W1044" s="24" t="str">
        <f>VLOOKUP(A1044,Sheet2!A:H,8,0)</f>
        <v>Red</v>
      </c>
    </row>
    <row r="1045" spans="1:23" x14ac:dyDescent="0.3">
      <c r="A1045" t="s">
        <v>1101</v>
      </c>
      <c r="B1045" t="s">
        <v>31</v>
      </c>
      <c r="C1045">
        <v>61</v>
      </c>
      <c r="D1045" t="s">
        <v>36</v>
      </c>
      <c r="E1045">
        <v>2009</v>
      </c>
      <c r="F1045">
        <v>28</v>
      </c>
      <c r="G1045">
        <v>0.67756179100000002</v>
      </c>
      <c r="H1045" t="s">
        <v>81</v>
      </c>
      <c r="I1045" t="s">
        <v>72</v>
      </c>
      <c r="J1045" t="s">
        <v>58</v>
      </c>
      <c r="K1045" t="s">
        <v>58</v>
      </c>
      <c r="L1045" t="s">
        <v>58</v>
      </c>
      <c r="M1045" t="s">
        <v>29</v>
      </c>
      <c r="N1045" t="s">
        <v>45</v>
      </c>
      <c r="O1045">
        <v>0.260966323</v>
      </c>
      <c r="P1045" t="s">
        <v>45</v>
      </c>
      <c r="Q1045" t="s">
        <v>221</v>
      </c>
      <c r="R1045">
        <v>384804</v>
      </c>
      <c r="S1045">
        <v>384804</v>
      </c>
      <c r="T1045" s="1">
        <v>1</v>
      </c>
      <c r="U1045">
        <v>459071</v>
      </c>
      <c r="V1045">
        <v>0</v>
      </c>
      <c r="W1045" s="24" t="str">
        <f>VLOOKUP(A1045,Sheet2!A:H,8,0)</f>
        <v>Red</v>
      </c>
    </row>
    <row r="1046" spans="1:23" x14ac:dyDescent="0.3">
      <c r="A1046" t="s">
        <v>1102</v>
      </c>
      <c r="B1046" t="s">
        <v>31</v>
      </c>
      <c r="C1046">
        <v>49</v>
      </c>
      <c r="D1046" t="s">
        <v>39</v>
      </c>
      <c r="E1046">
        <v>2011</v>
      </c>
      <c r="F1046">
        <v>45</v>
      </c>
      <c r="G1046">
        <v>0.74882993499999995</v>
      </c>
      <c r="H1046" t="s">
        <v>81</v>
      </c>
      <c r="I1046" t="s">
        <v>58</v>
      </c>
      <c r="J1046" t="s">
        <v>58</v>
      </c>
      <c r="K1046" t="s">
        <v>58</v>
      </c>
      <c r="L1046" t="s">
        <v>58</v>
      </c>
      <c r="M1046" t="s">
        <v>29</v>
      </c>
      <c r="N1046" t="s">
        <v>45</v>
      </c>
      <c r="O1046">
        <v>0.348822823</v>
      </c>
      <c r="P1046" t="s">
        <v>45</v>
      </c>
      <c r="Q1046" t="s">
        <v>34</v>
      </c>
      <c r="R1046">
        <v>473980</v>
      </c>
      <c r="S1046">
        <v>497679</v>
      </c>
      <c r="T1046" s="1">
        <v>0.95</v>
      </c>
      <c r="U1046">
        <v>527458</v>
      </c>
      <c r="V1046">
        <v>0</v>
      </c>
      <c r="W1046" s="24" t="str">
        <f>VLOOKUP(A1046,Sheet2!A:H,8,0)</f>
        <v>Red</v>
      </c>
    </row>
    <row r="1047" spans="1:23" x14ac:dyDescent="0.3">
      <c r="A1047" t="s">
        <v>1103</v>
      </c>
      <c r="B1047" t="s">
        <v>22</v>
      </c>
      <c r="C1047">
        <v>43</v>
      </c>
      <c r="D1047" t="s">
        <v>424</v>
      </c>
      <c r="E1047">
        <v>2008</v>
      </c>
      <c r="F1047">
        <v>50</v>
      </c>
      <c r="G1047">
        <v>0.54284387099999998</v>
      </c>
      <c r="H1047" t="s">
        <v>81</v>
      </c>
      <c r="I1047" t="s">
        <v>72</v>
      </c>
      <c r="J1047" t="s">
        <v>89</v>
      </c>
      <c r="K1047" t="s">
        <v>118</v>
      </c>
      <c r="L1047" t="s">
        <v>42</v>
      </c>
      <c r="M1047" t="s">
        <v>45</v>
      </c>
      <c r="N1047" t="s">
        <v>45</v>
      </c>
      <c r="O1047">
        <v>0.407532108</v>
      </c>
      <c r="P1047" t="s">
        <v>45</v>
      </c>
      <c r="Q1047" t="s">
        <v>67</v>
      </c>
      <c r="R1047">
        <v>209711</v>
      </c>
      <c r="S1047">
        <v>257280</v>
      </c>
      <c r="T1047" s="1">
        <v>0.82</v>
      </c>
      <c r="U1047">
        <v>423216</v>
      </c>
      <c r="V1047">
        <v>0</v>
      </c>
      <c r="W1047" s="24" t="str">
        <f>VLOOKUP(A1047,Sheet2!A:H,8,0)</f>
        <v>Red</v>
      </c>
    </row>
    <row r="1048" spans="1:23" x14ac:dyDescent="0.3">
      <c r="A1048" t="s">
        <v>1104</v>
      </c>
      <c r="B1048" t="s">
        <v>31</v>
      </c>
      <c r="C1048">
        <v>60</v>
      </c>
      <c r="D1048" t="s">
        <v>39</v>
      </c>
      <c r="E1048">
        <v>2014</v>
      </c>
      <c r="F1048">
        <v>41</v>
      </c>
      <c r="G1048">
        <v>0.66265896000000002</v>
      </c>
      <c r="H1048" t="s">
        <v>81</v>
      </c>
      <c r="I1048" t="s">
        <v>58</v>
      </c>
      <c r="J1048" t="s">
        <v>58</v>
      </c>
      <c r="K1048" t="s">
        <v>58</v>
      </c>
      <c r="L1048" t="s">
        <v>58</v>
      </c>
      <c r="M1048" t="s">
        <v>45</v>
      </c>
      <c r="N1048" t="s">
        <v>45</v>
      </c>
      <c r="O1048">
        <v>0.348822823</v>
      </c>
      <c r="P1048" t="s">
        <v>45</v>
      </c>
      <c r="Q1048" t="s">
        <v>34</v>
      </c>
      <c r="R1048">
        <v>225273</v>
      </c>
      <c r="S1048">
        <v>325296</v>
      </c>
      <c r="T1048" s="1">
        <v>0.69</v>
      </c>
      <c r="U1048">
        <v>752104</v>
      </c>
      <c r="V1048">
        <v>752104</v>
      </c>
      <c r="W1048" s="24" t="str">
        <f>VLOOKUP(A1048,Sheet2!A:H,8,0)</f>
        <v>Red</v>
      </c>
    </row>
    <row r="1049" spans="1:23" x14ac:dyDescent="0.3">
      <c r="A1049" t="s">
        <v>1105</v>
      </c>
      <c r="B1049" t="s">
        <v>31</v>
      </c>
      <c r="C1049">
        <v>55</v>
      </c>
      <c r="D1049" t="s">
        <v>39</v>
      </c>
      <c r="E1049">
        <v>2010</v>
      </c>
      <c r="F1049">
        <v>43</v>
      </c>
      <c r="G1049">
        <v>0.73949131000000001</v>
      </c>
      <c r="H1049" t="s">
        <v>81</v>
      </c>
      <c r="I1049" t="s">
        <v>58</v>
      </c>
      <c r="J1049" t="s">
        <v>58</v>
      </c>
      <c r="K1049" t="s">
        <v>58</v>
      </c>
      <c r="L1049" t="s">
        <v>58</v>
      </c>
      <c r="M1049" t="s">
        <v>29</v>
      </c>
      <c r="N1049" t="s">
        <v>45</v>
      </c>
      <c r="O1049">
        <v>0.348822823</v>
      </c>
      <c r="P1049" t="s">
        <v>45</v>
      </c>
      <c r="Q1049" t="s">
        <v>221</v>
      </c>
      <c r="R1049">
        <v>413686</v>
      </c>
      <c r="S1049">
        <v>442029</v>
      </c>
      <c r="T1049" s="1">
        <v>0.94</v>
      </c>
      <c r="U1049">
        <v>533006</v>
      </c>
      <c r="V1049">
        <v>0</v>
      </c>
      <c r="W1049" s="24" t="str">
        <f>VLOOKUP(A1049,Sheet2!A:H,8,0)</f>
        <v>Red</v>
      </c>
    </row>
    <row r="1050" spans="1:23" x14ac:dyDescent="0.3">
      <c r="A1050" t="s">
        <v>1106</v>
      </c>
      <c r="B1050" t="s">
        <v>31</v>
      </c>
      <c r="C1050">
        <v>37</v>
      </c>
      <c r="D1050" t="s">
        <v>36</v>
      </c>
      <c r="E1050">
        <v>2010</v>
      </c>
      <c r="F1050">
        <v>32</v>
      </c>
      <c r="G1050">
        <v>0.65638951700000003</v>
      </c>
      <c r="H1050" t="s">
        <v>24</v>
      </c>
      <c r="I1050" t="s">
        <v>72</v>
      </c>
      <c r="J1050" t="s">
        <v>40</v>
      </c>
      <c r="K1050" t="s">
        <v>237</v>
      </c>
      <c r="L1050" t="s">
        <v>42</v>
      </c>
      <c r="M1050" t="s">
        <v>29</v>
      </c>
      <c r="N1050" t="s">
        <v>29</v>
      </c>
      <c r="O1050">
        <v>0.33383396999999998</v>
      </c>
      <c r="P1050" t="s">
        <v>45</v>
      </c>
      <c r="Q1050" t="s">
        <v>67</v>
      </c>
      <c r="R1050">
        <v>370728</v>
      </c>
      <c r="S1050">
        <v>399435</v>
      </c>
      <c r="T1050" s="1">
        <v>0.93</v>
      </c>
      <c r="U1050">
        <v>468102</v>
      </c>
      <c r="V1050">
        <v>0</v>
      </c>
      <c r="W1050" s="24" t="str">
        <f>VLOOKUP(A1050,Sheet2!A:H,8,0)</f>
        <v>Red</v>
      </c>
    </row>
    <row r="1051" spans="1:23" x14ac:dyDescent="0.3">
      <c r="A1051" t="s">
        <v>1107</v>
      </c>
      <c r="B1051" t="s">
        <v>31</v>
      </c>
      <c r="C1051">
        <v>60</v>
      </c>
      <c r="D1051" t="s">
        <v>36</v>
      </c>
      <c r="E1051">
        <v>2005</v>
      </c>
      <c r="F1051">
        <v>21</v>
      </c>
      <c r="G1051">
        <v>0.75187855800000003</v>
      </c>
      <c r="H1051" t="s">
        <v>24</v>
      </c>
      <c r="I1051" t="s">
        <v>58</v>
      </c>
      <c r="J1051" t="s">
        <v>58</v>
      </c>
      <c r="K1051" t="s">
        <v>58</v>
      </c>
      <c r="L1051" t="s">
        <v>58</v>
      </c>
      <c r="M1051" t="s">
        <v>45</v>
      </c>
      <c r="N1051" t="s">
        <v>45</v>
      </c>
      <c r="O1051">
        <v>0.315562179</v>
      </c>
      <c r="P1051" t="s">
        <v>45</v>
      </c>
      <c r="Q1051" t="s">
        <v>34</v>
      </c>
      <c r="R1051">
        <v>105992</v>
      </c>
      <c r="S1051">
        <v>212352</v>
      </c>
      <c r="T1051" s="1">
        <v>0.5</v>
      </c>
      <c r="U1051">
        <v>542962</v>
      </c>
      <c r="V1051">
        <v>542962</v>
      </c>
      <c r="W1051" s="24" t="str">
        <f>VLOOKUP(A1051,Sheet2!A:H,8,0)</f>
        <v>Red</v>
      </c>
    </row>
    <row r="1052" spans="1:23" x14ac:dyDescent="0.3">
      <c r="A1052" t="s">
        <v>1108</v>
      </c>
      <c r="B1052" t="s">
        <v>31</v>
      </c>
      <c r="C1052">
        <v>60</v>
      </c>
      <c r="D1052" t="s">
        <v>36</v>
      </c>
      <c r="E1052">
        <v>2007</v>
      </c>
      <c r="F1052">
        <v>21</v>
      </c>
      <c r="G1052">
        <v>0.65526405499999996</v>
      </c>
      <c r="H1052" t="s">
        <v>24</v>
      </c>
      <c r="I1052" t="s">
        <v>58</v>
      </c>
      <c r="J1052" t="s">
        <v>58</v>
      </c>
      <c r="K1052" t="s">
        <v>58</v>
      </c>
      <c r="L1052" t="s">
        <v>58</v>
      </c>
      <c r="M1052" t="s">
        <v>45</v>
      </c>
      <c r="N1052" t="s">
        <v>45</v>
      </c>
      <c r="O1052">
        <v>0.315562179</v>
      </c>
      <c r="P1052" t="s">
        <v>45</v>
      </c>
      <c r="Q1052" t="s">
        <v>34</v>
      </c>
      <c r="R1052">
        <v>81608</v>
      </c>
      <c r="S1052">
        <v>237952</v>
      </c>
      <c r="T1052" s="1">
        <v>0.34</v>
      </c>
      <c r="U1052">
        <v>470041</v>
      </c>
      <c r="V1052">
        <v>0</v>
      </c>
      <c r="W1052" s="24" t="str">
        <f>VLOOKUP(A1052,Sheet2!A:H,8,0)</f>
        <v>Red</v>
      </c>
    </row>
    <row r="1053" spans="1:23" x14ac:dyDescent="0.3">
      <c r="A1053" t="s">
        <v>1109</v>
      </c>
      <c r="B1053" t="s">
        <v>31</v>
      </c>
      <c r="C1053">
        <v>61</v>
      </c>
      <c r="D1053" t="s">
        <v>36</v>
      </c>
      <c r="E1053">
        <v>2008</v>
      </c>
      <c r="F1053">
        <v>22</v>
      </c>
      <c r="G1053">
        <v>0.71115032700000003</v>
      </c>
      <c r="H1053" t="s">
        <v>24</v>
      </c>
      <c r="I1053" t="s">
        <v>58</v>
      </c>
      <c r="J1053" t="s">
        <v>58</v>
      </c>
      <c r="K1053" t="s">
        <v>58</v>
      </c>
      <c r="L1053" t="s">
        <v>58</v>
      </c>
      <c r="M1053" t="s">
        <v>29</v>
      </c>
      <c r="N1053" t="s">
        <v>45</v>
      </c>
      <c r="O1053">
        <v>0.315562179</v>
      </c>
      <c r="P1053" t="s">
        <v>45</v>
      </c>
      <c r="Q1053" t="s">
        <v>221</v>
      </c>
      <c r="R1053">
        <v>264652.65999999997</v>
      </c>
      <c r="S1053">
        <v>265837</v>
      </c>
      <c r="T1053" s="1">
        <v>1</v>
      </c>
      <c r="U1053">
        <v>518574</v>
      </c>
      <c r="V1053">
        <v>0</v>
      </c>
      <c r="W1053" s="24" t="str">
        <f>VLOOKUP(A1053,Sheet2!A:H,8,0)</f>
        <v>Red</v>
      </c>
    </row>
    <row r="1054" spans="1:23" x14ac:dyDescent="0.3">
      <c r="A1054" t="s">
        <v>1110</v>
      </c>
      <c r="B1054" t="s">
        <v>31</v>
      </c>
      <c r="C1054">
        <v>49</v>
      </c>
      <c r="D1054" t="s">
        <v>77</v>
      </c>
      <c r="E1054">
        <v>2010</v>
      </c>
      <c r="F1054">
        <v>40</v>
      </c>
      <c r="G1054">
        <v>0.83117744999999998</v>
      </c>
      <c r="H1054" t="s">
        <v>81</v>
      </c>
      <c r="I1054" t="s">
        <v>72</v>
      </c>
      <c r="J1054" t="s">
        <v>58</v>
      </c>
      <c r="K1054" t="s">
        <v>58</v>
      </c>
      <c r="L1054" t="s">
        <v>58</v>
      </c>
      <c r="M1054" t="s">
        <v>29</v>
      </c>
      <c r="N1054" t="s">
        <v>29</v>
      </c>
      <c r="O1054">
        <v>0.36798504700000001</v>
      </c>
      <c r="P1054" t="s">
        <v>45</v>
      </c>
      <c r="Q1054" t="s">
        <v>29</v>
      </c>
      <c r="R1054">
        <v>571805</v>
      </c>
      <c r="S1054">
        <v>571805</v>
      </c>
      <c r="T1054" s="1">
        <v>1</v>
      </c>
      <c r="U1054">
        <v>599177</v>
      </c>
      <c r="V1054">
        <v>0</v>
      </c>
      <c r="W1054" s="24" t="str">
        <f>VLOOKUP(A1054,Sheet2!A:H,8,0)</f>
        <v>Red</v>
      </c>
    </row>
    <row r="1055" spans="1:23" x14ac:dyDescent="0.3">
      <c r="A1055" t="s">
        <v>1111</v>
      </c>
      <c r="B1055" t="s">
        <v>31</v>
      </c>
      <c r="C1055">
        <v>61</v>
      </c>
      <c r="D1055" t="s">
        <v>23</v>
      </c>
      <c r="E1055">
        <v>2011</v>
      </c>
      <c r="F1055">
        <v>44</v>
      </c>
      <c r="G1055">
        <v>0.828906323</v>
      </c>
      <c r="H1055" t="s">
        <v>81</v>
      </c>
      <c r="I1055" t="s">
        <v>155</v>
      </c>
      <c r="J1055" t="s">
        <v>58</v>
      </c>
      <c r="K1055" t="s">
        <v>58</v>
      </c>
      <c r="L1055" t="s">
        <v>58</v>
      </c>
      <c r="M1055" t="s">
        <v>29</v>
      </c>
      <c r="N1055" t="s">
        <v>45</v>
      </c>
      <c r="O1055">
        <v>0.201919607</v>
      </c>
      <c r="P1055" t="s">
        <v>45</v>
      </c>
      <c r="Q1055" t="s">
        <v>29</v>
      </c>
      <c r="R1055">
        <v>547656</v>
      </c>
      <c r="S1055">
        <v>547656</v>
      </c>
      <c r="T1055" s="1">
        <v>1</v>
      </c>
      <c r="U1055">
        <v>689163</v>
      </c>
      <c r="V1055">
        <v>0</v>
      </c>
      <c r="W1055" s="24" t="str">
        <f>VLOOKUP(A1055,Sheet2!A:H,8,0)</f>
        <v>Red</v>
      </c>
    </row>
    <row r="1056" spans="1:23" x14ac:dyDescent="0.3">
      <c r="A1056" t="s">
        <v>1112</v>
      </c>
      <c r="B1056" t="s">
        <v>31</v>
      </c>
      <c r="C1056">
        <v>61</v>
      </c>
      <c r="D1056" t="s">
        <v>39</v>
      </c>
      <c r="E1056">
        <v>2015</v>
      </c>
      <c r="F1056">
        <v>31</v>
      </c>
      <c r="G1056">
        <v>0.80988434799999998</v>
      </c>
      <c r="H1056" t="s">
        <v>81</v>
      </c>
      <c r="I1056" t="s">
        <v>72</v>
      </c>
      <c r="J1056" t="s">
        <v>26</v>
      </c>
      <c r="K1056" t="s">
        <v>118</v>
      </c>
      <c r="L1056" t="s">
        <v>33</v>
      </c>
      <c r="M1056" t="s">
        <v>45</v>
      </c>
      <c r="N1056" t="s">
        <v>45</v>
      </c>
      <c r="O1056">
        <v>0.21851805099999999</v>
      </c>
      <c r="P1056" t="s">
        <v>45</v>
      </c>
      <c r="Q1056" t="s">
        <v>29</v>
      </c>
      <c r="R1056">
        <v>184774.56</v>
      </c>
      <c r="S1056">
        <v>668978</v>
      </c>
      <c r="T1056" s="1">
        <v>0.28000000000000003</v>
      </c>
      <c r="U1056">
        <v>0</v>
      </c>
      <c r="V1056">
        <v>0</v>
      </c>
      <c r="W1056" s="24" t="str">
        <f>VLOOKUP(A1056,Sheet2!A:H,8,0)</f>
        <v>Red</v>
      </c>
    </row>
    <row r="1057" spans="1:23" x14ac:dyDescent="0.3">
      <c r="A1057" t="s">
        <v>1113</v>
      </c>
      <c r="B1057" t="s">
        <v>22</v>
      </c>
      <c r="C1057">
        <v>61</v>
      </c>
      <c r="D1057" t="s">
        <v>39</v>
      </c>
      <c r="E1057">
        <v>2006</v>
      </c>
      <c r="F1057">
        <v>48</v>
      </c>
      <c r="G1057">
        <v>0.61228714299999998</v>
      </c>
      <c r="H1057" t="s">
        <v>81</v>
      </c>
      <c r="I1057" t="s">
        <v>62</v>
      </c>
      <c r="J1057" t="s">
        <v>89</v>
      </c>
      <c r="K1057" t="s">
        <v>51</v>
      </c>
      <c r="L1057" t="s">
        <v>42</v>
      </c>
      <c r="M1057" t="s">
        <v>45</v>
      </c>
      <c r="N1057" t="s">
        <v>29</v>
      </c>
      <c r="O1057">
        <v>0.21287830799999999</v>
      </c>
      <c r="P1057" t="s">
        <v>45</v>
      </c>
      <c r="Q1057" t="s">
        <v>67</v>
      </c>
      <c r="R1057">
        <v>59881</v>
      </c>
      <c r="S1057">
        <v>226215</v>
      </c>
      <c r="T1057" s="1">
        <v>0.26</v>
      </c>
      <c r="U1057">
        <v>0</v>
      </c>
      <c r="V1057">
        <v>0</v>
      </c>
      <c r="W1057" s="24" t="str">
        <f>VLOOKUP(A1057,Sheet2!A:H,8,0)</f>
        <v>Red</v>
      </c>
    </row>
    <row r="1058" spans="1:23" x14ac:dyDescent="0.3">
      <c r="A1058" t="s">
        <v>1114</v>
      </c>
      <c r="B1058" t="s">
        <v>22</v>
      </c>
      <c r="C1058">
        <v>61</v>
      </c>
      <c r="D1058" t="s">
        <v>39</v>
      </c>
      <c r="E1058">
        <v>2014</v>
      </c>
      <c r="F1058">
        <v>32</v>
      </c>
      <c r="G1058">
        <v>0.82687445100000001</v>
      </c>
      <c r="H1058" t="s">
        <v>81</v>
      </c>
      <c r="I1058" t="s">
        <v>72</v>
      </c>
      <c r="J1058" t="s">
        <v>89</v>
      </c>
      <c r="K1058" t="s">
        <v>118</v>
      </c>
      <c r="L1058" t="s">
        <v>42</v>
      </c>
      <c r="M1058" t="s">
        <v>45</v>
      </c>
      <c r="N1058" t="s">
        <v>45</v>
      </c>
      <c r="O1058">
        <v>0.28408937000000001</v>
      </c>
      <c r="P1058" t="s">
        <v>45</v>
      </c>
      <c r="Q1058" t="s">
        <v>29</v>
      </c>
      <c r="R1058">
        <v>44437</v>
      </c>
      <c r="S1058">
        <v>588740</v>
      </c>
      <c r="T1058" s="1">
        <v>0.08</v>
      </c>
      <c r="U1058">
        <v>0</v>
      </c>
      <c r="V1058">
        <v>0</v>
      </c>
      <c r="W1058" s="24" t="str">
        <f>VLOOKUP(A1058,Sheet2!A:H,8,0)</f>
        <v>Red</v>
      </c>
    </row>
    <row r="1059" spans="1:23" x14ac:dyDescent="0.3">
      <c r="A1059" t="s">
        <v>1115</v>
      </c>
      <c r="B1059" t="s">
        <v>31</v>
      </c>
      <c r="C1059">
        <v>37</v>
      </c>
      <c r="D1059" t="s">
        <v>39</v>
      </c>
      <c r="E1059">
        <v>2015</v>
      </c>
      <c r="F1059">
        <v>25</v>
      </c>
      <c r="G1059">
        <v>0.62393565200000001</v>
      </c>
      <c r="H1059" t="s">
        <v>24</v>
      </c>
      <c r="I1059" t="s">
        <v>155</v>
      </c>
      <c r="J1059" t="s">
        <v>40</v>
      </c>
      <c r="K1059" t="s">
        <v>237</v>
      </c>
      <c r="L1059" t="s">
        <v>28</v>
      </c>
      <c r="M1059" t="s">
        <v>45</v>
      </c>
      <c r="N1059" t="s">
        <v>29</v>
      </c>
      <c r="O1059">
        <v>0.30840624900000002</v>
      </c>
      <c r="P1059" t="s">
        <v>45</v>
      </c>
      <c r="Q1059" t="s">
        <v>67</v>
      </c>
      <c r="R1059">
        <v>254406</v>
      </c>
      <c r="S1059">
        <v>418639</v>
      </c>
      <c r="T1059" s="1">
        <v>0.61</v>
      </c>
      <c r="U1059">
        <v>691184</v>
      </c>
      <c r="V1059">
        <v>691184</v>
      </c>
      <c r="W1059" s="24" t="str">
        <f>VLOOKUP(A1059,Sheet2!A:H,8,0)</f>
        <v>Red</v>
      </c>
    </row>
    <row r="1060" spans="1:23" x14ac:dyDescent="0.3">
      <c r="A1060" t="s">
        <v>1116</v>
      </c>
      <c r="B1060" t="s">
        <v>31</v>
      </c>
      <c r="C1060">
        <v>61</v>
      </c>
      <c r="D1060" t="s">
        <v>39</v>
      </c>
      <c r="E1060">
        <v>2008</v>
      </c>
      <c r="F1060">
        <v>23</v>
      </c>
      <c r="G1060">
        <v>0.55093333300000003</v>
      </c>
      <c r="H1060" t="s">
        <v>524</v>
      </c>
      <c r="I1060" t="s">
        <v>58</v>
      </c>
      <c r="J1060" t="s">
        <v>58</v>
      </c>
      <c r="K1060" t="s">
        <v>58</v>
      </c>
      <c r="L1060" t="s">
        <v>58</v>
      </c>
      <c r="M1060" t="s">
        <v>45</v>
      </c>
      <c r="N1060" t="s">
        <v>29</v>
      </c>
      <c r="O1060">
        <v>0.19138787500000001</v>
      </c>
      <c r="P1060" t="s">
        <v>45</v>
      </c>
      <c r="Q1060" t="s">
        <v>34</v>
      </c>
      <c r="R1060">
        <v>101531</v>
      </c>
      <c r="S1060">
        <v>217434</v>
      </c>
      <c r="T1060" s="1">
        <v>0.47</v>
      </c>
      <c r="U1060">
        <v>415447</v>
      </c>
      <c r="V1060">
        <v>415447</v>
      </c>
      <c r="W1060" s="24" t="str">
        <f>VLOOKUP(A1060,Sheet2!A:H,8,0)</f>
        <v>Red</v>
      </c>
    </row>
    <row r="1061" spans="1:23" x14ac:dyDescent="0.3">
      <c r="A1061" t="s">
        <v>1117</v>
      </c>
      <c r="B1061" t="s">
        <v>31</v>
      </c>
      <c r="C1061">
        <v>73</v>
      </c>
      <c r="D1061" t="s">
        <v>23</v>
      </c>
      <c r="E1061">
        <v>2012</v>
      </c>
      <c r="F1061">
        <v>25</v>
      </c>
      <c r="G1061">
        <v>0.80575076899999998</v>
      </c>
      <c r="H1061" t="s">
        <v>81</v>
      </c>
      <c r="I1061" t="s">
        <v>72</v>
      </c>
      <c r="J1061" t="s">
        <v>40</v>
      </c>
      <c r="K1061" t="s">
        <v>87</v>
      </c>
      <c r="L1061" t="s">
        <v>28</v>
      </c>
      <c r="M1061" t="s">
        <v>29</v>
      </c>
      <c r="N1061" t="s">
        <v>45</v>
      </c>
      <c r="O1061">
        <v>0.204619196</v>
      </c>
      <c r="P1061" t="s">
        <v>45</v>
      </c>
      <c r="Q1061" t="s">
        <v>34</v>
      </c>
      <c r="R1061">
        <v>595350</v>
      </c>
      <c r="S1061">
        <v>595350</v>
      </c>
      <c r="T1061" s="1">
        <v>1</v>
      </c>
      <c r="U1061">
        <v>947751</v>
      </c>
      <c r="V1061">
        <v>0</v>
      </c>
      <c r="W1061" s="24" t="str">
        <f>VLOOKUP(A1061,Sheet2!A:H,8,0)</f>
        <v>Red</v>
      </c>
    </row>
    <row r="1062" spans="1:23" x14ac:dyDescent="0.3">
      <c r="A1062" t="s">
        <v>1118</v>
      </c>
      <c r="B1062" t="s">
        <v>31</v>
      </c>
      <c r="C1062">
        <v>61</v>
      </c>
      <c r="D1062" t="s">
        <v>23</v>
      </c>
      <c r="E1062">
        <v>2010</v>
      </c>
      <c r="F1062">
        <v>39</v>
      </c>
      <c r="G1062">
        <v>0.82490813799999996</v>
      </c>
      <c r="H1062" t="s">
        <v>81</v>
      </c>
      <c r="I1062" t="s">
        <v>58</v>
      </c>
      <c r="J1062" t="s">
        <v>58</v>
      </c>
      <c r="K1062" t="s">
        <v>58</v>
      </c>
      <c r="L1062" t="s">
        <v>58</v>
      </c>
      <c r="M1062" t="s">
        <v>45</v>
      </c>
      <c r="N1062" t="s">
        <v>45</v>
      </c>
      <c r="O1062">
        <v>0.29091841800000001</v>
      </c>
      <c r="P1062" t="s">
        <v>45</v>
      </c>
      <c r="Q1062" t="s">
        <v>29</v>
      </c>
      <c r="R1062">
        <v>189271.67999999999</v>
      </c>
      <c r="S1062">
        <v>492219</v>
      </c>
      <c r="T1062" s="1">
        <v>0.38</v>
      </c>
      <c r="U1062">
        <v>0</v>
      </c>
      <c r="V1062">
        <v>0</v>
      </c>
      <c r="W1062" s="24" t="str">
        <f>VLOOKUP(A1062,Sheet2!A:H,8,0)</f>
        <v>Red</v>
      </c>
    </row>
    <row r="1063" spans="1:23" x14ac:dyDescent="0.3">
      <c r="A1063" t="s">
        <v>1119</v>
      </c>
      <c r="B1063" t="s">
        <v>31</v>
      </c>
      <c r="C1063">
        <v>61</v>
      </c>
      <c r="D1063" t="s">
        <v>77</v>
      </c>
      <c r="E1063">
        <v>2012</v>
      </c>
      <c r="F1063">
        <v>57</v>
      </c>
      <c r="G1063">
        <v>0.82737610100000003</v>
      </c>
      <c r="H1063" t="s">
        <v>81</v>
      </c>
      <c r="I1063" t="s">
        <v>72</v>
      </c>
      <c r="J1063" t="s">
        <v>58</v>
      </c>
      <c r="K1063" t="s">
        <v>58</v>
      </c>
      <c r="L1063" t="s">
        <v>58</v>
      </c>
      <c r="M1063" t="s">
        <v>45</v>
      </c>
      <c r="N1063" t="s">
        <v>45</v>
      </c>
      <c r="O1063">
        <v>0.36798504700000001</v>
      </c>
      <c r="P1063" t="s">
        <v>45</v>
      </c>
      <c r="Q1063" t="s">
        <v>29</v>
      </c>
      <c r="R1063">
        <v>56071</v>
      </c>
      <c r="S1063">
        <v>532399</v>
      </c>
      <c r="T1063" s="1">
        <v>0.11</v>
      </c>
      <c r="U1063">
        <v>0</v>
      </c>
      <c r="V1063">
        <v>0</v>
      </c>
      <c r="W1063" s="24" t="str">
        <f>VLOOKUP(A1063,Sheet2!A:H,8,0)</f>
        <v>Red</v>
      </c>
    </row>
    <row r="1064" spans="1:23" x14ac:dyDescent="0.3">
      <c r="A1064" t="s">
        <v>1120</v>
      </c>
      <c r="B1064" t="s">
        <v>31</v>
      </c>
      <c r="C1064">
        <v>37</v>
      </c>
      <c r="D1064" t="s">
        <v>23</v>
      </c>
      <c r="E1064">
        <v>2008</v>
      </c>
      <c r="F1064">
        <v>28</v>
      </c>
      <c r="G1064">
        <v>0.62175941999999995</v>
      </c>
      <c r="H1064" t="s">
        <v>24</v>
      </c>
      <c r="I1064" t="s">
        <v>72</v>
      </c>
      <c r="J1064" t="s">
        <v>89</v>
      </c>
      <c r="K1064" t="s">
        <v>237</v>
      </c>
      <c r="L1064" t="s">
        <v>42</v>
      </c>
      <c r="M1064" t="s">
        <v>45</v>
      </c>
      <c r="N1064" t="s">
        <v>45</v>
      </c>
      <c r="O1064">
        <v>0.311973</v>
      </c>
      <c r="P1064" t="s">
        <v>45</v>
      </c>
      <c r="Q1064" t="s">
        <v>29</v>
      </c>
      <c r="R1064">
        <v>179551</v>
      </c>
      <c r="S1064">
        <v>225511</v>
      </c>
      <c r="T1064" s="1">
        <v>0.8</v>
      </c>
      <c r="U1064">
        <v>419761</v>
      </c>
      <c r="V1064">
        <v>0</v>
      </c>
      <c r="W1064" s="24" t="str">
        <f>VLOOKUP(A1064,Sheet2!A:H,8,0)</f>
        <v>Red</v>
      </c>
    </row>
    <row r="1065" spans="1:23" x14ac:dyDescent="0.3">
      <c r="A1065" t="s">
        <v>1121</v>
      </c>
      <c r="B1065" t="s">
        <v>31</v>
      </c>
      <c r="C1065">
        <v>49</v>
      </c>
      <c r="D1065" t="s">
        <v>36</v>
      </c>
      <c r="E1065">
        <v>2008</v>
      </c>
      <c r="F1065">
        <v>37</v>
      </c>
      <c r="G1065">
        <v>0.61776774199999995</v>
      </c>
      <c r="H1065" t="s">
        <v>24</v>
      </c>
      <c r="I1065" t="s">
        <v>72</v>
      </c>
      <c r="J1065" t="s">
        <v>40</v>
      </c>
      <c r="K1065" t="s">
        <v>87</v>
      </c>
      <c r="L1065" t="s">
        <v>42</v>
      </c>
      <c r="M1065" t="s">
        <v>45</v>
      </c>
      <c r="N1065" t="s">
        <v>45</v>
      </c>
      <c r="O1065">
        <v>0.29436900500000002</v>
      </c>
      <c r="P1065" t="s">
        <v>45</v>
      </c>
      <c r="Q1065" t="s">
        <v>29</v>
      </c>
      <c r="R1065">
        <v>59916</v>
      </c>
      <c r="S1065">
        <v>219076</v>
      </c>
      <c r="T1065" s="1">
        <v>0.27</v>
      </c>
      <c r="U1065">
        <v>473103</v>
      </c>
      <c r="V1065">
        <v>473103</v>
      </c>
      <c r="W1065" s="24" t="str">
        <f>VLOOKUP(A1065,Sheet2!A:H,8,0)</f>
        <v>Red</v>
      </c>
    </row>
    <row r="1066" spans="1:23" x14ac:dyDescent="0.3">
      <c r="A1066" t="s">
        <v>1122</v>
      </c>
      <c r="B1066" t="s">
        <v>31</v>
      </c>
      <c r="C1066">
        <v>49</v>
      </c>
      <c r="D1066" t="s">
        <v>36</v>
      </c>
      <c r="E1066">
        <v>2008</v>
      </c>
      <c r="F1066">
        <v>33</v>
      </c>
      <c r="G1066">
        <v>0.79943354799999999</v>
      </c>
      <c r="H1066" t="s">
        <v>81</v>
      </c>
      <c r="I1066" t="s">
        <v>58</v>
      </c>
      <c r="J1066" t="s">
        <v>58</v>
      </c>
      <c r="K1066" t="s">
        <v>58</v>
      </c>
      <c r="L1066" t="s">
        <v>58</v>
      </c>
      <c r="M1066" t="s">
        <v>45</v>
      </c>
      <c r="N1066" t="s">
        <v>45</v>
      </c>
      <c r="O1066">
        <v>0.341288745</v>
      </c>
      <c r="P1066" t="s">
        <v>45</v>
      </c>
      <c r="Q1066" t="s">
        <v>221</v>
      </c>
      <c r="R1066">
        <v>356349</v>
      </c>
      <c r="S1066">
        <v>435939</v>
      </c>
      <c r="T1066" s="1">
        <v>0.82</v>
      </c>
      <c r="U1066">
        <v>491618</v>
      </c>
      <c r="V1066">
        <v>491618</v>
      </c>
      <c r="W1066" s="24" t="str">
        <f>VLOOKUP(A1066,Sheet2!A:H,8,0)</f>
        <v>Red</v>
      </c>
    </row>
    <row r="1067" spans="1:23" x14ac:dyDescent="0.3">
      <c r="A1067" t="s">
        <v>1123</v>
      </c>
      <c r="B1067" t="s">
        <v>22</v>
      </c>
      <c r="C1067">
        <v>61</v>
      </c>
      <c r="D1067" t="s">
        <v>36</v>
      </c>
      <c r="E1067">
        <v>2014</v>
      </c>
      <c r="F1067">
        <v>27</v>
      </c>
      <c r="G1067">
        <v>0.60476266000000001</v>
      </c>
      <c r="H1067" t="s">
        <v>24</v>
      </c>
      <c r="I1067" t="s">
        <v>303</v>
      </c>
      <c r="J1067" t="s">
        <v>89</v>
      </c>
      <c r="K1067" t="s">
        <v>87</v>
      </c>
      <c r="L1067" t="s">
        <v>42</v>
      </c>
      <c r="M1067" t="s">
        <v>45</v>
      </c>
      <c r="N1067" t="s">
        <v>45</v>
      </c>
      <c r="O1067">
        <v>0.215684815</v>
      </c>
      <c r="P1067" t="s">
        <v>45</v>
      </c>
      <c r="Q1067" t="s">
        <v>67</v>
      </c>
      <c r="R1067">
        <v>23278.55</v>
      </c>
      <c r="S1067">
        <v>278796</v>
      </c>
      <c r="T1067" s="1">
        <v>0.08</v>
      </c>
      <c r="U1067">
        <v>0</v>
      </c>
      <c r="V1067">
        <v>0</v>
      </c>
      <c r="W1067" s="24" t="str">
        <f>VLOOKUP(A1067,Sheet2!A:H,8,0)</f>
        <v>Red</v>
      </c>
    </row>
    <row r="1068" spans="1:23" x14ac:dyDescent="0.3">
      <c r="A1068" t="s">
        <v>1124</v>
      </c>
      <c r="B1068" t="s">
        <v>31</v>
      </c>
      <c r="C1068">
        <v>61</v>
      </c>
      <c r="D1068" t="s">
        <v>39</v>
      </c>
      <c r="E1068">
        <v>2015</v>
      </c>
      <c r="F1068">
        <v>31</v>
      </c>
      <c r="G1068">
        <v>0.80938956500000003</v>
      </c>
      <c r="H1068" t="s">
        <v>81</v>
      </c>
      <c r="I1068" t="s">
        <v>58</v>
      </c>
      <c r="J1068" t="s">
        <v>58</v>
      </c>
      <c r="K1068" t="s">
        <v>58</v>
      </c>
      <c r="L1068" t="s">
        <v>58</v>
      </c>
      <c r="M1068" t="s">
        <v>45</v>
      </c>
      <c r="N1068" t="s">
        <v>45</v>
      </c>
      <c r="O1068">
        <v>0.34504605399999999</v>
      </c>
      <c r="P1068" t="s">
        <v>45</v>
      </c>
      <c r="Q1068" t="s">
        <v>34</v>
      </c>
      <c r="R1068">
        <v>507796</v>
      </c>
      <c r="S1068">
        <v>601768</v>
      </c>
      <c r="T1068" s="1">
        <v>0.84</v>
      </c>
      <c r="U1068">
        <v>882394</v>
      </c>
      <c r="V1068">
        <v>0</v>
      </c>
      <c r="W1068" s="24" t="str">
        <f>VLOOKUP(A1068,Sheet2!A:H,8,0)</f>
        <v>Red</v>
      </c>
    </row>
    <row r="1069" spans="1:23" x14ac:dyDescent="0.3">
      <c r="A1069" t="s">
        <v>1125</v>
      </c>
      <c r="B1069" t="s">
        <v>31</v>
      </c>
      <c r="C1069">
        <v>61</v>
      </c>
      <c r="D1069" t="s">
        <v>39</v>
      </c>
      <c r="E1069">
        <v>2013</v>
      </c>
      <c r="F1069">
        <v>49</v>
      </c>
      <c r="G1069">
        <v>0.62206839400000002</v>
      </c>
      <c r="H1069" t="s">
        <v>24</v>
      </c>
      <c r="I1069" t="s">
        <v>155</v>
      </c>
      <c r="J1069" t="s">
        <v>169</v>
      </c>
      <c r="K1069" t="s">
        <v>27</v>
      </c>
      <c r="L1069" t="s">
        <v>42</v>
      </c>
      <c r="M1069" t="s">
        <v>29</v>
      </c>
      <c r="N1069" t="s">
        <v>29</v>
      </c>
      <c r="O1069">
        <v>0.67025369099999998</v>
      </c>
      <c r="P1069" t="s">
        <v>29</v>
      </c>
      <c r="Q1069" t="s">
        <v>29</v>
      </c>
      <c r="R1069">
        <v>244585</v>
      </c>
      <c r="S1069">
        <v>244585</v>
      </c>
      <c r="T1069" s="1">
        <v>1</v>
      </c>
      <c r="U1069">
        <v>558789</v>
      </c>
      <c r="V1069">
        <v>0</v>
      </c>
      <c r="W1069" s="24" t="str">
        <f>VLOOKUP(A1069,Sheet2!A:H,8,0)</f>
        <v>Red</v>
      </c>
    </row>
    <row r="1070" spans="1:23" x14ac:dyDescent="0.3">
      <c r="A1070" t="s">
        <v>1126</v>
      </c>
      <c r="B1070" t="s">
        <v>31</v>
      </c>
      <c r="C1070">
        <v>61</v>
      </c>
      <c r="D1070" t="s">
        <v>77</v>
      </c>
      <c r="E1070">
        <v>2012</v>
      </c>
      <c r="F1070">
        <v>23</v>
      </c>
      <c r="G1070">
        <v>0.70641509400000002</v>
      </c>
      <c r="H1070" t="s">
        <v>81</v>
      </c>
      <c r="I1070" t="s">
        <v>72</v>
      </c>
      <c r="J1070" t="s">
        <v>26</v>
      </c>
      <c r="K1070" t="s">
        <v>27</v>
      </c>
      <c r="L1070" t="s">
        <v>58</v>
      </c>
      <c r="M1070" t="s">
        <v>29</v>
      </c>
      <c r="N1070" t="s">
        <v>29</v>
      </c>
      <c r="O1070">
        <v>0.319173496</v>
      </c>
      <c r="P1070" t="s">
        <v>45</v>
      </c>
      <c r="Q1070" t="s">
        <v>29</v>
      </c>
      <c r="R1070">
        <v>414568.34</v>
      </c>
      <c r="S1070">
        <v>433694</v>
      </c>
      <c r="T1070" s="1">
        <v>0.96</v>
      </c>
      <c r="U1070">
        <v>586745</v>
      </c>
      <c r="V1070">
        <v>0</v>
      </c>
      <c r="W1070" s="24" t="str">
        <f>VLOOKUP(A1070,Sheet2!A:H,8,0)</f>
        <v>Red</v>
      </c>
    </row>
    <row r="1071" spans="1:23" x14ac:dyDescent="0.3">
      <c r="A1071" t="s">
        <v>1127</v>
      </c>
      <c r="B1071" t="s">
        <v>31</v>
      </c>
      <c r="C1071">
        <v>49</v>
      </c>
      <c r="D1071" t="s">
        <v>77</v>
      </c>
      <c r="E1071">
        <v>2006</v>
      </c>
      <c r="F1071">
        <v>29</v>
      </c>
      <c r="G1071">
        <v>0.74126571399999996</v>
      </c>
      <c r="H1071" t="s">
        <v>81</v>
      </c>
      <c r="I1071" t="s">
        <v>72</v>
      </c>
      <c r="J1071" t="s">
        <v>26</v>
      </c>
      <c r="K1071" t="s">
        <v>27</v>
      </c>
      <c r="L1071" t="s">
        <v>58</v>
      </c>
      <c r="M1071" t="s">
        <v>45</v>
      </c>
      <c r="N1071" t="s">
        <v>45</v>
      </c>
      <c r="O1071">
        <v>0.322806649</v>
      </c>
      <c r="P1071" t="s">
        <v>45</v>
      </c>
      <c r="Q1071" t="s">
        <v>221</v>
      </c>
      <c r="R1071">
        <v>218724</v>
      </c>
      <c r="S1071">
        <v>298260</v>
      </c>
      <c r="T1071" s="1">
        <v>0.73</v>
      </c>
      <c r="U1071">
        <v>489599</v>
      </c>
      <c r="V1071">
        <v>489599</v>
      </c>
      <c r="W1071" s="24" t="str">
        <f>VLOOKUP(A1071,Sheet2!A:H,8,0)</f>
        <v>Red</v>
      </c>
    </row>
    <row r="1072" spans="1:23" x14ac:dyDescent="0.3">
      <c r="A1072" t="s">
        <v>1128</v>
      </c>
      <c r="B1072" t="s">
        <v>31</v>
      </c>
      <c r="C1072">
        <v>61</v>
      </c>
      <c r="D1072" t="s">
        <v>39</v>
      </c>
      <c r="E1072">
        <v>2015</v>
      </c>
      <c r="F1072">
        <v>33</v>
      </c>
      <c r="G1072">
        <v>0.82737565199999996</v>
      </c>
      <c r="H1072" t="s">
        <v>81</v>
      </c>
      <c r="I1072" t="s">
        <v>155</v>
      </c>
      <c r="J1072" t="s">
        <v>58</v>
      </c>
      <c r="K1072" t="s">
        <v>58</v>
      </c>
      <c r="L1072" t="s">
        <v>58</v>
      </c>
      <c r="M1072" t="s">
        <v>45</v>
      </c>
      <c r="N1072" t="s">
        <v>29</v>
      </c>
      <c r="O1072">
        <v>0.24214260600000001</v>
      </c>
      <c r="P1072" t="s">
        <v>45</v>
      </c>
      <c r="Q1072" t="s">
        <v>29</v>
      </c>
      <c r="R1072">
        <v>421744</v>
      </c>
      <c r="S1072">
        <v>648740</v>
      </c>
      <c r="T1072" s="1">
        <v>0.65</v>
      </c>
      <c r="U1072">
        <v>989343</v>
      </c>
      <c r="V1072">
        <v>989343</v>
      </c>
      <c r="W1072" s="24" t="str">
        <f>VLOOKUP(A1072,Sheet2!A:H,8,0)</f>
        <v>Red</v>
      </c>
    </row>
    <row r="1073" spans="1:23" x14ac:dyDescent="0.3">
      <c r="A1073" t="s">
        <v>1129</v>
      </c>
      <c r="B1073" t="s">
        <v>31</v>
      </c>
      <c r="C1073">
        <v>61</v>
      </c>
      <c r="D1073" t="s">
        <v>39</v>
      </c>
      <c r="E1073">
        <v>2015</v>
      </c>
      <c r="F1073">
        <v>29</v>
      </c>
      <c r="G1073">
        <v>0.82788173899999995</v>
      </c>
      <c r="H1073" t="s">
        <v>81</v>
      </c>
      <c r="I1073" t="s">
        <v>155</v>
      </c>
      <c r="J1073" t="s">
        <v>58</v>
      </c>
      <c r="K1073" t="s">
        <v>58</v>
      </c>
      <c r="L1073" t="s">
        <v>58</v>
      </c>
      <c r="M1073" t="s">
        <v>29</v>
      </c>
      <c r="N1073" t="s">
        <v>45</v>
      </c>
      <c r="O1073">
        <v>0.24214260600000001</v>
      </c>
      <c r="P1073" t="s">
        <v>45</v>
      </c>
      <c r="Q1073" t="s">
        <v>29</v>
      </c>
      <c r="R1073">
        <v>658200</v>
      </c>
      <c r="S1073">
        <v>658200</v>
      </c>
      <c r="T1073" s="1">
        <v>1</v>
      </c>
      <c r="U1073">
        <v>798596</v>
      </c>
      <c r="V1073">
        <v>0</v>
      </c>
      <c r="W1073" s="24" t="str">
        <f>VLOOKUP(A1073,Sheet2!A:H,8,0)</f>
        <v>Red</v>
      </c>
    </row>
    <row r="1074" spans="1:23" x14ac:dyDescent="0.3">
      <c r="A1074" t="s">
        <v>1130</v>
      </c>
      <c r="B1074" t="s">
        <v>31</v>
      </c>
      <c r="C1074">
        <v>37</v>
      </c>
      <c r="D1074" t="s">
        <v>39</v>
      </c>
      <c r="E1074">
        <v>2005</v>
      </c>
      <c r="F1074">
        <v>22</v>
      </c>
      <c r="G1074">
        <v>0.83528972000000001</v>
      </c>
      <c r="H1074" t="s">
        <v>81</v>
      </c>
      <c r="I1074" t="s">
        <v>58</v>
      </c>
      <c r="J1074" t="s">
        <v>58</v>
      </c>
      <c r="K1074" t="s">
        <v>58</v>
      </c>
      <c r="L1074" t="s">
        <v>58</v>
      </c>
      <c r="M1074" t="s">
        <v>29</v>
      </c>
      <c r="N1074" t="s">
        <v>29</v>
      </c>
      <c r="O1074">
        <v>0.33383396999999998</v>
      </c>
      <c r="P1074" t="s">
        <v>45</v>
      </c>
      <c r="Q1074" t="s">
        <v>34</v>
      </c>
      <c r="R1074">
        <v>469526.5</v>
      </c>
      <c r="S1074">
        <v>472891</v>
      </c>
      <c r="T1074" s="1">
        <v>0.99</v>
      </c>
      <c r="U1074">
        <v>353735</v>
      </c>
      <c r="V1074">
        <v>0</v>
      </c>
      <c r="W1074" s="24" t="str">
        <f>VLOOKUP(A1074,Sheet2!A:H,8,0)</f>
        <v>Red</v>
      </c>
    </row>
    <row r="1075" spans="1:23" x14ac:dyDescent="0.3">
      <c r="A1075" t="s">
        <v>1131</v>
      </c>
      <c r="B1075" t="s">
        <v>31</v>
      </c>
      <c r="C1075">
        <v>61</v>
      </c>
      <c r="D1075" t="s">
        <v>23</v>
      </c>
      <c r="E1075">
        <v>2010</v>
      </c>
      <c r="F1075">
        <v>22</v>
      </c>
      <c r="G1075">
        <v>0.82737610699999997</v>
      </c>
      <c r="H1075" t="s">
        <v>81</v>
      </c>
      <c r="I1075" t="s">
        <v>58</v>
      </c>
      <c r="J1075" t="s">
        <v>58</v>
      </c>
      <c r="K1075" t="s">
        <v>58</v>
      </c>
      <c r="L1075" t="s">
        <v>58</v>
      </c>
      <c r="M1075" t="s">
        <v>45</v>
      </c>
      <c r="N1075" t="s">
        <v>45</v>
      </c>
      <c r="O1075">
        <v>0.28408937000000001</v>
      </c>
      <c r="P1075" t="s">
        <v>45</v>
      </c>
      <c r="Q1075" t="s">
        <v>221</v>
      </c>
      <c r="R1075">
        <v>166310</v>
      </c>
      <c r="S1075">
        <v>526200</v>
      </c>
      <c r="T1075" s="1">
        <v>0.32</v>
      </c>
      <c r="U1075">
        <v>745333</v>
      </c>
      <c r="V1075">
        <v>745333</v>
      </c>
      <c r="W1075" s="24" t="str">
        <f>VLOOKUP(A1075,Sheet2!A:H,8,0)</f>
        <v>Red</v>
      </c>
    </row>
    <row r="1076" spans="1:23" x14ac:dyDescent="0.3">
      <c r="A1076" t="s">
        <v>1132</v>
      </c>
      <c r="B1076" t="s">
        <v>31</v>
      </c>
      <c r="C1076">
        <v>73</v>
      </c>
      <c r="D1076" t="s">
        <v>39</v>
      </c>
      <c r="E1076">
        <v>2015</v>
      </c>
      <c r="F1076">
        <v>23</v>
      </c>
      <c r="G1076">
        <v>0.8780192</v>
      </c>
      <c r="H1076" t="s">
        <v>81</v>
      </c>
      <c r="I1076" t="s">
        <v>58</v>
      </c>
      <c r="J1076" t="s">
        <v>58</v>
      </c>
      <c r="K1076" t="s">
        <v>58</v>
      </c>
      <c r="L1076" t="s">
        <v>58</v>
      </c>
      <c r="M1076" t="s">
        <v>45</v>
      </c>
      <c r="N1076" t="s">
        <v>45</v>
      </c>
      <c r="O1076">
        <v>0.33755126400000002</v>
      </c>
      <c r="P1076" t="s">
        <v>45</v>
      </c>
      <c r="Q1076" t="s">
        <v>45</v>
      </c>
      <c r="R1076">
        <v>186712</v>
      </c>
      <c r="S1076">
        <v>595476</v>
      </c>
      <c r="T1076" s="1">
        <v>0.31</v>
      </c>
      <c r="U1076">
        <v>0</v>
      </c>
      <c r="V1076">
        <v>0</v>
      </c>
      <c r="W1076" s="24" t="str">
        <f>VLOOKUP(A1076,Sheet2!A:H,8,0)</f>
        <v>Red</v>
      </c>
    </row>
    <row r="1077" spans="1:23" x14ac:dyDescent="0.3">
      <c r="A1077" t="s">
        <v>1133</v>
      </c>
      <c r="B1077" t="s">
        <v>22</v>
      </c>
      <c r="C1077">
        <v>61</v>
      </c>
      <c r="D1077" t="s">
        <v>39</v>
      </c>
      <c r="E1077">
        <v>2005</v>
      </c>
      <c r="F1077">
        <v>41</v>
      </c>
      <c r="G1077">
        <v>0.82115887899999995</v>
      </c>
      <c r="H1077" t="s">
        <v>81</v>
      </c>
      <c r="I1077" t="s">
        <v>58</v>
      </c>
      <c r="J1077" t="s">
        <v>58</v>
      </c>
      <c r="K1077" t="s">
        <v>58</v>
      </c>
      <c r="L1077" t="s">
        <v>58</v>
      </c>
      <c r="M1077" t="s">
        <v>45</v>
      </c>
      <c r="N1077" t="s">
        <v>45</v>
      </c>
      <c r="O1077">
        <v>0.311973</v>
      </c>
      <c r="P1077" t="s">
        <v>45</v>
      </c>
      <c r="Q1077" t="s">
        <v>221</v>
      </c>
      <c r="R1077">
        <v>59742.22</v>
      </c>
      <c r="S1077">
        <v>377454</v>
      </c>
      <c r="T1077" s="1">
        <v>0.16</v>
      </c>
      <c r="U1077">
        <v>0</v>
      </c>
      <c r="V1077">
        <v>0</v>
      </c>
      <c r="W1077" s="24" t="str">
        <f>VLOOKUP(A1077,Sheet2!A:H,8,0)</f>
        <v>Red</v>
      </c>
    </row>
    <row r="1078" spans="1:23" x14ac:dyDescent="0.3">
      <c r="A1078" t="s">
        <v>1134</v>
      </c>
      <c r="B1078" t="s">
        <v>31</v>
      </c>
      <c r="C1078">
        <v>49</v>
      </c>
      <c r="D1078" t="s">
        <v>39</v>
      </c>
      <c r="E1078">
        <v>2007</v>
      </c>
      <c r="F1078">
        <v>55</v>
      </c>
      <c r="G1078">
        <v>0.83117714300000001</v>
      </c>
      <c r="H1078" t="s">
        <v>81</v>
      </c>
      <c r="I1078" t="s">
        <v>72</v>
      </c>
      <c r="J1078" t="s">
        <v>89</v>
      </c>
      <c r="K1078" t="s">
        <v>51</v>
      </c>
      <c r="L1078" t="s">
        <v>42</v>
      </c>
      <c r="M1078" t="s">
        <v>45</v>
      </c>
      <c r="N1078" t="s">
        <v>45</v>
      </c>
      <c r="O1078">
        <v>0.21851805099999999</v>
      </c>
      <c r="P1078" t="s">
        <v>45</v>
      </c>
      <c r="Q1078" t="s">
        <v>29</v>
      </c>
      <c r="R1078">
        <v>206580</v>
      </c>
      <c r="S1078">
        <v>485600</v>
      </c>
      <c r="T1078" s="1">
        <v>0.43</v>
      </c>
      <c r="U1078">
        <v>0</v>
      </c>
      <c r="V1078">
        <v>0</v>
      </c>
      <c r="W1078" s="24" t="str">
        <f>VLOOKUP(A1078,Sheet2!A:H,8,0)</f>
        <v>Red</v>
      </c>
    </row>
    <row r="1079" spans="1:23" x14ac:dyDescent="0.3">
      <c r="A1079" t="s">
        <v>1135</v>
      </c>
      <c r="B1079" t="s">
        <v>31</v>
      </c>
      <c r="C1079">
        <v>24</v>
      </c>
      <c r="D1079" t="s">
        <v>424</v>
      </c>
      <c r="E1079">
        <v>2006</v>
      </c>
      <c r="F1079">
        <v>36</v>
      </c>
      <c r="G1079">
        <v>0.51108695699999995</v>
      </c>
      <c r="H1079" t="s">
        <v>24</v>
      </c>
      <c r="I1079" t="s">
        <v>303</v>
      </c>
      <c r="J1079" t="s">
        <v>40</v>
      </c>
      <c r="K1079" t="s">
        <v>87</v>
      </c>
      <c r="L1079" t="s">
        <v>28</v>
      </c>
      <c r="M1079" t="s">
        <v>29</v>
      </c>
      <c r="N1079" t="s">
        <v>29</v>
      </c>
      <c r="O1079">
        <v>0.15783995100000001</v>
      </c>
      <c r="P1079" t="s">
        <v>45</v>
      </c>
      <c r="Q1079" t="s">
        <v>34</v>
      </c>
      <c r="R1079">
        <v>320860.99</v>
      </c>
      <c r="S1079">
        <v>326240</v>
      </c>
      <c r="T1079" s="1">
        <v>0.98</v>
      </c>
      <c r="U1079">
        <v>158826</v>
      </c>
      <c r="V1079">
        <v>0</v>
      </c>
      <c r="W1079" s="24" t="str">
        <f>VLOOKUP(A1079,Sheet2!A:H,8,0)</f>
        <v>Red</v>
      </c>
    </row>
    <row r="1080" spans="1:23" x14ac:dyDescent="0.3">
      <c r="A1080" t="s">
        <v>1136</v>
      </c>
      <c r="B1080" t="s">
        <v>31</v>
      </c>
      <c r="C1080">
        <v>30</v>
      </c>
      <c r="D1080" t="s">
        <v>424</v>
      </c>
      <c r="E1080">
        <v>2007</v>
      </c>
      <c r="F1080">
        <v>36</v>
      </c>
      <c r="G1080">
        <v>0.53583781900000005</v>
      </c>
      <c r="H1080" t="s">
        <v>24</v>
      </c>
      <c r="I1080" t="s">
        <v>303</v>
      </c>
      <c r="J1080" t="s">
        <v>40</v>
      </c>
      <c r="K1080" t="s">
        <v>87</v>
      </c>
      <c r="L1080" t="s">
        <v>28</v>
      </c>
      <c r="M1080" t="s">
        <v>29</v>
      </c>
      <c r="N1080" t="s">
        <v>29</v>
      </c>
      <c r="O1080">
        <v>0.15783995100000001</v>
      </c>
      <c r="P1080" t="s">
        <v>45</v>
      </c>
      <c r="Q1080" t="s">
        <v>34</v>
      </c>
      <c r="R1080">
        <v>268349</v>
      </c>
      <c r="S1080">
        <v>293588</v>
      </c>
      <c r="T1080" s="1">
        <v>0.91</v>
      </c>
      <c r="U1080">
        <v>350839</v>
      </c>
      <c r="V1080">
        <v>0</v>
      </c>
      <c r="W1080" s="24" t="str">
        <f>VLOOKUP(A1080,Sheet2!A:H,8,0)</f>
        <v>Red</v>
      </c>
    </row>
    <row r="1081" spans="1:23" x14ac:dyDescent="0.3">
      <c r="A1081" t="s">
        <v>1137</v>
      </c>
      <c r="B1081" t="s">
        <v>31</v>
      </c>
      <c r="C1081">
        <v>61</v>
      </c>
      <c r="D1081" t="s">
        <v>39</v>
      </c>
      <c r="E1081">
        <v>2012</v>
      </c>
      <c r="F1081">
        <v>40</v>
      </c>
      <c r="G1081">
        <v>0.82839245299999997</v>
      </c>
      <c r="H1081" t="s">
        <v>81</v>
      </c>
      <c r="I1081" t="s">
        <v>58</v>
      </c>
      <c r="J1081" t="s">
        <v>58</v>
      </c>
      <c r="K1081" t="s">
        <v>58</v>
      </c>
      <c r="L1081" t="s">
        <v>58</v>
      </c>
      <c r="M1081" t="s">
        <v>45</v>
      </c>
      <c r="N1081" t="s">
        <v>45</v>
      </c>
      <c r="O1081">
        <v>0.311973</v>
      </c>
      <c r="P1081" t="s">
        <v>45</v>
      </c>
      <c r="Q1081" t="s">
        <v>34</v>
      </c>
      <c r="R1081">
        <v>138094</v>
      </c>
      <c r="S1081">
        <v>551893</v>
      </c>
      <c r="T1081" s="1">
        <v>0.25</v>
      </c>
      <c r="U1081">
        <v>0</v>
      </c>
      <c r="V1081">
        <v>0</v>
      </c>
      <c r="W1081" s="24" t="str">
        <f>VLOOKUP(A1081,Sheet2!A:H,8,0)</f>
        <v>Red</v>
      </c>
    </row>
    <row r="1082" spans="1:23" x14ac:dyDescent="0.3">
      <c r="A1082" t="s">
        <v>1138</v>
      </c>
      <c r="B1082" t="s">
        <v>31</v>
      </c>
      <c r="C1082">
        <v>61</v>
      </c>
      <c r="D1082" t="s">
        <v>36</v>
      </c>
      <c r="E1082">
        <v>2007</v>
      </c>
      <c r="F1082">
        <v>63</v>
      </c>
      <c r="G1082">
        <v>0.62211092400000001</v>
      </c>
      <c r="H1082" t="s">
        <v>24</v>
      </c>
      <c r="I1082" t="s">
        <v>62</v>
      </c>
      <c r="J1082" t="s">
        <v>40</v>
      </c>
      <c r="K1082" t="s">
        <v>237</v>
      </c>
      <c r="L1082" t="s">
        <v>28</v>
      </c>
      <c r="M1082" t="s">
        <v>29</v>
      </c>
      <c r="N1082" t="s">
        <v>45</v>
      </c>
      <c r="O1082">
        <v>0.28749179899999999</v>
      </c>
      <c r="P1082" t="s">
        <v>45</v>
      </c>
      <c r="Q1082" t="s">
        <v>67</v>
      </c>
      <c r="R1082">
        <v>194612</v>
      </c>
      <c r="S1082">
        <v>194612</v>
      </c>
      <c r="T1082" s="1">
        <v>1</v>
      </c>
      <c r="U1082">
        <v>431515</v>
      </c>
      <c r="V1082">
        <v>0</v>
      </c>
      <c r="W1082" s="24" t="str">
        <f>VLOOKUP(A1082,Sheet2!A:H,8,0)</f>
        <v>Red</v>
      </c>
    </row>
    <row r="1083" spans="1:23" x14ac:dyDescent="0.3">
      <c r="A1083" t="s">
        <v>1139</v>
      </c>
      <c r="B1083" t="s">
        <v>31</v>
      </c>
      <c r="C1083">
        <v>36</v>
      </c>
      <c r="D1083" t="s">
        <v>424</v>
      </c>
      <c r="E1083">
        <v>2013</v>
      </c>
      <c r="F1083">
        <v>36</v>
      </c>
      <c r="G1083">
        <v>0.51176666699999995</v>
      </c>
      <c r="H1083" t="s">
        <v>24</v>
      </c>
      <c r="I1083" t="s">
        <v>72</v>
      </c>
      <c r="J1083" t="s">
        <v>89</v>
      </c>
      <c r="K1083" t="s">
        <v>237</v>
      </c>
      <c r="L1083" t="s">
        <v>42</v>
      </c>
      <c r="M1083" t="s">
        <v>45</v>
      </c>
      <c r="N1083" t="s">
        <v>45</v>
      </c>
      <c r="O1083">
        <v>0.29091841800000001</v>
      </c>
      <c r="P1083" t="s">
        <v>45</v>
      </c>
      <c r="Q1083" t="s">
        <v>34</v>
      </c>
      <c r="R1083">
        <v>230673.39</v>
      </c>
      <c r="S1083">
        <v>378400</v>
      </c>
      <c r="T1083" s="1">
        <v>0.61</v>
      </c>
      <c r="U1083">
        <v>496715</v>
      </c>
      <c r="V1083">
        <v>496715</v>
      </c>
      <c r="W1083" s="24" t="str">
        <f>VLOOKUP(A1083,Sheet2!A:H,8,0)</f>
        <v>Red</v>
      </c>
    </row>
    <row r="1084" spans="1:23" x14ac:dyDescent="0.3">
      <c r="A1084" t="s">
        <v>1140</v>
      </c>
      <c r="B1084" t="s">
        <v>31</v>
      </c>
      <c r="C1084">
        <v>37</v>
      </c>
      <c r="D1084" t="s">
        <v>77</v>
      </c>
      <c r="E1084">
        <v>2007</v>
      </c>
      <c r="F1084">
        <v>37</v>
      </c>
      <c r="G1084">
        <v>0.66704537799999997</v>
      </c>
      <c r="H1084" t="s">
        <v>24</v>
      </c>
      <c r="I1084" t="s">
        <v>72</v>
      </c>
      <c r="J1084" t="s">
        <v>40</v>
      </c>
      <c r="K1084" t="s">
        <v>118</v>
      </c>
      <c r="L1084" t="s">
        <v>28</v>
      </c>
      <c r="M1084" t="s">
        <v>45</v>
      </c>
      <c r="N1084" t="s">
        <v>29</v>
      </c>
      <c r="O1084">
        <v>0.28749179899999999</v>
      </c>
      <c r="P1084" t="s">
        <v>45</v>
      </c>
      <c r="Q1084" t="s">
        <v>34</v>
      </c>
      <c r="R1084">
        <v>153993</v>
      </c>
      <c r="S1084">
        <v>307888</v>
      </c>
      <c r="T1084" s="1">
        <v>0.5</v>
      </c>
      <c r="U1084">
        <v>504972</v>
      </c>
      <c r="V1084">
        <v>504972</v>
      </c>
      <c r="W1084" s="24" t="str">
        <f>VLOOKUP(A1084,Sheet2!A:H,8,0)</f>
        <v>Red</v>
      </c>
    </row>
    <row r="1085" spans="1:23" x14ac:dyDescent="0.3">
      <c r="A1085" t="s">
        <v>1141</v>
      </c>
      <c r="B1085" t="s">
        <v>31</v>
      </c>
      <c r="C1085">
        <v>49</v>
      </c>
      <c r="D1085" t="s">
        <v>77</v>
      </c>
      <c r="E1085">
        <v>2005</v>
      </c>
      <c r="F1085">
        <v>45</v>
      </c>
      <c r="G1085">
        <v>0.62403597399999999</v>
      </c>
      <c r="H1085" t="s">
        <v>24</v>
      </c>
      <c r="I1085" t="s">
        <v>58</v>
      </c>
      <c r="J1085" t="s">
        <v>169</v>
      </c>
      <c r="K1085" t="s">
        <v>118</v>
      </c>
      <c r="L1085" t="s">
        <v>42</v>
      </c>
      <c r="M1085" t="s">
        <v>29</v>
      </c>
      <c r="N1085" t="s">
        <v>45</v>
      </c>
      <c r="O1085">
        <v>0.39551572899999998</v>
      </c>
      <c r="P1085" t="s">
        <v>45</v>
      </c>
      <c r="Q1085" t="s">
        <v>34</v>
      </c>
      <c r="R1085">
        <v>155200</v>
      </c>
      <c r="S1085">
        <v>155200</v>
      </c>
      <c r="T1085" s="1">
        <v>1</v>
      </c>
      <c r="U1085">
        <v>344872</v>
      </c>
      <c r="V1085">
        <v>0</v>
      </c>
      <c r="W1085" s="24" t="str">
        <f>VLOOKUP(A1085,Sheet2!A:H,8,0)</f>
        <v>Red</v>
      </c>
    </row>
    <row r="1086" spans="1:23" x14ac:dyDescent="0.3">
      <c r="A1086" t="s">
        <v>1142</v>
      </c>
      <c r="B1086" t="s">
        <v>22</v>
      </c>
      <c r="C1086">
        <v>61</v>
      </c>
      <c r="D1086" t="s">
        <v>36</v>
      </c>
      <c r="E1086">
        <v>2011</v>
      </c>
      <c r="F1086">
        <v>27</v>
      </c>
      <c r="G1086">
        <v>0.76991690300000004</v>
      </c>
      <c r="H1086" t="s">
        <v>81</v>
      </c>
      <c r="I1086" t="s">
        <v>303</v>
      </c>
      <c r="J1086" t="s">
        <v>40</v>
      </c>
      <c r="K1086" t="s">
        <v>51</v>
      </c>
      <c r="L1086" t="s">
        <v>28</v>
      </c>
      <c r="M1086" t="s">
        <v>29</v>
      </c>
      <c r="N1086" t="s">
        <v>45</v>
      </c>
      <c r="O1086">
        <v>0.23011784399999999</v>
      </c>
      <c r="P1086" t="s">
        <v>45</v>
      </c>
      <c r="Q1086" t="s">
        <v>29</v>
      </c>
      <c r="R1086">
        <v>424992.64</v>
      </c>
      <c r="S1086">
        <v>477072</v>
      </c>
      <c r="T1086" s="1">
        <v>0.89</v>
      </c>
      <c r="U1086">
        <v>780514</v>
      </c>
      <c r="V1086">
        <v>0</v>
      </c>
      <c r="W1086" s="24" t="str">
        <f>VLOOKUP(A1086,Sheet2!A:H,8,0)</f>
        <v>Red</v>
      </c>
    </row>
    <row r="1087" spans="1:23" x14ac:dyDescent="0.3">
      <c r="A1087" t="s">
        <v>1143</v>
      </c>
      <c r="B1087" t="s">
        <v>31</v>
      </c>
      <c r="C1087">
        <v>61</v>
      </c>
      <c r="D1087" t="s">
        <v>39</v>
      </c>
      <c r="E1087">
        <v>2006</v>
      </c>
      <c r="F1087">
        <v>33</v>
      </c>
      <c r="G1087">
        <v>0.82737571399999998</v>
      </c>
      <c r="H1087" t="s">
        <v>81</v>
      </c>
      <c r="I1087" t="s">
        <v>72</v>
      </c>
      <c r="J1087" t="s">
        <v>58</v>
      </c>
      <c r="K1087" t="s">
        <v>58</v>
      </c>
      <c r="L1087" t="s">
        <v>58</v>
      </c>
      <c r="M1087" t="s">
        <v>45</v>
      </c>
      <c r="N1087" t="s">
        <v>45</v>
      </c>
      <c r="O1087">
        <v>0.23011784399999999</v>
      </c>
      <c r="P1087" t="s">
        <v>45</v>
      </c>
      <c r="Q1087" t="s">
        <v>29</v>
      </c>
      <c r="R1087">
        <v>273660.05</v>
      </c>
      <c r="S1087">
        <v>380703</v>
      </c>
      <c r="T1087" s="1">
        <v>0.72</v>
      </c>
      <c r="U1087">
        <v>0</v>
      </c>
      <c r="V1087">
        <v>0</v>
      </c>
      <c r="W1087" s="24" t="str">
        <f>VLOOKUP(A1087,Sheet2!A:H,8,0)</f>
        <v>Red</v>
      </c>
    </row>
    <row r="1088" spans="1:23" x14ac:dyDescent="0.3">
      <c r="A1088" t="s">
        <v>1144</v>
      </c>
      <c r="B1088" t="s">
        <v>31</v>
      </c>
      <c r="C1088">
        <v>37</v>
      </c>
      <c r="D1088" t="s">
        <v>36</v>
      </c>
      <c r="E1088">
        <v>2015</v>
      </c>
      <c r="F1088">
        <v>42</v>
      </c>
      <c r="G1088">
        <v>0.67039122799999995</v>
      </c>
      <c r="H1088" t="s">
        <v>24</v>
      </c>
      <c r="I1088" t="s">
        <v>303</v>
      </c>
      <c r="J1088" t="s">
        <v>40</v>
      </c>
      <c r="K1088" t="s">
        <v>237</v>
      </c>
      <c r="L1088" t="s">
        <v>42</v>
      </c>
      <c r="M1088" t="s">
        <v>45</v>
      </c>
      <c r="N1088" t="s">
        <v>29</v>
      </c>
      <c r="O1088">
        <v>0.27735792399999998</v>
      </c>
      <c r="P1088" t="s">
        <v>45</v>
      </c>
      <c r="Q1088" t="s">
        <v>67</v>
      </c>
      <c r="R1088">
        <v>163392</v>
      </c>
      <c r="S1088">
        <v>410352</v>
      </c>
      <c r="T1088" s="1">
        <v>0.4</v>
      </c>
      <c r="U1088">
        <v>707464</v>
      </c>
      <c r="V1088">
        <v>707464</v>
      </c>
      <c r="W1088" s="24" t="str">
        <f>VLOOKUP(A1088,Sheet2!A:H,8,0)</f>
        <v>Red</v>
      </c>
    </row>
    <row r="1089" spans="1:23" x14ac:dyDescent="0.3">
      <c r="A1089" t="s">
        <v>1145</v>
      </c>
      <c r="B1089" t="s">
        <v>31</v>
      </c>
      <c r="C1089">
        <v>36</v>
      </c>
      <c r="D1089" t="s">
        <v>424</v>
      </c>
      <c r="E1089">
        <v>2013</v>
      </c>
      <c r="F1089">
        <v>36</v>
      </c>
      <c r="G1089">
        <v>0.45692307700000001</v>
      </c>
      <c r="H1089" t="s">
        <v>24</v>
      </c>
      <c r="I1089" t="s">
        <v>303</v>
      </c>
      <c r="J1089" t="s">
        <v>40</v>
      </c>
      <c r="K1089" t="s">
        <v>87</v>
      </c>
      <c r="L1089" t="s">
        <v>42</v>
      </c>
      <c r="M1089" t="s">
        <v>29</v>
      </c>
      <c r="N1089" t="s">
        <v>29</v>
      </c>
      <c r="O1089">
        <v>0.19398088399999999</v>
      </c>
      <c r="P1089" t="s">
        <v>45</v>
      </c>
      <c r="Q1089" t="s">
        <v>34</v>
      </c>
      <c r="R1089">
        <v>312018</v>
      </c>
      <c r="S1089">
        <v>334305</v>
      </c>
      <c r="T1089" s="1">
        <v>0.93</v>
      </c>
      <c r="U1089">
        <v>367746</v>
      </c>
      <c r="V1089">
        <v>0</v>
      </c>
      <c r="W1089" s="24" t="str">
        <f>VLOOKUP(A1089,Sheet2!A:H,8,0)</f>
        <v>Red</v>
      </c>
    </row>
    <row r="1090" spans="1:23" x14ac:dyDescent="0.3">
      <c r="A1090" t="s">
        <v>1146</v>
      </c>
      <c r="B1090" t="s">
        <v>31</v>
      </c>
      <c r="C1090">
        <v>61</v>
      </c>
      <c r="D1090" t="s">
        <v>23</v>
      </c>
      <c r="E1090">
        <v>2008</v>
      </c>
      <c r="F1090">
        <v>28</v>
      </c>
      <c r="G1090">
        <v>0.622068387</v>
      </c>
      <c r="H1090" t="s">
        <v>24</v>
      </c>
      <c r="I1090" t="s">
        <v>155</v>
      </c>
      <c r="J1090" t="s">
        <v>169</v>
      </c>
      <c r="K1090" t="s">
        <v>27</v>
      </c>
      <c r="L1090" t="s">
        <v>42</v>
      </c>
      <c r="M1090" t="s">
        <v>29</v>
      </c>
      <c r="N1090" t="s">
        <v>29</v>
      </c>
      <c r="O1090">
        <v>0.60490692599999996</v>
      </c>
      <c r="P1090" t="s">
        <v>29</v>
      </c>
      <c r="Q1090" t="s">
        <v>29</v>
      </c>
      <c r="R1090">
        <v>199034</v>
      </c>
      <c r="S1090">
        <v>199034</v>
      </c>
      <c r="T1090" s="1">
        <v>1</v>
      </c>
      <c r="U1090">
        <v>448768</v>
      </c>
      <c r="V1090">
        <v>0</v>
      </c>
      <c r="W1090" s="24" t="str">
        <f>VLOOKUP(A1090,Sheet2!A:H,8,0)</f>
        <v>Red</v>
      </c>
    </row>
    <row r="1091" spans="1:23" x14ac:dyDescent="0.3">
      <c r="A1091" t="s">
        <v>1147</v>
      </c>
      <c r="B1091" t="s">
        <v>31</v>
      </c>
      <c r="C1091">
        <v>48</v>
      </c>
      <c r="D1091" t="s">
        <v>424</v>
      </c>
      <c r="E1091">
        <v>2015</v>
      </c>
      <c r="F1091">
        <v>36</v>
      </c>
      <c r="G1091">
        <v>0.52719298199999998</v>
      </c>
      <c r="H1091" t="s">
        <v>24</v>
      </c>
      <c r="I1091" t="s">
        <v>72</v>
      </c>
      <c r="J1091" t="s">
        <v>40</v>
      </c>
      <c r="K1091" t="s">
        <v>237</v>
      </c>
      <c r="L1091" t="s">
        <v>42</v>
      </c>
      <c r="M1091" t="s">
        <v>29</v>
      </c>
      <c r="N1091" t="s">
        <v>29</v>
      </c>
      <c r="O1091">
        <v>0.29091841800000001</v>
      </c>
      <c r="P1091" t="s">
        <v>45</v>
      </c>
      <c r="Q1091" t="s">
        <v>34</v>
      </c>
      <c r="R1091">
        <v>345185</v>
      </c>
      <c r="S1091">
        <v>377205</v>
      </c>
      <c r="T1091" s="1">
        <v>0.92</v>
      </c>
      <c r="U1091">
        <v>534978</v>
      </c>
      <c r="V1091">
        <v>0</v>
      </c>
      <c r="W1091" s="24" t="str">
        <f>VLOOKUP(A1091,Sheet2!A:H,8,0)</f>
        <v>Red</v>
      </c>
    </row>
    <row r="1092" spans="1:23" x14ac:dyDescent="0.3">
      <c r="A1092" t="s">
        <v>1148</v>
      </c>
      <c r="B1092" t="s">
        <v>31</v>
      </c>
      <c r="C1092">
        <v>49</v>
      </c>
      <c r="D1092" t="s">
        <v>77</v>
      </c>
      <c r="E1092">
        <v>2006</v>
      </c>
      <c r="F1092">
        <v>43</v>
      </c>
      <c r="G1092">
        <v>0.83021714300000005</v>
      </c>
      <c r="H1092" t="s">
        <v>81</v>
      </c>
      <c r="I1092" t="s">
        <v>72</v>
      </c>
      <c r="J1092" t="s">
        <v>58</v>
      </c>
      <c r="K1092" t="s">
        <v>58</v>
      </c>
      <c r="L1092" t="s">
        <v>58</v>
      </c>
      <c r="M1092" t="s">
        <v>29</v>
      </c>
      <c r="N1092" t="s">
        <v>45</v>
      </c>
      <c r="O1092">
        <v>0.32646132700000002</v>
      </c>
      <c r="P1092" t="s">
        <v>45</v>
      </c>
      <c r="Q1092" t="s">
        <v>29</v>
      </c>
      <c r="R1092">
        <v>442600</v>
      </c>
      <c r="S1092">
        <v>442600</v>
      </c>
      <c r="T1092" s="1">
        <v>1</v>
      </c>
      <c r="U1092">
        <v>436312</v>
      </c>
      <c r="V1092">
        <v>0</v>
      </c>
      <c r="W1092" s="24" t="str">
        <f>VLOOKUP(A1092,Sheet2!A:H,8,0)</f>
        <v>Red</v>
      </c>
    </row>
    <row r="1093" spans="1:23" x14ac:dyDescent="0.3">
      <c r="A1093" t="s">
        <v>1149</v>
      </c>
      <c r="B1093" t="s">
        <v>31</v>
      </c>
      <c r="C1093">
        <v>61</v>
      </c>
      <c r="D1093" t="s">
        <v>36</v>
      </c>
      <c r="E1093">
        <v>2011</v>
      </c>
      <c r="F1093">
        <v>20</v>
      </c>
      <c r="G1093">
        <v>0.81215896799999998</v>
      </c>
      <c r="H1093" t="s">
        <v>81</v>
      </c>
      <c r="I1093" t="s">
        <v>58</v>
      </c>
      <c r="J1093" t="s">
        <v>58</v>
      </c>
      <c r="K1093" t="s">
        <v>58</v>
      </c>
      <c r="L1093" t="s">
        <v>58</v>
      </c>
      <c r="M1093" t="s">
        <v>29</v>
      </c>
      <c r="N1093" t="s">
        <v>29</v>
      </c>
      <c r="O1093">
        <v>0.30134114699999998</v>
      </c>
      <c r="P1093" t="s">
        <v>45</v>
      </c>
      <c r="Q1093" t="s">
        <v>67</v>
      </c>
      <c r="R1093">
        <v>272754</v>
      </c>
      <c r="S1093">
        <v>343954</v>
      </c>
      <c r="T1093" s="1">
        <v>0.79</v>
      </c>
      <c r="U1093">
        <v>772808</v>
      </c>
      <c r="V1093">
        <v>0</v>
      </c>
      <c r="W1093" s="24" t="str">
        <f>VLOOKUP(A1093,Sheet2!A:H,8,0)</f>
        <v>Red</v>
      </c>
    </row>
    <row r="1094" spans="1:23" x14ac:dyDescent="0.3">
      <c r="A1094" t="s">
        <v>1150</v>
      </c>
      <c r="B1094" t="s">
        <v>31</v>
      </c>
      <c r="C1094">
        <v>61</v>
      </c>
      <c r="D1094" t="s">
        <v>36</v>
      </c>
      <c r="E1094">
        <v>2012</v>
      </c>
      <c r="F1094">
        <v>31</v>
      </c>
      <c r="G1094">
        <v>0.57080165100000002</v>
      </c>
      <c r="H1094" t="s">
        <v>24</v>
      </c>
      <c r="I1094" t="s">
        <v>155</v>
      </c>
      <c r="J1094" t="s">
        <v>535</v>
      </c>
      <c r="K1094" t="s">
        <v>237</v>
      </c>
      <c r="L1094" t="s">
        <v>158</v>
      </c>
      <c r="M1094" t="s">
        <v>45</v>
      </c>
      <c r="N1094" t="s">
        <v>45</v>
      </c>
      <c r="O1094">
        <v>0.27735792399999998</v>
      </c>
      <c r="P1094" t="s">
        <v>45</v>
      </c>
      <c r="Q1094" t="s">
        <v>29</v>
      </c>
      <c r="R1094">
        <v>124746</v>
      </c>
      <c r="S1094">
        <v>197460</v>
      </c>
      <c r="T1094" s="1">
        <v>0.63</v>
      </c>
      <c r="U1094">
        <v>590710</v>
      </c>
      <c r="V1094">
        <v>590710</v>
      </c>
      <c r="W1094" s="24" t="str">
        <f>VLOOKUP(A1094,Sheet2!A:H,8,0)</f>
        <v>Red</v>
      </c>
    </row>
    <row r="1095" spans="1:23" x14ac:dyDescent="0.3">
      <c r="A1095" t="s">
        <v>1151</v>
      </c>
      <c r="B1095" t="s">
        <v>22</v>
      </c>
      <c r="C1095">
        <v>61</v>
      </c>
      <c r="D1095" t="s">
        <v>39</v>
      </c>
      <c r="E1095">
        <v>2008</v>
      </c>
      <c r="F1095">
        <v>35</v>
      </c>
      <c r="G1095">
        <v>0.82788258100000001</v>
      </c>
      <c r="H1095" t="s">
        <v>81</v>
      </c>
      <c r="I1095" t="s">
        <v>72</v>
      </c>
      <c r="J1095" t="s">
        <v>40</v>
      </c>
      <c r="K1095" t="s">
        <v>51</v>
      </c>
      <c r="L1095" t="s">
        <v>42</v>
      </c>
      <c r="M1095" t="s">
        <v>45</v>
      </c>
      <c r="N1095" t="s">
        <v>45</v>
      </c>
      <c r="O1095">
        <v>0.19138787500000001</v>
      </c>
      <c r="P1095" t="s">
        <v>45</v>
      </c>
      <c r="Q1095" t="s">
        <v>29</v>
      </c>
      <c r="R1095">
        <v>381875</v>
      </c>
      <c r="S1095">
        <v>447900</v>
      </c>
      <c r="T1095" s="1">
        <v>0.85</v>
      </c>
      <c r="U1095">
        <v>587298</v>
      </c>
      <c r="V1095">
        <v>0</v>
      </c>
      <c r="W1095" s="24" t="str">
        <f>VLOOKUP(A1095,Sheet2!A:H,8,0)</f>
        <v>Red</v>
      </c>
    </row>
    <row r="1096" spans="1:23" x14ac:dyDescent="0.3">
      <c r="A1096" t="s">
        <v>1152</v>
      </c>
      <c r="B1096" t="s">
        <v>31</v>
      </c>
      <c r="C1096">
        <v>49</v>
      </c>
      <c r="D1096" t="s">
        <v>39</v>
      </c>
      <c r="E1096">
        <v>2006</v>
      </c>
      <c r="F1096">
        <v>29</v>
      </c>
      <c r="G1096">
        <v>0.74084142900000005</v>
      </c>
      <c r="H1096" t="s">
        <v>81</v>
      </c>
      <c r="I1096" t="s">
        <v>58</v>
      </c>
      <c r="J1096" t="s">
        <v>58</v>
      </c>
      <c r="K1096" t="s">
        <v>58</v>
      </c>
      <c r="L1096" t="s">
        <v>58</v>
      </c>
      <c r="M1096" t="s">
        <v>29</v>
      </c>
      <c r="N1096" t="s">
        <v>45</v>
      </c>
      <c r="O1096">
        <v>0.304862207</v>
      </c>
      <c r="P1096" t="s">
        <v>45</v>
      </c>
      <c r="Q1096" t="s">
        <v>29</v>
      </c>
      <c r="R1096">
        <v>410592</v>
      </c>
      <c r="S1096">
        <v>410592</v>
      </c>
      <c r="T1096" s="1">
        <v>1</v>
      </c>
      <c r="U1096">
        <v>378659</v>
      </c>
      <c r="V1096">
        <v>0</v>
      </c>
      <c r="W1096" s="24" t="str">
        <f>VLOOKUP(A1096,Sheet2!A:H,8,0)</f>
        <v>Red</v>
      </c>
    </row>
    <row r="1097" spans="1:23" x14ac:dyDescent="0.3">
      <c r="A1097" t="s">
        <v>1153</v>
      </c>
      <c r="B1097" t="s">
        <v>31</v>
      </c>
      <c r="C1097">
        <v>49</v>
      </c>
      <c r="D1097" t="s">
        <v>39</v>
      </c>
      <c r="E1097">
        <v>2010</v>
      </c>
      <c r="F1097">
        <v>53</v>
      </c>
      <c r="G1097">
        <v>0.83069572400000002</v>
      </c>
      <c r="H1097" t="s">
        <v>81</v>
      </c>
      <c r="I1097" t="s">
        <v>72</v>
      </c>
      <c r="J1097" t="s">
        <v>40</v>
      </c>
      <c r="K1097" t="s">
        <v>118</v>
      </c>
      <c r="L1097" t="s">
        <v>42</v>
      </c>
      <c r="M1097" t="s">
        <v>29</v>
      </c>
      <c r="N1097" t="s">
        <v>45</v>
      </c>
      <c r="O1097">
        <v>0.25143749799999998</v>
      </c>
      <c r="P1097" t="s">
        <v>45</v>
      </c>
      <c r="Q1097" t="s">
        <v>221</v>
      </c>
      <c r="R1097">
        <v>547371</v>
      </c>
      <c r="S1097">
        <v>547371</v>
      </c>
      <c r="T1097" s="1">
        <v>1</v>
      </c>
      <c r="U1097">
        <v>580154</v>
      </c>
      <c r="V1097">
        <v>0</v>
      </c>
      <c r="W1097" s="24" t="str">
        <f>VLOOKUP(A1097,Sheet2!A:H,8,0)</f>
        <v>Red</v>
      </c>
    </row>
    <row r="1098" spans="1:23" x14ac:dyDescent="0.3">
      <c r="A1098" t="s">
        <v>1154</v>
      </c>
      <c r="B1098" t="s">
        <v>31</v>
      </c>
      <c r="C1098">
        <v>49</v>
      </c>
      <c r="D1098" t="s">
        <v>77</v>
      </c>
      <c r="E1098">
        <v>2011</v>
      </c>
      <c r="F1098">
        <v>34</v>
      </c>
      <c r="G1098">
        <v>0.79272361300000005</v>
      </c>
      <c r="H1098" t="s">
        <v>81</v>
      </c>
      <c r="I1098" t="s">
        <v>54</v>
      </c>
      <c r="J1098" t="s">
        <v>40</v>
      </c>
      <c r="K1098" t="s">
        <v>51</v>
      </c>
      <c r="L1098" t="s">
        <v>42</v>
      </c>
      <c r="M1098" t="s">
        <v>45</v>
      </c>
      <c r="N1098" t="s">
        <v>29</v>
      </c>
      <c r="O1098">
        <v>0.33755126400000002</v>
      </c>
      <c r="P1098" t="s">
        <v>45</v>
      </c>
      <c r="Q1098" t="s">
        <v>29</v>
      </c>
      <c r="R1098">
        <v>28939</v>
      </c>
      <c r="S1098">
        <v>549841</v>
      </c>
      <c r="T1098" s="1">
        <v>0.05</v>
      </c>
      <c r="U1098">
        <v>0</v>
      </c>
      <c r="V1098">
        <v>0</v>
      </c>
      <c r="W1098" s="24" t="str">
        <f>VLOOKUP(A1098,Sheet2!A:H,8,0)</f>
        <v>Red</v>
      </c>
    </row>
    <row r="1099" spans="1:23" x14ac:dyDescent="0.3">
      <c r="A1099" t="s">
        <v>1155</v>
      </c>
      <c r="B1099" t="s">
        <v>31</v>
      </c>
      <c r="C1099">
        <v>49</v>
      </c>
      <c r="D1099" t="s">
        <v>77</v>
      </c>
      <c r="E1099">
        <v>2008</v>
      </c>
      <c r="F1099">
        <v>39</v>
      </c>
      <c r="G1099">
        <v>0.80413161300000002</v>
      </c>
      <c r="H1099" t="s">
        <v>24</v>
      </c>
      <c r="I1099" t="s">
        <v>58</v>
      </c>
      <c r="J1099" t="s">
        <v>58</v>
      </c>
      <c r="K1099" t="s">
        <v>58</v>
      </c>
      <c r="L1099" t="s">
        <v>58</v>
      </c>
      <c r="M1099" t="s">
        <v>29</v>
      </c>
      <c r="N1099" t="s">
        <v>45</v>
      </c>
      <c r="O1099">
        <v>0.39153738399999999</v>
      </c>
      <c r="P1099" t="s">
        <v>45</v>
      </c>
      <c r="Q1099" t="s">
        <v>29</v>
      </c>
      <c r="R1099">
        <v>458050.89</v>
      </c>
      <c r="S1099">
        <v>483740</v>
      </c>
      <c r="T1099" s="1">
        <v>0.95</v>
      </c>
      <c r="U1099">
        <v>497769</v>
      </c>
      <c r="V1099">
        <v>0</v>
      </c>
      <c r="W1099" s="24" t="str">
        <f>VLOOKUP(A1099,Sheet2!A:H,8,0)</f>
        <v>Red</v>
      </c>
    </row>
    <row r="1100" spans="1:23" x14ac:dyDescent="0.3">
      <c r="A1100" t="s">
        <v>1156</v>
      </c>
      <c r="B1100" t="s">
        <v>31</v>
      </c>
      <c r="C1100">
        <v>49</v>
      </c>
      <c r="D1100" t="s">
        <v>39</v>
      </c>
      <c r="E1100">
        <v>2005</v>
      </c>
      <c r="F1100">
        <v>27</v>
      </c>
      <c r="G1100">
        <v>0.83021756999999996</v>
      </c>
      <c r="H1100" t="s">
        <v>81</v>
      </c>
      <c r="I1100" t="s">
        <v>58</v>
      </c>
      <c r="J1100" t="s">
        <v>58</v>
      </c>
      <c r="K1100" t="s">
        <v>58</v>
      </c>
      <c r="L1100" t="s">
        <v>58</v>
      </c>
      <c r="M1100" t="s">
        <v>45</v>
      </c>
      <c r="N1100" t="s">
        <v>29</v>
      </c>
      <c r="O1100">
        <v>0.304862207</v>
      </c>
      <c r="P1100" t="s">
        <v>45</v>
      </c>
      <c r="Q1100" t="s">
        <v>29</v>
      </c>
      <c r="R1100">
        <v>106455.69</v>
      </c>
      <c r="S1100">
        <v>425180</v>
      </c>
      <c r="T1100" s="1">
        <v>0.25</v>
      </c>
      <c r="U1100">
        <v>539741</v>
      </c>
      <c r="V1100">
        <v>539741</v>
      </c>
      <c r="W1100" s="24" t="str">
        <f>VLOOKUP(A1100,Sheet2!A:H,8,0)</f>
        <v>Red</v>
      </c>
    </row>
    <row r="1101" spans="1:23" x14ac:dyDescent="0.3">
      <c r="A1101" t="s">
        <v>1157</v>
      </c>
      <c r="B1101" t="s">
        <v>31</v>
      </c>
      <c r="C1101">
        <v>49</v>
      </c>
      <c r="D1101" t="s">
        <v>39</v>
      </c>
      <c r="E1101">
        <v>2008</v>
      </c>
      <c r="F1101">
        <v>36</v>
      </c>
      <c r="G1101">
        <v>0.73020774200000005</v>
      </c>
      <c r="H1101" t="s">
        <v>81</v>
      </c>
      <c r="I1101" t="s">
        <v>58</v>
      </c>
      <c r="J1101" t="s">
        <v>58</v>
      </c>
      <c r="K1101" t="s">
        <v>58</v>
      </c>
      <c r="L1101" t="s">
        <v>58</v>
      </c>
      <c r="M1101" t="s">
        <v>45</v>
      </c>
      <c r="N1101" t="s">
        <v>45</v>
      </c>
      <c r="O1101">
        <v>0.304862207</v>
      </c>
      <c r="P1101" t="s">
        <v>45</v>
      </c>
      <c r="Q1101" t="s">
        <v>29</v>
      </c>
      <c r="R1101">
        <v>395446.46</v>
      </c>
      <c r="S1101">
        <v>416081</v>
      </c>
      <c r="T1101" s="1">
        <v>0.95</v>
      </c>
      <c r="U1101">
        <v>532405</v>
      </c>
      <c r="V1101">
        <v>0</v>
      </c>
      <c r="W1101" s="24" t="str">
        <f>VLOOKUP(A1101,Sheet2!A:H,8,0)</f>
        <v>Red</v>
      </c>
    </row>
    <row r="1102" spans="1:23" x14ac:dyDescent="0.3">
      <c r="A1102" t="s">
        <v>1158</v>
      </c>
      <c r="B1102" t="s">
        <v>31</v>
      </c>
      <c r="C1102">
        <v>61</v>
      </c>
      <c r="D1102" t="s">
        <v>39</v>
      </c>
      <c r="E1102">
        <v>2013</v>
      </c>
      <c r="F1102">
        <v>30</v>
      </c>
      <c r="G1102">
        <v>0.74421428599999995</v>
      </c>
      <c r="H1102" t="s">
        <v>81</v>
      </c>
      <c r="I1102" t="s">
        <v>72</v>
      </c>
      <c r="J1102" t="s">
        <v>89</v>
      </c>
      <c r="K1102" t="s">
        <v>51</v>
      </c>
      <c r="L1102" t="s">
        <v>42</v>
      </c>
      <c r="M1102" t="s">
        <v>29</v>
      </c>
      <c r="N1102" t="s">
        <v>45</v>
      </c>
      <c r="O1102">
        <v>0.21851805099999999</v>
      </c>
      <c r="P1102" t="s">
        <v>45</v>
      </c>
      <c r="Q1102" t="s">
        <v>221</v>
      </c>
      <c r="R1102">
        <v>462550.25</v>
      </c>
      <c r="S1102">
        <v>469182</v>
      </c>
      <c r="T1102" s="1">
        <v>0.99</v>
      </c>
      <c r="U1102">
        <v>617068</v>
      </c>
      <c r="V1102">
        <v>0</v>
      </c>
      <c r="W1102" s="24" t="str">
        <f>VLOOKUP(A1102,Sheet2!A:H,8,0)</f>
        <v>Red</v>
      </c>
    </row>
    <row r="1103" spans="1:23" x14ac:dyDescent="0.3">
      <c r="A1103" t="s">
        <v>1159</v>
      </c>
      <c r="B1103" t="s">
        <v>31</v>
      </c>
      <c r="C1103">
        <v>49</v>
      </c>
      <c r="D1103" t="s">
        <v>39</v>
      </c>
      <c r="E1103">
        <v>2012</v>
      </c>
      <c r="F1103">
        <v>55</v>
      </c>
      <c r="G1103">
        <v>0.69949756100000005</v>
      </c>
      <c r="H1103" t="s">
        <v>81</v>
      </c>
      <c r="I1103" t="s">
        <v>155</v>
      </c>
      <c r="J1103" t="s">
        <v>40</v>
      </c>
      <c r="K1103" t="s">
        <v>118</v>
      </c>
      <c r="L1103" t="s">
        <v>28</v>
      </c>
      <c r="M1103" t="s">
        <v>45</v>
      </c>
      <c r="N1103" t="s">
        <v>45</v>
      </c>
      <c r="O1103">
        <v>0.311973</v>
      </c>
      <c r="P1103" t="s">
        <v>45</v>
      </c>
      <c r="Q1103" t="s">
        <v>67</v>
      </c>
      <c r="R1103">
        <v>156998</v>
      </c>
      <c r="S1103">
        <v>398972</v>
      </c>
      <c r="T1103" s="1">
        <v>0.39</v>
      </c>
      <c r="U1103">
        <v>0</v>
      </c>
      <c r="V1103">
        <v>0</v>
      </c>
      <c r="W1103" s="24" t="str">
        <f>VLOOKUP(A1103,Sheet2!A:H,8,0)</f>
        <v>Red</v>
      </c>
    </row>
    <row r="1104" spans="1:23" x14ac:dyDescent="0.3">
      <c r="A1104" t="s">
        <v>1160</v>
      </c>
      <c r="B1104" t="s">
        <v>31</v>
      </c>
      <c r="C1104">
        <v>61</v>
      </c>
      <c r="D1104" t="s">
        <v>39</v>
      </c>
      <c r="E1104">
        <v>2012</v>
      </c>
      <c r="F1104">
        <v>24</v>
      </c>
      <c r="G1104">
        <v>0.82301427100000002</v>
      </c>
      <c r="H1104" t="s">
        <v>81</v>
      </c>
      <c r="I1104" t="s">
        <v>58</v>
      </c>
      <c r="J1104" t="s">
        <v>58</v>
      </c>
      <c r="K1104" t="s">
        <v>58</v>
      </c>
      <c r="L1104" t="s">
        <v>58</v>
      </c>
      <c r="M1104" t="s">
        <v>45</v>
      </c>
      <c r="N1104" t="s">
        <v>29</v>
      </c>
      <c r="O1104">
        <v>0.30134114699999998</v>
      </c>
      <c r="P1104" t="s">
        <v>45</v>
      </c>
      <c r="Q1104" t="s">
        <v>34</v>
      </c>
      <c r="R1104">
        <v>250541.75</v>
      </c>
      <c r="S1104">
        <v>593880</v>
      </c>
      <c r="T1104" s="1">
        <v>0.42</v>
      </c>
      <c r="U1104">
        <v>953546</v>
      </c>
      <c r="V1104">
        <v>953546</v>
      </c>
      <c r="W1104" s="24" t="str">
        <f>VLOOKUP(A1104,Sheet2!A:H,8,0)</f>
        <v>Red</v>
      </c>
    </row>
    <row r="1105" spans="1:23" x14ac:dyDescent="0.3">
      <c r="A1105" t="s">
        <v>1161</v>
      </c>
      <c r="B1105" t="s">
        <v>31</v>
      </c>
      <c r="C1105">
        <v>61</v>
      </c>
      <c r="D1105" t="s">
        <v>77</v>
      </c>
      <c r="E1105">
        <v>2013</v>
      </c>
      <c r="F1105">
        <v>21</v>
      </c>
      <c r="G1105">
        <v>0.62246010399999996</v>
      </c>
      <c r="H1105" t="s">
        <v>24</v>
      </c>
      <c r="I1105" t="s">
        <v>58</v>
      </c>
      <c r="J1105" t="s">
        <v>58</v>
      </c>
      <c r="K1105" t="s">
        <v>58</v>
      </c>
      <c r="L1105" t="s">
        <v>58</v>
      </c>
      <c r="M1105" t="s">
        <v>29</v>
      </c>
      <c r="N1105" t="s">
        <v>29</v>
      </c>
      <c r="O1105">
        <v>0.38757339899999999</v>
      </c>
      <c r="P1105" t="s">
        <v>45</v>
      </c>
      <c r="Q1105" t="s">
        <v>34</v>
      </c>
      <c r="R1105">
        <v>181232</v>
      </c>
      <c r="S1105">
        <v>226540</v>
      </c>
      <c r="T1105" s="1">
        <v>0.8</v>
      </c>
      <c r="U1105">
        <v>587462</v>
      </c>
      <c r="V1105">
        <v>0</v>
      </c>
      <c r="W1105" s="24" t="str">
        <f>VLOOKUP(A1105,Sheet2!A:H,8,0)</f>
        <v>Red</v>
      </c>
    </row>
    <row r="1106" spans="1:23" x14ac:dyDescent="0.3">
      <c r="A1106" t="s">
        <v>1162</v>
      </c>
      <c r="B1106" t="s">
        <v>31</v>
      </c>
      <c r="C1106">
        <v>61</v>
      </c>
      <c r="D1106" t="s">
        <v>23</v>
      </c>
      <c r="E1106">
        <v>2012</v>
      </c>
      <c r="F1106">
        <v>25</v>
      </c>
      <c r="G1106">
        <v>0.62859211800000003</v>
      </c>
      <c r="H1106" t="s">
        <v>24</v>
      </c>
      <c r="I1106" t="s">
        <v>155</v>
      </c>
      <c r="J1106" t="s">
        <v>169</v>
      </c>
      <c r="K1106" t="s">
        <v>51</v>
      </c>
      <c r="L1106" t="s">
        <v>42</v>
      </c>
      <c r="M1106" t="s">
        <v>29</v>
      </c>
      <c r="N1106" t="s">
        <v>29</v>
      </c>
      <c r="O1106">
        <v>0.19924671099999999</v>
      </c>
      <c r="P1106" t="s">
        <v>45</v>
      </c>
      <c r="Q1106" t="s">
        <v>29</v>
      </c>
      <c r="R1106">
        <v>258314</v>
      </c>
      <c r="S1106">
        <v>287448</v>
      </c>
      <c r="T1106" s="1">
        <v>0.9</v>
      </c>
      <c r="U1106">
        <v>620160</v>
      </c>
      <c r="V1106">
        <v>0</v>
      </c>
      <c r="W1106" s="24" t="str">
        <f>VLOOKUP(A1106,Sheet2!A:H,8,0)</f>
        <v>Red</v>
      </c>
    </row>
    <row r="1107" spans="1:23" x14ac:dyDescent="0.3">
      <c r="A1107" t="s">
        <v>1163</v>
      </c>
      <c r="B1107" t="s">
        <v>31</v>
      </c>
      <c r="C1107">
        <v>49</v>
      </c>
      <c r="D1107" t="s">
        <v>36</v>
      </c>
      <c r="E1107">
        <v>2013</v>
      </c>
      <c r="F1107">
        <v>50</v>
      </c>
      <c r="G1107">
        <v>0.71171142899999995</v>
      </c>
      <c r="H1107" t="s">
        <v>81</v>
      </c>
      <c r="I1107" t="s">
        <v>72</v>
      </c>
      <c r="J1107" t="s">
        <v>40</v>
      </c>
      <c r="K1107" t="s">
        <v>237</v>
      </c>
      <c r="L1107" t="s">
        <v>42</v>
      </c>
      <c r="M1107" t="s">
        <v>29</v>
      </c>
      <c r="N1107" t="s">
        <v>45</v>
      </c>
      <c r="O1107">
        <v>0.319173496</v>
      </c>
      <c r="P1107" t="s">
        <v>45</v>
      </c>
      <c r="Q1107" t="s">
        <v>67</v>
      </c>
      <c r="R1107">
        <v>388843</v>
      </c>
      <c r="S1107">
        <v>388843</v>
      </c>
      <c r="T1107" s="1">
        <v>1</v>
      </c>
      <c r="U1107">
        <v>679468</v>
      </c>
      <c r="V1107">
        <v>0</v>
      </c>
      <c r="W1107" s="24" t="str">
        <f>VLOOKUP(A1107,Sheet2!A:H,8,0)</f>
        <v>Red</v>
      </c>
    </row>
    <row r="1108" spans="1:23" x14ac:dyDescent="0.3">
      <c r="A1108" t="s">
        <v>1164</v>
      </c>
      <c r="B1108" t="s">
        <v>31</v>
      </c>
      <c r="C1108">
        <v>61</v>
      </c>
      <c r="D1108" t="s">
        <v>23</v>
      </c>
      <c r="E1108">
        <v>2014</v>
      </c>
      <c r="F1108">
        <v>21</v>
      </c>
      <c r="G1108">
        <v>0.71565965300000001</v>
      </c>
      <c r="H1108" t="s">
        <v>524</v>
      </c>
      <c r="I1108" t="s">
        <v>58</v>
      </c>
      <c r="J1108" t="s">
        <v>58</v>
      </c>
      <c r="K1108" t="s">
        <v>58</v>
      </c>
      <c r="L1108" t="s">
        <v>58</v>
      </c>
      <c r="M1108" t="s">
        <v>29</v>
      </c>
      <c r="N1108" t="s">
        <v>45</v>
      </c>
      <c r="O1108">
        <v>0.23308432900000001</v>
      </c>
      <c r="P1108" t="s">
        <v>45</v>
      </c>
      <c r="Q1108" t="s">
        <v>67</v>
      </c>
      <c r="R1108">
        <v>405561.01</v>
      </c>
      <c r="S1108">
        <v>429200</v>
      </c>
      <c r="T1108" s="1">
        <v>0.94</v>
      </c>
      <c r="U1108">
        <v>698808</v>
      </c>
      <c r="V1108">
        <v>0</v>
      </c>
      <c r="W1108" s="24" t="str">
        <f>VLOOKUP(A1108,Sheet2!A:H,8,0)</f>
        <v>Red</v>
      </c>
    </row>
    <row r="1109" spans="1:23" x14ac:dyDescent="0.3">
      <c r="A1109" t="s">
        <v>1165</v>
      </c>
      <c r="B1109" t="s">
        <v>31</v>
      </c>
      <c r="C1109">
        <v>60</v>
      </c>
      <c r="D1109" t="s">
        <v>36</v>
      </c>
      <c r="E1109">
        <v>2014</v>
      </c>
      <c r="F1109">
        <v>35</v>
      </c>
      <c r="G1109">
        <v>0.69223089400000004</v>
      </c>
      <c r="H1109" t="s">
        <v>24</v>
      </c>
      <c r="I1109" t="s">
        <v>155</v>
      </c>
      <c r="J1109" t="s">
        <v>40</v>
      </c>
      <c r="K1109" t="s">
        <v>87</v>
      </c>
      <c r="L1109" t="s">
        <v>42</v>
      </c>
      <c r="M1109" t="s">
        <v>45</v>
      </c>
      <c r="N1109" t="s">
        <v>45</v>
      </c>
      <c r="O1109">
        <v>0.21287830799999999</v>
      </c>
      <c r="P1109" t="s">
        <v>45</v>
      </c>
      <c r="Q1109" t="s">
        <v>34</v>
      </c>
      <c r="R1109">
        <v>1501</v>
      </c>
      <c r="S1109">
        <v>359205</v>
      </c>
      <c r="T1109" s="1">
        <v>0</v>
      </c>
      <c r="U1109">
        <v>0</v>
      </c>
      <c r="V1109">
        <v>0</v>
      </c>
      <c r="W1109" s="24" t="str">
        <f>VLOOKUP(A1109,Sheet2!A:H,8,0)</f>
        <v>Red</v>
      </c>
    </row>
    <row r="1110" spans="1:23" x14ac:dyDescent="0.3">
      <c r="A1110" t="s">
        <v>1166</v>
      </c>
      <c r="B1110" t="s">
        <v>31</v>
      </c>
      <c r="C1110">
        <v>61</v>
      </c>
      <c r="D1110" t="s">
        <v>39</v>
      </c>
      <c r="E1110">
        <v>2010</v>
      </c>
      <c r="F1110">
        <v>48</v>
      </c>
      <c r="G1110">
        <v>0.74269682800000003</v>
      </c>
      <c r="H1110" t="s">
        <v>81</v>
      </c>
      <c r="I1110" t="s">
        <v>58</v>
      </c>
      <c r="J1110" t="s">
        <v>58</v>
      </c>
      <c r="K1110" t="s">
        <v>58</v>
      </c>
      <c r="L1110" t="s">
        <v>58</v>
      </c>
      <c r="M1110" t="s">
        <v>29</v>
      </c>
      <c r="N1110" t="s">
        <v>45</v>
      </c>
      <c r="O1110">
        <v>0.27735792399999998</v>
      </c>
      <c r="P1110" t="s">
        <v>45</v>
      </c>
      <c r="Q1110" t="s">
        <v>221</v>
      </c>
      <c r="R1110">
        <v>405320</v>
      </c>
      <c r="S1110">
        <v>454005</v>
      </c>
      <c r="T1110" s="1">
        <v>0.89</v>
      </c>
      <c r="U1110">
        <v>621755</v>
      </c>
      <c r="V1110">
        <v>0</v>
      </c>
      <c r="W1110" s="24" t="str">
        <f>VLOOKUP(A1110,Sheet2!A:H,8,0)</f>
        <v>Red</v>
      </c>
    </row>
    <row r="1111" spans="1:23" x14ac:dyDescent="0.3">
      <c r="A1111" t="s">
        <v>1167</v>
      </c>
      <c r="B1111" t="s">
        <v>31</v>
      </c>
      <c r="C1111">
        <v>48</v>
      </c>
      <c r="D1111" t="s">
        <v>23</v>
      </c>
      <c r="E1111">
        <v>2013</v>
      </c>
      <c r="F1111">
        <v>71</v>
      </c>
      <c r="G1111">
        <v>0.63875000000000004</v>
      </c>
      <c r="H1111" t="s">
        <v>24</v>
      </c>
      <c r="I1111" t="s">
        <v>303</v>
      </c>
      <c r="J1111" t="s">
        <v>40</v>
      </c>
      <c r="K1111" t="s">
        <v>237</v>
      </c>
      <c r="L1111" t="s">
        <v>42</v>
      </c>
      <c r="M1111" t="s">
        <v>45</v>
      </c>
      <c r="N1111" t="s">
        <v>45</v>
      </c>
      <c r="O1111">
        <v>0.201919607</v>
      </c>
      <c r="P1111" t="s">
        <v>45</v>
      </c>
      <c r="Q1111" t="s">
        <v>34</v>
      </c>
      <c r="R1111">
        <v>383801</v>
      </c>
      <c r="S1111">
        <v>383241</v>
      </c>
      <c r="T1111" s="1">
        <v>1</v>
      </c>
      <c r="U1111">
        <v>679732</v>
      </c>
      <c r="V1111">
        <v>0</v>
      </c>
      <c r="W1111" s="24" t="str">
        <f>VLOOKUP(A1111,Sheet2!A:H,8,0)</f>
        <v>Red</v>
      </c>
    </row>
    <row r="1112" spans="1:23" x14ac:dyDescent="0.3">
      <c r="A1112" t="s">
        <v>1168</v>
      </c>
      <c r="B1112" t="s">
        <v>31</v>
      </c>
      <c r="C1112">
        <v>49</v>
      </c>
      <c r="D1112" t="s">
        <v>39</v>
      </c>
      <c r="E1112">
        <v>2008</v>
      </c>
      <c r="F1112">
        <v>21</v>
      </c>
      <c r="G1112">
        <v>0.80361290299999999</v>
      </c>
      <c r="H1112" t="s">
        <v>81</v>
      </c>
      <c r="I1112" t="s">
        <v>58</v>
      </c>
      <c r="J1112" t="s">
        <v>58</v>
      </c>
      <c r="K1112" t="s">
        <v>58</v>
      </c>
      <c r="L1112" t="s">
        <v>58</v>
      </c>
      <c r="M1112" t="s">
        <v>45</v>
      </c>
      <c r="N1112" t="s">
        <v>45</v>
      </c>
      <c r="O1112">
        <v>0.29784332899999999</v>
      </c>
      <c r="P1112" t="s">
        <v>45</v>
      </c>
      <c r="Q1112" t="s">
        <v>34</v>
      </c>
      <c r="R1112">
        <v>24591</v>
      </c>
      <c r="S1112">
        <v>295092</v>
      </c>
      <c r="T1112" s="1">
        <v>0.08</v>
      </c>
      <c r="U1112">
        <v>0</v>
      </c>
      <c r="V1112">
        <v>0</v>
      </c>
      <c r="W1112" s="24" t="str">
        <f>VLOOKUP(A1112,Sheet2!A:H,8,0)</f>
        <v>Red</v>
      </c>
    </row>
    <row r="1113" spans="1:23" x14ac:dyDescent="0.3">
      <c r="A1113" t="s">
        <v>1169</v>
      </c>
      <c r="B1113" t="s">
        <v>31</v>
      </c>
      <c r="C1113">
        <v>61</v>
      </c>
      <c r="D1113" t="s">
        <v>36</v>
      </c>
      <c r="E1113">
        <v>2012</v>
      </c>
      <c r="F1113">
        <v>50</v>
      </c>
      <c r="G1113">
        <v>0.69589031400000001</v>
      </c>
      <c r="H1113" t="s">
        <v>524</v>
      </c>
      <c r="I1113" t="s">
        <v>58</v>
      </c>
      <c r="J1113" t="s">
        <v>58</v>
      </c>
      <c r="K1113" t="s">
        <v>58</v>
      </c>
      <c r="L1113" t="s">
        <v>58</v>
      </c>
      <c r="M1113" t="s">
        <v>29</v>
      </c>
      <c r="N1113" t="s">
        <v>45</v>
      </c>
      <c r="O1113">
        <v>0.257764251</v>
      </c>
      <c r="P1113" t="s">
        <v>45</v>
      </c>
      <c r="Q1113" t="s">
        <v>67</v>
      </c>
      <c r="R1113">
        <v>321347</v>
      </c>
      <c r="S1113">
        <v>354315</v>
      </c>
      <c r="T1113" s="1">
        <v>0.91</v>
      </c>
      <c r="U1113">
        <v>624653</v>
      </c>
      <c r="V1113">
        <v>0</v>
      </c>
      <c r="W1113" s="24" t="str">
        <f>VLOOKUP(A1113,Sheet2!A:H,8,0)</f>
        <v>Red</v>
      </c>
    </row>
    <row r="1114" spans="1:23" x14ac:dyDescent="0.3">
      <c r="A1114" t="s">
        <v>1170</v>
      </c>
      <c r="B1114" t="s">
        <v>31</v>
      </c>
      <c r="C1114">
        <v>49</v>
      </c>
      <c r="D1114" t="s">
        <v>77</v>
      </c>
      <c r="E1114">
        <v>2005</v>
      </c>
      <c r="F1114">
        <v>19</v>
      </c>
      <c r="G1114">
        <v>0.62216822400000005</v>
      </c>
      <c r="H1114" t="s">
        <v>24</v>
      </c>
      <c r="I1114" t="s">
        <v>58</v>
      </c>
      <c r="J1114" t="s">
        <v>58</v>
      </c>
      <c r="K1114" t="s">
        <v>58</v>
      </c>
      <c r="L1114" t="s">
        <v>58</v>
      </c>
      <c r="M1114" t="s">
        <v>29</v>
      </c>
      <c r="N1114" t="s">
        <v>45</v>
      </c>
      <c r="O1114">
        <v>0.38362424299999998</v>
      </c>
      <c r="P1114" t="s">
        <v>45</v>
      </c>
      <c r="Q1114" t="s">
        <v>29</v>
      </c>
      <c r="R1114">
        <v>189508</v>
      </c>
      <c r="S1114">
        <v>189508</v>
      </c>
      <c r="T1114" s="1">
        <v>1</v>
      </c>
      <c r="U1114">
        <v>371282</v>
      </c>
      <c r="V1114">
        <v>0</v>
      </c>
      <c r="W1114" s="24" t="str">
        <f>VLOOKUP(A1114,Sheet2!A:H,8,0)</f>
        <v>Red</v>
      </c>
    </row>
    <row r="1115" spans="1:23" x14ac:dyDescent="0.3">
      <c r="A1115" t="s">
        <v>1171</v>
      </c>
      <c r="B1115" t="s">
        <v>31</v>
      </c>
      <c r="C1115">
        <v>73</v>
      </c>
      <c r="D1115" t="s">
        <v>23</v>
      </c>
      <c r="E1115">
        <v>2009</v>
      </c>
      <c r="F1115">
        <v>20</v>
      </c>
      <c r="G1115">
        <v>0.82670328400000004</v>
      </c>
      <c r="H1115" t="s">
        <v>81</v>
      </c>
      <c r="I1115" t="s">
        <v>58</v>
      </c>
      <c r="J1115" t="s">
        <v>58</v>
      </c>
      <c r="K1115" t="s">
        <v>58</v>
      </c>
      <c r="L1115" t="s">
        <v>58</v>
      </c>
      <c r="M1115" t="s">
        <v>45</v>
      </c>
      <c r="N1115" t="s">
        <v>45</v>
      </c>
      <c r="O1115">
        <v>0.248313061</v>
      </c>
      <c r="P1115" t="s">
        <v>45</v>
      </c>
      <c r="Q1115" t="s">
        <v>34</v>
      </c>
      <c r="R1115">
        <v>23113</v>
      </c>
      <c r="S1115">
        <v>416034</v>
      </c>
      <c r="T1115" s="1">
        <v>0.06</v>
      </c>
      <c r="U1115">
        <v>0</v>
      </c>
      <c r="V1115">
        <v>0</v>
      </c>
      <c r="W1115" s="24" t="str">
        <f>VLOOKUP(A1115,Sheet2!A:H,8,0)</f>
        <v>Red</v>
      </c>
    </row>
    <row r="1116" spans="1:23" x14ac:dyDescent="0.3">
      <c r="A1116" t="s">
        <v>1172</v>
      </c>
      <c r="B1116" t="s">
        <v>22</v>
      </c>
      <c r="C1116">
        <v>61</v>
      </c>
      <c r="D1116" t="s">
        <v>36</v>
      </c>
      <c r="E1116">
        <v>2010</v>
      </c>
      <c r="F1116">
        <v>22</v>
      </c>
      <c r="G1116">
        <v>0.827391141</v>
      </c>
      <c r="H1116" t="s">
        <v>524</v>
      </c>
      <c r="I1116" t="s">
        <v>58</v>
      </c>
      <c r="J1116" t="s">
        <v>58</v>
      </c>
      <c r="K1116" t="s">
        <v>58</v>
      </c>
      <c r="L1116" t="s">
        <v>58</v>
      </c>
      <c r="M1116" t="s">
        <v>45</v>
      </c>
      <c r="N1116" t="s">
        <v>45</v>
      </c>
      <c r="O1116">
        <v>0.25143749799999998</v>
      </c>
      <c r="P1116" t="s">
        <v>45</v>
      </c>
      <c r="Q1116" t="s">
        <v>67</v>
      </c>
      <c r="R1116">
        <v>265622.39</v>
      </c>
      <c r="S1116">
        <v>368312</v>
      </c>
      <c r="T1116" s="1">
        <v>0.72</v>
      </c>
      <c r="U1116">
        <v>789145</v>
      </c>
      <c r="V1116">
        <v>789145</v>
      </c>
      <c r="W1116" s="24" t="str">
        <f>VLOOKUP(A1116,Sheet2!A:H,8,0)</f>
        <v>Red</v>
      </c>
    </row>
    <row r="1117" spans="1:23" x14ac:dyDescent="0.3">
      <c r="A1117" t="s">
        <v>1173</v>
      </c>
      <c r="B1117" t="s">
        <v>22</v>
      </c>
      <c r="C1117">
        <v>49</v>
      </c>
      <c r="D1117" t="s">
        <v>39</v>
      </c>
      <c r="E1117">
        <v>2006</v>
      </c>
      <c r="F1117">
        <v>36</v>
      </c>
      <c r="G1117">
        <v>0.69639142899999995</v>
      </c>
      <c r="H1117" t="s">
        <v>81</v>
      </c>
      <c r="I1117" t="s">
        <v>54</v>
      </c>
      <c r="J1117" t="s">
        <v>89</v>
      </c>
      <c r="K1117" t="s">
        <v>237</v>
      </c>
      <c r="L1117" t="s">
        <v>42</v>
      </c>
      <c r="M1117" t="s">
        <v>45</v>
      </c>
      <c r="N1117" t="s">
        <v>29</v>
      </c>
      <c r="O1117">
        <v>0.34504605399999999</v>
      </c>
      <c r="P1117" t="s">
        <v>45</v>
      </c>
      <c r="Q1117" t="s">
        <v>29</v>
      </c>
      <c r="R1117">
        <v>297399.59000000003</v>
      </c>
      <c r="S1117">
        <v>376299</v>
      </c>
      <c r="T1117" s="1">
        <v>0.79</v>
      </c>
      <c r="U1117">
        <v>431922</v>
      </c>
      <c r="V1117">
        <v>431922</v>
      </c>
      <c r="W1117" s="24" t="str">
        <f>VLOOKUP(A1117,Sheet2!A:H,8,0)</f>
        <v>Red</v>
      </c>
    </row>
    <row r="1118" spans="1:23" x14ac:dyDescent="0.3">
      <c r="A1118" t="s">
        <v>1174</v>
      </c>
      <c r="B1118" t="s">
        <v>31</v>
      </c>
      <c r="C1118">
        <v>36</v>
      </c>
      <c r="D1118" t="s">
        <v>424</v>
      </c>
      <c r="E1118">
        <v>2013</v>
      </c>
      <c r="F1118">
        <v>36</v>
      </c>
      <c r="G1118">
        <v>0.22038461500000001</v>
      </c>
      <c r="H1118" t="s">
        <v>24</v>
      </c>
      <c r="I1118" t="s">
        <v>303</v>
      </c>
      <c r="J1118" t="s">
        <v>40</v>
      </c>
      <c r="K1118" t="s">
        <v>237</v>
      </c>
      <c r="L1118" t="s">
        <v>42</v>
      </c>
      <c r="M1118" t="s">
        <v>45</v>
      </c>
      <c r="N1118" t="s">
        <v>29</v>
      </c>
      <c r="O1118">
        <v>0.19398088399999999</v>
      </c>
      <c r="P1118" t="s">
        <v>45</v>
      </c>
      <c r="Q1118" t="s">
        <v>34</v>
      </c>
      <c r="R1118">
        <v>132184</v>
      </c>
      <c r="S1118">
        <v>171195</v>
      </c>
      <c r="T1118" s="1">
        <v>0.77</v>
      </c>
      <c r="U1118">
        <v>208266</v>
      </c>
      <c r="V1118">
        <v>208266</v>
      </c>
      <c r="W1118" s="24" t="str">
        <f>VLOOKUP(A1118,Sheet2!A:H,8,0)</f>
        <v>Red</v>
      </c>
    </row>
    <row r="1119" spans="1:23" x14ac:dyDescent="0.3">
      <c r="A1119" t="s">
        <v>1175</v>
      </c>
      <c r="B1119" t="s">
        <v>31</v>
      </c>
      <c r="C1119">
        <v>48</v>
      </c>
      <c r="D1119" t="s">
        <v>424</v>
      </c>
      <c r="E1119">
        <v>2014</v>
      </c>
      <c r="F1119">
        <v>36</v>
      </c>
      <c r="G1119">
        <v>0.74259043199999997</v>
      </c>
      <c r="H1119" t="s">
        <v>24</v>
      </c>
      <c r="I1119" t="s">
        <v>62</v>
      </c>
      <c r="J1119" t="s">
        <v>26</v>
      </c>
      <c r="K1119" t="s">
        <v>51</v>
      </c>
      <c r="L1119" t="s">
        <v>42</v>
      </c>
      <c r="M1119" t="s">
        <v>45</v>
      </c>
      <c r="N1119" t="s">
        <v>45</v>
      </c>
      <c r="O1119">
        <v>0.24521473099999999</v>
      </c>
      <c r="P1119" t="s">
        <v>45</v>
      </c>
      <c r="Q1119" t="s">
        <v>34</v>
      </c>
      <c r="R1119">
        <v>336000</v>
      </c>
      <c r="S1119">
        <v>418530</v>
      </c>
      <c r="T1119" s="1">
        <v>0.8</v>
      </c>
      <c r="U1119">
        <v>750212</v>
      </c>
      <c r="V1119">
        <v>0</v>
      </c>
      <c r="W1119" s="24" t="str">
        <f>VLOOKUP(A1119,Sheet2!A:H,8,0)</f>
        <v>Red</v>
      </c>
    </row>
    <row r="1120" spans="1:23" x14ac:dyDescent="0.3">
      <c r="A1120" t="s">
        <v>1176</v>
      </c>
      <c r="B1120" t="s">
        <v>31</v>
      </c>
      <c r="C1120">
        <v>61</v>
      </c>
      <c r="D1120" t="s">
        <v>36</v>
      </c>
      <c r="E1120">
        <v>2009</v>
      </c>
      <c r="F1120">
        <v>29</v>
      </c>
      <c r="G1120">
        <v>0.80689222199999999</v>
      </c>
      <c r="H1120" t="s">
        <v>81</v>
      </c>
      <c r="I1120" t="s">
        <v>58</v>
      </c>
      <c r="J1120" t="s">
        <v>58</v>
      </c>
      <c r="K1120" t="s">
        <v>58</v>
      </c>
      <c r="L1120" t="s">
        <v>58</v>
      </c>
      <c r="M1120" t="s">
        <v>45</v>
      </c>
      <c r="N1120" t="s">
        <v>45</v>
      </c>
      <c r="O1120">
        <v>0.27072566300000001</v>
      </c>
      <c r="P1120" t="s">
        <v>45</v>
      </c>
      <c r="Q1120" t="s">
        <v>34</v>
      </c>
      <c r="R1120">
        <v>49754</v>
      </c>
      <c r="S1120">
        <v>348278</v>
      </c>
      <c r="T1120" s="1">
        <v>0.14000000000000001</v>
      </c>
      <c r="U1120">
        <v>666161</v>
      </c>
      <c r="V1120">
        <v>666161</v>
      </c>
      <c r="W1120" s="24" t="str">
        <f>VLOOKUP(A1120,Sheet2!A:H,8,0)</f>
        <v>Red</v>
      </c>
    </row>
    <row r="1121" spans="1:23" x14ac:dyDescent="0.3">
      <c r="A1121" t="s">
        <v>1177</v>
      </c>
      <c r="B1121" t="s">
        <v>31</v>
      </c>
      <c r="C1121">
        <v>61</v>
      </c>
      <c r="D1121" t="s">
        <v>36</v>
      </c>
      <c r="E1121">
        <v>2007</v>
      </c>
      <c r="F1121">
        <v>34</v>
      </c>
      <c r="G1121">
        <v>0.69527395000000003</v>
      </c>
      <c r="H1121" t="s">
        <v>81</v>
      </c>
      <c r="I1121" t="s">
        <v>58</v>
      </c>
      <c r="J1121" t="s">
        <v>58</v>
      </c>
      <c r="K1121" t="s">
        <v>58</v>
      </c>
      <c r="L1121" t="s">
        <v>58</v>
      </c>
      <c r="M1121" t="s">
        <v>45</v>
      </c>
      <c r="N1121" t="s">
        <v>45</v>
      </c>
      <c r="O1121">
        <v>0.27072566300000001</v>
      </c>
      <c r="P1121" t="s">
        <v>45</v>
      </c>
      <c r="Q1121" t="s">
        <v>29</v>
      </c>
      <c r="R1121">
        <v>357648</v>
      </c>
      <c r="S1121">
        <v>359560</v>
      </c>
      <c r="T1121" s="1">
        <v>0.99</v>
      </c>
      <c r="U1121">
        <v>485884</v>
      </c>
      <c r="V1121">
        <v>0</v>
      </c>
      <c r="W1121" s="24" t="str">
        <f>VLOOKUP(A1121,Sheet2!A:H,8,0)</f>
        <v>Red</v>
      </c>
    </row>
    <row r="1122" spans="1:23" x14ac:dyDescent="0.3">
      <c r="A1122" t="s">
        <v>1178</v>
      </c>
      <c r="B1122" t="s">
        <v>31</v>
      </c>
      <c r="C1122">
        <v>36</v>
      </c>
      <c r="D1122" t="s">
        <v>424</v>
      </c>
      <c r="E1122">
        <v>2008</v>
      </c>
      <c r="F1122">
        <v>36</v>
      </c>
      <c r="G1122">
        <v>0.32901960800000002</v>
      </c>
      <c r="H1122" t="s">
        <v>24</v>
      </c>
      <c r="I1122" t="s">
        <v>303</v>
      </c>
      <c r="J1122" t="s">
        <v>40</v>
      </c>
      <c r="K1122" t="s">
        <v>87</v>
      </c>
      <c r="L1122" t="s">
        <v>42</v>
      </c>
      <c r="M1122" t="s">
        <v>29</v>
      </c>
      <c r="N1122" t="s">
        <v>29</v>
      </c>
      <c r="O1122">
        <v>0.14499540299999999</v>
      </c>
      <c r="P1122" t="s">
        <v>45</v>
      </c>
      <c r="Q1122" t="s">
        <v>34</v>
      </c>
      <c r="R1122">
        <v>163343</v>
      </c>
      <c r="S1122">
        <v>168195</v>
      </c>
      <c r="T1122" s="1">
        <v>0.97</v>
      </c>
      <c r="U1122">
        <v>194332</v>
      </c>
      <c r="V1122">
        <v>0</v>
      </c>
      <c r="W1122" s="24" t="str">
        <f>VLOOKUP(A1122,Sheet2!A:H,8,0)</f>
        <v>Red</v>
      </c>
    </row>
    <row r="1123" spans="1:23" x14ac:dyDescent="0.3">
      <c r="A1123" t="s">
        <v>1179</v>
      </c>
      <c r="B1123" t="s">
        <v>31</v>
      </c>
      <c r="C1123">
        <v>73</v>
      </c>
      <c r="D1123" t="s">
        <v>39</v>
      </c>
      <c r="E1123">
        <v>2011</v>
      </c>
      <c r="F1123">
        <v>38</v>
      </c>
      <c r="G1123">
        <v>0.87206555600000002</v>
      </c>
      <c r="H1123" t="s">
        <v>81</v>
      </c>
      <c r="I1123" t="s">
        <v>58</v>
      </c>
      <c r="J1123" t="s">
        <v>58</v>
      </c>
      <c r="K1123" t="s">
        <v>58</v>
      </c>
      <c r="L1123" t="s">
        <v>58</v>
      </c>
      <c r="M1123" t="s">
        <v>45</v>
      </c>
      <c r="N1123" t="s">
        <v>29</v>
      </c>
      <c r="O1123">
        <v>0.274029303</v>
      </c>
      <c r="P1123" t="s">
        <v>45</v>
      </c>
      <c r="Q1123" t="s">
        <v>34</v>
      </c>
      <c r="R1123">
        <v>25601</v>
      </c>
      <c r="S1123">
        <v>460818</v>
      </c>
      <c r="T1123" s="1">
        <v>0.06</v>
      </c>
      <c r="U1123">
        <v>793229</v>
      </c>
      <c r="V1123">
        <v>793229</v>
      </c>
      <c r="W1123" s="24" t="str">
        <f>VLOOKUP(A1123,Sheet2!A:H,8,0)</f>
        <v>Red</v>
      </c>
    </row>
    <row r="1124" spans="1:23" x14ac:dyDescent="0.3">
      <c r="A1124" t="s">
        <v>1180</v>
      </c>
      <c r="B1124" t="s">
        <v>31</v>
      </c>
      <c r="C1124">
        <v>61</v>
      </c>
      <c r="D1124" t="s">
        <v>39</v>
      </c>
      <c r="E1124">
        <v>2010</v>
      </c>
      <c r="F1124">
        <v>26</v>
      </c>
      <c r="G1124">
        <v>0.82788187899999999</v>
      </c>
      <c r="H1124" t="s">
        <v>81</v>
      </c>
      <c r="I1124" t="s">
        <v>58</v>
      </c>
      <c r="J1124" t="s">
        <v>58</v>
      </c>
      <c r="K1124" t="s">
        <v>58</v>
      </c>
      <c r="L1124" t="s">
        <v>58</v>
      </c>
      <c r="M1124" t="s">
        <v>45</v>
      </c>
      <c r="N1124" t="s">
        <v>29</v>
      </c>
      <c r="O1124">
        <v>0.274029303</v>
      </c>
      <c r="P1124" t="s">
        <v>45</v>
      </c>
      <c r="Q1124" t="s">
        <v>67</v>
      </c>
      <c r="R1124">
        <v>420704.57</v>
      </c>
      <c r="S1124">
        <v>508573</v>
      </c>
      <c r="T1124" s="1">
        <v>0.83</v>
      </c>
      <c r="U1124">
        <v>743022</v>
      </c>
      <c r="V1124">
        <v>743022</v>
      </c>
      <c r="W1124" s="24" t="str">
        <f>VLOOKUP(A1124,Sheet2!A:H,8,0)</f>
        <v>Red</v>
      </c>
    </row>
    <row r="1125" spans="1:23" x14ac:dyDescent="0.3">
      <c r="A1125" t="s">
        <v>1181</v>
      </c>
      <c r="B1125" t="s">
        <v>31</v>
      </c>
      <c r="C1125">
        <v>61</v>
      </c>
      <c r="D1125" t="s">
        <v>36</v>
      </c>
      <c r="E1125">
        <v>2005</v>
      </c>
      <c r="F1125">
        <v>30</v>
      </c>
      <c r="G1125">
        <v>0.82490915899999995</v>
      </c>
      <c r="H1125" t="s">
        <v>81</v>
      </c>
      <c r="I1125" t="s">
        <v>58</v>
      </c>
      <c r="J1125" t="s">
        <v>58</v>
      </c>
      <c r="K1125" t="s">
        <v>58</v>
      </c>
      <c r="L1125" t="s">
        <v>58</v>
      </c>
      <c r="M1125" t="s">
        <v>45</v>
      </c>
      <c r="N1125" t="s">
        <v>29</v>
      </c>
      <c r="O1125">
        <v>0.27072566300000001</v>
      </c>
      <c r="P1125" t="s">
        <v>45</v>
      </c>
      <c r="Q1125" t="s">
        <v>34</v>
      </c>
      <c r="R1125">
        <v>177624</v>
      </c>
      <c r="S1125">
        <v>332956</v>
      </c>
      <c r="T1125" s="1">
        <v>0.53</v>
      </c>
      <c r="U1125">
        <v>509884</v>
      </c>
      <c r="V1125">
        <v>509884</v>
      </c>
      <c r="W1125" s="24" t="str">
        <f>VLOOKUP(A1125,Sheet2!A:H,8,0)</f>
        <v>Red</v>
      </c>
    </row>
    <row r="1126" spans="1:23" x14ac:dyDescent="0.3">
      <c r="A1126" t="s">
        <v>1182</v>
      </c>
      <c r="B1126" t="s">
        <v>31</v>
      </c>
      <c r="C1126">
        <v>49</v>
      </c>
      <c r="D1126" t="s">
        <v>36</v>
      </c>
      <c r="E1126">
        <v>2010</v>
      </c>
      <c r="F1126">
        <v>30</v>
      </c>
      <c r="G1126">
        <v>0.62448219199999999</v>
      </c>
      <c r="H1126" t="s">
        <v>24</v>
      </c>
      <c r="I1126" t="s">
        <v>72</v>
      </c>
      <c r="J1126" t="s">
        <v>535</v>
      </c>
      <c r="K1126" t="s">
        <v>87</v>
      </c>
      <c r="L1126" t="s">
        <v>158</v>
      </c>
      <c r="M1126" t="s">
        <v>45</v>
      </c>
      <c r="N1126" t="s">
        <v>45</v>
      </c>
      <c r="O1126">
        <v>0.29784332899999999</v>
      </c>
      <c r="P1126" t="s">
        <v>45</v>
      </c>
      <c r="Q1126" t="s">
        <v>29</v>
      </c>
      <c r="R1126">
        <v>21355</v>
      </c>
      <c r="S1126">
        <v>234905</v>
      </c>
      <c r="T1126" s="1">
        <v>0.09</v>
      </c>
      <c r="U1126">
        <v>0</v>
      </c>
      <c r="V1126">
        <v>0</v>
      </c>
      <c r="W1126" s="24" t="str">
        <f>VLOOKUP(A1126,Sheet2!A:H,8,0)</f>
        <v>Red</v>
      </c>
    </row>
    <row r="1127" spans="1:23" x14ac:dyDescent="0.3">
      <c r="A1127" t="s">
        <v>1183</v>
      </c>
      <c r="B1127" t="s">
        <v>31</v>
      </c>
      <c r="C1127">
        <v>61</v>
      </c>
      <c r="D1127" t="s">
        <v>36</v>
      </c>
      <c r="E1127">
        <v>2009</v>
      </c>
      <c r="F1127">
        <v>24</v>
      </c>
      <c r="G1127">
        <v>0.53068059700000003</v>
      </c>
      <c r="H1127" t="s">
        <v>81</v>
      </c>
      <c r="I1127" t="s">
        <v>303</v>
      </c>
      <c r="J1127" t="s">
        <v>26</v>
      </c>
      <c r="K1127" t="s">
        <v>237</v>
      </c>
      <c r="L1127" t="s">
        <v>28</v>
      </c>
      <c r="M1127" t="s">
        <v>45</v>
      </c>
      <c r="N1127" t="s">
        <v>45</v>
      </c>
      <c r="O1127">
        <v>0.109962617</v>
      </c>
      <c r="P1127" t="s">
        <v>45</v>
      </c>
      <c r="Q1127" t="s">
        <v>67</v>
      </c>
      <c r="R1127">
        <v>213523</v>
      </c>
      <c r="S1127">
        <v>290149</v>
      </c>
      <c r="T1127" s="1">
        <v>0.74</v>
      </c>
      <c r="U1127">
        <v>435920</v>
      </c>
      <c r="V1127">
        <v>435920</v>
      </c>
      <c r="W1127" s="24" t="str">
        <f>VLOOKUP(A1127,Sheet2!A:H,8,0)</f>
        <v>Red</v>
      </c>
    </row>
    <row r="1128" spans="1:23" x14ac:dyDescent="0.3">
      <c r="A1128" t="s">
        <v>1184</v>
      </c>
      <c r="B1128" t="s">
        <v>31</v>
      </c>
      <c r="C1128">
        <v>61</v>
      </c>
      <c r="D1128" t="s">
        <v>77</v>
      </c>
      <c r="E1128">
        <v>2007</v>
      </c>
      <c r="F1128">
        <v>55</v>
      </c>
      <c r="G1128">
        <v>0.828392605</v>
      </c>
      <c r="H1128" t="s">
        <v>24</v>
      </c>
      <c r="I1128" t="s">
        <v>58</v>
      </c>
      <c r="J1128" t="s">
        <v>58</v>
      </c>
      <c r="K1128" t="s">
        <v>58</v>
      </c>
      <c r="L1128" t="s">
        <v>58</v>
      </c>
      <c r="M1128" t="s">
        <v>45</v>
      </c>
      <c r="N1128" t="s">
        <v>45</v>
      </c>
      <c r="O1128">
        <v>0.35643322199999999</v>
      </c>
      <c r="P1128" t="s">
        <v>45</v>
      </c>
      <c r="Q1128" t="s">
        <v>34</v>
      </c>
      <c r="R1128">
        <v>21991</v>
      </c>
      <c r="S1128">
        <v>395838</v>
      </c>
      <c r="T1128" s="1">
        <v>0.06</v>
      </c>
      <c r="U1128">
        <v>0</v>
      </c>
      <c r="V1128">
        <v>0</v>
      </c>
      <c r="W1128" s="24" t="str">
        <f>VLOOKUP(A1128,Sheet2!A:H,8,0)</f>
        <v>Red</v>
      </c>
    </row>
    <row r="1129" spans="1:23" x14ac:dyDescent="0.3">
      <c r="A1129" t="s">
        <v>1185</v>
      </c>
      <c r="B1129" t="s">
        <v>22</v>
      </c>
      <c r="C1129">
        <v>61</v>
      </c>
      <c r="D1129" t="s">
        <v>424</v>
      </c>
      <c r="E1129">
        <v>2018</v>
      </c>
      <c r="F1129">
        <v>30</v>
      </c>
      <c r="G1129">
        <v>0.80616123100000003</v>
      </c>
      <c r="H1129" t="s">
        <v>81</v>
      </c>
      <c r="I1129" t="s">
        <v>72</v>
      </c>
      <c r="J1129" t="s">
        <v>58</v>
      </c>
      <c r="K1129" t="s">
        <v>58</v>
      </c>
      <c r="L1129" t="s">
        <v>58</v>
      </c>
      <c r="M1129" t="s">
        <v>29</v>
      </c>
      <c r="N1129" t="s">
        <v>29</v>
      </c>
      <c r="O1129">
        <v>0.29784332899999999</v>
      </c>
      <c r="P1129" t="s">
        <v>45</v>
      </c>
      <c r="Q1129" t="s">
        <v>29</v>
      </c>
      <c r="R1129">
        <v>587201</v>
      </c>
      <c r="S1129">
        <v>632529</v>
      </c>
      <c r="T1129" s="1">
        <v>0.93</v>
      </c>
      <c r="U1129">
        <v>888390</v>
      </c>
      <c r="V1129">
        <v>0</v>
      </c>
      <c r="W1129" s="24" t="str">
        <f>VLOOKUP(A1129,Sheet2!A:H,8,0)</f>
        <v>Red</v>
      </c>
    </row>
    <row r="1130" spans="1:23" x14ac:dyDescent="0.3">
      <c r="A1130" t="s">
        <v>1186</v>
      </c>
      <c r="B1130" t="s">
        <v>31</v>
      </c>
      <c r="C1130">
        <v>61</v>
      </c>
      <c r="D1130" t="s">
        <v>77</v>
      </c>
      <c r="E1130">
        <v>2011</v>
      </c>
      <c r="F1130">
        <v>27</v>
      </c>
      <c r="G1130">
        <v>0.80729375299999995</v>
      </c>
      <c r="H1130" t="s">
        <v>81</v>
      </c>
      <c r="I1130" t="s">
        <v>72</v>
      </c>
      <c r="J1130" t="s">
        <v>58</v>
      </c>
      <c r="K1130" t="s">
        <v>58</v>
      </c>
      <c r="L1130" t="s">
        <v>58</v>
      </c>
      <c r="M1130" t="s">
        <v>45</v>
      </c>
      <c r="N1130" t="s">
        <v>45</v>
      </c>
      <c r="O1130">
        <v>0.29091841800000001</v>
      </c>
      <c r="P1130" t="s">
        <v>45</v>
      </c>
      <c r="Q1130" t="s">
        <v>29</v>
      </c>
      <c r="R1130">
        <v>396100</v>
      </c>
      <c r="S1130">
        <v>454800</v>
      </c>
      <c r="T1130" s="1">
        <v>0.87</v>
      </c>
      <c r="U1130">
        <v>662436</v>
      </c>
      <c r="V1130">
        <v>0</v>
      </c>
      <c r="W1130" s="24" t="str">
        <f>VLOOKUP(A1130,Sheet2!A:H,8,0)</f>
        <v>Red</v>
      </c>
    </row>
    <row r="1131" spans="1:23" x14ac:dyDescent="0.3">
      <c r="A1131" t="s">
        <v>1187</v>
      </c>
      <c r="B1131" t="s">
        <v>31</v>
      </c>
      <c r="C1131">
        <v>61</v>
      </c>
      <c r="D1131" t="s">
        <v>77</v>
      </c>
      <c r="E1131">
        <v>2006</v>
      </c>
      <c r="F1131">
        <v>25</v>
      </c>
      <c r="G1131">
        <v>0.76689142899999996</v>
      </c>
      <c r="H1131" t="s">
        <v>81</v>
      </c>
      <c r="I1131" t="s">
        <v>72</v>
      </c>
      <c r="J1131" t="s">
        <v>26</v>
      </c>
      <c r="K1131" t="s">
        <v>27</v>
      </c>
      <c r="L1131" t="s">
        <v>58</v>
      </c>
      <c r="M1131" t="s">
        <v>45</v>
      </c>
      <c r="N1131" t="s">
        <v>45</v>
      </c>
      <c r="O1131">
        <v>0.25458793400000002</v>
      </c>
      <c r="P1131" t="s">
        <v>45</v>
      </c>
      <c r="Q1131" t="s">
        <v>29</v>
      </c>
      <c r="R1131">
        <v>272732</v>
      </c>
      <c r="S1131">
        <v>371196</v>
      </c>
      <c r="T1131" s="1">
        <v>0.73</v>
      </c>
      <c r="U1131">
        <v>517164</v>
      </c>
      <c r="V1131">
        <v>517164</v>
      </c>
      <c r="W1131" s="24" t="str">
        <f>VLOOKUP(A1131,Sheet2!A:H,8,0)</f>
        <v>Red</v>
      </c>
    </row>
    <row r="1132" spans="1:23" x14ac:dyDescent="0.3">
      <c r="A1132" t="s">
        <v>1188</v>
      </c>
      <c r="B1132" t="s">
        <v>22</v>
      </c>
      <c r="C1132">
        <v>61</v>
      </c>
      <c r="D1132" t="s">
        <v>77</v>
      </c>
      <c r="E1132">
        <v>2011</v>
      </c>
      <c r="F1132">
        <v>38</v>
      </c>
      <c r="G1132">
        <v>0.79924128999999999</v>
      </c>
      <c r="H1132" t="s">
        <v>81</v>
      </c>
      <c r="I1132" t="s">
        <v>58</v>
      </c>
      <c r="J1132" t="s">
        <v>58</v>
      </c>
      <c r="K1132" t="s">
        <v>58</v>
      </c>
      <c r="L1132" t="s">
        <v>58</v>
      </c>
      <c r="M1132" t="s">
        <v>45</v>
      </c>
      <c r="N1132" t="s">
        <v>45</v>
      </c>
      <c r="O1132">
        <v>0.37969037900000002</v>
      </c>
      <c r="P1132" t="s">
        <v>45</v>
      </c>
      <c r="Q1132" t="s">
        <v>29</v>
      </c>
      <c r="R1132">
        <v>159780</v>
      </c>
      <c r="S1132">
        <v>520380</v>
      </c>
      <c r="T1132" s="1">
        <v>0.31</v>
      </c>
      <c r="U1132">
        <v>741764</v>
      </c>
      <c r="V1132">
        <v>741764</v>
      </c>
      <c r="W1132" s="24" t="str">
        <f>VLOOKUP(A1132,Sheet2!A:H,8,0)</f>
        <v>Red</v>
      </c>
    </row>
    <row r="1133" spans="1:23" x14ac:dyDescent="0.3">
      <c r="A1133" t="s">
        <v>1189</v>
      </c>
      <c r="B1133" t="s">
        <v>31</v>
      </c>
      <c r="C1133">
        <v>30</v>
      </c>
      <c r="D1133" t="s">
        <v>424</v>
      </c>
      <c r="E1133">
        <v>2006</v>
      </c>
      <c r="F1133">
        <v>36</v>
      </c>
      <c r="G1133">
        <v>0.69492753600000001</v>
      </c>
      <c r="H1133" t="s">
        <v>24</v>
      </c>
      <c r="I1133" t="s">
        <v>58</v>
      </c>
      <c r="J1133" t="s">
        <v>58</v>
      </c>
      <c r="K1133" t="s">
        <v>58</v>
      </c>
      <c r="L1133" t="s">
        <v>58</v>
      </c>
      <c r="M1133" t="s">
        <v>45</v>
      </c>
      <c r="N1133" t="s">
        <v>29</v>
      </c>
      <c r="O1133">
        <v>0.35261867400000002</v>
      </c>
      <c r="P1133" t="s">
        <v>45</v>
      </c>
      <c r="Q1133" t="s">
        <v>34</v>
      </c>
      <c r="R1133">
        <v>283890</v>
      </c>
      <c r="S1133">
        <v>334446</v>
      </c>
      <c r="T1133" s="1">
        <v>0.85</v>
      </c>
      <c r="U1133">
        <v>343482</v>
      </c>
      <c r="V1133">
        <v>0</v>
      </c>
      <c r="W1133" s="24" t="str">
        <f>VLOOKUP(A1133,Sheet2!A:H,8,0)</f>
        <v>Red</v>
      </c>
    </row>
    <row r="1134" spans="1:23" x14ac:dyDescent="0.3">
      <c r="A1134" t="s">
        <v>1190</v>
      </c>
      <c r="B1134" t="s">
        <v>31</v>
      </c>
      <c r="C1134">
        <v>61</v>
      </c>
      <c r="D1134" t="s">
        <v>39</v>
      </c>
      <c r="E1134">
        <v>2011</v>
      </c>
      <c r="F1134">
        <v>24</v>
      </c>
      <c r="G1134">
        <v>0.77981109699999995</v>
      </c>
      <c r="H1134" t="s">
        <v>81</v>
      </c>
      <c r="I1134" t="s">
        <v>58</v>
      </c>
      <c r="J1134" t="s">
        <v>58</v>
      </c>
      <c r="K1134" t="s">
        <v>58</v>
      </c>
      <c r="L1134" t="s">
        <v>58</v>
      </c>
      <c r="M1134" t="s">
        <v>29</v>
      </c>
      <c r="N1134" t="s">
        <v>45</v>
      </c>
      <c r="O1134">
        <v>0.26744717899999998</v>
      </c>
      <c r="P1134" t="s">
        <v>45</v>
      </c>
      <c r="Q1134" t="s">
        <v>29</v>
      </c>
      <c r="R1134">
        <v>499529</v>
      </c>
      <c r="S1134">
        <v>499529</v>
      </c>
      <c r="T1134" s="1">
        <v>1</v>
      </c>
      <c r="U1134">
        <v>641733</v>
      </c>
      <c r="V1134">
        <v>0</v>
      </c>
      <c r="W1134" s="24" t="str">
        <f>VLOOKUP(A1134,Sheet2!A:H,8,0)</f>
        <v>Red</v>
      </c>
    </row>
    <row r="1135" spans="1:23" x14ac:dyDescent="0.3">
      <c r="A1135" t="s">
        <v>1191</v>
      </c>
      <c r="B1135" t="s">
        <v>31</v>
      </c>
      <c r="C1135">
        <v>61</v>
      </c>
      <c r="D1135" t="s">
        <v>32</v>
      </c>
      <c r="E1135">
        <v>2006</v>
      </c>
      <c r="F1135">
        <v>56</v>
      </c>
      <c r="G1135">
        <v>0.82788142899999995</v>
      </c>
      <c r="H1135" t="s">
        <v>81</v>
      </c>
      <c r="I1135" t="s">
        <v>155</v>
      </c>
      <c r="J1135" t="s">
        <v>26</v>
      </c>
      <c r="K1135" t="s">
        <v>87</v>
      </c>
      <c r="L1135" t="s">
        <v>33</v>
      </c>
      <c r="M1135" t="s">
        <v>45</v>
      </c>
      <c r="N1135" t="s">
        <v>45</v>
      </c>
      <c r="O1135">
        <v>0.142941076</v>
      </c>
      <c r="P1135" t="s">
        <v>45</v>
      </c>
      <c r="Q1135" t="s">
        <v>29</v>
      </c>
      <c r="R1135">
        <v>85335</v>
      </c>
      <c r="S1135">
        <v>386365</v>
      </c>
      <c r="T1135" s="1">
        <v>0.22</v>
      </c>
      <c r="U1135">
        <v>0</v>
      </c>
      <c r="V1135">
        <v>0</v>
      </c>
      <c r="W1135" s="24" t="str">
        <f>VLOOKUP(A1135,Sheet2!A:H,8,0)</f>
        <v>Red</v>
      </c>
    </row>
    <row r="1136" spans="1:23" x14ac:dyDescent="0.3">
      <c r="A1136" t="s">
        <v>1192</v>
      </c>
      <c r="B1136" t="s">
        <v>22</v>
      </c>
      <c r="C1136">
        <v>61</v>
      </c>
      <c r="D1136" t="s">
        <v>32</v>
      </c>
      <c r="E1136">
        <v>2008</v>
      </c>
      <c r="F1136">
        <v>27</v>
      </c>
      <c r="G1136">
        <v>0.80020128999999995</v>
      </c>
      <c r="H1136" t="s">
        <v>81</v>
      </c>
      <c r="I1136" t="s">
        <v>62</v>
      </c>
      <c r="J1136" t="s">
        <v>169</v>
      </c>
      <c r="K1136" t="s">
        <v>118</v>
      </c>
      <c r="L1136" t="s">
        <v>158</v>
      </c>
      <c r="M1136" t="s">
        <v>45</v>
      </c>
      <c r="N1136" t="s">
        <v>29</v>
      </c>
      <c r="O1136">
        <v>0.257764251</v>
      </c>
      <c r="P1136" t="s">
        <v>45</v>
      </c>
      <c r="Q1136" t="s">
        <v>29</v>
      </c>
      <c r="R1136">
        <v>152568</v>
      </c>
      <c r="S1136">
        <v>441978</v>
      </c>
      <c r="T1136" s="1">
        <v>0.35</v>
      </c>
      <c r="U1136">
        <v>0</v>
      </c>
      <c r="V1136">
        <v>0</v>
      </c>
      <c r="W1136" s="24" t="str">
        <f>VLOOKUP(A1136,Sheet2!A:H,8,0)</f>
        <v>Red</v>
      </c>
    </row>
    <row r="1137" spans="1:23" x14ac:dyDescent="0.3">
      <c r="A1137" t="s">
        <v>1193</v>
      </c>
      <c r="B1137" t="s">
        <v>31</v>
      </c>
      <c r="C1137">
        <v>48</v>
      </c>
      <c r="D1137" t="s">
        <v>424</v>
      </c>
      <c r="E1137">
        <v>2013</v>
      </c>
      <c r="F1137">
        <v>36</v>
      </c>
      <c r="G1137">
        <v>0.55394230799999999</v>
      </c>
      <c r="H1137" t="s">
        <v>24</v>
      </c>
      <c r="I1137" t="s">
        <v>155</v>
      </c>
      <c r="J1137" t="s">
        <v>40</v>
      </c>
      <c r="K1137" t="s">
        <v>87</v>
      </c>
      <c r="L1137" t="s">
        <v>42</v>
      </c>
      <c r="M1137" t="s">
        <v>45</v>
      </c>
      <c r="N1137" t="s">
        <v>45</v>
      </c>
      <c r="O1137">
        <v>0.20734550099999999</v>
      </c>
      <c r="P1137" t="s">
        <v>45</v>
      </c>
      <c r="Q1137" t="s">
        <v>34</v>
      </c>
      <c r="R1137">
        <v>206418</v>
      </c>
      <c r="S1137">
        <v>286656</v>
      </c>
      <c r="T1137" s="1">
        <v>0.72</v>
      </c>
      <c r="U1137">
        <v>564450</v>
      </c>
      <c r="V1137">
        <v>564450</v>
      </c>
      <c r="W1137" s="24" t="str">
        <f>VLOOKUP(A1137,Sheet2!A:H,8,0)</f>
        <v>Red</v>
      </c>
    </row>
    <row r="1138" spans="1:23" x14ac:dyDescent="0.3">
      <c r="A1138" t="s">
        <v>1194</v>
      </c>
      <c r="B1138" t="s">
        <v>31</v>
      </c>
      <c r="C1138">
        <v>61</v>
      </c>
      <c r="D1138" t="s">
        <v>77</v>
      </c>
      <c r="E1138">
        <v>2015</v>
      </c>
      <c r="F1138">
        <v>47</v>
      </c>
      <c r="G1138">
        <v>0.67449130400000001</v>
      </c>
      <c r="H1138" t="s">
        <v>81</v>
      </c>
      <c r="I1138" t="s">
        <v>155</v>
      </c>
      <c r="J1138" t="s">
        <v>58</v>
      </c>
      <c r="K1138" t="s">
        <v>58</v>
      </c>
      <c r="L1138" t="s">
        <v>58</v>
      </c>
      <c r="M1138" t="s">
        <v>29</v>
      </c>
      <c r="N1138" t="s">
        <v>29</v>
      </c>
      <c r="O1138">
        <v>0.27072566300000001</v>
      </c>
      <c r="P1138" t="s">
        <v>45</v>
      </c>
      <c r="Q1138" t="s">
        <v>29</v>
      </c>
      <c r="R1138">
        <v>529660</v>
      </c>
      <c r="S1138">
        <v>529660</v>
      </c>
      <c r="T1138" s="1">
        <v>1</v>
      </c>
      <c r="U1138">
        <v>647924</v>
      </c>
      <c r="V1138">
        <v>0</v>
      </c>
      <c r="W1138" s="24" t="str">
        <f>VLOOKUP(A1138,Sheet2!A:H,8,0)</f>
        <v>Red</v>
      </c>
    </row>
    <row r="1139" spans="1:23" x14ac:dyDescent="0.3">
      <c r="A1139" t="s">
        <v>1195</v>
      </c>
      <c r="B1139" t="s">
        <v>22</v>
      </c>
      <c r="C1139">
        <v>49</v>
      </c>
      <c r="D1139" t="s">
        <v>424</v>
      </c>
      <c r="E1139">
        <v>2008</v>
      </c>
      <c r="F1139">
        <v>44</v>
      </c>
      <c r="G1139">
        <v>0.63264575199999995</v>
      </c>
      <c r="H1139" t="s">
        <v>24</v>
      </c>
      <c r="I1139" t="s">
        <v>54</v>
      </c>
      <c r="J1139" t="s">
        <v>40</v>
      </c>
      <c r="K1139" t="s">
        <v>51</v>
      </c>
      <c r="L1139" t="s">
        <v>158</v>
      </c>
      <c r="M1139" t="s">
        <v>45</v>
      </c>
      <c r="N1139" t="s">
        <v>29</v>
      </c>
      <c r="O1139">
        <v>0.43598050100000002</v>
      </c>
      <c r="P1139" t="s">
        <v>45</v>
      </c>
      <c r="Q1139" t="s">
        <v>67</v>
      </c>
      <c r="R1139">
        <v>175768</v>
      </c>
      <c r="S1139">
        <v>303121</v>
      </c>
      <c r="T1139" s="1">
        <v>0.57999999999999996</v>
      </c>
      <c r="U1139">
        <v>485850</v>
      </c>
      <c r="V1139">
        <v>485850</v>
      </c>
      <c r="W1139" s="24" t="str">
        <f>VLOOKUP(A1139,Sheet2!A:H,8,0)</f>
        <v>Red</v>
      </c>
    </row>
    <row r="1140" spans="1:23" x14ac:dyDescent="0.3">
      <c r="A1140" t="s">
        <v>1196</v>
      </c>
      <c r="B1140" t="s">
        <v>31</v>
      </c>
      <c r="C1140">
        <v>36</v>
      </c>
      <c r="D1140" t="s">
        <v>424</v>
      </c>
      <c r="E1140">
        <v>2013</v>
      </c>
      <c r="F1140">
        <v>36</v>
      </c>
      <c r="G1140">
        <v>0.67432692299999997</v>
      </c>
      <c r="H1140" t="s">
        <v>24</v>
      </c>
      <c r="I1140" t="s">
        <v>58</v>
      </c>
      <c r="J1140" t="s">
        <v>58</v>
      </c>
      <c r="K1140" t="s">
        <v>58</v>
      </c>
      <c r="L1140" t="s">
        <v>58</v>
      </c>
      <c r="M1140" t="s">
        <v>45</v>
      </c>
      <c r="N1140" t="s">
        <v>29</v>
      </c>
      <c r="O1140">
        <v>0.35261867400000002</v>
      </c>
      <c r="P1140" t="s">
        <v>45</v>
      </c>
      <c r="Q1140" t="s">
        <v>34</v>
      </c>
      <c r="R1140">
        <v>303792.33</v>
      </c>
      <c r="S1140">
        <v>444560.5</v>
      </c>
      <c r="T1140" s="1">
        <v>0.68</v>
      </c>
      <c r="U1140">
        <v>608449</v>
      </c>
      <c r="V1140">
        <v>0</v>
      </c>
      <c r="W1140" s="24" t="str">
        <f>VLOOKUP(A1140,Sheet2!A:H,8,0)</f>
        <v>Red</v>
      </c>
    </row>
    <row r="1141" spans="1:23" x14ac:dyDescent="0.3">
      <c r="A1141" t="s">
        <v>1197</v>
      </c>
      <c r="B1141" t="s">
        <v>22</v>
      </c>
      <c r="C1141">
        <v>61</v>
      </c>
      <c r="D1141" t="s">
        <v>77</v>
      </c>
      <c r="E1141">
        <v>2011</v>
      </c>
      <c r="F1141">
        <v>19</v>
      </c>
      <c r="G1141">
        <v>0.82737651599999995</v>
      </c>
      <c r="H1141" t="s">
        <v>81</v>
      </c>
      <c r="I1141" t="s">
        <v>58</v>
      </c>
      <c r="J1141" t="s">
        <v>58</v>
      </c>
      <c r="K1141" t="s">
        <v>58</v>
      </c>
      <c r="L1141" t="s">
        <v>58</v>
      </c>
      <c r="M1141" t="s">
        <v>45</v>
      </c>
      <c r="N1141" t="s">
        <v>29</v>
      </c>
      <c r="O1141">
        <v>0.37187033899999999</v>
      </c>
      <c r="P1141" t="s">
        <v>45</v>
      </c>
      <c r="Q1141" t="s">
        <v>29</v>
      </c>
      <c r="R1141">
        <v>360921.95</v>
      </c>
      <c r="S1141">
        <v>569631</v>
      </c>
      <c r="T1141" s="1">
        <v>0.63</v>
      </c>
      <c r="U1141">
        <v>0</v>
      </c>
      <c r="V1141">
        <v>0</v>
      </c>
      <c r="W1141" s="24" t="str">
        <f>VLOOKUP(A1141,Sheet2!A:H,8,0)</f>
        <v>Red</v>
      </c>
    </row>
    <row r="1142" spans="1:23" x14ac:dyDescent="0.3">
      <c r="A1142" t="s">
        <v>1198</v>
      </c>
      <c r="B1142" t="s">
        <v>31</v>
      </c>
      <c r="C1142">
        <v>49</v>
      </c>
      <c r="D1142" t="s">
        <v>77</v>
      </c>
      <c r="E1142">
        <v>2011</v>
      </c>
      <c r="F1142">
        <v>37</v>
      </c>
      <c r="G1142">
        <v>0.82533574200000004</v>
      </c>
      <c r="H1142" t="s">
        <v>81</v>
      </c>
      <c r="I1142" t="s">
        <v>58</v>
      </c>
      <c r="J1142" t="s">
        <v>58</v>
      </c>
      <c r="K1142" t="s">
        <v>58</v>
      </c>
      <c r="L1142" t="s">
        <v>58</v>
      </c>
      <c r="M1142" t="s">
        <v>45</v>
      </c>
      <c r="N1142" t="s">
        <v>29</v>
      </c>
      <c r="O1142">
        <v>0.37577226200000002</v>
      </c>
      <c r="P1142" t="s">
        <v>45</v>
      </c>
      <c r="Q1142" t="s">
        <v>29</v>
      </c>
      <c r="R1142">
        <v>337760</v>
      </c>
      <c r="S1142">
        <v>580298</v>
      </c>
      <c r="T1142" s="1">
        <v>0.57999999999999996</v>
      </c>
      <c r="U1142">
        <v>704307</v>
      </c>
      <c r="V1142">
        <v>704307</v>
      </c>
      <c r="W1142" s="24" t="str">
        <f>VLOOKUP(A1142,Sheet2!A:H,8,0)</f>
        <v>Red</v>
      </c>
    </row>
    <row r="1143" spans="1:23" x14ac:dyDescent="0.3">
      <c r="A1143" t="s">
        <v>1199</v>
      </c>
      <c r="B1143" t="s">
        <v>31</v>
      </c>
      <c r="C1143">
        <v>49</v>
      </c>
      <c r="D1143" t="s">
        <v>424</v>
      </c>
      <c r="E1143">
        <v>2011</v>
      </c>
      <c r="F1143">
        <v>54</v>
      </c>
      <c r="G1143">
        <v>0.69631174200000001</v>
      </c>
      <c r="H1143" t="s">
        <v>81</v>
      </c>
      <c r="I1143" t="s">
        <v>72</v>
      </c>
      <c r="J1143" t="s">
        <v>26</v>
      </c>
      <c r="K1143" t="s">
        <v>27</v>
      </c>
      <c r="L1143" t="s">
        <v>58</v>
      </c>
      <c r="M1143" t="s">
        <v>45</v>
      </c>
      <c r="N1143" t="s">
        <v>29</v>
      </c>
      <c r="O1143">
        <v>0.257764251</v>
      </c>
      <c r="P1143" t="s">
        <v>45</v>
      </c>
      <c r="Q1143" t="s">
        <v>29</v>
      </c>
      <c r="R1143">
        <v>293864</v>
      </c>
      <c r="S1143">
        <v>511280</v>
      </c>
      <c r="T1143" s="1">
        <v>0.56999999999999995</v>
      </c>
      <c r="U1143">
        <v>590360</v>
      </c>
      <c r="V1143">
        <v>590360</v>
      </c>
      <c r="W1143" s="24" t="str">
        <f>VLOOKUP(A1143,Sheet2!A:H,8,0)</f>
        <v>Red</v>
      </c>
    </row>
    <row r="1144" spans="1:23" x14ac:dyDescent="0.3">
      <c r="A1144" t="s">
        <v>1200</v>
      </c>
      <c r="B1144" t="s">
        <v>31</v>
      </c>
      <c r="C1144">
        <v>61</v>
      </c>
      <c r="D1144" t="s">
        <v>39</v>
      </c>
      <c r="E1144">
        <v>2011</v>
      </c>
      <c r="F1144">
        <v>36</v>
      </c>
      <c r="G1144">
        <v>0.77399741899999996</v>
      </c>
      <c r="H1144" t="s">
        <v>81</v>
      </c>
      <c r="I1144" t="s">
        <v>72</v>
      </c>
      <c r="J1144" t="s">
        <v>40</v>
      </c>
      <c r="K1144" t="s">
        <v>118</v>
      </c>
      <c r="L1144" t="s">
        <v>28</v>
      </c>
      <c r="M1144" t="s">
        <v>29</v>
      </c>
      <c r="N1144" t="s">
        <v>45</v>
      </c>
      <c r="O1144">
        <v>0.16690665199999999</v>
      </c>
      <c r="P1144" t="s">
        <v>45</v>
      </c>
      <c r="Q1144" t="s">
        <v>29</v>
      </c>
      <c r="R1144">
        <v>453930</v>
      </c>
      <c r="S1144">
        <v>508904</v>
      </c>
      <c r="T1144" s="1">
        <v>0.89</v>
      </c>
      <c r="U1144">
        <v>755421</v>
      </c>
      <c r="V1144">
        <v>0</v>
      </c>
      <c r="W1144" s="24" t="str">
        <f>VLOOKUP(A1144,Sheet2!A:H,8,0)</f>
        <v>Red</v>
      </c>
    </row>
    <row r="1145" spans="1:23" x14ac:dyDescent="0.3">
      <c r="A1145" t="s">
        <v>1201</v>
      </c>
      <c r="B1145" t="s">
        <v>31</v>
      </c>
      <c r="C1145">
        <v>61</v>
      </c>
      <c r="D1145" t="s">
        <v>77</v>
      </c>
      <c r="E1145">
        <v>2009</v>
      </c>
      <c r="F1145">
        <v>41</v>
      </c>
      <c r="G1145">
        <v>0.82737552199999997</v>
      </c>
      <c r="H1145" t="s">
        <v>24</v>
      </c>
      <c r="I1145" t="s">
        <v>58</v>
      </c>
      <c r="J1145" t="s">
        <v>58</v>
      </c>
      <c r="K1145" t="s">
        <v>58</v>
      </c>
      <c r="L1145" t="s">
        <v>58</v>
      </c>
      <c r="M1145" t="s">
        <v>29</v>
      </c>
      <c r="N1145" t="s">
        <v>45</v>
      </c>
      <c r="O1145">
        <v>0.319173496</v>
      </c>
      <c r="P1145" t="s">
        <v>45</v>
      </c>
      <c r="Q1145" t="s">
        <v>29</v>
      </c>
      <c r="R1145">
        <v>382313</v>
      </c>
      <c r="S1145">
        <v>452219</v>
      </c>
      <c r="T1145" s="1">
        <v>0.85</v>
      </c>
      <c r="U1145">
        <v>657425</v>
      </c>
      <c r="V1145">
        <v>0</v>
      </c>
      <c r="W1145" s="24" t="str">
        <f>VLOOKUP(A1145,Sheet2!A:H,8,0)</f>
        <v>Red</v>
      </c>
    </row>
    <row r="1146" spans="1:23" x14ac:dyDescent="0.3">
      <c r="A1146" t="s">
        <v>1202</v>
      </c>
      <c r="B1146" t="s">
        <v>31</v>
      </c>
      <c r="C1146">
        <v>61</v>
      </c>
      <c r="D1146" t="s">
        <v>77</v>
      </c>
      <c r="E1146">
        <v>2014</v>
      </c>
      <c r="F1146">
        <v>39</v>
      </c>
      <c r="G1146">
        <v>0.64223630099999995</v>
      </c>
      <c r="H1146" t="s">
        <v>81</v>
      </c>
      <c r="I1146" t="s">
        <v>155</v>
      </c>
      <c r="J1146" t="s">
        <v>58</v>
      </c>
      <c r="K1146" t="s">
        <v>58</v>
      </c>
      <c r="L1146" t="s">
        <v>58</v>
      </c>
      <c r="M1146" t="s">
        <v>29</v>
      </c>
      <c r="N1146" t="s">
        <v>29</v>
      </c>
      <c r="O1146">
        <v>0.26744717899999998</v>
      </c>
      <c r="P1146" t="s">
        <v>45</v>
      </c>
      <c r="Q1146" t="s">
        <v>29</v>
      </c>
      <c r="R1146">
        <v>383558.40000000002</v>
      </c>
      <c r="S1146">
        <v>422982</v>
      </c>
      <c r="T1146" s="1">
        <v>0.91</v>
      </c>
      <c r="U1146">
        <v>587948</v>
      </c>
      <c r="V1146">
        <v>0</v>
      </c>
      <c r="W1146" s="24" t="str">
        <f>VLOOKUP(A1146,Sheet2!A:H,8,0)</f>
        <v>Red</v>
      </c>
    </row>
    <row r="1147" spans="1:23" x14ac:dyDescent="0.3">
      <c r="A1147" t="s">
        <v>1203</v>
      </c>
      <c r="B1147" t="s">
        <v>31</v>
      </c>
      <c r="C1147">
        <v>36</v>
      </c>
      <c r="D1147" t="s">
        <v>77</v>
      </c>
      <c r="E1147">
        <v>2010</v>
      </c>
      <c r="F1147">
        <v>55</v>
      </c>
      <c r="G1147">
        <v>0.68918120800000005</v>
      </c>
      <c r="H1147" t="s">
        <v>81</v>
      </c>
      <c r="I1147" t="s">
        <v>72</v>
      </c>
      <c r="J1147" t="s">
        <v>40</v>
      </c>
      <c r="K1147" t="s">
        <v>87</v>
      </c>
      <c r="L1147" t="s">
        <v>42</v>
      </c>
      <c r="M1147" t="s">
        <v>29</v>
      </c>
      <c r="N1147" t="s">
        <v>29</v>
      </c>
      <c r="O1147">
        <v>0.311973</v>
      </c>
      <c r="P1147" t="s">
        <v>45</v>
      </c>
      <c r="Q1147" t="s">
        <v>34</v>
      </c>
      <c r="R1147">
        <v>419535.85</v>
      </c>
      <c r="S1147">
        <v>431116</v>
      </c>
      <c r="T1147" s="1">
        <v>0.97</v>
      </c>
      <c r="U1147">
        <v>507792</v>
      </c>
      <c r="V1147">
        <v>0</v>
      </c>
      <c r="W1147" s="24" t="str">
        <f>VLOOKUP(A1147,Sheet2!A:H,8,0)</f>
        <v>Red</v>
      </c>
    </row>
    <row r="1148" spans="1:23" x14ac:dyDescent="0.3">
      <c r="A1148" t="s">
        <v>1204</v>
      </c>
      <c r="B1148" t="s">
        <v>22</v>
      </c>
      <c r="C1148">
        <v>49</v>
      </c>
      <c r="D1148" t="s">
        <v>424</v>
      </c>
      <c r="E1148">
        <v>2013</v>
      </c>
      <c r="F1148">
        <v>50</v>
      </c>
      <c r="G1148">
        <v>0.67214857100000003</v>
      </c>
      <c r="H1148" t="s">
        <v>81</v>
      </c>
      <c r="I1148" t="s">
        <v>58</v>
      </c>
      <c r="J1148" t="s">
        <v>58</v>
      </c>
      <c r="K1148" t="s">
        <v>58</v>
      </c>
      <c r="L1148" t="s">
        <v>58</v>
      </c>
      <c r="M1148" t="s">
        <v>29</v>
      </c>
      <c r="N1148" t="s">
        <v>29</v>
      </c>
      <c r="O1148">
        <v>0.37969037900000002</v>
      </c>
      <c r="P1148" t="s">
        <v>45</v>
      </c>
      <c r="Q1148" t="s">
        <v>34</v>
      </c>
      <c r="R1148">
        <v>474831</v>
      </c>
      <c r="S1148">
        <v>474831</v>
      </c>
      <c r="T1148" s="1">
        <v>1</v>
      </c>
      <c r="U1148">
        <v>487169</v>
      </c>
      <c r="V1148">
        <v>0</v>
      </c>
      <c r="W1148" s="24" t="str">
        <f>VLOOKUP(A1148,Sheet2!A:H,8,0)</f>
        <v>Red</v>
      </c>
    </row>
    <row r="1149" spans="1:23" x14ac:dyDescent="0.3">
      <c r="A1149" t="s">
        <v>1205</v>
      </c>
      <c r="B1149" t="s">
        <v>31</v>
      </c>
      <c r="C1149">
        <v>61</v>
      </c>
      <c r="D1149" t="s">
        <v>77</v>
      </c>
      <c r="E1149">
        <v>2014</v>
      </c>
      <c r="F1149">
        <v>32</v>
      </c>
      <c r="G1149">
        <v>0.62249156100000003</v>
      </c>
      <c r="H1149" t="s">
        <v>81</v>
      </c>
      <c r="I1149" t="s">
        <v>155</v>
      </c>
      <c r="J1149" t="s">
        <v>58</v>
      </c>
      <c r="K1149" t="s">
        <v>58</v>
      </c>
      <c r="L1149" t="s">
        <v>58</v>
      </c>
      <c r="M1149" t="s">
        <v>45</v>
      </c>
      <c r="N1149" t="s">
        <v>45</v>
      </c>
      <c r="O1149">
        <v>0.26744717899999998</v>
      </c>
      <c r="P1149" t="s">
        <v>45</v>
      </c>
      <c r="Q1149" t="s">
        <v>29</v>
      </c>
      <c r="R1149">
        <v>262765</v>
      </c>
      <c r="S1149">
        <v>477300</v>
      </c>
      <c r="T1149" s="1">
        <v>0.55000000000000004</v>
      </c>
      <c r="U1149">
        <v>624707</v>
      </c>
      <c r="V1149">
        <v>624707</v>
      </c>
      <c r="W1149" s="24" t="str">
        <f>VLOOKUP(A1149,Sheet2!A:H,8,0)</f>
        <v>Red</v>
      </c>
    </row>
    <row r="1150" spans="1:23" x14ac:dyDescent="0.3">
      <c r="A1150" t="s">
        <v>1206</v>
      </c>
      <c r="B1150" t="s">
        <v>22</v>
      </c>
      <c r="C1150">
        <v>37</v>
      </c>
      <c r="D1150" t="s">
        <v>424</v>
      </c>
      <c r="E1150">
        <v>2006</v>
      </c>
      <c r="F1150">
        <v>30</v>
      </c>
      <c r="G1150">
        <v>0.83528857099999998</v>
      </c>
      <c r="H1150" t="s">
        <v>81</v>
      </c>
      <c r="I1150" t="s">
        <v>54</v>
      </c>
      <c r="J1150" t="s">
        <v>26</v>
      </c>
      <c r="K1150" t="s">
        <v>118</v>
      </c>
      <c r="L1150" t="s">
        <v>33</v>
      </c>
      <c r="M1150" t="s">
        <v>29</v>
      </c>
      <c r="N1150" t="s">
        <v>29</v>
      </c>
      <c r="O1150">
        <v>0.26419401399999998</v>
      </c>
      <c r="P1150" t="s">
        <v>45</v>
      </c>
      <c r="Q1150" t="s">
        <v>29</v>
      </c>
      <c r="R1150">
        <v>430229.47</v>
      </c>
      <c r="S1150">
        <v>489991</v>
      </c>
      <c r="T1150" s="1">
        <v>0.88</v>
      </c>
      <c r="U1150">
        <v>401440</v>
      </c>
      <c r="V1150">
        <v>0</v>
      </c>
      <c r="W1150" s="24" t="str">
        <f>VLOOKUP(A1150,Sheet2!A:H,8,0)</f>
        <v>Red</v>
      </c>
    </row>
    <row r="1151" spans="1:23" x14ac:dyDescent="0.3">
      <c r="A1151" t="s">
        <v>1207</v>
      </c>
      <c r="B1151" t="s">
        <v>31</v>
      </c>
      <c r="C1151">
        <v>49</v>
      </c>
      <c r="D1151" t="s">
        <v>39</v>
      </c>
      <c r="E1151">
        <v>2011</v>
      </c>
      <c r="F1151">
        <v>49</v>
      </c>
      <c r="G1151">
        <v>0.62313909700000003</v>
      </c>
      <c r="H1151" t="s">
        <v>24</v>
      </c>
      <c r="I1151" t="s">
        <v>303</v>
      </c>
      <c r="J1151" t="s">
        <v>40</v>
      </c>
      <c r="K1151" t="s">
        <v>87</v>
      </c>
      <c r="L1151" t="s">
        <v>42</v>
      </c>
      <c r="M1151" t="s">
        <v>29</v>
      </c>
      <c r="N1151" t="s">
        <v>45</v>
      </c>
      <c r="O1151">
        <v>0.16460164599999999</v>
      </c>
      <c r="P1151" t="s">
        <v>45</v>
      </c>
      <c r="Q1151" t="s">
        <v>67</v>
      </c>
      <c r="R1151">
        <v>229418</v>
      </c>
      <c r="S1151">
        <v>273933</v>
      </c>
      <c r="T1151" s="1">
        <v>0.84</v>
      </c>
      <c r="U1151">
        <v>584500</v>
      </c>
      <c r="V1151">
        <v>0</v>
      </c>
      <c r="W1151" s="24" t="str">
        <f>VLOOKUP(A1151,Sheet2!A:H,8,0)</f>
        <v>Red</v>
      </c>
    </row>
    <row r="1152" spans="1:23" x14ac:dyDescent="0.3">
      <c r="A1152" t="s">
        <v>1208</v>
      </c>
      <c r="B1152" t="s">
        <v>31</v>
      </c>
      <c r="C1152">
        <v>61</v>
      </c>
      <c r="D1152" t="s">
        <v>39</v>
      </c>
      <c r="E1152">
        <v>2007</v>
      </c>
      <c r="F1152">
        <v>31</v>
      </c>
      <c r="G1152">
        <v>0.69160873899999997</v>
      </c>
      <c r="H1152" t="s">
        <v>81</v>
      </c>
      <c r="I1152" t="s">
        <v>58</v>
      </c>
      <c r="J1152" t="s">
        <v>58</v>
      </c>
      <c r="K1152" t="s">
        <v>58</v>
      </c>
      <c r="L1152" t="s">
        <v>58</v>
      </c>
      <c r="M1152" t="s">
        <v>29</v>
      </c>
      <c r="N1152" t="s">
        <v>45</v>
      </c>
      <c r="O1152">
        <v>0.23909677800000001</v>
      </c>
      <c r="P1152" t="s">
        <v>45</v>
      </c>
      <c r="Q1152" t="s">
        <v>221</v>
      </c>
      <c r="R1152">
        <v>313199.89</v>
      </c>
      <c r="S1152">
        <v>322770</v>
      </c>
      <c r="T1152" s="1">
        <v>0.97</v>
      </c>
      <c r="U1152">
        <v>411563</v>
      </c>
      <c r="V1152">
        <v>0</v>
      </c>
      <c r="W1152" s="24" t="str">
        <f>VLOOKUP(A1152,Sheet2!A:H,8,0)</f>
        <v>Red</v>
      </c>
    </row>
    <row r="1153" spans="1:23" x14ac:dyDescent="0.3">
      <c r="A1153" t="s">
        <v>1209</v>
      </c>
      <c r="B1153" t="s">
        <v>31</v>
      </c>
      <c r="C1153">
        <v>61</v>
      </c>
      <c r="D1153" t="s">
        <v>77</v>
      </c>
      <c r="E1153">
        <v>2009</v>
      </c>
      <c r="F1153">
        <v>22</v>
      </c>
      <c r="G1153">
        <v>0.82737552199999997</v>
      </c>
      <c r="H1153" t="s">
        <v>81</v>
      </c>
      <c r="I1153" t="s">
        <v>54</v>
      </c>
      <c r="J1153" t="s">
        <v>40</v>
      </c>
      <c r="K1153" t="s">
        <v>51</v>
      </c>
      <c r="L1153" t="s">
        <v>28</v>
      </c>
      <c r="M1153" t="s">
        <v>29</v>
      </c>
      <c r="N1153" t="s">
        <v>45</v>
      </c>
      <c r="O1153">
        <v>0.227177931</v>
      </c>
      <c r="P1153" t="s">
        <v>45</v>
      </c>
      <c r="Q1153" t="s">
        <v>34</v>
      </c>
      <c r="R1153">
        <v>477900</v>
      </c>
      <c r="S1153">
        <v>477900</v>
      </c>
      <c r="T1153" s="1">
        <v>1</v>
      </c>
      <c r="U1153">
        <v>578810</v>
      </c>
      <c r="V1153">
        <v>0</v>
      </c>
      <c r="W1153" s="24" t="str">
        <f>VLOOKUP(A1153,Sheet2!A:H,8,0)</f>
        <v>Red</v>
      </c>
    </row>
    <row r="1154" spans="1:23" x14ac:dyDescent="0.3">
      <c r="A1154" t="s">
        <v>1210</v>
      </c>
      <c r="B1154" t="s">
        <v>31</v>
      </c>
      <c r="C1154">
        <v>61</v>
      </c>
      <c r="D1154" t="s">
        <v>36</v>
      </c>
      <c r="E1154">
        <v>2011</v>
      </c>
      <c r="F1154">
        <v>41</v>
      </c>
      <c r="G1154">
        <v>0.82588283900000004</v>
      </c>
      <c r="H1154" t="s">
        <v>81</v>
      </c>
      <c r="I1154" t="s">
        <v>54</v>
      </c>
      <c r="J1154" t="s">
        <v>40</v>
      </c>
      <c r="K1154" t="s">
        <v>237</v>
      </c>
      <c r="L1154" t="s">
        <v>42</v>
      </c>
      <c r="M1154" t="s">
        <v>29</v>
      </c>
      <c r="N1154" t="s">
        <v>45</v>
      </c>
      <c r="O1154">
        <v>0.27735792399999998</v>
      </c>
      <c r="P1154" t="s">
        <v>45</v>
      </c>
      <c r="Q1154" t="s">
        <v>29</v>
      </c>
      <c r="R1154">
        <v>493316</v>
      </c>
      <c r="S1154">
        <v>545244</v>
      </c>
      <c r="T1154" s="1">
        <v>0.9</v>
      </c>
      <c r="U1154">
        <v>676331</v>
      </c>
      <c r="V1154">
        <v>0</v>
      </c>
      <c r="W1154" s="24" t="str">
        <f>VLOOKUP(A1154,Sheet2!A:H,8,0)</f>
        <v>Red</v>
      </c>
    </row>
    <row r="1155" spans="1:23" x14ac:dyDescent="0.3">
      <c r="A1155" t="s">
        <v>1211</v>
      </c>
      <c r="B1155" t="s">
        <v>31</v>
      </c>
      <c r="C1155">
        <v>48</v>
      </c>
      <c r="D1155" t="s">
        <v>36</v>
      </c>
      <c r="E1155">
        <v>2013</v>
      </c>
      <c r="F1155">
        <v>24</v>
      </c>
      <c r="G1155">
        <v>0.77485714299999997</v>
      </c>
      <c r="H1155" t="s">
        <v>81</v>
      </c>
      <c r="I1155" t="s">
        <v>155</v>
      </c>
      <c r="J1155" t="s">
        <v>40</v>
      </c>
      <c r="K1155" t="s">
        <v>87</v>
      </c>
      <c r="L1155" t="s">
        <v>42</v>
      </c>
      <c r="M1155" t="s">
        <v>45</v>
      </c>
      <c r="N1155" t="s">
        <v>45</v>
      </c>
      <c r="O1155">
        <v>0.22137799899999999</v>
      </c>
      <c r="P1155" t="s">
        <v>45</v>
      </c>
      <c r="Q1155" t="s">
        <v>34</v>
      </c>
      <c r="R1155">
        <v>272331</v>
      </c>
      <c r="S1155">
        <v>391980</v>
      </c>
      <c r="T1155" s="1">
        <v>0.69</v>
      </c>
      <c r="U1155">
        <v>801735</v>
      </c>
      <c r="V1155">
        <v>801735</v>
      </c>
      <c r="W1155" s="24" t="str">
        <f>VLOOKUP(A1155,Sheet2!A:H,8,0)</f>
        <v>Red</v>
      </c>
    </row>
    <row r="1156" spans="1:23" x14ac:dyDescent="0.3">
      <c r="A1156" t="s">
        <v>1212</v>
      </c>
      <c r="B1156" t="s">
        <v>31</v>
      </c>
      <c r="C1156">
        <v>48</v>
      </c>
      <c r="D1156" t="s">
        <v>424</v>
      </c>
      <c r="E1156">
        <v>2013</v>
      </c>
      <c r="F1156">
        <v>36</v>
      </c>
      <c r="G1156">
        <v>0.43</v>
      </c>
      <c r="H1156" t="s">
        <v>24</v>
      </c>
      <c r="I1156" t="s">
        <v>155</v>
      </c>
      <c r="J1156" t="s">
        <v>89</v>
      </c>
      <c r="K1156" t="s">
        <v>237</v>
      </c>
      <c r="L1156" t="s">
        <v>42</v>
      </c>
      <c r="M1156" t="s">
        <v>45</v>
      </c>
      <c r="N1156" t="s">
        <v>29</v>
      </c>
      <c r="O1156">
        <v>0.22137799899999999</v>
      </c>
      <c r="P1156" t="s">
        <v>45</v>
      </c>
      <c r="Q1156" t="s">
        <v>34</v>
      </c>
      <c r="R1156">
        <v>190000</v>
      </c>
      <c r="S1156">
        <v>252630</v>
      </c>
      <c r="T1156" s="1">
        <v>0.75</v>
      </c>
      <c r="U1156">
        <v>414456</v>
      </c>
      <c r="V1156">
        <v>414456</v>
      </c>
      <c r="W1156" s="24" t="str">
        <f>VLOOKUP(A1156,Sheet2!A:H,8,0)</f>
        <v>Red</v>
      </c>
    </row>
    <row r="1157" spans="1:23" x14ac:dyDescent="0.3">
      <c r="A1157" t="s">
        <v>1213</v>
      </c>
      <c r="B1157" t="s">
        <v>22</v>
      </c>
      <c r="C1157">
        <v>61</v>
      </c>
      <c r="D1157" t="s">
        <v>77</v>
      </c>
      <c r="E1157">
        <v>2005</v>
      </c>
      <c r="F1157">
        <v>30</v>
      </c>
      <c r="G1157">
        <v>0.60387439300000001</v>
      </c>
      <c r="H1157" t="s">
        <v>81</v>
      </c>
      <c r="I1157" t="s">
        <v>58</v>
      </c>
      <c r="J1157" t="s">
        <v>58</v>
      </c>
      <c r="K1157" t="s">
        <v>58</v>
      </c>
      <c r="L1157" t="s">
        <v>58</v>
      </c>
      <c r="M1157" t="s">
        <v>29</v>
      </c>
      <c r="N1157" t="s">
        <v>29</v>
      </c>
      <c r="O1157">
        <v>0.33755126400000002</v>
      </c>
      <c r="P1157" t="s">
        <v>45</v>
      </c>
      <c r="Q1157" t="s">
        <v>29</v>
      </c>
      <c r="R1157">
        <v>274398</v>
      </c>
      <c r="S1157">
        <v>274398</v>
      </c>
      <c r="T1157" s="1">
        <v>1</v>
      </c>
      <c r="U1157">
        <v>344376</v>
      </c>
      <c r="V1157">
        <v>0</v>
      </c>
      <c r="W1157" s="24" t="str">
        <f>VLOOKUP(A1157,Sheet2!A:H,8,0)</f>
        <v>Red</v>
      </c>
    </row>
    <row r="1158" spans="1:23" x14ac:dyDescent="0.3">
      <c r="A1158" t="s">
        <v>1214</v>
      </c>
      <c r="B1158" t="s">
        <v>31</v>
      </c>
      <c r="C1158">
        <v>36</v>
      </c>
      <c r="D1158" t="s">
        <v>424</v>
      </c>
      <c r="E1158">
        <v>2011</v>
      </c>
      <c r="F1158">
        <v>36</v>
      </c>
      <c r="G1158">
        <v>0.61528031299999997</v>
      </c>
      <c r="H1158" t="s">
        <v>24</v>
      </c>
      <c r="I1158" t="s">
        <v>58</v>
      </c>
      <c r="J1158" t="s">
        <v>58</v>
      </c>
      <c r="K1158" t="s">
        <v>58</v>
      </c>
      <c r="L1158" t="s">
        <v>58</v>
      </c>
      <c r="M1158" t="s">
        <v>29</v>
      </c>
      <c r="N1158" t="s">
        <v>29</v>
      </c>
      <c r="O1158">
        <v>0.315562179</v>
      </c>
      <c r="P1158" t="s">
        <v>45</v>
      </c>
      <c r="Q1158" t="s">
        <v>34</v>
      </c>
      <c r="R1158">
        <v>389085</v>
      </c>
      <c r="S1158">
        <v>389085</v>
      </c>
      <c r="T1158" s="1">
        <v>1</v>
      </c>
      <c r="U1158">
        <v>423480</v>
      </c>
      <c r="V1158">
        <v>0</v>
      </c>
      <c r="W1158" s="24" t="str">
        <f>VLOOKUP(A1158,Sheet2!A:H,8,0)</f>
        <v>Red</v>
      </c>
    </row>
    <row r="1159" spans="1:23" x14ac:dyDescent="0.3">
      <c r="A1159" t="s">
        <v>1215</v>
      </c>
      <c r="B1159" t="s">
        <v>31</v>
      </c>
      <c r="C1159">
        <v>61</v>
      </c>
      <c r="D1159" t="s">
        <v>39</v>
      </c>
      <c r="E1159">
        <v>2008</v>
      </c>
      <c r="F1159">
        <v>19</v>
      </c>
      <c r="G1159">
        <v>0.82788258100000001</v>
      </c>
      <c r="H1159" t="s">
        <v>81</v>
      </c>
      <c r="I1159" t="s">
        <v>58</v>
      </c>
      <c r="J1159" t="s">
        <v>58</v>
      </c>
      <c r="K1159" t="s">
        <v>58</v>
      </c>
      <c r="L1159" t="s">
        <v>58</v>
      </c>
      <c r="M1159" t="s">
        <v>45</v>
      </c>
      <c r="N1159" t="s">
        <v>45</v>
      </c>
      <c r="O1159">
        <v>0.23308432900000001</v>
      </c>
      <c r="P1159" t="s">
        <v>45</v>
      </c>
      <c r="Q1159" t="s">
        <v>29</v>
      </c>
      <c r="R1159">
        <v>57416</v>
      </c>
      <c r="S1159">
        <v>403488</v>
      </c>
      <c r="T1159" s="1">
        <v>0.14000000000000001</v>
      </c>
      <c r="U1159">
        <v>0</v>
      </c>
      <c r="V1159">
        <v>0</v>
      </c>
      <c r="W1159" s="24" t="str">
        <f>VLOOKUP(A1159,Sheet2!A:H,8,0)</f>
        <v>Red</v>
      </c>
    </row>
    <row r="1160" spans="1:23" x14ac:dyDescent="0.3">
      <c r="A1160" t="s">
        <v>1216</v>
      </c>
      <c r="B1160" t="s">
        <v>31</v>
      </c>
      <c r="C1160">
        <v>61</v>
      </c>
      <c r="D1160" t="s">
        <v>77</v>
      </c>
      <c r="E1160">
        <v>2007</v>
      </c>
      <c r="F1160">
        <v>22</v>
      </c>
      <c r="G1160">
        <v>0.76480134499999997</v>
      </c>
      <c r="H1160" t="s">
        <v>24</v>
      </c>
      <c r="I1160" t="s">
        <v>58</v>
      </c>
      <c r="J1160" t="s">
        <v>58</v>
      </c>
      <c r="K1160" t="s">
        <v>58</v>
      </c>
      <c r="L1160" t="s">
        <v>58</v>
      </c>
      <c r="M1160" t="s">
        <v>45</v>
      </c>
      <c r="N1160" t="s">
        <v>45</v>
      </c>
      <c r="O1160">
        <v>0.30840624900000002</v>
      </c>
      <c r="P1160" t="s">
        <v>45</v>
      </c>
      <c r="Q1160" t="s">
        <v>29</v>
      </c>
      <c r="R1160">
        <v>320887</v>
      </c>
      <c r="S1160">
        <v>393740</v>
      </c>
      <c r="T1160" s="1">
        <v>0.81</v>
      </c>
      <c r="U1160">
        <v>546811</v>
      </c>
      <c r="V1160">
        <v>546811</v>
      </c>
      <c r="W1160" s="24" t="str">
        <f>VLOOKUP(A1160,Sheet2!A:H,8,0)</f>
        <v>Red</v>
      </c>
    </row>
    <row r="1161" spans="1:23" x14ac:dyDescent="0.3">
      <c r="A1161" t="s">
        <v>1217</v>
      </c>
      <c r="B1161" t="s">
        <v>31</v>
      </c>
      <c r="C1161">
        <v>42</v>
      </c>
      <c r="D1161" t="s">
        <v>424</v>
      </c>
      <c r="E1161">
        <v>2011</v>
      </c>
      <c r="F1161">
        <v>36</v>
      </c>
      <c r="G1161">
        <v>0.6463103</v>
      </c>
      <c r="H1161" t="s">
        <v>24</v>
      </c>
      <c r="I1161" t="s">
        <v>58</v>
      </c>
      <c r="J1161" t="s">
        <v>58</v>
      </c>
      <c r="K1161" t="s">
        <v>58</v>
      </c>
      <c r="L1161" t="s">
        <v>58</v>
      </c>
      <c r="M1161" t="s">
        <v>29</v>
      </c>
      <c r="N1161" t="s">
        <v>45</v>
      </c>
      <c r="O1161">
        <v>0.315562179</v>
      </c>
      <c r="P1161" t="s">
        <v>45</v>
      </c>
      <c r="Q1161" t="s">
        <v>34</v>
      </c>
      <c r="R1161">
        <v>342421</v>
      </c>
      <c r="S1161">
        <v>381255</v>
      </c>
      <c r="T1161" s="1">
        <v>0.9</v>
      </c>
      <c r="U1161">
        <v>508425</v>
      </c>
      <c r="V1161">
        <v>0</v>
      </c>
      <c r="W1161" s="24" t="str">
        <f>VLOOKUP(A1161,Sheet2!A:H,8,0)</f>
        <v>Red</v>
      </c>
    </row>
    <row r="1162" spans="1:23" x14ac:dyDescent="0.3">
      <c r="A1162" t="s">
        <v>1218</v>
      </c>
      <c r="B1162" t="s">
        <v>31</v>
      </c>
      <c r="C1162">
        <v>61</v>
      </c>
      <c r="D1162" t="s">
        <v>39</v>
      </c>
      <c r="E1162">
        <v>2008</v>
      </c>
      <c r="F1162">
        <v>20</v>
      </c>
      <c r="G1162">
        <v>0.82839225800000005</v>
      </c>
      <c r="H1162" t="s">
        <v>81</v>
      </c>
      <c r="I1162" t="s">
        <v>58</v>
      </c>
      <c r="J1162" t="s">
        <v>58</v>
      </c>
      <c r="K1162" t="s">
        <v>58</v>
      </c>
      <c r="L1162" t="s">
        <v>58</v>
      </c>
      <c r="M1162" t="s">
        <v>45</v>
      </c>
      <c r="N1162" t="s">
        <v>45</v>
      </c>
      <c r="O1162">
        <v>0.23308432900000001</v>
      </c>
      <c r="P1162" t="s">
        <v>45</v>
      </c>
      <c r="Q1162" t="s">
        <v>221</v>
      </c>
      <c r="R1162">
        <v>180934.18</v>
      </c>
      <c r="S1162">
        <v>457560</v>
      </c>
      <c r="T1162" s="1">
        <v>0.4</v>
      </c>
      <c r="U1162">
        <v>0</v>
      </c>
      <c r="V1162">
        <v>0</v>
      </c>
      <c r="W1162" s="24" t="str">
        <f>VLOOKUP(A1162,Sheet2!A:H,8,0)</f>
        <v>Red</v>
      </c>
    </row>
    <row r="1163" spans="1:23" x14ac:dyDescent="0.3">
      <c r="A1163" t="s">
        <v>1219</v>
      </c>
      <c r="B1163" t="s">
        <v>31</v>
      </c>
      <c r="C1163">
        <v>54</v>
      </c>
      <c r="D1163" t="s">
        <v>424</v>
      </c>
      <c r="E1163">
        <v>2013</v>
      </c>
      <c r="F1163">
        <v>36</v>
      </c>
      <c r="G1163">
        <v>0.74819047599999999</v>
      </c>
      <c r="H1163" t="s">
        <v>24</v>
      </c>
      <c r="I1163" t="s">
        <v>58</v>
      </c>
      <c r="J1163" t="s">
        <v>58</v>
      </c>
      <c r="K1163" t="s">
        <v>58</v>
      </c>
      <c r="L1163" t="s">
        <v>58</v>
      </c>
      <c r="M1163" t="s">
        <v>45</v>
      </c>
      <c r="N1163" t="s">
        <v>45</v>
      </c>
      <c r="O1163">
        <v>0.315562179</v>
      </c>
      <c r="P1163" t="s">
        <v>45</v>
      </c>
      <c r="Q1163" t="s">
        <v>34</v>
      </c>
      <c r="R1163">
        <v>253916</v>
      </c>
      <c r="S1163">
        <v>445392</v>
      </c>
      <c r="T1163" s="1">
        <v>0.56999999999999995</v>
      </c>
      <c r="U1163">
        <v>828208</v>
      </c>
      <c r="V1163">
        <v>828208</v>
      </c>
      <c r="W1163" s="24" t="str">
        <f>VLOOKUP(A1163,Sheet2!A:H,8,0)</f>
        <v>Red</v>
      </c>
    </row>
    <row r="1164" spans="1:23" x14ac:dyDescent="0.3">
      <c r="A1164" t="s">
        <v>1220</v>
      </c>
      <c r="B1164" t="s">
        <v>31</v>
      </c>
      <c r="C1164">
        <v>48</v>
      </c>
      <c r="D1164" t="s">
        <v>424</v>
      </c>
      <c r="E1164">
        <v>2013</v>
      </c>
      <c r="F1164">
        <v>36</v>
      </c>
      <c r="G1164">
        <v>0.60913461499999999</v>
      </c>
      <c r="H1164" t="s">
        <v>24</v>
      </c>
      <c r="I1164" t="s">
        <v>58</v>
      </c>
      <c r="J1164" t="s">
        <v>58</v>
      </c>
      <c r="K1164" t="s">
        <v>58</v>
      </c>
      <c r="L1164" t="s">
        <v>58</v>
      </c>
      <c r="M1164" t="s">
        <v>45</v>
      </c>
      <c r="N1164" t="s">
        <v>29</v>
      </c>
      <c r="O1164">
        <v>0.315562179</v>
      </c>
      <c r="P1164" t="s">
        <v>45</v>
      </c>
      <c r="Q1164" t="s">
        <v>34</v>
      </c>
      <c r="R1164">
        <v>13534.9</v>
      </c>
      <c r="S1164">
        <v>344019</v>
      </c>
      <c r="T1164" s="1">
        <v>0.04</v>
      </c>
      <c r="U1164">
        <v>0</v>
      </c>
      <c r="V1164">
        <v>0</v>
      </c>
      <c r="W1164" s="24" t="str">
        <f>VLOOKUP(A1164,Sheet2!A:H,8,0)</f>
        <v>Red</v>
      </c>
    </row>
    <row r="1165" spans="1:23" x14ac:dyDescent="0.3">
      <c r="A1165" t="s">
        <v>1221</v>
      </c>
      <c r="B1165" t="s">
        <v>22</v>
      </c>
      <c r="C1165">
        <v>61</v>
      </c>
      <c r="D1165" t="s">
        <v>77</v>
      </c>
      <c r="E1165">
        <v>2009</v>
      </c>
      <c r="F1165">
        <v>20</v>
      </c>
      <c r="G1165">
        <v>0.61820298500000004</v>
      </c>
      <c r="H1165" t="s">
        <v>81</v>
      </c>
      <c r="I1165" t="s">
        <v>58</v>
      </c>
      <c r="J1165" t="s">
        <v>58</v>
      </c>
      <c r="K1165" t="s">
        <v>58</v>
      </c>
      <c r="L1165" t="s">
        <v>58</v>
      </c>
      <c r="M1165" t="s">
        <v>45</v>
      </c>
      <c r="N1165" t="s">
        <v>29</v>
      </c>
      <c r="O1165">
        <v>0.33013721099999999</v>
      </c>
      <c r="P1165" t="s">
        <v>45</v>
      </c>
      <c r="Q1165" t="s">
        <v>29</v>
      </c>
      <c r="R1165">
        <v>237163.06</v>
      </c>
      <c r="S1165">
        <v>350189</v>
      </c>
      <c r="T1165" s="1">
        <v>0.68</v>
      </c>
      <c r="U1165">
        <v>536104</v>
      </c>
      <c r="V1165">
        <v>536104</v>
      </c>
      <c r="W1165" s="24" t="str">
        <f>VLOOKUP(A1165,Sheet2!A:H,8,0)</f>
        <v>Red</v>
      </c>
    </row>
    <row r="1166" spans="1:23" x14ac:dyDescent="0.3">
      <c r="A1166" t="s">
        <v>1222</v>
      </c>
      <c r="B1166" t="s">
        <v>22</v>
      </c>
      <c r="C1166">
        <v>61</v>
      </c>
      <c r="D1166" t="s">
        <v>424</v>
      </c>
      <c r="E1166">
        <v>2011</v>
      </c>
      <c r="F1166">
        <v>50</v>
      </c>
      <c r="G1166">
        <v>0.79583483899999996</v>
      </c>
      <c r="H1166" t="s">
        <v>81</v>
      </c>
      <c r="I1166" t="s">
        <v>62</v>
      </c>
      <c r="J1166" t="s">
        <v>40</v>
      </c>
      <c r="K1166" t="s">
        <v>51</v>
      </c>
      <c r="L1166" t="s">
        <v>28</v>
      </c>
      <c r="M1166" t="s">
        <v>29</v>
      </c>
      <c r="N1166" t="s">
        <v>45</v>
      </c>
      <c r="O1166">
        <v>0.181280684</v>
      </c>
      <c r="P1166" t="s">
        <v>45</v>
      </c>
      <c r="Q1166" t="s">
        <v>29</v>
      </c>
      <c r="R1166">
        <v>460365</v>
      </c>
      <c r="S1166">
        <v>507129</v>
      </c>
      <c r="T1166" s="1">
        <v>0.91</v>
      </c>
      <c r="U1166">
        <v>674993</v>
      </c>
      <c r="V1166">
        <v>0</v>
      </c>
      <c r="W1166" s="24" t="str">
        <f>VLOOKUP(A1166,Sheet2!A:H,8,0)</f>
        <v>Red</v>
      </c>
    </row>
    <row r="1167" spans="1:23" x14ac:dyDescent="0.3">
      <c r="A1167" t="s">
        <v>1223</v>
      </c>
      <c r="B1167" t="s">
        <v>22</v>
      </c>
      <c r="C1167">
        <v>49</v>
      </c>
      <c r="D1167" t="s">
        <v>424</v>
      </c>
      <c r="E1167">
        <v>2012</v>
      </c>
      <c r="F1167">
        <v>28</v>
      </c>
      <c r="G1167">
        <v>0.83069561000000003</v>
      </c>
      <c r="H1167" t="s">
        <v>81</v>
      </c>
      <c r="I1167" t="s">
        <v>58</v>
      </c>
      <c r="J1167" t="s">
        <v>58</v>
      </c>
      <c r="K1167" t="s">
        <v>58</v>
      </c>
      <c r="L1167" t="s">
        <v>58</v>
      </c>
      <c r="M1167" t="s">
        <v>29</v>
      </c>
      <c r="N1167" t="s">
        <v>45</v>
      </c>
      <c r="O1167">
        <v>0.33755126400000002</v>
      </c>
      <c r="P1167" t="s">
        <v>45</v>
      </c>
      <c r="Q1167" t="s">
        <v>221</v>
      </c>
      <c r="R1167">
        <v>648420</v>
      </c>
      <c r="S1167">
        <v>648420</v>
      </c>
      <c r="T1167" s="1">
        <v>1</v>
      </c>
      <c r="U1167">
        <v>642346</v>
      </c>
      <c r="V1167">
        <v>0</v>
      </c>
      <c r="W1167" s="24" t="str">
        <f>VLOOKUP(A1167,Sheet2!A:H,8,0)</f>
        <v>Red</v>
      </c>
    </row>
    <row r="1168" spans="1:23" x14ac:dyDescent="0.3">
      <c r="A1168" t="s">
        <v>1224</v>
      </c>
      <c r="B1168" t="s">
        <v>31</v>
      </c>
      <c r="C1168">
        <v>60</v>
      </c>
      <c r="D1168" t="s">
        <v>424</v>
      </c>
      <c r="E1168">
        <v>2018</v>
      </c>
      <c r="F1168">
        <v>36</v>
      </c>
      <c r="G1168">
        <v>0.56794208899999998</v>
      </c>
      <c r="H1168" t="s">
        <v>24</v>
      </c>
      <c r="I1168" t="s">
        <v>303</v>
      </c>
      <c r="J1168" t="s">
        <v>40</v>
      </c>
      <c r="K1168" t="s">
        <v>87</v>
      </c>
      <c r="L1168" t="s">
        <v>42</v>
      </c>
      <c r="M1168" t="s">
        <v>29</v>
      </c>
      <c r="N1168" t="s">
        <v>45</v>
      </c>
      <c r="O1168">
        <v>0.121913069</v>
      </c>
      <c r="P1168" t="s">
        <v>45</v>
      </c>
      <c r="Q1168" t="s">
        <v>34</v>
      </c>
      <c r="R1168">
        <v>222907</v>
      </c>
      <c r="S1168">
        <v>286155</v>
      </c>
      <c r="T1168" s="1">
        <v>0.78</v>
      </c>
      <c r="U1168">
        <v>762762</v>
      </c>
      <c r="V1168">
        <v>0</v>
      </c>
      <c r="W1168" s="24" t="str">
        <f>VLOOKUP(A1168,Sheet2!A:H,8,0)</f>
        <v>Red</v>
      </c>
    </row>
    <row r="1169" spans="1:23" x14ac:dyDescent="0.3">
      <c r="A1169" t="s">
        <v>1225</v>
      </c>
      <c r="B1169" t="s">
        <v>31</v>
      </c>
      <c r="C1169">
        <v>37</v>
      </c>
      <c r="D1169" t="s">
        <v>424</v>
      </c>
      <c r="E1169">
        <v>2015</v>
      </c>
      <c r="F1169">
        <v>36</v>
      </c>
      <c r="G1169">
        <v>0.61701130400000004</v>
      </c>
      <c r="H1169" t="s">
        <v>24</v>
      </c>
      <c r="I1169" t="s">
        <v>72</v>
      </c>
      <c r="J1169" t="s">
        <v>89</v>
      </c>
      <c r="K1169" t="s">
        <v>87</v>
      </c>
      <c r="L1169" t="s">
        <v>42</v>
      </c>
      <c r="M1169" t="s">
        <v>45</v>
      </c>
      <c r="N1169" t="s">
        <v>29</v>
      </c>
      <c r="O1169">
        <v>0.25458793400000002</v>
      </c>
      <c r="P1169" t="s">
        <v>45</v>
      </c>
      <c r="Q1169" t="s">
        <v>67</v>
      </c>
      <c r="R1169">
        <v>403039.00099999999</v>
      </c>
      <c r="S1169">
        <v>485614</v>
      </c>
      <c r="T1169" s="1">
        <v>0.83</v>
      </c>
      <c r="U1169">
        <v>711023</v>
      </c>
      <c r="V1169">
        <v>0</v>
      </c>
      <c r="W1169" s="24" t="str">
        <f>VLOOKUP(A1169,Sheet2!A:H,8,0)</f>
        <v>Red</v>
      </c>
    </row>
    <row r="1170" spans="1:23" x14ac:dyDescent="0.3">
      <c r="A1170" t="s">
        <v>1226</v>
      </c>
      <c r="B1170" t="s">
        <v>31</v>
      </c>
      <c r="C1170">
        <v>61</v>
      </c>
      <c r="D1170" t="s">
        <v>77</v>
      </c>
      <c r="E1170">
        <v>2010</v>
      </c>
      <c r="F1170">
        <v>43</v>
      </c>
      <c r="G1170">
        <v>0.72124137899999996</v>
      </c>
      <c r="H1170" t="s">
        <v>81</v>
      </c>
      <c r="I1170" t="s">
        <v>58</v>
      </c>
      <c r="J1170" t="s">
        <v>58</v>
      </c>
      <c r="K1170" t="s">
        <v>58</v>
      </c>
      <c r="L1170" t="s">
        <v>58</v>
      </c>
      <c r="M1170" t="s">
        <v>45</v>
      </c>
      <c r="N1170" t="s">
        <v>29</v>
      </c>
      <c r="O1170">
        <v>0.304862207</v>
      </c>
      <c r="P1170" t="s">
        <v>45</v>
      </c>
      <c r="Q1170" t="s">
        <v>67</v>
      </c>
      <c r="R1170">
        <v>91918</v>
      </c>
      <c r="S1170">
        <v>356896</v>
      </c>
      <c r="T1170" s="1">
        <v>0.26</v>
      </c>
      <c r="U1170">
        <v>0</v>
      </c>
      <c r="V1170">
        <v>0</v>
      </c>
      <c r="W1170" s="24" t="str">
        <f>VLOOKUP(A1170,Sheet2!A:H,8,0)</f>
        <v>Red</v>
      </c>
    </row>
    <row r="1171" spans="1:23" x14ac:dyDescent="0.3">
      <c r="A1171" t="s">
        <v>1227</v>
      </c>
      <c r="B1171" t="s">
        <v>31</v>
      </c>
      <c r="C1171">
        <v>61</v>
      </c>
      <c r="D1171" t="s">
        <v>39</v>
      </c>
      <c r="E1171">
        <v>2009</v>
      </c>
      <c r="F1171">
        <v>46</v>
      </c>
      <c r="G1171">
        <v>0.73765611900000005</v>
      </c>
      <c r="H1171" t="s">
        <v>81</v>
      </c>
      <c r="I1171" t="s">
        <v>72</v>
      </c>
      <c r="J1171" t="s">
        <v>26</v>
      </c>
      <c r="K1171" t="s">
        <v>87</v>
      </c>
      <c r="L1171" t="s">
        <v>58</v>
      </c>
      <c r="M1171" t="s">
        <v>45</v>
      </c>
      <c r="N1171" t="s">
        <v>45</v>
      </c>
      <c r="O1171">
        <v>0.23308432900000001</v>
      </c>
      <c r="P1171" t="s">
        <v>45</v>
      </c>
      <c r="Q1171" t="s">
        <v>29</v>
      </c>
      <c r="R1171">
        <v>190635.55</v>
      </c>
      <c r="S1171">
        <v>373200</v>
      </c>
      <c r="T1171" s="1">
        <v>0.51</v>
      </c>
      <c r="U1171">
        <v>567103</v>
      </c>
      <c r="V1171">
        <v>567103</v>
      </c>
      <c r="W1171" s="24" t="str">
        <f>VLOOKUP(A1171,Sheet2!A:H,8,0)</f>
        <v>Red</v>
      </c>
    </row>
    <row r="1172" spans="1:23" x14ac:dyDescent="0.3">
      <c r="A1172" t="s">
        <v>1228</v>
      </c>
      <c r="B1172" t="s">
        <v>31</v>
      </c>
      <c r="C1172">
        <v>61</v>
      </c>
      <c r="D1172" t="s">
        <v>77</v>
      </c>
      <c r="E1172">
        <v>2011</v>
      </c>
      <c r="F1172">
        <v>43</v>
      </c>
      <c r="G1172">
        <v>0.81770425800000002</v>
      </c>
      <c r="H1172" t="s">
        <v>81</v>
      </c>
      <c r="I1172" t="s">
        <v>58</v>
      </c>
      <c r="J1172" t="s">
        <v>58</v>
      </c>
      <c r="K1172" t="s">
        <v>58</v>
      </c>
      <c r="L1172" t="s">
        <v>58</v>
      </c>
      <c r="M1172" t="s">
        <v>45</v>
      </c>
      <c r="N1172" t="s">
        <v>29</v>
      </c>
      <c r="O1172">
        <v>0.304862207</v>
      </c>
      <c r="P1172" t="s">
        <v>45</v>
      </c>
      <c r="Q1172" t="s">
        <v>221</v>
      </c>
      <c r="R1172">
        <v>76285</v>
      </c>
      <c r="S1172">
        <v>439565</v>
      </c>
      <c r="T1172" s="1">
        <v>0.17</v>
      </c>
      <c r="U1172">
        <v>0</v>
      </c>
      <c r="V1172">
        <v>0</v>
      </c>
      <c r="W1172" s="24" t="str">
        <f>VLOOKUP(A1172,Sheet2!A:H,8,0)</f>
        <v>Red</v>
      </c>
    </row>
    <row r="1173" spans="1:23" x14ac:dyDescent="0.3">
      <c r="A1173" t="s">
        <v>1229</v>
      </c>
      <c r="B1173" t="s">
        <v>31</v>
      </c>
      <c r="C1173">
        <v>61</v>
      </c>
      <c r="D1173" t="s">
        <v>424</v>
      </c>
      <c r="E1173">
        <v>2013</v>
      </c>
      <c r="F1173">
        <v>35</v>
      </c>
      <c r="G1173">
        <v>0.71355428600000004</v>
      </c>
      <c r="H1173" t="s">
        <v>81</v>
      </c>
      <c r="I1173" t="s">
        <v>54</v>
      </c>
      <c r="J1173" t="s">
        <v>40</v>
      </c>
      <c r="K1173" t="s">
        <v>27</v>
      </c>
      <c r="L1173" t="s">
        <v>42</v>
      </c>
      <c r="M1173" t="s">
        <v>29</v>
      </c>
      <c r="N1173" t="s">
        <v>45</v>
      </c>
      <c r="O1173">
        <v>0.28071134399999997</v>
      </c>
      <c r="P1173" t="s">
        <v>45</v>
      </c>
      <c r="Q1173" t="s">
        <v>67</v>
      </c>
      <c r="R1173">
        <v>303736</v>
      </c>
      <c r="S1173">
        <v>372652</v>
      </c>
      <c r="T1173" s="1">
        <v>0.82</v>
      </c>
      <c r="U1173">
        <v>720067</v>
      </c>
      <c r="V1173">
        <v>0</v>
      </c>
      <c r="W1173" s="24" t="str">
        <f>VLOOKUP(A1173,Sheet2!A:H,8,0)</f>
        <v>Red</v>
      </c>
    </row>
    <row r="1174" spans="1:23" x14ac:dyDescent="0.3">
      <c r="A1174" t="s">
        <v>1230</v>
      </c>
      <c r="B1174" t="s">
        <v>31</v>
      </c>
      <c r="C1174">
        <v>49</v>
      </c>
      <c r="D1174" t="s">
        <v>77</v>
      </c>
      <c r="E1174">
        <v>2009</v>
      </c>
      <c r="F1174">
        <v>20</v>
      </c>
      <c r="G1174">
        <v>0.83117731299999997</v>
      </c>
      <c r="H1174" t="s">
        <v>81</v>
      </c>
      <c r="I1174" t="s">
        <v>58</v>
      </c>
      <c r="J1174" t="s">
        <v>58</v>
      </c>
      <c r="K1174" t="s">
        <v>58</v>
      </c>
      <c r="L1174" t="s">
        <v>58</v>
      </c>
      <c r="M1174" t="s">
        <v>45</v>
      </c>
      <c r="N1174" t="s">
        <v>29</v>
      </c>
      <c r="O1174">
        <v>0.32646132700000002</v>
      </c>
      <c r="P1174" t="s">
        <v>45</v>
      </c>
      <c r="Q1174" t="s">
        <v>29</v>
      </c>
      <c r="R1174">
        <v>411755.82</v>
      </c>
      <c r="S1174">
        <v>570402</v>
      </c>
      <c r="T1174" s="1">
        <v>0.72</v>
      </c>
      <c r="U1174">
        <v>647614</v>
      </c>
      <c r="V1174">
        <v>647614</v>
      </c>
      <c r="W1174" s="24" t="str">
        <f>VLOOKUP(A1174,Sheet2!A:H,8,0)</f>
        <v>Red</v>
      </c>
    </row>
    <row r="1175" spans="1:23" x14ac:dyDescent="0.3">
      <c r="A1175" t="s">
        <v>1231</v>
      </c>
      <c r="B1175" t="s">
        <v>31</v>
      </c>
      <c r="C1175">
        <v>36</v>
      </c>
      <c r="D1175" t="s">
        <v>424</v>
      </c>
      <c r="E1175">
        <v>2010</v>
      </c>
      <c r="F1175">
        <v>36</v>
      </c>
      <c r="G1175">
        <v>0.62831241299999996</v>
      </c>
      <c r="H1175" t="s">
        <v>24</v>
      </c>
      <c r="I1175" t="s">
        <v>72</v>
      </c>
      <c r="J1175" t="s">
        <v>40</v>
      </c>
      <c r="K1175" t="s">
        <v>118</v>
      </c>
      <c r="L1175" t="s">
        <v>28</v>
      </c>
      <c r="M1175" t="s">
        <v>45</v>
      </c>
      <c r="N1175" t="s">
        <v>29</v>
      </c>
      <c r="O1175">
        <v>0.19660048199999999</v>
      </c>
      <c r="P1175" t="s">
        <v>45</v>
      </c>
      <c r="Q1175" t="s">
        <v>34</v>
      </c>
      <c r="R1175">
        <v>150800</v>
      </c>
      <c r="S1175">
        <v>396432</v>
      </c>
      <c r="T1175" s="1">
        <v>0.38</v>
      </c>
      <c r="U1175">
        <v>0</v>
      </c>
      <c r="V1175">
        <v>0</v>
      </c>
      <c r="W1175" s="24" t="str">
        <f>VLOOKUP(A1175,Sheet2!A:H,8,0)</f>
        <v>Red</v>
      </c>
    </row>
    <row r="1176" spans="1:23" x14ac:dyDescent="0.3">
      <c r="A1176" t="s">
        <v>1232</v>
      </c>
      <c r="B1176" t="s">
        <v>22</v>
      </c>
      <c r="C1176">
        <v>61</v>
      </c>
      <c r="D1176" t="s">
        <v>36</v>
      </c>
      <c r="E1176">
        <v>2011</v>
      </c>
      <c r="F1176">
        <v>39</v>
      </c>
      <c r="G1176">
        <v>0.72271290700000002</v>
      </c>
      <c r="H1176" t="s">
        <v>81</v>
      </c>
      <c r="I1176" t="s">
        <v>303</v>
      </c>
      <c r="J1176" t="s">
        <v>89</v>
      </c>
      <c r="K1176" t="s">
        <v>118</v>
      </c>
      <c r="L1176" t="s">
        <v>42</v>
      </c>
      <c r="M1176" t="s">
        <v>45</v>
      </c>
      <c r="N1176" t="s">
        <v>45</v>
      </c>
      <c r="O1176">
        <v>0.15345872999999999</v>
      </c>
      <c r="P1176" t="s">
        <v>45</v>
      </c>
      <c r="Q1176" t="s">
        <v>67</v>
      </c>
      <c r="R1176">
        <v>172259</v>
      </c>
      <c r="S1176">
        <v>322439</v>
      </c>
      <c r="T1176" s="1">
        <v>0.53</v>
      </c>
      <c r="U1176">
        <v>758416</v>
      </c>
      <c r="V1176">
        <v>758416</v>
      </c>
      <c r="W1176" s="24" t="str">
        <f>VLOOKUP(A1176,Sheet2!A:H,8,0)</f>
        <v>Red</v>
      </c>
    </row>
    <row r="1177" spans="1:23" x14ac:dyDescent="0.3">
      <c r="A1177" t="s">
        <v>1233</v>
      </c>
      <c r="B1177" t="s">
        <v>31</v>
      </c>
      <c r="C1177">
        <v>36</v>
      </c>
      <c r="D1177" t="s">
        <v>77</v>
      </c>
      <c r="E1177">
        <v>2010</v>
      </c>
      <c r="F1177">
        <v>41</v>
      </c>
      <c r="G1177">
        <v>0.60128312399999995</v>
      </c>
      <c r="H1177" t="s">
        <v>24</v>
      </c>
      <c r="I1177" t="s">
        <v>303</v>
      </c>
      <c r="J1177" t="s">
        <v>89</v>
      </c>
      <c r="K1177" t="s">
        <v>87</v>
      </c>
      <c r="L1177" t="s">
        <v>42</v>
      </c>
      <c r="M1177" t="s">
        <v>45</v>
      </c>
      <c r="N1177" t="s">
        <v>45</v>
      </c>
      <c r="O1177">
        <v>0.210098536</v>
      </c>
      <c r="P1177" t="s">
        <v>45</v>
      </c>
      <c r="Q1177" t="s">
        <v>34</v>
      </c>
      <c r="R1177">
        <v>151419</v>
      </c>
      <c r="S1177">
        <v>290323</v>
      </c>
      <c r="T1177" s="1">
        <v>0.52</v>
      </c>
      <c r="U1177">
        <v>586263</v>
      </c>
      <c r="V1177">
        <v>586263</v>
      </c>
      <c r="W1177" s="24" t="str">
        <f>VLOOKUP(A1177,Sheet2!A:H,8,0)</f>
        <v>Red</v>
      </c>
    </row>
    <row r="1178" spans="1:23" x14ac:dyDescent="0.3">
      <c r="A1178" t="s">
        <v>1234</v>
      </c>
      <c r="B1178" t="s">
        <v>22</v>
      </c>
      <c r="C1178">
        <v>61</v>
      </c>
      <c r="D1178" t="s">
        <v>424</v>
      </c>
      <c r="E1178">
        <v>2014</v>
      </c>
      <c r="F1178">
        <v>34</v>
      </c>
      <c r="G1178">
        <v>0.67037502900000001</v>
      </c>
      <c r="H1178" t="s">
        <v>81</v>
      </c>
      <c r="I1178" t="s">
        <v>62</v>
      </c>
      <c r="J1178" t="s">
        <v>26</v>
      </c>
      <c r="K1178" t="s">
        <v>118</v>
      </c>
      <c r="L1178" t="s">
        <v>28</v>
      </c>
      <c r="M1178" t="s">
        <v>29</v>
      </c>
      <c r="N1178" t="s">
        <v>45</v>
      </c>
      <c r="O1178">
        <v>0.315562179</v>
      </c>
      <c r="P1178" t="s">
        <v>45</v>
      </c>
      <c r="Q1178" t="s">
        <v>29</v>
      </c>
      <c r="R1178">
        <v>506341.53</v>
      </c>
      <c r="S1178">
        <v>511560</v>
      </c>
      <c r="T1178" s="1">
        <v>0.99</v>
      </c>
      <c r="U1178">
        <v>616133</v>
      </c>
      <c r="V1178">
        <v>0</v>
      </c>
      <c r="W1178" s="24" t="str">
        <f>VLOOKUP(A1178,Sheet2!A:H,8,0)</f>
        <v>Red</v>
      </c>
    </row>
    <row r="1179" spans="1:23" x14ac:dyDescent="0.3">
      <c r="A1179" t="s">
        <v>1235</v>
      </c>
      <c r="B1179" t="s">
        <v>31</v>
      </c>
      <c r="C1179">
        <v>37</v>
      </c>
      <c r="D1179" t="s">
        <v>424</v>
      </c>
      <c r="E1179">
        <v>2013</v>
      </c>
      <c r="F1179">
        <v>47</v>
      </c>
      <c r="G1179">
        <v>0.69282190499999996</v>
      </c>
      <c r="H1179" t="s">
        <v>81</v>
      </c>
      <c r="I1179" t="s">
        <v>58</v>
      </c>
      <c r="J1179" t="s">
        <v>58</v>
      </c>
      <c r="K1179" t="s">
        <v>58</v>
      </c>
      <c r="L1179" t="s">
        <v>58</v>
      </c>
      <c r="M1179" t="s">
        <v>29</v>
      </c>
      <c r="N1179" t="s">
        <v>29</v>
      </c>
      <c r="O1179">
        <v>0.30134114699999998</v>
      </c>
      <c r="P1179" t="s">
        <v>45</v>
      </c>
      <c r="Q1179" t="s">
        <v>29</v>
      </c>
      <c r="R1179">
        <v>578520</v>
      </c>
      <c r="S1179">
        <v>607446</v>
      </c>
      <c r="T1179" s="1">
        <v>0.95</v>
      </c>
      <c r="U1179">
        <v>425388</v>
      </c>
      <c r="V1179">
        <v>0</v>
      </c>
      <c r="W1179" s="24" t="str">
        <f>VLOOKUP(A1179,Sheet2!A:H,8,0)</f>
        <v>Red</v>
      </c>
    </row>
    <row r="1180" spans="1:23" x14ac:dyDescent="0.3">
      <c r="A1180" t="s">
        <v>1236</v>
      </c>
      <c r="B1180" t="s">
        <v>31</v>
      </c>
      <c r="C1180">
        <v>61</v>
      </c>
      <c r="D1180" t="s">
        <v>77</v>
      </c>
      <c r="E1180">
        <v>2011</v>
      </c>
      <c r="F1180">
        <v>36</v>
      </c>
      <c r="G1180">
        <v>0.82737651599999995</v>
      </c>
      <c r="H1180" t="s">
        <v>81</v>
      </c>
      <c r="I1180" t="s">
        <v>58</v>
      </c>
      <c r="J1180" t="s">
        <v>58</v>
      </c>
      <c r="K1180" t="s">
        <v>58</v>
      </c>
      <c r="L1180" t="s">
        <v>58</v>
      </c>
      <c r="M1180" t="s">
        <v>45</v>
      </c>
      <c r="N1180" t="s">
        <v>45</v>
      </c>
      <c r="O1180">
        <v>0.30134114699999998</v>
      </c>
      <c r="P1180" t="s">
        <v>45</v>
      </c>
      <c r="Q1180" t="s">
        <v>29</v>
      </c>
      <c r="R1180">
        <v>158150.6</v>
      </c>
      <c r="S1180">
        <v>547740</v>
      </c>
      <c r="T1180" s="1">
        <v>0.28999999999999998</v>
      </c>
      <c r="U1180">
        <v>0</v>
      </c>
      <c r="V1180">
        <v>0</v>
      </c>
      <c r="W1180" s="24" t="str">
        <f>VLOOKUP(A1180,Sheet2!A:H,8,0)</f>
        <v>Red</v>
      </c>
    </row>
    <row r="1181" spans="1:23" x14ac:dyDescent="0.3">
      <c r="A1181" t="s">
        <v>1237</v>
      </c>
      <c r="B1181" t="s">
        <v>31</v>
      </c>
      <c r="C1181">
        <v>61</v>
      </c>
      <c r="D1181" t="s">
        <v>36</v>
      </c>
      <c r="E1181">
        <v>2009</v>
      </c>
      <c r="F1181">
        <v>23</v>
      </c>
      <c r="G1181">
        <v>0.62684713000000003</v>
      </c>
      <c r="H1181" t="s">
        <v>24</v>
      </c>
      <c r="I1181" t="s">
        <v>155</v>
      </c>
      <c r="J1181" t="s">
        <v>169</v>
      </c>
      <c r="K1181" t="s">
        <v>51</v>
      </c>
      <c r="L1181" t="s">
        <v>42</v>
      </c>
      <c r="M1181" t="s">
        <v>29</v>
      </c>
      <c r="N1181" t="s">
        <v>29</v>
      </c>
      <c r="O1181">
        <v>0.15563676600000001</v>
      </c>
      <c r="P1181" t="s">
        <v>45</v>
      </c>
      <c r="Q1181" t="s">
        <v>29</v>
      </c>
      <c r="R1181">
        <v>217010.89</v>
      </c>
      <c r="S1181">
        <v>236484</v>
      </c>
      <c r="T1181" s="1">
        <v>0.92</v>
      </c>
      <c r="U1181">
        <v>479657</v>
      </c>
      <c r="V1181">
        <v>0</v>
      </c>
      <c r="W1181" s="24" t="str">
        <f>VLOOKUP(A1181,Sheet2!A:H,8,0)</f>
        <v>Red</v>
      </c>
    </row>
    <row r="1182" spans="1:23" x14ac:dyDescent="0.3">
      <c r="A1182" t="s">
        <v>1238</v>
      </c>
      <c r="B1182" t="s">
        <v>31</v>
      </c>
      <c r="C1182">
        <v>61</v>
      </c>
      <c r="D1182" t="s">
        <v>77</v>
      </c>
      <c r="E1182">
        <v>2011</v>
      </c>
      <c r="F1182">
        <v>42</v>
      </c>
      <c r="G1182">
        <v>0.82839225800000005</v>
      </c>
      <c r="H1182" t="s">
        <v>524</v>
      </c>
      <c r="I1182" t="s">
        <v>72</v>
      </c>
      <c r="J1182" t="s">
        <v>58</v>
      </c>
      <c r="K1182" t="s">
        <v>58</v>
      </c>
      <c r="L1182" t="s">
        <v>58</v>
      </c>
      <c r="M1182" t="s">
        <v>29</v>
      </c>
      <c r="N1182" t="s">
        <v>45</v>
      </c>
      <c r="O1182">
        <v>0.186281429</v>
      </c>
      <c r="P1182" t="s">
        <v>45</v>
      </c>
      <c r="Q1182" t="s">
        <v>29</v>
      </c>
      <c r="R1182">
        <v>539187.36</v>
      </c>
      <c r="S1182">
        <v>579640</v>
      </c>
      <c r="T1182" s="1">
        <v>0.93</v>
      </c>
      <c r="U1182">
        <v>796185</v>
      </c>
      <c r="V1182">
        <v>0</v>
      </c>
      <c r="W1182" s="24" t="str">
        <f>VLOOKUP(A1182,Sheet2!A:H,8,0)</f>
        <v>Red</v>
      </c>
    </row>
    <row r="1183" spans="1:23" x14ac:dyDescent="0.3">
      <c r="A1183" t="s">
        <v>1239</v>
      </c>
      <c r="B1183" t="s">
        <v>31</v>
      </c>
      <c r="C1183">
        <v>36</v>
      </c>
      <c r="D1183" t="s">
        <v>424</v>
      </c>
      <c r="E1183">
        <v>2007</v>
      </c>
      <c r="F1183">
        <v>36</v>
      </c>
      <c r="G1183">
        <v>0.61292947200000003</v>
      </c>
      <c r="H1183" t="s">
        <v>24</v>
      </c>
      <c r="I1183" t="s">
        <v>58</v>
      </c>
      <c r="J1183" t="s">
        <v>58</v>
      </c>
      <c r="K1183" t="s">
        <v>58</v>
      </c>
      <c r="L1183" t="s">
        <v>58</v>
      </c>
      <c r="M1183" t="s">
        <v>45</v>
      </c>
      <c r="N1183" t="s">
        <v>29</v>
      </c>
      <c r="O1183">
        <v>0.27735792399999998</v>
      </c>
      <c r="P1183" t="s">
        <v>45</v>
      </c>
      <c r="Q1183" t="s">
        <v>34</v>
      </c>
      <c r="R1183">
        <v>256784</v>
      </c>
      <c r="S1183">
        <v>303568</v>
      </c>
      <c r="T1183" s="1">
        <v>0.85</v>
      </c>
      <c r="U1183">
        <v>345251</v>
      </c>
      <c r="V1183">
        <v>0</v>
      </c>
      <c r="W1183" s="24" t="str">
        <f>VLOOKUP(A1183,Sheet2!A:H,8,0)</f>
        <v>Red</v>
      </c>
    </row>
    <row r="1184" spans="1:23" x14ac:dyDescent="0.3">
      <c r="A1184" t="s">
        <v>1240</v>
      </c>
      <c r="B1184" t="s">
        <v>31</v>
      </c>
      <c r="C1184">
        <v>60</v>
      </c>
      <c r="D1184" t="s">
        <v>424</v>
      </c>
      <c r="E1184">
        <v>2014</v>
      </c>
      <c r="F1184">
        <v>36</v>
      </c>
      <c r="G1184">
        <v>0.76103638100000004</v>
      </c>
      <c r="H1184" t="s">
        <v>24</v>
      </c>
      <c r="I1184" t="s">
        <v>58</v>
      </c>
      <c r="J1184" t="s">
        <v>58</v>
      </c>
      <c r="K1184" t="s">
        <v>58</v>
      </c>
      <c r="L1184" t="s">
        <v>58</v>
      </c>
      <c r="M1184" t="s">
        <v>45</v>
      </c>
      <c r="N1184" t="s">
        <v>45</v>
      </c>
      <c r="O1184">
        <v>0.28071134399999997</v>
      </c>
      <c r="P1184" t="s">
        <v>45</v>
      </c>
      <c r="Q1184" t="s">
        <v>34</v>
      </c>
      <c r="R1184">
        <v>27500</v>
      </c>
      <c r="S1184">
        <v>415440</v>
      </c>
      <c r="T1184" s="1">
        <v>7.0000000000000007E-2</v>
      </c>
      <c r="U1184">
        <v>0</v>
      </c>
      <c r="V1184">
        <v>0</v>
      </c>
      <c r="W1184" s="24" t="str">
        <f>VLOOKUP(A1184,Sheet2!A:H,8,0)</f>
        <v>Red</v>
      </c>
    </row>
    <row r="1185" spans="1:23" x14ac:dyDescent="0.3">
      <c r="A1185" t="s">
        <v>1241</v>
      </c>
      <c r="B1185" t="s">
        <v>31</v>
      </c>
      <c r="C1185">
        <v>61</v>
      </c>
      <c r="D1185" t="s">
        <v>77</v>
      </c>
      <c r="E1185">
        <v>2010</v>
      </c>
      <c r="F1185">
        <v>26</v>
      </c>
      <c r="G1185">
        <v>0.81727248299999999</v>
      </c>
      <c r="H1185" t="s">
        <v>81</v>
      </c>
      <c r="I1185" t="s">
        <v>155</v>
      </c>
      <c r="J1185" t="s">
        <v>58</v>
      </c>
      <c r="K1185" t="s">
        <v>58</v>
      </c>
      <c r="L1185" t="s">
        <v>58</v>
      </c>
      <c r="M1185" t="s">
        <v>29</v>
      </c>
      <c r="N1185" t="s">
        <v>45</v>
      </c>
      <c r="O1185">
        <v>0.20734550099999999</v>
      </c>
      <c r="P1185" t="s">
        <v>45</v>
      </c>
      <c r="Q1185" t="s">
        <v>29</v>
      </c>
      <c r="R1185">
        <v>437603.64</v>
      </c>
      <c r="S1185">
        <v>518254</v>
      </c>
      <c r="T1185" s="1">
        <v>0.84</v>
      </c>
      <c r="U1185">
        <v>856732</v>
      </c>
      <c r="V1185">
        <v>0</v>
      </c>
      <c r="W1185" s="24" t="str">
        <f>VLOOKUP(A1185,Sheet2!A:H,8,0)</f>
        <v>Red</v>
      </c>
    </row>
    <row r="1186" spans="1:23" x14ac:dyDescent="0.3">
      <c r="A1186" t="s">
        <v>1242</v>
      </c>
      <c r="B1186" t="s">
        <v>31</v>
      </c>
      <c r="C1186">
        <v>61</v>
      </c>
      <c r="D1186" t="s">
        <v>77</v>
      </c>
      <c r="E1186">
        <v>2007</v>
      </c>
      <c r="F1186">
        <v>25</v>
      </c>
      <c r="G1186">
        <v>0.82788168100000004</v>
      </c>
      <c r="H1186" t="s">
        <v>81</v>
      </c>
      <c r="I1186" t="s">
        <v>155</v>
      </c>
      <c r="J1186" t="s">
        <v>26</v>
      </c>
      <c r="K1186" t="s">
        <v>27</v>
      </c>
      <c r="L1186" t="s">
        <v>58</v>
      </c>
      <c r="M1186" t="s">
        <v>45</v>
      </c>
      <c r="N1186" t="s">
        <v>45</v>
      </c>
      <c r="O1186">
        <v>0.17881978000000001</v>
      </c>
      <c r="P1186" t="s">
        <v>45</v>
      </c>
      <c r="Q1186" t="s">
        <v>29</v>
      </c>
      <c r="R1186">
        <v>43222</v>
      </c>
      <c r="S1186">
        <v>410609</v>
      </c>
      <c r="T1186" s="1">
        <v>0.11</v>
      </c>
      <c r="U1186">
        <v>0</v>
      </c>
      <c r="V1186">
        <v>0</v>
      </c>
      <c r="W1186" s="24" t="str">
        <f>VLOOKUP(A1186,Sheet2!A:H,8,0)</f>
        <v>Red</v>
      </c>
    </row>
    <row r="1187" spans="1:23" x14ac:dyDescent="0.3">
      <c r="A1187" t="s">
        <v>1243</v>
      </c>
      <c r="B1187" t="s">
        <v>31</v>
      </c>
      <c r="C1187">
        <v>60</v>
      </c>
      <c r="D1187" t="s">
        <v>424</v>
      </c>
      <c r="E1187">
        <v>2014</v>
      </c>
      <c r="F1187">
        <v>31</v>
      </c>
      <c r="G1187">
        <v>0.77311551899999997</v>
      </c>
      <c r="H1187" t="s">
        <v>24</v>
      </c>
      <c r="I1187" t="s">
        <v>58</v>
      </c>
      <c r="J1187" t="s">
        <v>58</v>
      </c>
      <c r="K1187" t="s">
        <v>58</v>
      </c>
      <c r="L1187" t="s">
        <v>58</v>
      </c>
      <c r="M1187" t="s">
        <v>45</v>
      </c>
      <c r="N1187" t="s">
        <v>45</v>
      </c>
      <c r="O1187">
        <v>0.28071134399999997</v>
      </c>
      <c r="P1187" t="s">
        <v>45</v>
      </c>
      <c r="Q1187" t="s">
        <v>34</v>
      </c>
      <c r="R1187">
        <v>41197.519999999997</v>
      </c>
      <c r="S1187">
        <v>347962.5</v>
      </c>
      <c r="T1187" s="1">
        <v>0.12</v>
      </c>
      <c r="U1187">
        <v>828971</v>
      </c>
      <c r="V1187">
        <v>828971</v>
      </c>
      <c r="W1187" s="24" t="str">
        <f>VLOOKUP(A1187,Sheet2!A:H,8,0)</f>
        <v>Red</v>
      </c>
    </row>
    <row r="1188" spans="1:23" x14ac:dyDescent="0.3">
      <c r="A1188" t="s">
        <v>1244</v>
      </c>
      <c r="B1188" t="s">
        <v>31</v>
      </c>
      <c r="C1188">
        <v>60</v>
      </c>
      <c r="D1188" t="s">
        <v>424</v>
      </c>
      <c r="E1188">
        <v>2015</v>
      </c>
      <c r="F1188">
        <v>36</v>
      </c>
      <c r="G1188">
        <v>0.65149122800000003</v>
      </c>
      <c r="H1188" t="s">
        <v>24</v>
      </c>
      <c r="I1188" t="s">
        <v>58</v>
      </c>
      <c r="J1188" t="s">
        <v>58</v>
      </c>
      <c r="K1188" t="s">
        <v>58</v>
      </c>
      <c r="L1188" t="s">
        <v>58</v>
      </c>
      <c r="M1188" t="s">
        <v>29</v>
      </c>
      <c r="N1188" t="s">
        <v>29</v>
      </c>
      <c r="O1188">
        <v>0.28071134399999997</v>
      </c>
      <c r="P1188" t="s">
        <v>45</v>
      </c>
      <c r="Q1188" t="s">
        <v>34</v>
      </c>
      <c r="R1188">
        <v>302870.42</v>
      </c>
      <c r="S1188">
        <v>377280</v>
      </c>
      <c r="T1188" s="1">
        <v>0.8</v>
      </c>
      <c r="U1188">
        <v>707631</v>
      </c>
      <c r="V1188">
        <v>0</v>
      </c>
      <c r="W1188" s="24" t="str">
        <f>VLOOKUP(A1188,Sheet2!A:H,8,0)</f>
        <v>Red</v>
      </c>
    </row>
    <row r="1189" spans="1:23" x14ac:dyDescent="0.3">
      <c r="A1189" t="s">
        <v>1245</v>
      </c>
      <c r="B1189" t="s">
        <v>31</v>
      </c>
      <c r="C1189">
        <v>60</v>
      </c>
      <c r="D1189" t="s">
        <v>424</v>
      </c>
      <c r="E1189">
        <v>2014</v>
      </c>
      <c r="F1189">
        <v>36</v>
      </c>
      <c r="G1189">
        <v>0.73801633600000005</v>
      </c>
      <c r="H1189" t="s">
        <v>24</v>
      </c>
      <c r="I1189" t="s">
        <v>58</v>
      </c>
      <c r="J1189" t="s">
        <v>58</v>
      </c>
      <c r="K1189" t="s">
        <v>58</v>
      </c>
      <c r="L1189" t="s">
        <v>58</v>
      </c>
      <c r="M1189" t="s">
        <v>29</v>
      </c>
      <c r="N1189" t="s">
        <v>45</v>
      </c>
      <c r="O1189">
        <v>0.28071134399999997</v>
      </c>
      <c r="P1189" t="s">
        <v>45</v>
      </c>
      <c r="Q1189" t="s">
        <v>34</v>
      </c>
      <c r="R1189">
        <v>294330</v>
      </c>
      <c r="S1189">
        <v>352440</v>
      </c>
      <c r="T1189" s="1">
        <v>0.84</v>
      </c>
      <c r="U1189">
        <v>788862</v>
      </c>
      <c r="V1189">
        <v>0</v>
      </c>
      <c r="W1189" s="24" t="str">
        <f>VLOOKUP(A1189,Sheet2!A:H,8,0)</f>
        <v>Red</v>
      </c>
    </row>
    <row r="1190" spans="1:23" x14ac:dyDescent="0.3">
      <c r="A1190" t="s">
        <v>1246</v>
      </c>
      <c r="B1190" t="s">
        <v>31</v>
      </c>
      <c r="C1190">
        <v>60</v>
      </c>
      <c r="D1190" t="s">
        <v>424</v>
      </c>
      <c r="E1190">
        <v>2014</v>
      </c>
      <c r="F1190">
        <v>36</v>
      </c>
      <c r="G1190">
        <v>0.701276079</v>
      </c>
      <c r="H1190" t="s">
        <v>24</v>
      </c>
      <c r="I1190" t="s">
        <v>58</v>
      </c>
      <c r="J1190" t="s">
        <v>58</v>
      </c>
      <c r="K1190" t="s">
        <v>58</v>
      </c>
      <c r="L1190" t="s">
        <v>58</v>
      </c>
      <c r="M1190" t="s">
        <v>29</v>
      </c>
      <c r="N1190" t="s">
        <v>45</v>
      </c>
      <c r="O1190">
        <v>0.28071134399999997</v>
      </c>
      <c r="P1190" t="s">
        <v>45</v>
      </c>
      <c r="Q1190" t="s">
        <v>34</v>
      </c>
      <c r="R1190">
        <v>362916.12</v>
      </c>
      <c r="S1190">
        <v>388830</v>
      </c>
      <c r="T1190" s="1">
        <v>0.93</v>
      </c>
      <c r="U1190">
        <v>666433</v>
      </c>
      <c r="V1190">
        <v>0</v>
      </c>
      <c r="W1190" s="24" t="str">
        <f>VLOOKUP(A1190,Sheet2!A:H,8,0)</f>
        <v>Red</v>
      </c>
    </row>
    <row r="1191" spans="1:23" x14ac:dyDescent="0.3">
      <c r="A1191" t="s">
        <v>1247</v>
      </c>
      <c r="B1191" t="s">
        <v>31</v>
      </c>
      <c r="C1191">
        <v>54</v>
      </c>
      <c r="D1191" t="s">
        <v>424</v>
      </c>
      <c r="E1191">
        <v>2010</v>
      </c>
      <c r="F1191">
        <v>36</v>
      </c>
      <c r="G1191">
        <v>0.61835425399999999</v>
      </c>
      <c r="H1191" t="s">
        <v>24</v>
      </c>
      <c r="I1191" t="s">
        <v>58</v>
      </c>
      <c r="J1191" t="s">
        <v>58</v>
      </c>
      <c r="K1191" t="s">
        <v>58</v>
      </c>
      <c r="L1191" t="s">
        <v>58</v>
      </c>
      <c r="M1191" t="s">
        <v>45</v>
      </c>
      <c r="N1191" t="s">
        <v>45</v>
      </c>
      <c r="O1191">
        <v>0.28071134399999997</v>
      </c>
      <c r="P1191" t="s">
        <v>45</v>
      </c>
      <c r="Q1191" t="s">
        <v>34</v>
      </c>
      <c r="R1191">
        <v>121220</v>
      </c>
      <c r="S1191">
        <v>295545</v>
      </c>
      <c r="T1191" s="1">
        <v>0.41</v>
      </c>
      <c r="U1191">
        <v>524915</v>
      </c>
      <c r="V1191">
        <v>524915</v>
      </c>
      <c r="W1191" s="24" t="str">
        <f>VLOOKUP(A1191,Sheet2!A:H,8,0)</f>
        <v>Red</v>
      </c>
    </row>
    <row r="1192" spans="1:23" x14ac:dyDescent="0.3">
      <c r="A1192" t="s">
        <v>1248</v>
      </c>
      <c r="B1192" t="s">
        <v>31</v>
      </c>
      <c r="C1192">
        <v>61</v>
      </c>
      <c r="D1192" t="s">
        <v>77</v>
      </c>
      <c r="E1192">
        <v>2010</v>
      </c>
      <c r="F1192">
        <v>21</v>
      </c>
      <c r="G1192">
        <v>0.82687448299999999</v>
      </c>
      <c r="H1192" t="s">
        <v>81</v>
      </c>
      <c r="I1192" t="s">
        <v>58</v>
      </c>
      <c r="J1192" t="s">
        <v>58</v>
      </c>
      <c r="K1192" t="s">
        <v>58</v>
      </c>
      <c r="L1192" t="s">
        <v>58</v>
      </c>
      <c r="M1192" t="s">
        <v>29</v>
      </c>
      <c r="N1192" t="s">
        <v>45</v>
      </c>
      <c r="O1192">
        <v>0.29436900500000002</v>
      </c>
      <c r="P1192" t="s">
        <v>45</v>
      </c>
      <c r="Q1192" t="s">
        <v>29</v>
      </c>
      <c r="R1192">
        <v>529641</v>
      </c>
      <c r="S1192">
        <v>529641</v>
      </c>
      <c r="T1192" s="1">
        <v>1</v>
      </c>
      <c r="U1192">
        <v>614834</v>
      </c>
      <c r="V1192">
        <v>0</v>
      </c>
      <c r="W1192" s="24" t="str">
        <f>VLOOKUP(A1192,Sheet2!A:H,8,0)</f>
        <v>Red</v>
      </c>
    </row>
    <row r="1193" spans="1:23" x14ac:dyDescent="0.3">
      <c r="A1193" t="s">
        <v>1249</v>
      </c>
      <c r="B1193" t="s">
        <v>31</v>
      </c>
      <c r="C1193">
        <v>48</v>
      </c>
      <c r="D1193" t="s">
        <v>424</v>
      </c>
      <c r="E1193">
        <v>2016</v>
      </c>
      <c r="F1193">
        <v>36</v>
      </c>
      <c r="G1193">
        <v>0.79754098399999995</v>
      </c>
      <c r="H1193" t="s">
        <v>24</v>
      </c>
      <c r="I1193" t="s">
        <v>72</v>
      </c>
      <c r="J1193" t="s">
        <v>89</v>
      </c>
      <c r="K1193" t="s">
        <v>87</v>
      </c>
      <c r="L1193" t="s">
        <v>42</v>
      </c>
      <c r="M1193" t="s">
        <v>45</v>
      </c>
      <c r="N1193" t="s">
        <v>45</v>
      </c>
      <c r="O1193">
        <v>0.23011784399999999</v>
      </c>
      <c r="P1193" t="s">
        <v>45</v>
      </c>
      <c r="Q1193" t="s">
        <v>34</v>
      </c>
      <c r="R1193">
        <v>150000</v>
      </c>
      <c r="S1193">
        <v>546180</v>
      </c>
      <c r="T1193" s="1">
        <v>0.27</v>
      </c>
      <c r="U1193">
        <v>0</v>
      </c>
      <c r="V1193">
        <v>0</v>
      </c>
      <c r="W1193" s="24" t="str">
        <f>VLOOKUP(A1193,Sheet2!A:H,8,0)</f>
        <v>Red</v>
      </c>
    </row>
    <row r="1194" spans="1:23" x14ac:dyDescent="0.3">
      <c r="A1194" t="s">
        <v>1250</v>
      </c>
      <c r="B1194" t="s">
        <v>31</v>
      </c>
      <c r="C1194">
        <v>48</v>
      </c>
      <c r="D1194" t="s">
        <v>424</v>
      </c>
      <c r="E1194">
        <v>2012</v>
      </c>
      <c r="F1194">
        <v>36</v>
      </c>
      <c r="G1194">
        <v>0.66043645299999998</v>
      </c>
      <c r="H1194" t="s">
        <v>24</v>
      </c>
      <c r="I1194" t="s">
        <v>62</v>
      </c>
      <c r="J1194" t="s">
        <v>89</v>
      </c>
      <c r="K1194" t="s">
        <v>118</v>
      </c>
      <c r="L1194" t="s">
        <v>42</v>
      </c>
      <c r="M1194" t="s">
        <v>29</v>
      </c>
      <c r="N1194" t="s">
        <v>45</v>
      </c>
      <c r="O1194">
        <v>0.215684815</v>
      </c>
      <c r="P1194" t="s">
        <v>45</v>
      </c>
      <c r="Q1194" t="s">
        <v>34</v>
      </c>
      <c r="R1194">
        <v>312138</v>
      </c>
      <c r="S1194">
        <v>377070</v>
      </c>
      <c r="T1194" s="1">
        <v>0.83</v>
      </c>
      <c r="U1194">
        <v>592419</v>
      </c>
      <c r="V1194">
        <v>0</v>
      </c>
      <c r="W1194" s="24" t="str">
        <f>VLOOKUP(A1194,Sheet2!A:H,8,0)</f>
        <v>Red</v>
      </c>
    </row>
    <row r="1195" spans="1:23" x14ac:dyDescent="0.3">
      <c r="A1195" t="s">
        <v>1251</v>
      </c>
      <c r="B1195" t="s">
        <v>31</v>
      </c>
      <c r="C1195">
        <v>49</v>
      </c>
      <c r="D1195" t="s">
        <v>39</v>
      </c>
      <c r="E1195">
        <v>2008</v>
      </c>
      <c r="F1195">
        <v>28</v>
      </c>
      <c r="G1195">
        <v>0.72840128999999998</v>
      </c>
      <c r="H1195" t="s">
        <v>81</v>
      </c>
      <c r="I1195" t="s">
        <v>303</v>
      </c>
      <c r="J1195" t="s">
        <v>40</v>
      </c>
      <c r="K1195" t="s">
        <v>51</v>
      </c>
      <c r="L1195" t="s">
        <v>42</v>
      </c>
      <c r="M1195" t="s">
        <v>45</v>
      </c>
      <c r="N1195" t="s">
        <v>29</v>
      </c>
      <c r="O1195">
        <v>9.6115810999999995E-2</v>
      </c>
      <c r="P1195" t="s">
        <v>45</v>
      </c>
      <c r="Q1195" t="s">
        <v>67</v>
      </c>
      <c r="R1195">
        <v>179223</v>
      </c>
      <c r="S1195">
        <v>311122</v>
      </c>
      <c r="T1195" s="1">
        <v>0.57999999999999996</v>
      </c>
      <c r="U1195">
        <v>590584</v>
      </c>
      <c r="V1195">
        <v>590584</v>
      </c>
      <c r="W1195" s="24" t="str">
        <f>VLOOKUP(A1195,Sheet2!A:H,8,0)</f>
        <v>Red</v>
      </c>
    </row>
    <row r="1196" spans="1:23" x14ac:dyDescent="0.3">
      <c r="A1196" t="s">
        <v>1252</v>
      </c>
      <c r="B1196" t="s">
        <v>31</v>
      </c>
      <c r="C1196">
        <v>61</v>
      </c>
      <c r="D1196" t="s">
        <v>77</v>
      </c>
      <c r="E1196">
        <v>2011</v>
      </c>
      <c r="F1196">
        <v>23</v>
      </c>
      <c r="G1196">
        <v>0.69309006500000003</v>
      </c>
      <c r="H1196" t="s">
        <v>81</v>
      </c>
      <c r="I1196" t="s">
        <v>155</v>
      </c>
      <c r="J1196" t="s">
        <v>58</v>
      </c>
      <c r="K1196" t="s">
        <v>58</v>
      </c>
      <c r="L1196" t="s">
        <v>58</v>
      </c>
      <c r="M1196" t="s">
        <v>29</v>
      </c>
      <c r="N1196" t="s">
        <v>45</v>
      </c>
      <c r="O1196">
        <v>0.201919607</v>
      </c>
      <c r="P1196" t="s">
        <v>45</v>
      </c>
      <c r="Q1196" t="s">
        <v>29</v>
      </c>
      <c r="R1196">
        <v>391163.54</v>
      </c>
      <c r="S1196">
        <v>400626</v>
      </c>
      <c r="T1196" s="1">
        <v>0.98</v>
      </c>
      <c r="U1196">
        <v>596072</v>
      </c>
      <c r="V1196">
        <v>0</v>
      </c>
      <c r="W1196" s="24" t="str">
        <f>VLOOKUP(A1196,Sheet2!A:H,8,0)</f>
        <v>Red</v>
      </c>
    </row>
    <row r="1197" spans="1:23" x14ac:dyDescent="0.3">
      <c r="A1197" t="s">
        <v>1253</v>
      </c>
      <c r="B1197" t="s">
        <v>22</v>
      </c>
      <c r="C1197">
        <v>49</v>
      </c>
      <c r="D1197" t="s">
        <v>424</v>
      </c>
      <c r="E1197">
        <v>2010</v>
      </c>
      <c r="F1197">
        <v>23</v>
      </c>
      <c r="G1197">
        <v>0.64278120800000005</v>
      </c>
      <c r="H1197" t="s">
        <v>81</v>
      </c>
      <c r="I1197" t="s">
        <v>58</v>
      </c>
      <c r="J1197" t="s">
        <v>58</v>
      </c>
      <c r="K1197" t="s">
        <v>58</v>
      </c>
      <c r="L1197" t="s">
        <v>58</v>
      </c>
      <c r="M1197" t="s">
        <v>45</v>
      </c>
      <c r="N1197" t="s">
        <v>29</v>
      </c>
      <c r="O1197">
        <v>0.29436900500000002</v>
      </c>
      <c r="P1197" t="s">
        <v>45</v>
      </c>
      <c r="Q1197" t="s">
        <v>29</v>
      </c>
      <c r="R1197">
        <v>328396.67</v>
      </c>
      <c r="S1197">
        <v>410760</v>
      </c>
      <c r="T1197" s="1">
        <v>0.8</v>
      </c>
      <c r="U1197">
        <v>503482</v>
      </c>
      <c r="V1197">
        <v>503482</v>
      </c>
      <c r="W1197" s="24" t="str">
        <f>VLOOKUP(A1197,Sheet2!A:H,8,0)</f>
        <v>Red</v>
      </c>
    </row>
    <row r="1198" spans="1:23" x14ac:dyDescent="0.3">
      <c r="A1198" t="s">
        <v>1254</v>
      </c>
      <c r="B1198" t="s">
        <v>22</v>
      </c>
      <c r="C1198">
        <v>61</v>
      </c>
      <c r="D1198" t="s">
        <v>424</v>
      </c>
      <c r="E1198">
        <v>2013</v>
      </c>
      <c r="F1198">
        <v>43</v>
      </c>
      <c r="G1198">
        <v>8.2762857140000001</v>
      </c>
      <c r="H1198" t="s">
        <v>81</v>
      </c>
      <c r="I1198" t="s">
        <v>58</v>
      </c>
      <c r="J1198" t="s">
        <v>58</v>
      </c>
      <c r="K1198" t="s">
        <v>58</v>
      </c>
      <c r="L1198" t="s">
        <v>58</v>
      </c>
      <c r="M1198" t="s">
        <v>45</v>
      </c>
      <c r="N1198" t="s">
        <v>29</v>
      </c>
      <c r="O1198">
        <v>0.27072566300000001</v>
      </c>
      <c r="P1198" t="s">
        <v>45</v>
      </c>
      <c r="Q1198" t="s">
        <v>29</v>
      </c>
      <c r="R1198">
        <v>377348</v>
      </c>
      <c r="S1198">
        <v>561602</v>
      </c>
      <c r="T1198" s="1">
        <v>0.67</v>
      </c>
      <c r="U1198">
        <v>891465</v>
      </c>
      <c r="V1198">
        <v>891465</v>
      </c>
      <c r="W1198" s="24" t="str">
        <f>VLOOKUP(A1198,Sheet2!A:H,8,0)</f>
        <v>Red</v>
      </c>
    </row>
    <row r="1199" spans="1:23" x14ac:dyDescent="0.3">
      <c r="A1199" t="s">
        <v>1255</v>
      </c>
      <c r="B1199" t="s">
        <v>22</v>
      </c>
      <c r="C1199">
        <v>61</v>
      </c>
      <c r="D1199" t="s">
        <v>77</v>
      </c>
      <c r="E1199">
        <v>2011</v>
      </c>
      <c r="F1199">
        <v>20</v>
      </c>
      <c r="G1199">
        <v>0.64054916100000003</v>
      </c>
      <c r="H1199" t="s">
        <v>524</v>
      </c>
      <c r="I1199" t="s">
        <v>58</v>
      </c>
      <c r="J1199" t="s">
        <v>58</v>
      </c>
      <c r="K1199" t="s">
        <v>58</v>
      </c>
      <c r="L1199" t="s">
        <v>58</v>
      </c>
      <c r="M1199" t="s">
        <v>45</v>
      </c>
      <c r="N1199" t="s">
        <v>29</v>
      </c>
      <c r="O1199">
        <v>0.24521473099999999</v>
      </c>
      <c r="P1199" t="s">
        <v>45</v>
      </c>
      <c r="Q1199" t="s">
        <v>67</v>
      </c>
      <c r="R1199">
        <v>322136</v>
      </c>
      <c r="S1199">
        <v>438336</v>
      </c>
      <c r="T1199" s="1">
        <v>0.73</v>
      </c>
      <c r="U1199">
        <v>622228</v>
      </c>
      <c r="V1199">
        <v>622228</v>
      </c>
      <c r="W1199" s="24" t="str">
        <f>VLOOKUP(A1199,Sheet2!A:H,8,0)</f>
        <v>Red</v>
      </c>
    </row>
    <row r="1200" spans="1:23" x14ac:dyDescent="0.3">
      <c r="A1200" t="s">
        <v>1256</v>
      </c>
      <c r="B1200" t="s">
        <v>31</v>
      </c>
      <c r="C1200">
        <v>61</v>
      </c>
      <c r="D1200" t="s">
        <v>77</v>
      </c>
      <c r="E1200">
        <v>2014</v>
      </c>
      <c r="F1200">
        <v>31</v>
      </c>
      <c r="G1200">
        <v>0.60895589299999997</v>
      </c>
      <c r="H1200" t="s">
        <v>524</v>
      </c>
      <c r="I1200" t="s">
        <v>58</v>
      </c>
      <c r="J1200" t="s">
        <v>58</v>
      </c>
      <c r="K1200" t="s">
        <v>58</v>
      </c>
      <c r="L1200" t="s">
        <v>58</v>
      </c>
      <c r="M1200" t="s">
        <v>45</v>
      </c>
      <c r="N1200" t="s">
        <v>29</v>
      </c>
      <c r="O1200">
        <v>0.248313061</v>
      </c>
      <c r="P1200" t="s">
        <v>45</v>
      </c>
      <c r="Q1200" t="s">
        <v>67</v>
      </c>
      <c r="R1200">
        <v>334875</v>
      </c>
      <c r="S1200">
        <v>357200</v>
      </c>
      <c r="T1200" s="1">
        <v>0.94</v>
      </c>
      <c r="U1200">
        <v>596935</v>
      </c>
      <c r="V1200">
        <v>0</v>
      </c>
      <c r="W1200" s="24" t="str">
        <f>VLOOKUP(A1200,Sheet2!A:H,8,0)</f>
        <v>Red</v>
      </c>
    </row>
    <row r="1201" spans="1:23" x14ac:dyDescent="0.3">
      <c r="A1201" t="s">
        <v>1257</v>
      </c>
      <c r="B1201" t="s">
        <v>31</v>
      </c>
      <c r="C1201">
        <v>60</v>
      </c>
      <c r="D1201" t="s">
        <v>424</v>
      </c>
      <c r="E1201">
        <v>2010</v>
      </c>
      <c r="F1201">
        <v>36</v>
      </c>
      <c r="G1201">
        <v>0.60993288599999995</v>
      </c>
      <c r="H1201" t="s">
        <v>24</v>
      </c>
      <c r="I1201" t="s">
        <v>72</v>
      </c>
      <c r="J1201" t="s">
        <v>40</v>
      </c>
      <c r="K1201" t="s">
        <v>51</v>
      </c>
      <c r="L1201" t="s">
        <v>28</v>
      </c>
      <c r="M1201" t="s">
        <v>29</v>
      </c>
      <c r="N1201" t="s">
        <v>45</v>
      </c>
      <c r="O1201">
        <v>0.12923273199999999</v>
      </c>
      <c r="P1201" t="s">
        <v>45</v>
      </c>
      <c r="Q1201" t="s">
        <v>34</v>
      </c>
      <c r="R1201">
        <v>247953</v>
      </c>
      <c r="S1201">
        <v>289185</v>
      </c>
      <c r="T1201" s="1">
        <v>0.86</v>
      </c>
      <c r="U1201">
        <v>524237</v>
      </c>
      <c r="V1201">
        <v>0</v>
      </c>
      <c r="W1201" s="24" t="str">
        <f>VLOOKUP(A1201,Sheet2!A:H,8,0)</f>
        <v>Red</v>
      </c>
    </row>
    <row r="1202" spans="1:23" x14ac:dyDescent="0.3">
      <c r="A1202" t="s">
        <v>1258</v>
      </c>
      <c r="B1202" t="s">
        <v>31</v>
      </c>
      <c r="C1202">
        <v>60</v>
      </c>
      <c r="D1202" t="s">
        <v>424</v>
      </c>
      <c r="E1202">
        <v>2013</v>
      </c>
      <c r="F1202">
        <v>36</v>
      </c>
      <c r="G1202">
        <v>0.71503381600000004</v>
      </c>
      <c r="H1202" t="s">
        <v>24</v>
      </c>
      <c r="I1202" t="s">
        <v>58</v>
      </c>
      <c r="J1202" t="s">
        <v>58</v>
      </c>
      <c r="K1202" t="s">
        <v>58</v>
      </c>
      <c r="L1202" t="s">
        <v>58</v>
      </c>
      <c r="M1202" t="s">
        <v>45</v>
      </c>
      <c r="N1202" t="s">
        <v>45</v>
      </c>
      <c r="O1202">
        <v>0.248313061</v>
      </c>
      <c r="P1202" t="s">
        <v>45</v>
      </c>
      <c r="Q1202" t="s">
        <v>34</v>
      </c>
      <c r="R1202">
        <v>35225.08</v>
      </c>
      <c r="S1202">
        <v>300305</v>
      </c>
      <c r="T1202" s="1">
        <v>0.12</v>
      </c>
      <c r="U1202">
        <v>0</v>
      </c>
      <c r="V1202">
        <v>0</v>
      </c>
      <c r="W1202" s="24" t="str">
        <f>VLOOKUP(A1202,Sheet2!A:H,8,0)</f>
        <v>Red</v>
      </c>
    </row>
    <row r="1203" spans="1:23" x14ac:dyDescent="0.3">
      <c r="A1203" t="s">
        <v>1259</v>
      </c>
      <c r="B1203" t="s">
        <v>31</v>
      </c>
      <c r="C1203">
        <v>61</v>
      </c>
      <c r="D1203" t="s">
        <v>77</v>
      </c>
      <c r="E1203">
        <v>2008</v>
      </c>
      <c r="F1203">
        <v>34</v>
      </c>
      <c r="G1203">
        <v>0.80166967700000002</v>
      </c>
      <c r="H1203" t="s">
        <v>81</v>
      </c>
      <c r="I1203" t="s">
        <v>58</v>
      </c>
      <c r="J1203" t="s">
        <v>58</v>
      </c>
      <c r="K1203" t="s">
        <v>58</v>
      </c>
      <c r="L1203" t="s">
        <v>58</v>
      </c>
      <c r="M1203" t="s">
        <v>45</v>
      </c>
      <c r="N1203" t="s">
        <v>45</v>
      </c>
      <c r="O1203">
        <v>0.26419401399999998</v>
      </c>
      <c r="P1203" t="s">
        <v>45</v>
      </c>
      <c r="Q1203" t="s">
        <v>29</v>
      </c>
      <c r="R1203">
        <v>152234.04</v>
      </c>
      <c r="S1203">
        <v>478640</v>
      </c>
      <c r="T1203" s="1">
        <v>0.32</v>
      </c>
      <c r="U1203">
        <v>0</v>
      </c>
      <c r="V1203">
        <v>0</v>
      </c>
      <c r="W1203" s="24" t="str">
        <f>VLOOKUP(A1203,Sheet2!A:H,8,0)</f>
        <v>Red</v>
      </c>
    </row>
    <row r="1204" spans="1:23" x14ac:dyDescent="0.3">
      <c r="A1204" t="s">
        <v>1260</v>
      </c>
      <c r="B1204" t="s">
        <v>31</v>
      </c>
      <c r="C1204">
        <v>61</v>
      </c>
      <c r="D1204" t="s">
        <v>424</v>
      </c>
      <c r="E1204">
        <v>2010</v>
      </c>
      <c r="F1204">
        <v>50</v>
      </c>
      <c r="G1204">
        <v>3.3143005410000002</v>
      </c>
      <c r="H1204" t="s">
        <v>81</v>
      </c>
      <c r="I1204" t="s">
        <v>72</v>
      </c>
      <c r="J1204" t="s">
        <v>58</v>
      </c>
      <c r="K1204" t="s">
        <v>58</v>
      </c>
      <c r="L1204" t="s">
        <v>58</v>
      </c>
      <c r="M1204" t="s">
        <v>45</v>
      </c>
      <c r="N1204" t="s">
        <v>29</v>
      </c>
      <c r="O1204">
        <v>0.19924671099999999</v>
      </c>
      <c r="P1204" t="s">
        <v>45</v>
      </c>
      <c r="Q1204" t="s">
        <v>34</v>
      </c>
      <c r="R1204">
        <v>260452.16</v>
      </c>
      <c r="S1204">
        <v>469455</v>
      </c>
      <c r="T1204" s="1">
        <v>0.55000000000000004</v>
      </c>
      <c r="U1204">
        <v>687314</v>
      </c>
      <c r="V1204">
        <v>687314</v>
      </c>
      <c r="W1204" s="24" t="str">
        <f>VLOOKUP(A1204,Sheet2!A:H,8,0)</f>
        <v>Red</v>
      </c>
    </row>
    <row r="1205" spans="1:23" x14ac:dyDescent="0.3">
      <c r="A1205" t="s">
        <v>1261</v>
      </c>
      <c r="B1205" t="s">
        <v>31</v>
      </c>
      <c r="C1205">
        <v>61</v>
      </c>
      <c r="D1205" t="s">
        <v>36</v>
      </c>
      <c r="E1205">
        <v>2011</v>
      </c>
      <c r="F1205">
        <v>31</v>
      </c>
      <c r="G1205">
        <v>0.82301419399999998</v>
      </c>
      <c r="H1205" t="s">
        <v>81</v>
      </c>
      <c r="I1205" t="s">
        <v>155</v>
      </c>
      <c r="J1205" t="s">
        <v>89</v>
      </c>
      <c r="K1205" t="s">
        <v>87</v>
      </c>
      <c r="L1205" t="s">
        <v>42</v>
      </c>
      <c r="M1205" t="s">
        <v>45</v>
      </c>
      <c r="N1205" t="s">
        <v>45</v>
      </c>
      <c r="O1205">
        <v>0.15130571200000001</v>
      </c>
      <c r="P1205" t="s">
        <v>45</v>
      </c>
      <c r="Q1205" t="s">
        <v>29</v>
      </c>
      <c r="R1205">
        <v>334236.88</v>
      </c>
      <c r="S1205">
        <v>487641</v>
      </c>
      <c r="T1205" s="1">
        <v>0.69</v>
      </c>
      <c r="U1205">
        <v>758988</v>
      </c>
      <c r="V1205">
        <v>758988</v>
      </c>
      <c r="W1205" s="24" t="str">
        <f>VLOOKUP(A1205,Sheet2!A:H,8,0)</f>
        <v>Red</v>
      </c>
    </row>
    <row r="1206" spans="1:23" x14ac:dyDescent="0.3">
      <c r="A1206" t="s">
        <v>1262</v>
      </c>
      <c r="B1206" t="s">
        <v>31</v>
      </c>
      <c r="C1206">
        <v>48</v>
      </c>
      <c r="D1206" t="s">
        <v>424</v>
      </c>
      <c r="E1206">
        <v>2009</v>
      </c>
      <c r="F1206">
        <v>36</v>
      </c>
      <c r="G1206">
        <v>0.63633678000000005</v>
      </c>
      <c r="H1206" t="s">
        <v>24</v>
      </c>
      <c r="I1206" t="s">
        <v>58</v>
      </c>
      <c r="J1206" t="s">
        <v>58</v>
      </c>
      <c r="K1206" t="s">
        <v>58</v>
      </c>
      <c r="L1206" t="s">
        <v>58</v>
      </c>
      <c r="M1206" t="s">
        <v>45</v>
      </c>
      <c r="N1206" t="s">
        <v>29</v>
      </c>
      <c r="O1206">
        <v>0.24521473099999999</v>
      </c>
      <c r="P1206" t="s">
        <v>45</v>
      </c>
      <c r="Q1206" t="s">
        <v>34</v>
      </c>
      <c r="R1206">
        <v>157353.51999999999</v>
      </c>
      <c r="S1206">
        <v>303825</v>
      </c>
      <c r="T1206" s="1">
        <v>0.52</v>
      </c>
      <c r="U1206">
        <v>491789</v>
      </c>
      <c r="V1206">
        <v>491789</v>
      </c>
      <c r="W1206" s="24" t="str">
        <f>VLOOKUP(A1206,Sheet2!A:H,8,0)</f>
        <v>Red</v>
      </c>
    </row>
    <row r="1207" spans="1:23" x14ac:dyDescent="0.3">
      <c r="A1207" t="s">
        <v>1263</v>
      </c>
      <c r="B1207" t="s">
        <v>31</v>
      </c>
      <c r="C1207">
        <v>60</v>
      </c>
      <c r="D1207" t="s">
        <v>424</v>
      </c>
      <c r="E1207">
        <v>2012</v>
      </c>
      <c r="F1207">
        <v>36</v>
      </c>
      <c r="G1207">
        <v>0.71162561599999996</v>
      </c>
      <c r="H1207" t="s">
        <v>24</v>
      </c>
      <c r="I1207" t="s">
        <v>72</v>
      </c>
      <c r="J1207" t="s">
        <v>89</v>
      </c>
      <c r="K1207" t="s">
        <v>51</v>
      </c>
      <c r="L1207" t="s">
        <v>42</v>
      </c>
      <c r="M1207" t="s">
        <v>45</v>
      </c>
      <c r="N1207" t="s">
        <v>29</v>
      </c>
      <c r="O1207">
        <v>0.14917757800000001</v>
      </c>
      <c r="P1207" t="s">
        <v>45</v>
      </c>
      <c r="Q1207" t="s">
        <v>34</v>
      </c>
      <c r="R1207">
        <v>273600</v>
      </c>
      <c r="S1207">
        <v>345758</v>
      </c>
      <c r="T1207" s="1">
        <v>0.79</v>
      </c>
      <c r="U1207">
        <v>753234</v>
      </c>
      <c r="V1207">
        <v>0</v>
      </c>
      <c r="W1207" s="24" t="str">
        <f>VLOOKUP(A1207,Sheet2!A:H,8,0)</f>
        <v>Red</v>
      </c>
    </row>
    <row r="1208" spans="1:23" x14ac:dyDescent="0.3">
      <c r="A1208" t="s">
        <v>1264</v>
      </c>
      <c r="B1208" t="s">
        <v>31</v>
      </c>
      <c r="C1208">
        <v>60</v>
      </c>
      <c r="D1208" t="s">
        <v>424</v>
      </c>
      <c r="E1208">
        <v>2013</v>
      </c>
      <c r="F1208">
        <v>36</v>
      </c>
      <c r="G1208">
        <v>0.68</v>
      </c>
      <c r="H1208" t="s">
        <v>24</v>
      </c>
      <c r="I1208" t="s">
        <v>72</v>
      </c>
      <c r="J1208" t="s">
        <v>26</v>
      </c>
      <c r="K1208" t="s">
        <v>118</v>
      </c>
      <c r="L1208" t="s">
        <v>28</v>
      </c>
      <c r="M1208" t="s">
        <v>45</v>
      </c>
      <c r="N1208" t="s">
        <v>45</v>
      </c>
      <c r="O1208">
        <v>0.14917757800000001</v>
      </c>
      <c r="P1208" t="s">
        <v>45</v>
      </c>
      <c r="Q1208" t="s">
        <v>34</v>
      </c>
      <c r="R1208">
        <v>102798</v>
      </c>
      <c r="S1208">
        <v>339724</v>
      </c>
      <c r="T1208" s="1">
        <v>0.3</v>
      </c>
      <c r="U1208">
        <v>0</v>
      </c>
      <c r="V1208">
        <v>0</v>
      </c>
      <c r="W1208" s="24" t="str">
        <f>VLOOKUP(A1208,Sheet2!A:H,8,0)</f>
        <v>Red</v>
      </c>
    </row>
    <row r="1209" spans="1:23" x14ac:dyDescent="0.3">
      <c r="A1209" t="s">
        <v>1265</v>
      </c>
      <c r="B1209" t="s">
        <v>31</v>
      </c>
      <c r="C1209">
        <v>61</v>
      </c>
      <c r="D1209" t="s">
        <v>77</v>
      </c>
      <c r="E1209">
        <v>2009</v>
      </c>
      <c r="F1209">
        <v>21</v>
      </c>
      <c r="G1209">
        <v>0.82839283600000002</v>
      </c>
      <c r="H1209" t="s">
        <v>81</v>
      </c>
      <c r="I1209" t="s">
        <v>58</v>
      </c>
      <c r="J1209" t="s">
        <v>58</v>
      </c>
      <c r="K1209" t="s">
        <v>58</v>
      </c>
      <c r="L1209" t="s">
        <v>58</v>
      </c>
      <c r="M1209" t="s">
        <v>29</v>
      </c>
      <c r="N1209" t="s">
        <v>29</v>
      </c>
      <c r="O1209">
        <v>0.257764251</v>
      </c>
      <c r="P1209" t="s">
        <v>45</v>
      </c>
      <c r="Q1209" t="s">
        <v>29</v>
      </c>
      <c r="R1209">
        <v>470385</v>
      </c>
      <c r="S1209">
        <v>517545</v>
      </c>
      <c r="T1209" s="1">
        <v>0.91</v>
      </c>
      <c r="U1209">
        <v>624350</v>
      </c>
      <c r="V1209">
        <v>0</v>
      </c>
      <c r="W1209" s="24" t="str">
        <f>VLOOKUP(A1209,Sheet2!A:H,8,0)</f>
        <v>Red</v>
      </c>
    </row>
    <row r="1210" spans="1:23" x14ac:dyDescent="0.3">
      <c r="A1210" t="s">
        <v>1266</v>
      </c>
      <c r="B1210" t="s">
        <v>31</v>
      </c>
      <c r="C1210">
        <v>61</v>
      </c>
      <c r="D1210" t="s">
        <v>77</v>
      </c>
      <c r="E1210">
        <v>2013</v>
      </c>
      <c r="F1210">
        <v>23</v>
      </c>
      <c r="G1210">
        <v>0.82839238100000001</v>
      </c>
      <c r="H1210" t="s">
        <v>81</v>
      </c>
      <c r="I1210" t="s">
        <v>72</v>
      </c>
      <c r="J1210" t="s">
        <v>89</v>
      </c>
      <c r="K1210" t="s">
        <v>118</v>
      </c>
      <c r="L1210" t="s">
        <v>42</v>
      </c>
      <c r="M1210" t="s">
        <v>45</v>
      </c>
      <c r="N1210" t="s">
        <v>45</v>
      </c>
      <c r="O1210">
        <v>0.20734550099999999</v>
      </c>
      <c r="P1210" t="s">
        <v>45</v>
      </c>
      <c r="Q1210" t="s">
        <v>29</v>
      </c>
      <c r="R1210">
        <v>471270.86</v>
      </c>
      <c r="S1210">
        <v>583262</v>
      </c>
      <c r="T1210" s="1">
        <v>0.81</v>
      </c>
      <c r="U1210">
        <v>823031</v>
      </c>
      <c r="V1210">
        <v>823031</v>
      </c>
      <c r="W1210" s="24" t="str">
        <f>VLOOKUP(A1210,Sheet2!A:H,8,0)</f>
        <v>Red</v>
      </c>
    </row>
    <row r="1211" spans="1:23" x14ac:dyDescent="0.3">
      <c r="A1211" t="s">
        <v>1267</v>
      </c>
      <c r="B1211" t="s">
        <v>22</v>
      </c>
      <c r="C1211">
        <v>49</v>
      </c>
      <c r="D1211" t="s">
        <v>424</v>
      </c>
      <c r="E1211">
        <v>2007</v>
      </c>
      <c r="F1211">
        <v>32</v>
      </c>
      <c r="G1211">
        <v>0.83069579800000004</v>
      </c>
      <c r="H1211" t="s">
        <v>81</v>
      </c>
      <c r="I1211" t="s">
        <v>62</v>
      </c>
      <c r="J1211" t="s">
        <v>89</v>
      </c>
      <c r="K1211" t="s">
        <v>118</v>
      </c>
      <c r="L1211" t="s">
        <v>28</v>
      </c>
      <c r="M1211" t="s">
        <v>45</v>
      </c>
      <c r="N1211" t="s">
        <v>29</v>
      </c>
      <c r="O1211">
        <v>0.27735792399999998</v>
      </c>
      <c r="P1211" t="s">
        <v>45</v>
      </c>
      <c r="Q1211" t="s">
        <v>29</v>
      </c>
      <c r="R1211">
        <v>363116.32</v>
      </c>
      <c r="S1211">
        <v>447602</v>
      </c>
      <c r="T1211" s="1">
        <v>0.81</v>
      </c>
      <c r="U1211">
        <v>537054</v>
      </c>
      <c r="V1211">
        <v>537054</v>
      </c>
      <c r="W1211" s="24" t="str">
        <f>VLOOKUP(A1211,Sheet2!A:H,8,0)</f>
        <v>Red</v>
      </c>
    </row>
    <row r="1212" spans="1:23" x14ac:dyDescent="0.3">
      <c r="A1212" t="s">
        <v>1268</v>
      </c>
      <c r="B1212" t="s">
        <v>31</v>
      </c>
      <c r="C1212">
        <v>61</v>
      </c>
      <c r="D1212" t="s">
        <v>424</v>
      </c>
      <c r="E1212">
        <v>2007</v>
      </c>
      <c r="F1212">
        <v>31</v>
      </c>
      <c r="G1212">
        <v>0.82737613399999999</v>
      </c>
      <c r="H1212" t="s">
        <v>81</v>
      </c>
      <c r="I1212" t="s">
        <v>72</v>
      </c>
      <c r="J1212" t="s">
        <v>40</v>
      </c>
      <c r="K1212" t="s">
        <v>27</v>
      </c>
      <c r="L1212" t="s">
        <v>33</v>
      </c>
      <c r="M1212" t="s">
        <v>45</v>
      </c>
      <c r="N1212" t="s">
        <v>45</v>
      </c>
      <c r="O1212">
        <v>8.7770696999999995E-2</v>
      </c>
      <c r="P1212" t="s">
        <v>45</v>
      </c>
      <c r="Q1212" t="s">
        <v>221</v>
      </c>
      <c r="R1212">
        <v>370176</v>
      </c>
      <c r="S1212">
        <v>423360</v>
      </c>
      <c r="T1212" s="1">
        <v>0.87</v>
      </c>
      <c r="U1212">
        <v>546037</v>
      </c>
      <c r="V1212">
        <v>0</v>
      </c>
      <c r="W1212" s="24" t="str">
        <f>VLOOKUP(A1212,Sheet2!A:H,8,0)</f>
        <v>Red</v>
      </c>
    </row>
    <row r="1213" spans="1:23" x14ac:dyDescent="0.3">
      <c r="A1213" t="s">
        <v>1269</v>
      </c>
      <c r="B1213" t="s">
        <v>31</v>
      </c>
      <c r="C1213">
        <v>60</v>
      </c>
      <c r="D1213" t="s">
        <v>39</v>
      </c>
      <c r="E1213">
        <v>2007</v>
      </c>
      <c r="F1213">
        <v>28</v>
      </c>
      <c r="G1213">
        <v>0.72578151300000004</v>
      </c>
      <c r="H1213" t="s">
        <v>24</v>
      </c>
      <c r="I1213" t="s">
        <v>303</v>
      </c>
      <c r="J1213" t="s">
        <v>40</v>
      </c>
      <c r="K1213" t="s">
        <v>118</v>
      </c>
      <c r="L1213" t="s">
        <v>42</v>
      </c>
      <c r="M1213" t="s">
        <v>45</v>
      </c>
      <c r="N1213" t="s">
        <v>45</v>
      </c>
      <c r="O1213">
        <v>8.9114567000000006E-2</v>
      </c>
      <c r="P1213" t="s">
        <v>45</v>
      </c>
      <c r="Q1213" t="s">
        <v>34</v>
      </c>
      <c r="R1213">
        <v>30000</v>
      </c>
      <c r="S1213">
        <v>220968</v>
      </c>
      <c r="T1213" s="1">
        <v>0.14000000000000001</v>
      </c>
      <c r="U1213">
        <v>0</v>
      </c>
      <c r="V1213">
        <v>0</v>
      </c>
      <c r="W1213" s="24" t="str">
        <f>VLOOKUP(A1213,Sheet2!A:H,8,0)</f>
        <v>Red</v>
      </c>
    </row>
    <row r="1214" spans="1:23" x14ac:dyDescent="0.3">
      <c r="A1214" t="s">
        <v>1270</v>
      </c>
      <c r="B1214" t="s">
        <v>31</v>
      </c>
      <c r="C1214">
        <v>48</v>
      </c>
      <c r="D1214" t="s">
        <v>424</v>
      </c>
      <c r="E1214">
        <v>2008</v>
      </c>
      <c r="F1214">
        <v>36</v>
      </c>
      <c r="G1214">
        <v>0.490660131</v>
      </c>
      <c r="H1214" t="s">
        <v>24</v>
      </c>
      <c r="I1214" t="s">
        <v>303</v>
      </c>
      <c r="J1214" t="s">
        <v>40</v>
      </c>
      <c r="K1214" t="s">
        <v>237</v>
      </c>
      <c r="L1214" t="s">
        <v>42</v>
      </c>
      <c r="M1214" t="s">
        <v>45</v>
      </c>
      <c r="N1214" t="s">
        <v>29</v>
      </c>
      <c r="O1214">
        <v>0.125527214</v>
      </c>
      <c r="P1214" t="s">
        <v>45</v>
      </c>
      <c r="Q1214" t="s">
        <v>34</v>
      </c>
      <c r="R1214">
        <v>112464</v>
      </c>
      <c r="S1214">
        <v>212565</v>
      </c>
      <c r="T1214" s="1">
        <v>0.53</v>
      </c>
      <c r="U1214">
        <v>342293</v>
      </c>
      <c r="V1214">
        <v>342293</v>
      </c>
      <c r="W1214" s="24" t="str">
        <f>VLOOKUP(A1214,Sheet2!A:H,8,0)</f>
        <v>Red</v>
      </c>
    </row>
    <row r="1215" spans="1:23" x14ac:dyDescent="0.3">
      <c r="A1215" t="s">
        <v>1271</v>
      </c>
      <c r="B1215" t="s">
        <v>31</v>
      </c>
      <c r="C1215">
        <v>61</v>
      </c>
      <c r="D1215" t="s">
        <v>77</v>
      </c>
      <c r="E1215">
        <v>2010</v>
      </c>
      <c r="F1215">
        <v>30</v>
      </c>
      <c r="G1215">
        <v>0.82687355699999998</v>
      </c>
      <c r="H1215" t="s">
        <v>24</v>
      </c>
      <c r="I1215" t="s">
        <v>72</v>
      </c>
      <c r="J1215" t="s">
        <v>169</v>
      </c>
      <c r="K1215" t="s">
        <v>87</v>
      </c>
      <c r="L1215" t="s">
        <v>42</v>
      </c>
      <c r="M1215" t="s">
        <v>45</v>
      </c>
      <c r="N1215" t="s">
        <v>45</v>
      </c>
      <c r="O1215">
        <v>0.34504605399999999</v>
      </c>
      <c r="P1215" t="s">
        <v>45</v>
      </c>
      <c r="Q1215" t="s">
        <v>34</v>
      </c>
      <c r="R1215">
        <v>237503.88</v>
      </c>
      <c r="S1215">
        <v>542493</v>
      </c>
      <c r="T1215" s="1">
        <v>0.44</v>
      </c>
      <c r="U1215">
        <v>723732</v>
      </c>
      <c r="V1215">
        <v>723732</v>
      </c>
      <c r="W1215" s="24" t="str">
        <f>VLOOKUP(A1215,Sheet2!A:H,8,0)</f>
        <v>Red</v>
      </c>
    </row>
    <row r="1216" spans="1:23" x14ac:dyDescent="0.3">
      <c r="A1216" t="s">
        <v>1272</v>
      </c>
      <c r="B1216" t="s">
        <v>31</v>
      </c>
      <c r="C1216">
        <v>61</v>
      </c>
      <c r="D1216" t="s">
        <v>39</v>
      </c>
      <c r="E1216">
        <v>2011</v>
      </c>
      <c r="F1216">
        <v>29</v>
      </c>
      <c r="G1216">
        <v>0.80167019399999995</v>
      </c>
      <c r="H1216" t="s">
        <v>81</v>
      </c>
      <c r="I1216" t="s">
        <v>72</v>
      </c>
      <c r="J1216" t="s">
        <v>89</v>
      </c>
      <c r="K1216" t="s">
        <v>237</v>
      </c>
      <c r="L1216" t="s">
        <v>42</v>
      </c>
      <c r="M1216" t="s">
        <v>45</v>
      </c>
      <c r="N1216" t="s">
        <v>45</v>
      </c>
      <c r="O1216">
        <v>0.16690665199999999</v>
      </c>
      <c r="P1216" t="s">
        <v>45</v>
      </c>
      <c r="Q1216" t="s">
        <v>29</v>
      </c>
      <c r="R1216">
        <v>454208</v>
      </c>
      <c r="S1216">
        <v>548680</v>
      </c>
      <c r="T1216" s="1">
        <v>0.83</v>
      </c>
      <c r="U1216">
        <v>721140</v>
      </c>
      <c r="V1216">
        <v>721140</v>
      </c>
      <c r="W1216" s="24" t="str">
        <f>VLOOKUP(A1216,Sheet2!A:H,8,0)</f>
        <v>Red</v>
      </c>
    </row>
    <row r="1217" spans="1:23" x14ac:dyDescent="0.3">
      <c r="A1217" t="s">
        <v>1273</v>
      </c>
      <c r="B1217" t="s">
        <v>31</v>
      </c>
      <c r="C1217">
        <v>60</v>
      </c>
      <c r="D1217" t="s">
        <v>424</v>
      </c>
      <c r="E1217">
        <v>2010</v>
      </c>
      <c r="F1217">
        <v>36</v>
      </c>
      <c r="G1217">
        <v>0.63330543900000003</v>
      </c>
      <c r="H1217" t="s">
        <v>24</v>
      </c>
      <c r="I1217" t="s">
        <v>58</v>
      </c>
      <c r="J1217" t="s">
        <v>58</v>
      </c>
      <c r="K1217" t="s">
        <v>58</v>
      </c>
      <c r="L1217" t="s">
        <v>58</v>
      </c>
      <c r="M1217" t="s">
        <v>45</v>
      </c>
      <c r="N1217" t="s">
        <v>29</v>
      </c>
      <c r="O1217">
        <v>0.21851805099999999</v>
      </c>
      <c r="P1217" t="s">
        <v>45</v>
      </c>
      <c r="Q1217" t="s">
        <v>34</v>
      </c>
      <c r="R1217">
        <v>219086</v>
      </c>
      <c r="S1217">
        <v>290220</v>
      </c>
      <c r="T1217" s="1">
        <v>0.75</v>
      </c>
      <c r="U1217">
        <v>553714</v>
      </c>
      <c r="V1217">
        <v>553714</v>
      </c>
      <c r="W1217" s="24" t="str">
        <f>VLOOKUP(A1217,Sheet2!A:H,8,0)</f>
        <v>Red</v>
      </c>
    </row>
    <row r="1218" spans="1:23" x14ac:dyDescent="0.3">
      <c r="A1218" t="s">
        <v>1274</v>
      </c>
      <c r="B1218" t="s">
        <v>31</v>
      </c>
      <c r="C1218">
        <v>60</v>
      </c>
      <c r="D1218" t="s">
        <v>424</v>
      </c>
      <c r="E1218">
        <v>2010</v>
      </c>
      <c r="F1218">
        <v>36</v>
      </c>
      <c r="G1218">
        <v>0.77079194600000001</v>
      </c>
      <c r="H1218" t="s">
        <v>24</v>
      </c>
      <c r="I1218" t="s">
        <v>58</v>
      </c>
      <c r="J1218" t="s">
        <v>58</v>
      </c>
      <c r="K1218" t="s">
        <v>58</v>
      </c>
      <c r="L1218" t="s">
        <v>58</v>
      </c>
      <c r="M1218" t="s">
        <v>45</v>
      </c>
      <c r="N1218" t="s">
        <v>29</v>
      </c>
      <c r="O1218">
        <v>0.21851805099999999</v>
      </c>
      <c r="P1218" t="s">
        <v>45</v>
      </c>
      <c r="Q1218" t="s">
        <v>34</v>
      </c>
      <c r="R1218">
        <v>0</v>
      </c>
      <c r="S1218">
        <v>344806</v>
      </c>
      <c r="T1218" s="1">
        <v>0</v>
      </c>
      <c r="U1218">
        <v>0</v>
      </c>
      <c r="V1218">
        <v>0</v>
      </c>
      <c r="W1218" s="24" t="str">
        <f>VLOOKUP(A1218,Sheet2!A:H,8,0)</f>
        <v>Red</v>
      </c>
    </row>
    <row r="1219" spans="1:23" x14ac:dyDescent="0.3">
      <c r="A1219" t="s">
        <v>1275</v>
      </c>
      <c r="B1219" t="s">
        <v>31</v>
      </c>
      <c r="C1219">
        <v>60</v>
      </c>
      <c r="D1219" t="s">
        <v>424</v>
      </c>
      <c r="E1219">
        <v>2010</v>
      </c>
      <c r="F1219">
        <v>36</v>
      </c>
      <c r="G1219">
        <v>0.70269230800000004</v>
      </c>
      <c r="H1219" t="s">
        <v>24</v>
      </c>
      <c r="I1219" t="s">
        <v>58</v>
      </c>
      <c r="J1219" t="s">
        <v>58</v>
      </c>
      <c r="K1219" t="s">
        <v>58</v>
      </c>
      <c r="L1219" t="s">
        <v>58</v>
      </c>
      <c r="M1219" t="s">
        <v>45</v>
      </c>
      <c r="N1219" t="s">
        <v>29</v>
      </c>
      <c r="O1219">
        <v>0.21851805099999999</v>
      </c>
      <c r="P1219" t="s">
        <v>45</v>
      </c>
      <c r="Q1219" t="s">
        <v>34</v>
      </c>
      <c r="R1219">
        <v>0</v>
      </c>
      <c r="S1219">
        <v>371205</v>
      </c>
      <c r="T1219" s="1">
        <v>0</v>
      </c>
      <c r="U1219">
        <v>0</v>
      </c>
      <c r="V1219">
        <v>0</v>
      </c>
      <c r="W1219" s="24" t="str">
        <f>VLOOKUP(A1219,Sheet2!A:H,8,0)</f>
        <v>Red</v>
      </c>
    </row>
    <row r="1220" spans="1:23" x14ac:dyDescent="0.3">
      <c r="A1220" t="s">
        <v>1276</v>
      </c>
      <c r="B1220" t="s">
        <v>31</v>
      </c>
      <c r="C1220">
        <v>61</v>
      </c>
      <c r="D1220" t="s">
        <v>77</v>
      </c>
      <c r="E1220">
        <v>2007</v>
      </c>
      <c r="F1220">
        <v>22</v>
      </c>
      <c r="G1220">
        <v>0.828392605</v>
      </c>
      <c r="H1220" t="s">
        <v>81</v>
      </c>
      <c r="I1220" t="s">
        <v>72</v>
      </c>
      <c r="J1220" t="s">
        <v>89</v>
      </c>
      <c r="K1220" t="s">
        <v>118</v>
      </c>
      <c r="L1220" t="s">
        <v>28</v>
      </c>
      <c r="M1220" t="s">
        <v>45</v>
      </c>
      <c r="N1220" t="s">
        <v>45</v>
      </c>
      <c r="O1220">
        <v>0.15563676600000001</v>
      </c>
      <c r="P1220" t="s">
        <v>45</v>
      </c>
      <c r="Q1220" t="s">
        <v>29</v>
      </c>
      <c r="R1220">
        <v>353920</v>
      </c>
      <c r="S1220">
        <v>438560</v>
      </c>
      <c r="T1220" s="1">
        <v>0.81</v>
      </c>
      <c r="U1220">
        <v>581633</v>
      </c>
      <c r="V1220">
        <v>581633</v>
      </c>
      <c r="W1220" s="24" t="str">
        <f>VLOOKUP(A1220,Sheet2!A:H,8,0)</f>
        <v>Red</v>
      </c>
    </row>
    <row r="1221" spans="1:23" x14ac:dyDescent="0.3">
      <c r="A1221" t="s">
        <v>1277</v>
      </c>
      <c r="B1221" t="s">
        <v>31</v>
      </c>
      <c r="C1221">
        <v>24</v>
      </c>
      <c r="D1221" t="s">
        <v>424</v>
      </c>
      <c r="E1221">
        <v>2005</v>
      </c>
      <c r="F1221">
        <v>36</v>
      </c>
      <c r="G1221">
        <v>0.70481973399999998</v>
      </c>
      <c r="H1221" t="s">
        <v>24</v>
      </c>
      <c r="I1221" t="s">
        <v>303</v>
      </c>
      <c r="J1221" t="s">
        <v>40</v>
      </c>
      <c r="K1221" t="s">
        <v>87</v>
      </c>
      <c r="L1221" t="s">
        <v>28</v>
      </c>
      <c r="M1221" t="s">
        <v>45</v>
      </c>
      <c r="N1221" t="s">
        <v>29</v>
      </c>
      <c r="O1221">
        <v>0.134965325</v>
      </c>
      <c r="P1221" t="s">
        <v>45</v>
      </c>
      <c r="Q1221" t="s">
        <v>34</v>
      </c>
      <c r="R1221">
        <v>54396</v>
      </c>
      <c r="S1221">
        <v>326376</v>
      </c>
      <c r="T1221" s="1">
        <v>0.17</v>
      </c>
      <c r="U1221">
        <v>440724</v>
      </c>
      <c r="V1221">
        <v>440724</v>
      </c>
      <c r="W1221" s="24" t="str">
        <f>VLOOKUP(A1221,Sheet2!A:H,8,0)</f>
        <v>Red</v>
      </c>
    </row>
    <row r="1222" spans="1:23" x14ac:dyDescent="0.3">
      <c r="A1222" t="s">
        <v>1278</v>
      </c>
      <c r="B1222" t="s">
        <v>22</v>
      </c>
      <c r="C1222">
        <v>61</v>
      </c>
      <c r="D1222" t="s">
        <v>424</v>
      </c>
      <c r="E1222">
        <v>2007</v>
      </c>
      <c r="F1222">
        <v>52</v>
      </c>
      <c r="G1222">
        <v>0.63461781500000003</v>
      </c>
      <c r="H1222" t="s">
        <v>81</v>
      </c>
      <c r="I1222" t="s">
        <v>58</v>
      </c>
      <c r="J1222" t="s">
        <v>58</v>
      </c>
      <c r="K1222" t="s">
        <v>58</v>
      </c>
      <c r="L1222" t="s">
        <v>58</v>
      </c>
      <c r="M1222" t="s">
        <v>29</v>
      </c>
      <c r="N1222" t="s">
        <v>29</v>
      </c>
      <c r="O1222">
        <v>0.236077328</v>
      </c>
      <c r="P1222" t="s">
        <v>45</v>
      </c>
      <c r="Q1222" t="s">
        <v>67</v>
      </c>
      <c r="R1222">
        <v>209001</v>
      </c>
      <c r="S1222">
        <v>209001</v>
      </c>
      <c r="T1222" s="1">
        <v>1</v>
      </c>
      <c r="U1222">
        <v>428132</v>
      </c>
      <c r="V1222">
        <v>0</v>
      </c>
      <c r="W1222" s="24" t="str">
        <f>VLOOKUP(A1222,Sheet2!A:H,8,0)</f>
        <v>Red</v>
      </c>
    </row>
    <row r="1223" spans="1:23" x14ac:dyDescent="0.3">
      <c r="A1223" t="s">
        <v>1279</v>
      </c>
      <c r="B1223" t="s">
        <v>31</v>
      </c>
      <c r="C1223">
        <v>61</v>
      </c>
      <c r="D1223" t="s">
        <v>77</v>
      </c>
      <c r="E1223">
        <v>2011</v>
      </c>
      <c r="F1223">
        <v>47</v>
      </c>
      <c r="G1223">
        <v>0.80068645199999999</v>
      </c>
      <c r="H1223" t="s">
        <v>524</v>
      </c>
      <c r="I1223" t="s">
        <v>58</v>
      </c>
      <c r="J1223" t="s">
        <v>58</v>
      </c>
      <c r="K1223" t="s">
        <v>58</v>
      </c>
      <c r="L1223" t="s">
        <v>58</v>
      </c>
      <c r="M1223" t="s">
        <v>45</v>
      </c>
      <c r="N1223" t="s">
        <v>45</v>
      </c>
      <c r="O1223">
        <v>0.19398088399999999</v>
      </c>
      <c r="P1223" t="s">
        <v>45</v>
      </c>
      <c r="Q1223" t="s">
        <v>29</v>
      </c>
      <c r="R1223">
        <v>444655</v>
      </c>
      <c r="S1223">
        <v>561686</v>
      </c>
      <c r="T1223" s="1">
        <v>0.79</v>
      </c>
      <c r="U1223">
        <v>817912</v>
      </c>
      <c r="V1223">
        <v>817912</v>
      </c>
      <c r="W1223" s="24" t="str">
        <f>VLOOKUP(A1223,Sheet2!A:H,8,0)</f>
        <v>Red</v>
      </c>
    </row>
    <row r="1224" spans="1:23" x14ac:dyDescent="0.3">
      <c r="A1224" t="s">
        <v>1280</v>
      </c>
      <c r="B1224" t="s">
        <v>31</v>
      </c>
      <c r="C1224">
        <v>60</v>
      </c>
      <c r="D1224" t="s">
        <v>424</v>
      </c>
      <c r="E1224">
        <v>2015</v>
      </c>
      <c r="F1224">
        <v>36</v>
      </c>
      <c r="G1224">
        <v>0.60701754399999996</v>
      </c>
      <c r="H1224" t="s">
        <v>24</v>
      </c>
      <c r="I1224" t="s">
        <v>72</v>
      </c>
      <c r="J1224" t="s">
        <v>40</v>
      </c>
      <c r="K1224" t="s">
        <v>87</v>
      </c>
      <c r="L1224" t="s">
        <v>42</v>
      </c>
      <c r="M1224" t="s">
        <v>45</v>
      </c>
      <c r="N1224" t="s">
        <v>29</v>
      </c>
      <c r="O1224">
        <v>0.171593985</v>
      </c>
      <c r="P1224" t="s">
        <v>45</v>
      </c>
      <c r="Q1224" t="s">
        <v>34</v>
      </c>
      <c r="R1224">
        <v>215286</v>
      </c>
      <c r="S1224">
        <v>342262</v>
      </c>
      <c r="T1224" s="1">
        <v>0.63</v>
      </c>
      <c r="U1224">
        <v>842801</v>
      </c>
      <c r="V1224">
        <v>842801</v>
      </c>
      <c r="W1224" s="24" t="str">
        <f>VLOOKUP(A1224,Sheet2!A:H,8,0)</f>
        <v>Red</v>
      </c>
    </row>
    <row r="1225" spans="1:23" x14ac:dyDescent="0.3">
      <c r="A1225" t="s">
        <v>1281</v>
      </c>
      <c r="B1225" t="s">
        <v>31</v>
      </c>
      <c r="C1225">
        <v>60</v>
      </c>
      <c r="D1225" t="s">
        <v>36</v>
      </c>
      <c r="E1225">
        <v>2010</v>
      </c>
      <c r="F1225">
        <v>23</v>
      </c>
      <c r="G1225">
        <v>0.78472524399999999</v>
      </c>
      <c r="H1225" t="s">
        <v>24</v>
      </c>
      <c r="I1225" t="s">
        <v>303</v>
      </c>
      <c r="J1225" t="s">
        <v>89</v>
      </c>
      <c r="K1225" t="s">
        <v>237</v>
      </c>
      <c r="L1225" t="s">
        <v>158</v>
      </c>
      <c r="M1225" t="s">
        <v>45</v>
      </c>
      <c r="N1225" t="s">
        <v>45</v>
      </c>
      <c r="O1225">
        <v>0.11838889499999999</v>
      </c>
      <c r="P1225" t="s">
        <v>45</v>
      </c>
      <c r="Q1225" t="s">
        <v>34</v>
      </c>
      <c r="R1225">
        <v>70000</v>
      </c>
      <c r="S1225">
        <v>286992</v>
      </c>
      <c r="T1225" s="1">
        <v>0.24</v>
      </c>
      <c r="U1225">
        <v>0</v>
      </c>
      <c r="V1225">
        <v>0</v>
      </c>
      <c r="W1225" s="24" t="str">
        <f>VLOOKUP(A1225,Sheet2!A:H,8,0)</f>
        <v>Red</v>
      </c>
    </row>
    <row r="1226" spans="1:23" x14ac:dyDescent="0.3">
      <c r="A1226" t="s">
        <v>1282</v>
      </c>
      <c r="B1226" t="s">
        <v>31</v>
      </c>
      <c r="C1226">
        <v>61</v>
      </c>
      <c r="D1226" t="s">
        <v>39</v>
      </c>
      <c r="E1226">
        <v>2006</v>
      </c>
      <c r="F1226">
        <v>42</v>
      </c>
      <c r="G1226">
        <v>0.62246000000000001</v>
      </c>
      <c r="H1226" t="s">
        <v>24</v>
      </c>
      <c r="I1226" t="s">
        <v>72</v>
      </c>
      <c r="J1226" t="s">
        <v>169</v>
      </c>
      <c r="K1226" t="s">
        <v>237</v>
      </c>
      <c r="L1226" t="s">
        <v>158</v>
      </c>
      <c r="M1226" t="s">
        <v>45</v>
      </c>
      <c r="N1226" t="s">
        <v>45</v>
      </c>
      <c r="O1226">
        <v>0.204619196</v>
      </c>
      <c r="P1226" t="s">
        <v>45</v>
      </c>
      <c r="Q1226" t="s">
        <v>67</v>
      </c>
      <c r="R1226">
        <v>151119.04000000001</v>
      </c>
      <c r="S1226">
        <v>183722</v>
      </c>
      <c r="T1226" s="1">
        <v>0.82</v>
      </c>
      <c r="U1226">
        <v>422261</v>
      </c>
      <c r="V1226">
        <v>0</v>
      </c>
      <c r="W1226" s="24" t="str">
        <f>VLOOKUP(A1226,Sheet2!A:H,8,0)</f>
        <v>Red</v>
      </c>
    </row>
    <row r="1227" spans="1:23" x14ac:dyDescent="0.3">
      <c r="A1227" t="s">
        <v>1283</v>
      </c>
      <c r="B1227" t="s">
        <v>31</v>
      </c>
      <c r="C1227">
        <v>60</v>
      </c>
      <c r="D1227" t="s">
        <v>424</v>
      </c>
      <c r="E1227">
        <v>2006</v>
      </c>
      <c r="F1227">
        <v>36</v>
      </c>
      <c r="G1227">
        <v>0.769130435</v>
      </c>
      <c r="H1227" t="s">
        <v>24</v>
      </c>
      <c r="I1227" t="s">
        <v>58</v>
      </c>
      <c r="J1227" t="s">
        <v>58</v>
      </c>
      <c r="K1227" t="s">
        <v>58</v>
      </c>
      <c r="L1227" t="s">
        <v>58</v>
      </c>
      <c r="M1227" t="s">
        <v>45</v>
      </c>
      <c r="N1227" t="s">
        <v>29</v>
      </c>
      <c r="O1227">
        <v>0.188821409</v>
      </c>
      <c r="P1227" t="s">
        <v>45</v>
      </c>
      <c r="Q1227" t="s">
        <v>34</v>
      </c>
      <c r="R1227">
        <v>54000</v>
      </c>
      <c r="S1227">
        <v>261911</v>
      </c>
      <c r="T1227" s="1">
        <v>0.21</v>
      </c>
      <c r="U1227">
        <v>0</v>
      </c>
      <c r="V1227">
        <v>0</v>
      </c>
      <c r="W1227" s="24" t="str">
        <f>VLOOKUP(A1227,Sheet2!A:H,8,0)</f>
        <v>Red</v>
      </c>
    </row>
    <row r="1228" spans="1:23" x14ac:dyDescent="0.3">
      <c r="A1228" t="s">
        <v>1284</v>
      </c>
      <c r="B1228" t="s">
        <v>31</v>
      </c>
      <c r="C1228">
        <v>60</v>
      </c>
      <c r="D1228" t="s">
        <v>424</v>
      </c>
      <c r="E1228">
        <v>2007</v>
      </c>
      <c r="F1228">
        <v>36</v>
      </c>
      <c r="G1228">
        <v>0.65747899200000004</v>
      </c>
      <c r="H1228" t="s">
        <v>24</v>
      </c>
      <c r="I1228" t="s">
        <v>58</v>
      </c>
      <c r="J1228" t="s">
        <v>58</v>
      </c>
      <c r="K1228" t="s">
        <v>58</v>
      </c>
      <c r="L1228" t="s">
        <v>58</v>
      </c>
      <c r="M1228" t="s">
        <v>45</v>
      </c>
      <c r="N1228" t="s">
        <v>29</v>
      </c>
      <c r="O1228">
        <v>0.188821409</v>
      </c>
      <c r="P1228" t="s">
        <v>45</v>
      </c>
      <c r="Q1228" t="s">
        <v>34</v>
      </c>
      <c r="R1228">
        <v>51593</v>
      </c>
      <c r="S1228">
        <v>235088</v>
      </c>
      <c r="T1228" s="1">
        <v>0.22</v>
      </c>
      <c r="U1228">
        <v>0</v>
      </c>
      <c r="V1228">
        <v>0</v>
      </c>
      <c r="W1228" s="24" t="str">
        <f>VLOOKUP(A1228,Sheet2!A:H,8,0)</f>
        <v>Red</v>
      </c>
    </row>
    <row r="1229" spans="1:23" x14ac:dyDescent="0.3">
      <c r="A1229" t="s">
        <v>1285</v>
      </c>
      <c r="B1229" t="s">
        <v>31</v>
      </c>
      <c r="C1229">
        <v>72</v>
      </c>
      <c r="D1229" t="s">
        <v>424</v>
      </c>
      <c r="E1229">
        <v>2009</v>
      </c>
      <c r="F1229">
        <v>36</v>
      </c>
      <c r="G1229">
        <v>0.71361890699999997</v>
      </c>
      <c r="H1229" t="s">
        <v>24</v>
      </c>
      <c r="I1229" t="s">
        <v>58</v>
      </c>
      <c r="J1229" t="s">
        <v>58</v>
      </c>
      <c r="K1229" t="s">
        <v>58</v>
      </c>
      <c r="L1229" t="s">
        <v>58</v>
      </c>
      <c r="M1229" t="s">
        <v>45</v>
      </c>
      <c r="N1229" t="s">
        <v>45</v>
      </c>
      <c r="O1229">
        <v>0.188821409</v>
      </c>
      <c r="P1229" t="s">
        <v>45</v>
      </c>
      <c r="Q1229" t="s">
        <v>34</v>
      </c>
      <c r="R1229">
        <v>12818</v>
      </c>
      <c r="S1229">
        <v>230724</v>
      </c>
      <c r="T1229" s="1">
        <v>0.06</v>
      </c>
      <c r="U1229">
        <v>0</v>
      </c>
      <c r="V1229">
        <v>0</v>
      </c>
      <c r="W1229" s="24" t="str">
        <f>VLOOKUP(A1229,Sheet2!A:H,8,0)</f>
        <v>Red</v>
      </c>
    </row>
    <row r="1230" spans="1:23" x14ac:dyDescent="0.3">
      <c r="A1230" t="s">
        <v>1286</v>
      </c>
      <c r="B1230" t="s">
        <v>31</v>
      </c>
      <c r="C1230">
        <v>61</v>
      </c>
      <c r="D1230" t="s">
        <v>77</v>
      </c>
      <c r="E1230">
        <v>2006</v>
      </c>
      <c r="F1230">
        <v>41</v>
      </c>
      <c r="G1230">
        <v>0.82737571399999998</v>
      </c>
      <c r="H1230" t="s">
        <v>81</v>
      </c>
      <c r="I1230" t="s">
        <v>72</v>
      </c>
      <c r="J1230" t="s">
        <v>89</v>
      </c>
      <c r="K1230" t="s">
        <v>87</v>
      </c>
      <c r="L1230" t="s">
        <v>42</v>
      </c>
      <c r="M1230" t="s">
        <v>45</v>
      </c>
      <c r="N1230" t="s">
        <v>45</v>
      </c>
      <c r="O1230">
        <v>0.16232227099999999</v>
      </c>
      <c r="P1230" t="s">
        <v>45</v>
      </c>
      <c r="Q1230" t="s">
        <v>29</v>
      </c>
      <c r="R1230">
        <v>50058</v>
      </c>
      <c r="S1230">
        <v>380551</v>
      </c>
      <c r="T1230" s="1">
        <v>0.13</v>
      </c>
      <c r="U1230">
        <v>0</v>
      </c>
      <c r="V1230">
        <v>0</v>
      </c>
      <c r="W1230" s="24" t="str">
        <f>VLOOKUP(A1230,Sheet2!A:H,8,0)</f>
        <v>Red</v>
      </c>
    </row>
    <row r="1231" spans="1:23" x14ac:dyDescent="0.3">
      <c r="A1231" t="s">
        <v>1287</v>
      </c>
      <c r="B1231" t="s">
        <v>31</v>
      </c>
      <c r="C1231">
        <v>49</v>
      </c>
      <c r="D1231" t="s">
        <v>39</v>
      </c>
      <c r="E1231">
        <v>2010</v>
      </c>
      <c r="F1231">
        <v>34</v>
      </c>
      <c r="G1231">
        <v>0.82561071399999997</v>
      </c>
      <c r="H1231" t="s">
        <v>81</v>
      </c>
      <c r="I1231" t="s">
        <v>303</v>
      </c>
      <c r="J1231" t="s">
        <v>40</v>
      </c>
      <c r="K1231" t="s">
        <v>237</v>
      </c>
      <c r="L1231" t="s">
        <v>42</v>
      </c>
      <c r="M1231" t="s">
        <v>29</v>
      </c>
      <c r="N1231" t="s">
        <v>45</v>
      </c>
      <c r="O1231">
        <v>0.11326818600000001</v>
      </c>
      <c r="P1231" t="s">
        <v>45</v>
      </c>
      <c r="Q1231" t="s">
        <v>34</v>
      </c>
      <c r="R1231">
        <v>584811</v>
      </c>
      <c r="S1231">
        <v>651595</v>
      </c>
      <c r="T1231" s="1">
        <v>0.9</v>
      </c>
      <c r="U1231">
        <v>1056714</v>
      </c>
      <c r="V1231">
        <v>0</v>
      </c>
      <c r="W1231" s="24" t="str">
        <f>VLOOKUP(A1231,Sheet2!A:H,8,0)</f>
        <v>Red</v>
      </c>
    </row>
    <row r="1232" spans="1:23" x14ac:dyDescent="0.3">
      <c r="A1232" t="s">
        <v>1288</v>
      </c>
      <c r="B1232" t="s">
        <v>31</v>
      </c>
      <c r="C1232">
        <v>49</v>
      </c>
      <c r="D1232" t="s">
        <v>424</v>
      </c>
      <c r="E1232">
        <v>2006</v>
      </c>
      <c r="F1232">
        <v>20</v>
      </c>
      <c r="G1232">
        <v>0.83117714300000001</v>
      </c>
      <c r="H1232" t="s">
        <v>81</v>
      </c>
      <c r="I1232" t="s">
        <v>58</v>
      </c>
      <c r="J1232" t="s">
        <v>58</v>
      </c>
      <c r="K1232" t="s">
        <v>58</v>
      </c>
      <c r="L1232" t="s">
        <v>58</v>
      </c>
      <c r="M1232" t="s">
        <v>45</v>
      </c>
      <c r="N1232" t="s">
        <v>29</v>
      </c>
      <c r="O1232">
        <v>0.19660048199999999</v>
      </c>
      <c r="P1232" t="s">
        <v>45</v>
      </c>
      <c r="Q1232" t="s">
        <v>221</v>
      </c>
      <c r="R1232">
        <v>137315.4</v>
      </c>
      <c r="S1232">
        <v>457560</v>
      </c>
      <c r="T1232" s="1">
        <v>0.3</v>
      </c>
      <c r="U1232">
        <v>0</v>
      </c>
      <c r="V1232">
        <v>0</v>
      </c>
      <c r="W1232" s="24" t="str">
        <f>VLOOKUP(A1232,Sheet2!A:H,8,0)</f>
        <v>Red</v>
      </c>
    </row>
    <row r="1233" spans="1:23" x14ac:dyDescent="0.3">
      <c r="A1233" t="s">
        <v>1289</v>
      </c>
      <c r="B1233" t="s">
        <v>31</v>
      </c>
      <c r="C1233">
        <v>61</v>
      </c>
      <c r="D1233" t="s">
        <v>39</v>
      </c>
      <c r="E1233">
        <v>2010</v>
      </c>
      <c r="F1233">
        <v>38</v>
      </c>
      <c r="G1233">
        <v>0.81238841399999995</v>
      </c>
      <c r="H1233" t="s">
        <v>81</v>
      </c>
      <c r="I1233" t="s">
        <v>155</v>
      </c>
      <c r="J1233" t="s">
        <v>89</v>
      </c>
      <c r="K1233" t="s">
        <v>237</v>
      </c>
      <c r="L1233" t="s">
        <v>42</v>
      </c>
      <c r="M1233" t="s">
        <v>45</v>
      </c>
      <c r="N1233" t="s">
        <v>45</v>
      </c>
      <c r="O1233">
        <v>0.131120186</v>
      </c>
      <c r="P1233" t="s">
        <v>45</v>
      </c>
      <c r="Q1233" t="s">
        <v>34</v>
      </c>
      <c r="R1233">
        <v>155090</v>
      </c>
      <c r="S1233">
        <v>325234</v>
      </c>
      <c r="T1233" s="1">
        <v>0.48</v>
      </c>
      <c r="U1233">
        <v>813262</v>
      </c>
      <c r="V1233">
        <v>813262</v>
      </c>
      <c r="W1233" s="24" t="str">
        <f>VLOOKUP(A1233,Sheet2!A:H,8,0)</f>
        <v>Red</v>
      </c>
    </row>
    <row r="1234" spans="1:23" x14ac:dyDescent="0.3">
      <c r="A1234" t="s">
        <v>1290</v>
      </c>
      <c r="B1234" t="s">
        <v>31</v>
      </c>
      <c r="C1234">
        <v>36</v>
      </c>
      <c r="D1234" t="s">
        <v>424</v>
      </c>
      <c r="E1234">
        <v>2011</v>
      </c>
      <c r="F1234">
        <v>36</v>
      </c>
      <c r="G1234">
        <v>0.62143415899999999</v>
      </c>
      <c r="H1234" t="s">
        <v>24</v>
      </c>
      <c r="I1234" t="s">
        <v>303</v>
      </c>
      <c r="J1234" t="s">
        <v>89</v>
      </c>
      <c r="K1234" t="s">
        <v>118</v>
      </c>
      <c r="L1234" t="s">
        <v>42</v>
      </c>
      <c r="M1234" t="s">
        <v>29</v>
      </c>
      <c r="N1234" t="s">
        <v>29</v>
      </c>
      <c r="O1234">
        <v>0.16690665199999999</v>
      </c>
      <c r="P1234" t="s">
        <v>45</v>
      </c>
      <c r="Q1234" t="s">
        <v>34</v>
      </c>
      <c r="R1234">
        <v>341028</v>
      </c>
      <c r="S1234">
        <v>369447</v>
      </c>
      <c r="T1234" s="1">
        <v>0.92</v>
      </c>
      <c r="U1234">
        <v>465341</v>
      </c>
      <c r="V1234">
        <v>0</v>
      </c>
      <c r="W1234" s="24" t="str">
        <f>VLOOKUP(A1234,Sheet2!A:H,8,0)</f>
        <v>Red</v>
      </c>
    </row>
    <row r="1235" spans="1:23" x14ac:dyDescent="0.3">
      <c r="A1235" t="s">
        <v>1291</v>
      </c>
      <c r="B1235" t="s">
        <v>31</v>
      </c>
      <c r="C1235">
        <v>60</v>
      </c>
      <c r="D1235" t="s">
        <v>424</v>
      </c>
      <c r="E1235">
        <v>2015</v>
      </c>
      <c r="F1235">
        <v>36</v>
      </c>
      <c r="G1235">
        <v>0.77713043500000001</v>
      </c>
      <c r="H1235" t="s">
        <v>24</v>
      </c>
      <c r="I1235" t="s">
        <v>155</v>
      </c>
      <c r="J1235" t="s">
        <v>40</v>
      </c>
      <c r="K1235" t="s">
        <v>118</v>
      </c>
      <c r="L1235" t="s">
        <v>42</v>
      </c>
      <c r="M1235" t="s">
        <v>45</v>
      </c>
      <c r="N1235" t="s">
        <v>45</v>
      </c>
      <c r="O1235">
        <v>0.1166601</v>
      </c>
      <c r="P1235" t="s">
        <v>45</v>
      </c>
      <c r="Q1235" t="s">
        <v>34</v>
      </c>
      <c r="R1235">
        <v>341760</v>
      </c>
      <c r="S1235">
        <v>453300</v>
      </c>
      <c r="T1235" s="1">
        <v>0.75</v>
      </c>
      <c r="U1235">
        <v>871620</v>
      </c>
      <c r="V1235">
        <v>871620</v>
      </c>
      <c r="W1235" s="24" t="str">
        <f>VLOOKUP(A1235,Sheet2!A:H,8,0)</f>
        <v>Red</v>
      </c>
    </row>
    <row r="1236" spans="1:23" x14ac:dyDescent="0.3">
      <c r="A1236" t="s">
        <v>1292</v>
      </c>
      <c r="B1236" t="s">
        <v>31</v>
      </c>
      <c r="C1236">
        <v>61</v>
      </c>
      <c r="D1236" t="s">
        <v>424</v>
      </c>
      <c r="E1236">
        <v>2010</v>
      </c>
      <c r="F1236">
        <v>22</v>
      </c>
      <c r="G1236">
        <v>0.799826759</v>
      </c>
      <c r="H1236" t="s">
        <v>81</v>
      </c>
      <c r="I1236" t="s">
        <v>58</v>
      </c>
      <c r="J1236" t="s">
        <v>58</v>
      </c>
      <c r="K1236" t="s">
        <v>58</v>
      </c>
      <c r="L1236" t="s">
        <v>58</v>
      </c>
      <c r="M1236" t="s">
        <v>29</v>
      </c>
      <c r="N1236" t="s">
        <v>29</v>
      </c>
      <c r="O1236">
        <v>0.173976517</v>
      </c>
      <c r="P1236" t="s">
        <v>45</v>
      </c>
      <c r="Q1236" t="s">
        <v>29</v>
      </c>
      <c r="R1236">
        <v>514180</v>
      </c>
      <c r="S1236">
        <v>514180</v>
      </c>
      <c r="T1236" s="1">
        <v>1</v>
      </c>
      <c r="U1236">
        <v>610492</v>
      </c>
      <c r="V1236">
        <v>0</v>
      </c>
      <c r="W1236" s="24" t="str">
        <f>VLOOKUP(A1236,Sheet2!A:H,8,0)</f>
        <v>Red</v>
      </c>
    </row>
    <row r="1237" spans="1:23" x14ac:dyDescent="0.3">
      <c r="A1237" t="s">
        <v>1293</v>
      </c>
      <c r="B1237" t="s">
        <v>31</v>
      </c>
      <c r="C1237">
        <v>48</v>
      </c>
      <c r="D1237" t="s">
        <v>424</v>
      </c>
      <c r="E1237">
        <v>2013</v>
      </c>
      <c r="F1237">
        <v>36</v>
      </c>
      <c r="G1237">
        <v>0.75528846199999999</v>
      </c>
      <c r="H1237" t="s">
        <v>24</v>
      </c>
      <c r="I1237" t="s">
        <v>303</v>
      </c>
      <c r="J1237" t="s">
        <v>89</v>
      </c>
      <c r="K1237" t="s">
        <v>87</v>
      </c>
      <c r="L1237" t="s">
        <v>42</v>
      </c>
      <c r="M1237" t="s">
        <v>45</v>
      </c>
      <c r="N1237" t="s">
        <v>45</v>
      </c>
      <c r="O1237">
        <v>0.10054901099999999</v>
      </c>
      <c r="P1237" t="s">
        <v>45</v>
      </c>
      <c r="Q1237" t="s">
        <v>34</v>
      </c>
      <c r="R1237">
        <v>0</v>
      </c>
      <c r="S1237">
        <v>441675</v>
      </c>
      <c r="T1237" s="1">
        <v>0</v>
      </c>
      <c r="U1237">
        <v>0</v>
      </c>
      <c r="V1237">
        <v>0</v>
      </c>
      <c r="W1237" s="24" t="str">
        <f>VLOOKUP(A1237,Sheet2!A:H,8,0)</f>
        <v>Red</v>
      </c>
    </row>
    <row r="1238" spans="1:23" x14ac:dyDescent="0.3">
      <c r="A1238" t="s">
        <v>1294</v>
      </c>
      <c r="B1238" t="s">
        <v>31</v>
      </c>
      <c r="C1238">
        <v>36</v>
      </c>
      <c r="D1238" t="s">
        <v>424</v>
      </c>
      <c r="E1238">
        <v>2008</v>
      </c>
      <c r="F1238">
        <v>36</v>
      </c>
      <c r="G1238">
        <v>0.76875817000000002</v>
      </c>
      <c r="H1238" t="s">
        <v>24</v>
      </c>
      <c r="I1238" t="s">
        <v>155</v>
      </c>
      <c r="J1238" t="s">
        <v>40</v>
      </c>
      <c r="K1238" t="s">
        <v>237</v>
      </c>
      <c r="L1238" t="s">
        <v>28</v>
      </c>
      <c r="M1238" t="s">
        <v>45</v>
      </c>
      <c r="N1238" t="s">
        <v>29</v>
      </c>
      <c r="O1238">
        <v>0.114953258</v>
      </c>
      <c r="P1238" t="s">
        <v>45</v>
      </c>
      <c r="Q1238" t="s">
        <v>34</v>
      </c>
      <c r="R1238">
        <v>26000</v>
      </c>
      <c r="S1238">
        <v>363986</v>
      </c>
      <c r="T1238" s="1">
        <v>7.0000000000000007E-2</v>
      </c>
      <c r="U1238">
        <v>582788</v>
      </c>
      <c r="V1238">
        <v>582788</v>
      </c>
      <c r="W1238" s="24" t="str">
        <f>VLOOKUP(A1238,Sheet2!A:H,8,0)</f>
        <v>Red</v>
      </c>
    </row>
    <row r="1239" spans="1:23" x14ac:dyDescent="0.3">
      <c r="A1239" t="s">
        <v>1295</v>
      </c>
      <c r="B1239" t="s">
        <v>31</v>
      </c>
      <c r="C1239">
        <v>42</v>
      </c>
      <c r="D1239" t="s">
        <v>424</v>
      </c>
      <c r="E1239">
        <v>2010</v>
      </c>
      <c r="F1239">
        <v>36</v>
      </c>
      <c r="G1239">
        <v>0.66440162800000002</v>
      </c>
      <c r="H1239" t="s">
        <v>24</v>
      </c>
      <c r="I1239" t="s">
        <v>155</v>
      </c>
      <c r="J1239" t="s">
        <v>40</v>
      </c>
      <c r="K1239" t="s">
        <v>237</v>
      </c>
      <c r="L1239" t="s">
        <v>42</v>
      </c>
      <c r="M1239" t="s">
        <v>29</v>
      </c>
      <c r="N1239" t="s">
        <v>45</v>
      </c>
      <c r="O1239">
        <v>0.134965325</v>
      </c>
      <c r="P1239" t="s">
        <v>45</v>
      </c>
      <c r="Q1239" t="s">
        <v>34</v>
      </c>
      <c r="R1239">
        <v>329666</v>
      </c>
      <c r="S1239">
        <v>394384</v>
      </c>
      <c r="T1239" s="1">
        <v>0.84</v>
      </c>
      <c r="U1239">
        <v>505502</v>
      </c>
      <c r="V1239">
        <v>0</v>
      </c>
      <c r="W1239" s="24" t="str">
        <f>VLOOKUP(A1239,Sheet2!A:H,8,0)</f>
        <v>Red</v>
      </c>
    </row>
    <row r="1240" spans="1:23" x14ac:dyDescent="0.3">
      <c r="A1240" t="s">
        <v>1296</v>
      </c>
      <c r="B1240" t="s">
        <v>31</v>
      </c>
      <c r="C1240">
        <v>36</v>
      </c>
      <c r="D1240" t="s">
        <v>424</v>
      </c>
      <c r="E1240">
        <v>2005</v>
      </c>
      <c r="F1240">
        <v>36</v>
      </c>
      <c r="G1240">
        <v>0.782390892</v>
      </c>
      <c r="H1240" t="s">
        <v>24</v>
      </c>
      <c r="I1240" t="s">
        <v>303</v>
      </c>
      <c r="J1240" t="s">
        <v>89</v>
      </c>
      <c r="K1240" t="s">
        <v>87</v>
      </c>
      <c r="L1240" t="s">
        <v>42</v>
      </c>
      <c r="M1240" t="s">
        <v>45</v>
      </c>
      <c r="N1240" t="s">
        <v>45</v>
      </c>
      <c r="O1240">
        <v>8.5137791000000004E-2</v>
      </c>
      <c r="P1240" t="s">
        <v>45</v>
      </c>
      <c r="Q1240" t="s">
        <v>34</v>
      </c>
      <c r="R1240">
        <v>70610</v>
      </c>
      <c r="S1240">
        <v>319930</v>
      </c>
      <c r="T1240" s="1">
        <v>0.22</v>
      </c>
      <c r="U1240">
        <v>0</v>
      </c>
      <c r="V1240">
        <v>0</v>
      </c>
      <c r="W1240" s="24" t="str">
        <f>VLOOKUP(A1240,Sheet2!A:H,8,0)</f>
        <v>Red</v>
      </c>
    </row>
    <row r="1241" spans="1:23" x14ac:dyDescent="0.3">
      <c r="A1241" t="s">
        <v>1297</v>
      </c>
      <c r="B1241" t="s">
        <v>31</v>
      </c>
      <c r="C1241">
        <v>73</v>
      </c>
      <c r="D1241" t="s">
        <v>424</v>
      </c>
      <c r="E1241">
        <v>2011</v>
      </c>
      <c r="F1241">
        <v>36</v>
      </c>
      <c r="G1241">
        <v>0.93120390200000003</v>
      </c>
      <c r="H1241" t="s">
        <v>81</v>
      </c>
      <c r="I1241" t="s">
        <v>72</v>
      </c>
      <c r="J1241" t="s">
        <v>169</v>
      </c>
      <c r="K1241" t="s">
        <v>51</v>
      </c>
      <c r="L1241" t="s">
        <v>42</v>
      </c>
      <c r="M1241" t="s">
        <v>29</v>
      </c>
      <c r="N1241" t="s">
        <v>29</v>
      </c>
      <c r="O1241">
        <v>0.10360453999999999</v>
      </c>
      <c r="P1241" t="s">
        <v>45</v>
      </c>
      <c r="Q1241" t="s">
        <v>45</v>
      </c>
      <c r="R1241">
        <v>459692</v>
      </c>
      <c r="S1241">
        <v>541476</v>
      </c>
      <c r="T1241" s="1">
        <v>0.85</v>
      </c>
      <c r="U1241">
        <v>966548</v>
      </c>
      <c r="V1241">
        <v>0</v>
      </c>
      <c r="W1241" s="24" t="str">
        <f>VLOOKUP(A1241,Sheet2!A:H,8,0)</f>
        <v>Red</v>
      </c>
    </row>
    <row r="1242" spans="1:23" x14ac:dyDescent="0.3">
      <c r="A1242" t="s">
        <v>1298</v>
      </c>
      <c r="B1242" t="s">
        <v>31</v>
      </c>
      <c r="C1242">
        <v>60</v>
      </c>
      <c r="D1242" t="s">
        <v>424</v>
      </c>
      <c r="E1242">
        <v>2010</v>
      </c>
      <c r="F1242">
        <v>36</v>
      </c>
      <c r="G1242">
        <v>0.78422069000000005</v>
      </c>
      <c r="H1242" t="s">
        <v>24</v>
      </c>
      <c r="I1242" t="s">
        <v>155</v>
      </c>
      <c r="J1242" t="s">
        <v>169</v>
      </c>
      <c r="K1242" t="s">
        <v>51</v>
      </c>
      <c r="L1242" t="s">
        <v>42</v>
      </c>
      <c r="M1242" t="s">
        <v>45</v>
      </c>
      <c r="N1242" t="s">
        <v>29</v>
      </c>
      <c r="O1242">
        <v>8.6445169000000002E-2</v>
      </c>
      <c r="P1242" t="s">
        <v>45</v>
      </c>
      <c r="Q1242" t="s">
        <v>34</v>
      </c>
      <c r="R1242">
        <v>221760</v>
      </c>
      <c r="S1242">
        <v>319813</v>
      </c>
      <c r="T1242" s="1">
        <v>0.69</v>
      </c>
      <c r="U1242">
        <v>717326</v>
      </c>
      <c r="V1242">
        <v>717326</v>
      </c>
      <c r="W1242" s="24" t="str">
        <f>VLOOKUP(A1242,Sheet2!A:H,8,0)</f>
        <v>Red</v>
      </c>
    </row>
    <row r="1243" spans="1:23" x14ac:dyDescent="0.3">
      <c r="A1243" t="s">
        <v>1299</v>
      </c>
      <c r="B1243" t="s">
        <v>31</v>
      </c>
      <c r="C1243">
        <v>61</v>
      </c>
      <c r="D1243" t="s">
        <v>424</v>
      </c>
      <c r="E1243">
        <v>2005</v>
      </c>
      <c r="F1243">
        <v>22</v>
      </c>
      <c r="G1243">
        <v>0.82301457899999997</v>
      </c>
      <c r="H1243" t="s">
        <v>81</v>
      </c>
      <c r="I1243" t="s">
        <v>54</v>
      </c>
      <c r="J1243" t="s">
        <v>40</v>
      </c>
      <c r="K1243" t="s">
        <v>87</v>
      </c>
      <c r="L1243" t="s">
        <v>158</v>
      </c>
      <c r="M1243" t="s">
        <v>45</v>
      </c>
      <c r="N1243" t="s">
        <v>29</v>
      </c>
      <c r="O1243">
        <v>0.16690665199999999</v>
      </c>
      <c r="P1243" t="s">
        <v>45</v>
      </c>
      <c r="Q1243" t="s">
        <v>29</v>
      </c>
      <c r="R1243">
        <v>217722.52</v>
      </c>
      <c r="S1243">
        <v>382004</v>
      </c>
      <c r="T1243" s="1">
        <v>0.56999999999999995</v>
      </c>
      <c r="U1243">
        <v>611188</v>
      </c>
      <c r="V1243">
        <v>611188</v>
      </c>
      <c r="W1243" s="24" t="str">
        <f>VLOOKUP(A1243,Sheet2!A:H,8,0)</f>
        <v>Red</v>
      </c>
    </row>
  </sheetData>
  <autoFilter ref="A1:W1243" xr:uid="{CD65760D-77E2-461C-BEDE-16DC2096AC02}">
    <filterColumn colId="22">
      <filters>
        <filter val="Red"/>
        <filter val="Yellow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53D4-C293-4049-8B31-46DDCF3EFC6E}">
  <dimension ref="A1:H347"/>
  <sheetViews>
    <sheetView workbookViewId="0">
      <selection sqref="A1:A1048576"/>
    </sheetView>
  </sheetViews>
  <sheetFormatPr defaultRowHeight="14.4" x14ac:dyDescent="0.3"/>
  <sheetData>
    <row r="1" spans="1:8" x14ac:dyDescent="0.3">
      <c r="A1" s="24" t="s">
        <v>0</v>
      </c>
      <c r="B1" s="24" t="s">
        <v>1322</v>
      </c>
      <c r="C1" s="24" t="s">
        <v>1323</v>
      </c>
      <c r="D1" s="24" t="s">
        <v>1311</v>
      </c>
      <c r="E1" s="24" t="s">
        <v>1306</v>
      </c>
      <c r="F1" s="24" t="s">
        <v>12</v>
      </c>
      <c r="G1" s="24" t="s">
        <v>1324</v>
      </c>
      <c r="H1" s="24" t="s">
        <v>1325</v>
      </c>
    </row>
    <row r="2" spans="1:8" x14ac:dyDescent="0.3">
      <c r="A2" s="24" t="s">
        <v>954</v>
      </c>
      <c r="B2" s="24">
        <v>550838</v>
      </c>
      <c r="C2" s="24">
        <v>0</v>
      </c>
      <c r="D2" s="24">
        <v>224488</v>
      </c>
      <c r="E2" s="24">
        <v>253671</v>
      </c>
      <c r="F2" s="24" t="s">
        <v>29</v>
      </c>
      <c r="G2" s="24" t="s">
        <v>29</v>
      </c>
      <c r="H2" s="24" t="s">
        <v>221</v>
      </c>
    </row>
    <row r="3" spans="1:8" x14ac:dyDescent="0.3">
      <c r="A3" s="24" t="s">
        <v>955</v>
      </c>
      <c r="B3" s="24">
        <v>704080</v>
      </c>
      <c r="C3" s="24">
        <v>0</v>
      </c>
      <c r="D3" s="24">
        <v>231631.85</v>
      </c>
      <c r="E3" s="24">
        <v>294932</v>
      </c>
      <c r="F3" s="24" t="s">
        <v>29</v>
      </c>
      <c r="G3" s="24" t="s">
        <v>29</v>
      </c>
      <c r="H3" s="24" t="s">
        <v>221</v>
      </c>
    </row>
    <row r="4" spans="1:8" x14ac:dyDescent="0.3">
      <c r="A4" s="24" t="s">
        <v>956</v>
      </c>
      <c r="B4" s="24">
        <v>496750</v>
      </c>
      <c r="C4" s="24">
        <v>0</v>
      </c>
      <c r="D4" s="24">
        <v>185442</v>
      </c>
      <c r="E4" s="24">
        <v>253123</v>
      </c>
      <c r="F4" s="24" t="s">
        <v>45</v>
      </c>
      <c r="G4" s="24" t="s">
        <v>67</v>
      </c>
      <c r="H4" s="24" t="s">
        <v>221</v>
      </c>
    </row>
    <row r="5" spans="1:8" x14ac:dyDescent="0.3">
      <c r="A5" s="24" t="s">
        <v>957</v>
      </c>
      <c r="B5" s="24">
        <v>606758</v>
      </c>
      <c r="C5" s="24">
        <v>0</v>
      </c>
      <c r="D5" s="24">
        <v>473456</v>
      </c>
      <c r="E5" s="24">
        <v>495684</v>
      </c>
      <c r="F5" s="24" t="s">
        <v>29</v>
      </c>
      <c r="G5" s="24" t="s">
        <v>29</v>
      </c>
      <c r="H5" s="24" t="s">
        <v>221</v>
      </c>
    </row>
    <row r="6" spans="1:8" x14ac:dyDescent="0.3">
      <c r="A6" s="24" t="s">
        <v>958</v>
      </c>
      <c r="B6" s="24">
        <v>636218</v>
      </c>
      <c r="C6" s="24">
        <v>636218</v>
      </c>
      <c r="D6" s="24">
        <v>194576.52</v>
      </c>
      <c r="E6" s="24">
        <v>302526</v>
      </c>
      <c r="F6" s="24" t="s">
        <v>45</v>
      </c>
      <c r="G6" s="24" t="s">
        <v>67</v>
      </c>
      <c r="H6" s="24" t="s">
        <v>221</v>
      </c>
    </row>
    <row r="7" spans="1:8" x14ac:dyDescent="0.3">
      <c r="A7" s="24" t="s">
        <v>959</v>
      </c>
      <c r="B7" s="24">
        <v>567140</v>
      </c>
      <c r="C7" s="24">
        <v>567140</v>
      </c>
      <c r="D7" s="24">
        <v>487467.79</v>
      </c>
      <c r="E7" s="24">
        <v>593693</v>
      </c>
      <c r="F7" s="24" t="s">
        <v>45</v>
      </c>
      <c r="G7" s="24" t="s">
        <v>29</v>
      </c>
      <c r="H7" s="24" t="s">
        <v>221</v>
      </c>
    </row>
    <row r="8" spans="1:8" x14ac:dyDescent="0.3">
      <c r="A8" s="24" t="s">
        <v>960</v>
      </c>
      <c r="B8" s="24">
        <v>419969</v>
      </c>
      <c r="C8" s="24">
        <v>0</v>
      </c>
      <c r="D8" s="24">
        <v>137320</v>
      </c>
      <c r="E8" s="24">
        <v>159150</v>
      </c>
      <c r="F8" s="24" t="s">
        <v>29</v>
      </c>
      <c r="G8" s="24" t="s">
        <v>34</v>
      </c>
      <c r="H8" s="24" t="s">
        <v>221</v>
      </c>
    </row>
    <row r="9" spans="1:8" x14ac:dyDescent="0.3">
      <c r="A9" s="24" t="s">
        <v>961</v>
      </c>
      <c r="B9" s="24">
        <v>0</v>
      </c>
      <c r="C9" s="24">
        <v>0</v>
      </c>
      <c r="D9" s="24">
        <v>252449.55</v>
      </c>
      <c r="E9" s="24">
        <v>621764</v>
      </c>
      <c r="F9" s="24" t="s">
        <v>45</v>
      </c>
      <c r="G9" s="24" t="s">
        <v>29</v>
      </c>
      <c r="H9" s="24" t="s">
        <v>221</v>
      </c>
    </row>
    <row r="10" spans="1:8" x14ac:dyDescent="0.3">
      <c r="A10" s="24" t="s">
        <v>962</v>
      </c>
      <c r="B10" s="24">
        <v>878714</v>
      </c>
      <c r="C10" s="24">
        <v>878714</v>
      </c>
      <c r="D10" s="24">
        <v>60851</v>
      </c>
      <c r="E10" s="24">
        <v>546318</v>
      </c>
      <c r="F10" s="24" t="s">
        <v>45</v>
      </c>
      <c r="G10" s="24" t="s">
        <v>29</v>
      </c>
      <c r="H10" s="24" t="s">
        <v>221</v>
      </c>
    </row>
    <row r="11" spans="1:8" x14ac:dyDescent="0.3">
      <c r="A11" s="24" t="s">
        <v>963</v>
      </c>
      <c r="B11" s="24">
        <v>0</v>
      </c>
      <c r="C11" s="24">
        <v>0</v>
      </c>
      <c r="D11" s="24">
        <v>212782</v>
      </c>
      <c r="E11" s="24">
        <v>388094</v>
      </c>
      <c r="F11" s="24" t="s">
        <v>45</v>
      </c>
      <c r="G11" s="24" t="s">
        <v>67</v>
      </c>
      <c r="H11" s="24" t="s">
        <v>221</v>
      </c>
    </row>
    <row r="12" spans="1:8" x14ac:dyDescent="0.3">
      <c r="A12" s="24" t="s">
        <v>964</v>
      </c>
      <c r="B12" s="24">
        <v>532765</v>
      </c>
      <c r="C12" s="24">
        <v>0</v>
      </c>
      <c r="D12" s="24">
        <v>405320.1</v>
      </c>
      <c r="E12" s="24">
        <v>447888</v>
      </c>
      <c r="F12" s="24" t="s">
        <v>29</v>
      </c>
      <c r="G12" s="24" t="s">
        <v>29</v>
      </c>
      <c r="H12" s="24" t="s">
        <v>221</v>
      </c>
    </row>
    <row r="13" spans="1:8" x14ac:dyDescent="0.3">
      <c r="A13" s="24" t="s">
        <v>965</v>
      </c>
      <c r="B13" s="24">
        <v>713496</v>
      </c>
      <c r="C13" s="24">
        <v>0</v>
      </c>
      <c r="D13" s="24">
        <v>464675.95</v>
      </c>
      <c r="E13" s="24">
        <v>545720</v>
      </c>
      <c r="F13" s="24" t="s">
        <v>29</v>
      </c>
      <c r="G13" s="24" t="s">
        <v>29</v>
      </c>
      <c r="H13" s="24" t="s">
        <v>221</v>
      </c>
    </row>
    <row r="14" spans="1:8" x14ac:dyDescent="0.3">
      <c r="A14" s="24" t="s">
        <v>966</v>
      </c>
      <c r="B14" s="24">
        <v>526913</v>
      </c>
      <c r="C14" s="24">
        <v>0</v>
      </c>
      <c r="D14" s="24">
        <v>237110</v>
      </c>
      <c r="E14" s="24">
        <v>237110</v>
      </c>
      <c r="F14" s="24" t="s">
        <v>29</v>
      </c>
      <c r="G14" s="24" t="s">
        <v>34</v>
      </c>
      <c r="H14" s="24" t="s">
        <v>221</v>
      </c>
    </row>
    <row r="15" spans="1:8" x14ac:dyDescent="0.3">
      <c r="A15" s="24" t="s">
        <v>967</v>
      </c>
      <c r="B15" s="24">
        <v>644704</v>
      </c>
      <c r="C15" s="24">
        <v>0</v>
      </c>
      <c r="D15" s="24">
        <v>232657</v>
      </c>
      <c r="E15" s="24">
        <v>318199</v>
      </c>
      <c r="F15" s="24" t="s">
        <v>29</v>
      </c>
      <c r="G15" s="24" t="s">
        <v>67</v>
      </c>
      <c r="H15" s="24" t="s">
        <v>221</v>
      </c>
    </row>
    <row r="16" spans="1:8" x14ac:dyDescent="0.3">
      <c r="A16" s="24" t="s">
        <v>968</v>
      </c>
      <c r="B16" s="24">
        <v>301193</v>
      </c>
      <c r="C16" s="24">
        <v>301193</v>
      </c>
      <c r="D16" s="24">
        <v>152004</v>
      </c>
      <c r="E16" s="24">
        <v>208264</v>
      </c>
      <c r="F16" s="24" t="s">
        <v>45</v>
      </c>
      <c r="G16" s="24" t="s">
        <v>29</v>
      </c>
      <c r="H16" s="24" t="s">
        <v>221</v>
      </c>
    </row>
    <row r="17" spans="1:8" x14ac:dyDescent="0.3">
      <c r="A17" s="24" t="s">
        <v>969</v>
      </c>
      <c r="B17" s="24">
        <v>432787</v>
      </c>
      <c r="C17" s="24">
        <v>0</v>
      </c>
      <c r="D17" s="24">
        <v>433545</v>
      </c>
      <c r="E17" s="24">
        <v>433545</v>
      </c>
      <c r="F17" s="24" t="s">
        <v>29</v>
      </c>
      <c r="G17" s="24" t="s">
        <v>29</v>
      </c>
      <c r="H17" s="24" t="s">
        <v>221</v>
      </c>
    </row>
    <row r="18" spans="1:8" x14ac:dyDescent="0.3">
      <c r="A18" s="24" t="s">
        <v>970</v>
      </c>
      <c r="B18" s="24">
        <v>627831</v>
      </c>
      <c r="C18" s="24">
        <v>0</v>
      </c>
      <c r="D18" s="24">
        <v>518460</v>
      </c>
      <c r="E18" s="24">
        <v>518460</v>
      </c>
      <c r="F18" s="24" t="s">
        <v>29</v>
      </c>
      <c r="G18" s="24" t="s">
        <v>29</v>
      </c>
      <c r="H18" s="24" t="s">
        <v>221</v>
      </c>
    </row>
    <row r="19" spans="1:8" x14ac:dyDescent="0.3">
      <c r="A19" s="24" t="s">
        <v>971</v>
      </c>
      <c r="B19" s="24">
        <v>587415</v>
      </c>
      <c r="C19" s="24">
        <v>587415</v>
      </c>
      <c r="D19" s="24">
        <v>218116</v>
      </c>
      <c r="E19" s="24">
        <v>349395</v>
      </c>
      <c r="F19" s="24" t="s">
        <v>45</v>
      </c>
      <c r="G19" s="24" t="s">
        <v>29</v>
      </c>
      <c r="H19" s="24" t="s">
        <v>221</v>
      </c>
    </row>
    <row r="20" spans="1:8" x14ac:dyDescent="0.3">
      <c r="A20" s="24" t="s">
        <v>972</v>
      </c>
      <c r="B20" s="24">
        <v>469552</v>
      </c>
      <c r="C20" s="24">
        <v>469552</v>
      </c>
      <c r="D20" s="24">
        <v>116758</v>
      </c>
      <c r="E20" s="24">
        <v>292306</v>
      </c>
      <c r="F20" s="24" t="s">
        <v>45</v>
      </c>
      <c r="G20" s="24" t="s">
        <v>67</v>
      </c>
      <c r="H20" s="24" t="s">
        <v>221</v>
      </c>
    </row>
    <row r="21" spans="1:8" x14ac:dyDescent="0.3">
      <c r="A21" s="24" t="s">
        <v>973</v>
      </c>
      <c r="B21" s="24">
        <v>0</v>
      </c>
      <c r="C21" s="24">
        <v>0</v>
      </c>
      <c r="D21" s="24">
        <v>108596.67</v>
      </c>
      <c r="E21" s="24">
        <v>515527</v>
      </c>
      <c r="F21" s="24" t="s">
        <v>45</v>
      </c>
      <c r="G21" s="24" t="s">
        <v>34</v>
      </c>
      <c r="H21" s="24" t="s">
        <v>221</v>
      </c>
    </row>
    <row r="22" spans="1:8" x14ac:dyDescent="0.3">
      <c r="A22" s="24" t="s">
        <v>974</v>
      </c>
      <c r="B22" s="24">
        <v>237968</v>
      </c>
      <c r="C22" s="24">
        <v>0</v>
      </c>
      <c r="D22" s="24">
        <v>179972</v>
      </c>
      <c r="E22" s="24">
        <v>207660</v>
      </c>
      <c r="F22" s="24" t="s">
        <v>29</v>
      </c>
      <c r="G22" s="24" t="s">
        <v>34</v>
      </c>
      <c r="H22" s="24" t="s">
        <v>221</v>
      </c>
    </row>
    <row r="23" spans="1:8" x14ac:dyDescent="0.3">
      <c r="A23" s="24" t="s">
        <v>975</v>
      </c>
      <c r="B23" s="24">
        <v>390258</v>
      </c>
      <c r="C23" s="24">
        <v>0</v>
      </c>
      <c r="D23" s="24">
        <v>139160</v>
      </c>
      <c r="E23" s="24">
        <v>173950</v>
      </c>
      <c r="F23" s="24" t="s">
        <v>29</v>
      </c>
      <c r="G23" s="24" t="s">
        <v>34</v>
      </c>
      <c r="H23" s="24" t="s">
        <v>221</v>
      </c>
    </row>
    <row r="24" spans="1:8" x14ac:dyDescent="0.3">
      <c r="A24" s="24" t="s">
        <v>976</v>
      </c>
      <c r="B24" s="24">
        <v>349514</v>
      </c>
      <c r="C24" s="24">
        <v>0</v>
      </c>
      <c r="D24" s="24">
        <v>210465</v>
      </c>
      <c r="E24" s="24">
        <v>224496</v>
      </c>
      <c r="F24" s="24" t="s">
        <v>221</v>
      </c>
      <c r="G24" s="24" t="s">
        <v>34</v>
      </c>
      <c r="H24" s="24" t="s">
        <v>221</v>
      </c>
    </row>
    <row r="25" spans="1:8" x14ac:dyDescent="0.3">
      <c r="A25" s="24" t="s">
        <v>977</v>
      </c>
      <c r="B25" s="24">
        <v>0</v>
      </c>
      <c r="C25" s="24">
        <v>0</v>
      </c>
      <c r="D25" s="24">
        <v>31355</v>
      </c>
      <c r="E25" s="24">
        <v>212905</v>
      </c>
      <c r="F25" s="24" t="s">
        <v>45</v>
      </c>
      <c r="G25" s="24" t="s">
        <v>67</v>
      </c>
      <c r="H25" s="24" t="s">
        <v>221</v>
      </c>
    </row>
    <row r="26" spans="1:8" x14ac:dyDescent="0.3">
      <c r="A26" s="24" t="s">
        <v>978</v>
      </c>
      <c r="B26" s="24">
        <v>295005</v>
      </c>
      <c r="C26" s="24">
        <v>0</v>
      </c>
      <c r="D26" s="24">
        <v>195000</v>
      </c>
      <c r="E26" s="24">
        <v>212433</v>
      </c>
      <c r="F26" s="24" t="s">
        <v>221</v>
      </c>
      <c r="G26" s="24" t="s">
        <v>34</v>
      </c>
      <c r="H26" s="24" t="s">
        <v>221</v>
      </c>
    </row>
    <row r="27" spans="1:8" x14ac:dyDescent="0.3">
      <c r="A27" s="24" t="s">
        <v>979</v>
      </c>
      <c r="B27" s="24">
        <v>401885</v>
      </c>
      <c r="C27" s="24">
        <v>0</v>
      </c>
      <c r="D27" s="24">
        <v>163875.84</v>
      </c>
      <c r="E27" s="24">
        <v>176940</v>
      </c>
      <c r="F27" s="24" t="s">
        <v>29</v>
      </c>
      <c r="G27" s="24" t="s">
        <v>34</v>
      </c>
      <c r="H27" s="24" t="s">
        <v>221</v>
      </c>
    </row>
    <row r="28" spans="1:8" x14ac:dyDescent="0.3">
      <c r="A28" s="24" t="s">
        <v>980</v>
      </c>
      <c r="B28" s="24">
        <v>295936</v>
      </c>
      <c r="C28" s="24">
        <v>0</v>
      </c>
      <c r="D28" s="24">
        <v>185290</v>
      </c>
      <c r="E28" s="24">
        <v>221377</v>
      </c>
      <c r="F28" s="24" t="s">
        <v>29</v>
      </c>
      <c r="G28" s="24" t="s">
        <v>34</v>
      </c>
      <c r="H28" s="24" t="s">
        <v>221</v>
      </c>
    </row>
    <row r="29" spans="1:8" x14ac:dyDescent="0.3">
      <c r="A29" s="24" t="s">
        <v>981</v>
      </c>
      <c r="B29" s="24">
        <v>466383</v>
      </c>
      <c r="C29" s="24">
        <v>0</v>
      </c>
      <c r="D29" s="24">
        <v>392734</v>
      </c>
      <c r="E29" s="24">
        <v>427842</v>
      </c>
      <c r="F29" s="24" t="s">
        <v>29</v>
      </c>
      <c r="G29" s="24" t="s">
        <v>29</v>
      </c>
      <c r="H29" s="24" t="s">
        <v>221</v>
      </c>
    </row>
    <row r="30" spans="1:8" x14ac:dyDescent="0.3">
      <c r="A30" s="24" t="s">
        <v>982</v>
      </c>
      <c r="B30" s="24">
        <v>249126</v>
      </c>
      <c r="C30" s="24">
        <v>0</v>
      </c>
      <c r="D30" s="24">
        <v>138140</v>
      </c>
      <c r="E30" s="24">
        <v>151954</v>
      </c>
      <c r="F30" s="24" t="s">
        <v>29</v>
      </c>
      <c r="G30" s="24" t="s">
        <v>34</v>
      </c>
      <c r="H30" s="24" t="s">
        <v>221</v>
      </c>
    </row>
    <row r="31" spans="1:8" x14ac:dyDescent="0.3">
      <c r="A31" s="24" t="s">
        <v>983</v>
      </c>
      <c r="B31" s="24">
        <v>646818</v>
      </c>
      <c r="C31" s="24">
        <v>0</v>
      </c>
      <c r="D31" s="24">
        <v>305210</v>
      </c>
      <c r="E31" s="24">
        <v>336973</v>
      </c>
      <c r="F31" s="24" t="s">
        <v>29</v>
      </c>
      <c r="G31" s="24" t="s">
        <v>67</v>
      </c>
      <c r="H31" s="24" t="s">
        <v>221</v>
      </c>
    </row>
    <row r="32" spans="1:8" x14ac:dyDescent="0.3">
      <c r="A32" s="24" t="s">
        <v>984</v>
      </c>
      <c r="B32" s="24">
        <v>593084</v>
      </c>
      <c r="C32" s="24">
        <v>593084</v>
      </c>
      <c r="D32" s="24">
        <v>242462</v>
      </c>
      <c r="E32" s="24">
        <v>440840</v>
      </c>
      <c r="F32" s="24" t="s">
        <v>45</v>
      </c>
      <c r="G32" s="24" t="s">
        <v>29</v>
      </c>
      <c r="H32" s="24" t="s">
        <v>221</v>
      </c>
    </row>
    <row r="33" spans="1:8" x14ac:dyDescent="0.3">
      <c r="A33" s="24" t="s">
        <v>985</v>
      </c>
      <c r="B33" s="24">
        <v>0</v>
      </c>
      <c r="C33" s="24">
        <v>0</v>
      </c>
      <c r="D33" s="24">
        <v>131487</v>
      </c>
      <c r="E33" s="24">
        <v>452751</v>
      </c>
      <c r="F33" s="24" t="s">
        <v>45</v>
      </c>
      <c r="G33" s="24" t="s">
        <v>29</v>
      </c>
      <c r="H33" s="24" t="s">
        <v>221</v>
      </c>
    </row>
    <row r="34" spans="1:8" x14ac:dyDescent="0.3">
      <c r="A34" s="24" t="s">
        <v>986</v>
      </c>
      <c r="B34" s="24">
        <v>0</v>
      </c>
      <c r="C34" s="24">
        <v>0</v>
      </c>
      <c r="D34" s="24">
        <v>109432</v>
      </c>
      <c r="E34" s="24">
        <v>347054</v>
      </c>
      <c r="F34" s="24" t="s">
        <v>45</v>
      </c>
      <c r="G34" s="24" t="s">
        <v>29</v>
      </c>
      <c r="H34" s="24" t="s">
        <v>221</v>
      </c>
    </row>
    <row r="35" spans="1:8" x14ac:dyDescent="0.3">
      <c r="A35" s="24" t="s">
        <v>987</v>
      </c>
      <c r="B35" s="24">
        <v>676256</v>
      </c>
      <c r="C35" s="24">
        <v>0</v>
      </c>
      <c r="D35" s="24">
        <v>559962</v>
      </c>
      <c r="E35" s="24">
        <v>559962</v>
      </c>
      <c r="F35" s="24" t="s">
        <v>29</v>
      </c>
      <c r="G35" s="24" t="s">
        <v>29</v>
      </c>
      <c r="H35" s="24" t="s">
        <v>221</v>
      </c>
    </row>
    <row r="36" spans="1:8" x14ac:dyDescent="0.3">
      <c r="A36" s="24" t="s">
        <v>988</v>
      </c>
      <c r="B36" s="24">
        <v>0</v>
      </c>
      <c r="C36" s="24">
        <v>0</v>
      </c>
      <c r="D36" s="24">
        <v>287505.94</v>
      </c>
      <c r="E36" s="24">
        <v>535686</v>
      </c>
      <c r="F36" s="24" t="s">
        <v>45</v>
      </c>
      <c r="G36" s="24" t="s">
        <v>221</v>
      </c>
      <c r="H36" s="24" t="s">
        <v>221</v>
      </c>
    </row>
    <row r="37" spans="1:8" x14ac:dyDescent="0.3">
      <c r="A37" s="24" t="s">
        <v>989</v>
      </c>
      <c r="B37" s="24">
        <v>0</v>
      </c>
      <c r="C37" s="24">
        <v>0</v>
      </c>
      <c r="D37" s="24">
        <v>360781.61</v>
      </c>
      <c r="E37" s="24">
        <v>708288</v>
      </c>
      <c r="F37" s="24" t="s">
        <v>45</v>
      </c>
      <c r="G37" s="24" t="s">
        <v>29</v>
      </c>
      <c r="H37" s="24" t="s">
        <v>221</v>
      </c>
    </row>
    <row r="38" spans="1:8" x14ac:dyDescent="0.3">
      <c r="A38" s="24" t="s">
        <v>990</v>
      </c>
      <c r="B38" s="24">
        <v>546451</v>
      </c>
      <c r="C38" s="24">
        <v>0</v>
      </c>
      <c r="D38" s="24">
        <v>317534</v>
      </c>
      <c r="E38" s="24">
        <v>317534</v>
      </c>
      <c r="F38" s="24" t="s">
        <v>29</v>
      </c>
      <c r="G38" s="24" t="s">
        <v>34</v>
      </c>
      <c r="H38" s="24" t="s">
        <v>221</v>
      </c>
    </row>
    <row r="39" spans="1:8" x14ac:dyDescent="0.3">
      <c r="A39" s="24" t="s">
        <v>991</v>
      </c>
      <c r="B39" s="24">
        <v>777663</v>
      </c>
      <c r="C39" s="24">
        <v>0</v>
      </c>
      <c r="D39" s="24">
        <v>577733</v>
      </c>
      <c r="E39" s="24">
        <v>608140</v>
      </c>
      <c r="F39" s="24" t="s">
        <v>29</v>
      </c>
      <c r="G39" s="24" t="s">
        <v>29</v>
      </c>
      <c r="H39" s="24" t="s">
        <v>221</v>
      </c>
    </row>
    <row r="40" spans="1:8" x14ac:dyDescent="0.3">
      <c r="A40" s="24" t="s">
        <v>992</v>
      </c>
      <c r="B40" s="24">
        <v>705328</v>
      </c>
      <c r="C40" s="24">
        <v>0</v>
      </c>
      <c r="D40" s="24">
        <v>515200</v>
      </c>
      <c r="E40" s="24">
        <v>535800</v>
      </c>
      <c r="F40" s="24" t="s">
        <v>29</v>
      </c>
      <c r="G40" s="24" t="s">
        <v>29</v>
      </c>
      <c r="H40" s="24" t="s">
        <v>221</v>
      </c>
    </row>
    <row r="41" spans="1:8" x14ac:dyDescent="0.3">
      <c r="A41" s="24" t="s">
        <v>993</v>
      </c>
      <c r="B41" s="24">
        <v>750818</v>
      </c>
      <c r="C41" s="24">
        <v>0</v>
      </c>
      <c r="D41" s="24">
        <v>176173</v>
      </c>
      <c r="E41" s="24">
        <v>249990</v>
      </c>
      <c r="F41" s="24" t="s">
        <v>29</v>
      </c>
      <c r="G41" s="24" t="s">
        <v>34</v>
      </c>
      <c r="H41" s="24" t="s">
        <v>221</v>
      </c>
    </row>
    <row r="42" spans="1:8" x14ac:dyDescent="0.3">
      <c r="A42" s="24" t="s">
        <v>994</v>
      </c>
      <c r="B42" s="24">
        <v>0</v>
      </c>
      <c r="C42" s="24">
        <v>0</v>
      </c>
      <c r="D42" s="24">
        <v>154468</v>
      </c>
      <c r="E42" s="24">
        <v>551860</v>
      </c>
      <c r="F42" s="24" t="s">
        <v>45</v>
      </c>
      <c r="G42" s="24" t="s">
        <v>29</v>
      </c>
      <c r="H42" s="24" t="s">
        <v>221</v>
      </c>
    </row>
    <row r="43" spans="1:8" x14ac:dyDescent="0.3">
      <c r="A43" s="24" t="s">
        <v>995</v>
      </c>
      <c r="B43" s="24">
        <v>490410</v>
      </c>
      <c r="C43" s="24">
        <v>0</v>
      </c>
      <c r="D43" s="24">
        <v>681328.98</v>
      </c>
      <c r="E43" s="24">
        <v>717180</v>
      </c>
      <c r="F43" s="24" t="s">
        <v>29</v>
      </c>
      <c r="G43" s="24" t="s">
        <v>29</v>
      </c>
      <c r="H43" s="24" t="s">
        <v>221</v>
      </c>
    </row>
    <row r="44" spans="1:8" x14ac:dyDescent="0.3">
      <c r="A44" s="24" t="s">
        <v>996</v>
      </c>
      <c r="B44" s="24">
        <v>681775</v>
      </c>
      <c r="C44" s="24">
        <v>0</v>
      </c>
      <c r="D44" s="24">
        <v>507415</v>
      </c>
      <c r="E44" s="24">
        <v>556377</v>
      </c>
      <c r="F44" s="24" t="s">
        <v>221</v>
      </c>
      <c r="G44" s="24" t="s">
        <v>34</v>
      </c>
      <c r="H44" s="24" t="s">
        <v>221</v>
      </c>
    </row>
    <row r="45" spans="1:8" x14ac:dyDescent="0.3">
      <c r="A45" s="24" t="s">
        <v>997</v>
      </c>
      <c r="B45" s="24">
        <v>756788</v>
      </c>
      <c r="C45" s="24">
        <v>756788</v>
      </c>
      <c r="D45" s="24">
        <v>382007.12</v>
      </c>
      <c r="E45" s="24">
        <v>520020</v>
      </c>
      <c r="F45" s="24" t="s">
        <v>45</v>
      </c>
      <c r="G45" s="24" t="s">
        <v>29</v>
      </c>
      <c r="H45" s="24" t="s">
        <v>221</v>
      </c>
    </row>
    <row r="46" spans="1:8" x14ac:dyDescent="0.3">
      <c r="A46" s="24" t="s">
        <v>998</v>
      </c>
      <c r="B46" s="24">
        <v>529227</v>
      </c>
      <c r="C46" s="24">
        <v>0</v>
      </c>
      <c r="D46" s="24">
        <v>682242.08</v>
      </c>
      <c r="E46" s="24">
        <v>688769</v>
      </c>
      <c r="F46" s="24" t="s">
        <v>29</v>
      </c>
      <c r="G46" s="24" t="s">
        <v>29</v>
      </c>
      <c r="H46" s="24" t="s">
        <v>221</v>
      </c>
    </row>
    <row r="47" spans="1:8" x14ac:dyDescent="0.3">
      <c r="A47" s="24" t="s">
        <v>999</v>
      </c>
      <c r="B47" s="24">
        <v>430010</v>
      </c>
      <c r="C47" s="24">
        <v>0</v>
      </c>
      <c r="D47" s="24">
        <v>371616</v>
      </c>
      <c r="E47" s="24">
        <v>398160</v>
      </c>
      <c r="F47" s="24" t="s">
        <v>29</v>
      </c>
      <c r="G47" s="24" t="s">
        <v>34</v>
      </c>
      <c r="H47" s="24" t="s">
        <v>221</v>
      </c>
    </row>
    <row r="48" spans="1:8" x14ac:dyDescent="0.3">
      <c r="A48" s="24" t="s">
        <v>1000</v>
      </c>
      <c r="B48" s="24">
        <v>463202</v>
      </c>
      <c r="C48" s="24">
        <v>0</v>
      </c>
      <c r="D48" s="24">
        <v>348361.39</v>
      </c>
      <c r="E48" s="24">
        <v>348512</v>
      </c>
      <c r="F48" s="24" t="s">
        <v>29</v>
      </c>
      <c r="G48" s="24" t="s">
        <v>67</v>
      </c>
      <c r="H48" s="24" t="s">
        <v>221</v>
      </c>
    </row>
    <row r="49" spans="1:8" x14ac:dyDescent="0.3">
      <c r="A49" s="24" t="s">
        <v>1001</v>
      </c>
      <c r="B49" s="24">
        <v>440468</v>
      </c>
      <c r="C49" s="24">
        <v>440468</v>
      </c>
      <c r="D49" s="24">
        <v>416531.76</v>
      </c>
      <c r="E49" s="24">
        <v>533673</v>
      </c>
      <c r="F49" s="24" t="s">
        <v>45</v>
      </c>
      <c r="G49" s="24" t="s">
        <v>29</v>
      </c>
      <c r="H49" s="24" t="s">
        <v>221</v>
      </c>
    </row>
    <row r="50" spans="1:8" x14ac:dyDescent="0.3">
      <c r="A50" s="24" t="s">
        <v>1002</v>
      </c>
      <c r="B50" s="24">
        <v>656850</v>
      </c>
      <c r="C50" s="24">
        <v>656850</v>
      </c>
      <c r="D50" s="24">
        <v>197262</v>
      </c>
      <c r="E50" s="24">
        <v>288144</v>
      </c>
      <c r="F50" s="24" t="s">
        <v>45</v>
      </c>
      <c r="G50" s="24" t="s">
        <v>29</v>
      </c>
      <c r="H50" s="24" t="s">
        <v>221</v>
      </c>
    </row>
    <row r="51" spans="1:8" x14ac:dyDescent="0.3">
      <c r="A51" s="24" t="s">
        <v>1003</v>
      </c>
      <c r="B51" s="24">
        <v>647109</v>
      </c>
      <c r="C51" s="24">
        <v>0</v>
      </c>
      <c r="D51" s="24">
        <v>259869.37</v>
      </c>
      <c r="E51" s="24">
        <v>330722</v>
      </c>
      <c r="F51" s="24" t="s">
        <v>29</v>
      </c>
      <c r="G51" s="24" t="s">
        <v>67</v>
      </c>
      <c r="H51" s="24" t="s">
        <v>221</v>
      </c>
    </row>
    <row r="52" spans="1:8" x14ac:dyDescent="0.3">
      <c r="A52" s="24" t="s">
        <v>1004</v>
      </c>
      <c r="B52" s="24">
        <v>583939</v>
      </c>
      <c r="C52" s="24">
        <v>0</v>
      </c>
      <c r="D52" s="24">
        <v>231460</v>
      </c>
      <c r="E52" s="24">
        <v>231460</v>
      </c>
      <c r="F52" s="24" t="s">
        <v>29</v>
      </c>
      <c r="G52" s="24" t="s">
        <v>34</v>
      </c>
      <c r="H52" s="24" t="s">
        <v>221</v>
      </c>
    </row>
    <row r="53" spans="1:8" x14ac:dyDescent="0.3">
      <c r="A53" s="24" t="s">
        <v>1005</v>
      </c>
      <c r="B53" s="24">
        <v>719019</v>
      </c>
      <c r="C53" s="24">
        <v>0</v>
      </c>
      <c r="D53" s="24">
        <v>564560</v>
      </c>
      <c r="E53" s="24">
        <v>564560</v>
      </c>
      <c r="F53" s="24" t="s">
        <v>29</v>
      </c>
      <c r="G53" s="24" t="s">
        <v>29</v>
      </c>
      <c r="H53" s="24" t="s">
        <v>221</v>
      </c>
    </row>
    <row r="54" spans="1:8" x14ac:dyDescent="0.3">
      <c r="A54" s="24" t="s">
        <v>1006</v>
      </c>
      <c r="B54" s="24">
        <v>419456</v>
      </c>
      <c r="C54" s="24">
        <v>0</v>
      </c>
      <c r="D54" s="24">
        <v>167441</v>
      </c>
      <c r="E54" s="24">
        <v>219660</v>
      </c>
      <c r="F54" s="24" t="s">
        <v>29</v>
      </c>
      <c r="G54" s="24" t="s">
        <v>29</v>
      </c>
      <c r="H54" s="24" t="s">
        <v>221</v>
      </c>
    </row>
    <row r="55" spans="1:8" x14ac:dyDescent="0.3">
      <c r="A55" s="24" t="s">
        <v>1007</v>
      </c>
      <c r="B55" s="24">
        <v>449492</v>
      </c>
      <c r="C55" s="24">
        <v>0</v>
      </c>
      <c r="D55" s="24">
        <v>595023</v>
      </c>
      <c r="E55" s="24">
        <v>595023</v>
      </c>
      <c r="F55" s="24" t="s">
        <v>29</v>
      </c>
      <c r="G55" s="24" t="s">
        <v>29</v>
      </c>
      <c r="H55" s="24" t="s">
        <v>221</v>
      </c>
    </row>
    <row r="56" spans="1:8" x14ac:dyDescent="0.3">
      <c r="A56" s="24" t="s">
        <v>1008</v>
      </c>
      <c r="B56" s="24">
        <v>734743</v>
      </c>
      <c r="C56" s="24">
        <v>0</v>
      </c>
      <c r="D56" s="24">
        <v>322235.48</v>
      </c>
      <c r="E56" s="24">
        <v>359436</v>
      </c>
      <c r="F56" s="24" t="s">
        <v>29</v>
      </c>
      <c r="G56" s="24" t="s">
        <v>67</v>
      </c>
      <c r="H56" s="24" t="s">
        <v>221</v>
      </c>
    </row>
    <row r="57" spans="1:8" x14ac:dyDescent="0.3">
      <c r="A57" s="24" t="s">
        <v>1009</v>
      </c>
      <c r="B57" s="24">
        <v>505724</v>
      </c>
      <c r="C57" s="24">
        <v>0</v>
      </c>
      <c r="D57" s="24">
        <v>400498</v>
      </c>
      <c r="E57" s="24">
        <v>400498</v>
      </c>
      <c r="F57" s="24" t="s">
        <v>29</v>
      </c>
      <c r="G57" s="24" t="s">
        <v>67</v>
      </c>
      <c r="H57" s="24" t="s">
        <v>221</v>
      </c>
    </row>
    <row r="58" spans="1:8" x14ac:dyDescent="0.3">
      <c r="A58" s="24" t="s">
        <v>1010</v>
      </c>
      <c r="B58" s="24">
        <v>646995</v>
      </c>
      <c r="C58" s="24">
        <v>0</v>
      </c>
      <c r="D58" s="24">
        <v>427005</v>
      </c>
      <c r="E58" s="24">
        <v>458406</v>
      </c>
      <c r="F58" s="24" t="s">
        <v>29</v>
      </c>
      <c r="G58" s="24" t="s">
        <v>29</v>
      </c>
      <c r="H58" s="24" t="s">
        <v>221</v>
      </c>
    </row>
    <row r="59" spans="1:8" x14ac:dyDescent="0.3">
      <c r="A59" s="24" t="s">
        <v>1011</v>
      </c>
      <c r="B59" s="24">
        <v>379387</v>
      </c>
      <c r="C59" s="24">
        <v>0</v>
      </c>
      <c r="D59" s="24">
        <v>271476</v>
      </c>
      <c r="E59" s="24">
        <v>271476</v>
      </c>
      <c r="F59" s="24" t="s">
        <v>29</v>
      </c>
      <c r="G59" s="24" t="s">
        <v>29</v>
      </c>
      <c r="H59" s="24" t="s">
        <v>221</v>
      </c>
    </row>
    <row r="60" spans="1:8" x14ac:dyDescent="0.3">
      <c r="A60" s="24" t="s">
        <v>1012</v>
      </c>
      <c r="B60" s="24">
        <v>917267</v>
      </c>
      <c r="C60" s="24">
        <v>0</v>
      </c>
      <c r="D60" s="24">
        <v>610449</v>
      </c>
      <c r="E60" s="24">
        <v>610449</v>
      </c>
      <c r="F60" s="24" t="s">
        <v>29</v>
      </c>
      <c r="G60" s="24" t="s">
        <v>34</v>
      </c>
      <c r="H60" s="24" t="s">
        <v>221</v>
      </c>
    </row>
    <row r="61" spans="1:8" x14ac:dyDescent="0.3">
      <c r="A61" s="24" t="s">
        <v>1013</v>
      </c>
      <c r="B61" s="24">
        <v>686241</v>
      </c>
      <c r="C61" s="24">
        <v>0</v>
      </c>
      <c r="D61" s="24">
        <v>201799</v>
      </c>
      <c r="E61" s="24">
        <v>252570</v>
      </c>
      <c r="F61" s="24" t="s">
        <v>29</v>
      </c>
      <c r="G61" s="24" t="s">
        <v>34</v>
      </c>
      <c r="H61" s="24" t="s">
        <v>221</v>
      </c>
    </row>
    <row r="62" spans="1:8" x14ac:dyDescent="0.3">
      <c r="A62" s="24" t="s">
        <v>1014</v>
      </c>
      <c r="B62" s="24">
        <v>413721</v>
      </c>
      <c r="C62" s="24">
        <v>413721</v>
      </c>
      <c r="D62" s="24">
        <v>54232</v>
      </c>
      <c r="E62" s="24">
        <v>178660</v>
      </c>
      <c r="F62" s="24" t="s">
        <v>45</v>
      </c>
      <c r="G62" s="24" t="s">
        <v>34</v>
      </c>
      <c r="H62" s="24" t="s">
        <v>221</v>
      </c>
    </row>
    <row r="63" spans="1:8" x14ac:dyDescent="0.3">
      <c r="A63" s="24" t="s">
        <v>1015</v>
      </c>
      <c r="B63" s="24">
        <v>667971</v>
      </c>
      <c r="C63" s="24">
        <v>0</v>
      </c>
      <c r="D63" s="24">
        <v>337282</v>
      </c>
      <c r="E63" s="24">
        <v>378222</v>
      </c>
      <c r="F63" s="24" t="s">
        <v>221</v>
      </c>
      <c r="G63" s="24" t="s">
        <v>34</v>
      </c>
      <c r="H63" s="24" t="s">
        <v>221</v>
      </c>
    </row>
    <row r="64" spans="1:8" x14ac:dyDescent="0.3">
      <c r="A64" s="24" t="s">
        <v>1016</v>
      </c>
      <c r="B64" s="24">
        <v>661452</v>
      </c>
      <c r="C64" s="24">
        <v>661452</v>
      </c>
      <c r="D64" s="24">
        <v>119414</v>
      </c>
      <c r="E64" s="24">
        <v>255277</v>
      </c>
      <c r="F64" s="24" t="s">
        <v>45</v>
      </c>
      <c r="G64" s="24" t="s">
        <v>67</v>
      </c>
      <c r="H64" s="24" t="s">
        <v>221</v>
      </c>
    </row>
    <row r="65" spans="1:8" x14ac:dyDescent="0.3">
      <c r="A65" s="24" t="s">
        <v>1017</v>
      </c>
      <c r="B65" s="24">
        <v>559405</v>
      </c>
      <c r="C65" s="24">
        <v>0</v>
      </c>
      <c r="D65" s="24">
        <v>240825</v>
      </c>
      <c r="E65" s="24">
        <v>269115</v>
      </c>
      <c r="F65" s="24" t="s">
        <v>29</v>
      </c>
      <c r="G65" s="24" t="s">
        <v>34</v>
      </c>
      <c r="H65" s="24" t="s">
        <v>221</v>
      </c>
    </row>
    <row r="66" spans="1:8" x14ac:dyDescent="0.3">
      <c r="A66" s="24" t="s">
        <v>1018</v>
      </c>
      <c r="B66" s="24">
        <v>0</v>
      </c>
      <c r="C66" s="24">
        <v>0</v>
      </c>
      <c r="D66" s="24">
        <v>174297</v>
      </c>
      <c r="E66" s="24">
        <v>449552</v>
      </c>
      <c r="F66" s="24" t="s">
        <v>45</v>
      </c>
      <c r="G66" s="24" t="s">
        <v>34</v>
      </c>
      <c r="H66" s="24" t="s">
        <v>221</v>
      </c>
    </row>
    <row r="67" spans="1:8" x14ac:dyDescent="0.3">
      <c r="A67" s="24" t="s">
        <v>1019</v>
      </c>
      <c r="B67" s="24">
        <v>327497</v>
      </c>
      <c r="C67" s="24">
        <v>0</v>
      </c>
      <c r="D67" s="24">
        <v>457969.19</v>
      </c>
      <c r="E67" s="24">
        <v>491715</v>
      </c>
      <c r="F67" s="24" t="s">
        <v>29</v>
      </c>
      <c r="G67" s="24" t="s">
        <v>29</v>
      </c>
      <c r="H67" s="24" t="s">
        <v>221</v>
      </c>
    </row>
    <row r="68" spans="1:8" x14ac:dyDescent="0.3">
      <c r="A68" s="24" t="s">
        <v>1020</v>
      </c>
      <c r="B68" s="24">
        <v>348101</v>
      </c>
      <c r="C68" s="24">
        <v>0</v>
      </c>
      <c r="D68" s="24">
        <v>163060</v>
      </c>
      <c r="E68" s="24">
        <v>163060</v>
      </c>
      <c r="F68" s="24" t="s">
        <v>29</v>
      </c>
      <c r="G68" s="24" t="s">
        <v>34</v>
      </c>
      <c r="H68" s="24" t="s">
        <v>221</v>
      </c>
    </row>
    <row r="69" spans="1:8" x14ac:dyDescent="0.3">
      <c r="A69" s="24" t="s">
        <v>1021</v>
      </c>
      <c r="B69" s="24">
        <v>549080</v>
      </c>
      <c r="C69" s="24">
        <v>0</v>
      </c>
      <c r="D69" s="24">
        <v>303492</v>
      </c>
      <c r="E69" s="24">
        <v>303492</v>
      </c>
      <c r="F69" s="24" t="s">
        <v>29</v>
      </c>
      <c r="G69" s="24" t="s">
        <v>34</v>
      </c>
      <c r="H69" s="24" t="s">
        <v>221</v>
      </c>
    </row>
    <row r="70" spans="1:8" x14ac:dyDescent="0.3">
      <c r="A70" s="24" t="s">
        <v>1022</v>
      </c>
      <c r="B70" s="24">
        <v>660013</v>
      </c>
      <c r="C70" s="24">
        <v>0</v>
      </c>
      <c r="D70" s="24">
        <v>308571</v>
      </c>
      <c r="E70" s="24">
        <v>342440</v>
      </c>
      <c r="F70" s="24" t="s">
        <v>29</v>
      </c>
      <c r="G70" s="24" t="s">
        <v>67</v>
      </c>
      <c r="H70" s="24" t="s">
        <v>221</v>
      </c>
    </row>
    <row r="71" spans="1:8" x14ac:dyDescent="0.3">
      <c r="A71" s="24" t="s">
        <v>1023</v>
      </c>
      <c r="B71" s="24">
        <v>369541</v>
      </c>
      <c r="C71" s="24">
        <v>0</v>
      </c>
      <c r="D71" s="24">
        <v>226239</v>
      </c>
      <c r="E71" s="24">
        <v>230448</v>
      </c>
      <c r="F71" s="24" t="s">
        <v>29</v>
      </c>
      <c r="G71" s="24" t="s">
        <v>29</v>
      </c>
      <c r="H71" s="24" t="s">
        <v>221</v>
      </c>
    </row>
    <row r="72" spans="1:8" x14ac:dyDescent="0.3">
      <c r="A72" s="24" t="s">
        <v>1024</v>
      </c>
      <c r="B72" s="24">
        <v>777004</v>
      </c>
      <c r="C72" s="24">
        <v>777004</v>
      </c>
      <c r="D72" s="24">
        <v>132548</v>
      </c>
      <c r="E72" s="24">
        <v>382031</v>
      </c>
      <c r="F72" s="24" t="s">
        <v>45</v>
      </c>
      <c r="G72" s="24" t="s">
        <v>67</v>
      </c>
      <c r="H72" s="24" t="s">
        <v>221</v>
      </c>
    </row>
    <row r="73" spans="1:8" x14ac:dyDescent="0.3">
      <c r="A73" s="24" t="s">
        <v>1025</v>
      </c>
      <c r="B73" s="24">
        <v>533910</v>
      </c>
      <c r="C73" s="24">
        <v>533910</v>
      </c>
      <c r="D73" s="24">
        <v>175861</v>
      </c>
      <c r="E73" s="24">
        <v>447783</v>
      </c>
      <c r="F73" s="24" t="s">
        <v>45</v>
      </c>
      <c r="G73" s="24" t="s">
        <v>29</v>
      </c>
      <c r="H73" s="24" t="s">
        <v>45</v>
      </c>
    </row>
    <row r="74" spans="1:8" x14ac:dyDescent="0.3">
      <c r="A74" s="24" t="s">
        <v>1026</v>
      </c>
      <c r="B74" s="24">
        <v>443764</v>
      </c>
      <c r="C74" s="24">
        <v>0</v>
      </c>
      <c r="D74" s="24">
        <v>551589.72</v>
      </c>
      <c r="E74" s="24">
        <v>578160</v>
      </c>
      <c r="F74" s="24" t="s">
        <v>29</v>
      </c>
      <c r="G74" s="24" t="s">
        <v>29</v>
      </c>
      <c r="H74" s="24" t="s">
        <v>45</v>
      </c>
    </row>
    <row r="75" spans="1:8" x14ac:dyDescent="0.3">
      <c r="A75" s="24" t="s">
        <v>1027</v>
      </c>
      <c r="B75" s="24">
        <v>0</v>
      </c>
      <c r="C75" s="24">
        <v>0</v>
      </c>
      <c r="D75" s="24">
        <v>183900</v>
      </c>
      <c r="E75" s="24">
        <v>731500</v>
      </c>
      <c r="F75" s="24" t="s">
        <v>45</v>
      </c>
      <c r="G75" s="24" t="s">
        <v>34</v>
      </c>
      <c r="H75" s="24" t="s">
        <v>45</v>
      </c>
    </row>
    <row r="76" spans="1:8" x14ac:dyDescent="0.3">
      <c r="A76" s="24" t="s">
        <v>1028</v>
      </c>
      <c r="B76" s="24">
        <v>0</v>
      </c>
      <c r="C76" s="24">
        <v>0</v>
      </c>
      <c r="D76" s="24">
        <v>354038</v>
      </c>
      <c r="E76" s="24">
        <v>654633</v>
      </c>
      <c r="F76" s="24" t="s">
        <v>45</v>
      </c>
      <c r="G76" s="24" t="s">
        <v>45</v>
      </c>
      <c r="H76" s="24" t="s">
        <v>45</v>
      </c>
    </row>
    <row r="77" spans="1:8" x14ac:dyDescent="0.3">
      <c r="A77" s="24" t="s">
        <v>1029</v>
      </c>
      <c r="B77" s="24">
        <v>544556</v>
      </c>
      <c r="C77" s="24">
        <v>0</v>
      </c>
      <c r="D77" s="24">
        <v>270529.69</v>
      </c>
      <c r="E77" s="24">
        <v>291326</v>
      </c>
      <c r="F77" s="24" t="s">
        <v>29</v>
      </c>
      <c r="G77" s="24" t="s">
        <v>67</v>
      </c>
      <c r="H77" s="24" t="s">
        <v>45</v>
      </c>
    </row>
    <row r="78" spans="1:8" x14ac:dyDescent="0.3">
      <c r="A78" s="24" t="s">
        <v>1030</v>
      </c>
      <c r="B78" s="24">
        <v>631239</v>
      </c>
      <c r="C78" s="24">
        <v>0</v>
      </c>
      <c r="D78" s="24">
        <v>440895</v>
      </c>
      <c r="E78" s="24">
        <v>440895</v>
      </c>
      <c r="F78" s="24" t="s">
        <v>29</v>
      </c>
      <c r="G78" s="24" t="s">
        <v>67</v>
      </c>
      <c r="H78" s="24" t="s">
        <v>45</v>
      </c>
    </row>
    <row r="79" spans="1:8" x14ac:dyDescent="0.3">
      <c r="A79" s="24" t="s">
        <v>1031</v>
      </c>
      <c r="B79" s="24">
        <v>572124</v>
      </c>
      <c r="C79" s="24">
        <v>0</v>
      </c>
      <c r="D79" s="24">
        <v>202026.6</v>
      </c>
      <c r="E79" s="24">
        <v>213900</v>
      </c>
      <c r="F79" s="24" t="s">
        <v>29</v>
      </c>
      <c r="G79" s="24" t="s">
        <v>34</v>
      </c>
      <c r="H79" s="24" t="s">
        <v>45</v>
      </c>
    </row>
    <row r="80" spans="1:8" x14ac:dyDescent="0.3">
      <c r="A80" s="24" t="s">
        <v>1032</v>
      </c>
      <c r="B80" s="24">
        <v>707351</v>
      </c>
      <c r="C80" s="24">
        <v>0</v>
      </c>
      <c r="D80" s="24">
        <v>423276</v>
      </c>
      <c r="E80" s="24">
        <v>437664</v>
      </c>
      <c r="F80" s="24" t="s">
        <v>29</v>
      </c>
      <c r="G80" s="24" t="s">
        <v>67</v>
      </c>
      <c r="H80" s="24" t="s">
        <v>45</v>
      </c>
    </row>
    <row r="81" spans="1:8" x14ac:dyDescent="0.3">
      <c r="A81" s="24" t="s">
        <v>1033</v>
      </c>
      <c r="B81" s="24">
        <v>0</v>
      </c>
      <c r="C81" s="24">
        <v>0</v>
      </c>
      <c r="D81" s="24">
        <v>54161</v>
      </c>
      <c r="E81" s="24">
        <v>398898</v>
      </c>
      <c r="F81" s="24" t="s">
        <v>45</v>
      </c>
      <c r="G81" s="24" t="s">
        <v>29</v>
      </c>
      <c r="H81" s="24" t="s">
        <v>45</v>
      </c>
    </row>
    <row r="82" spans="1:8" x14ac:dyDescent="0.3">
      <c r="A82" s="24" t="s">
        <v>1034</v>
      </c>
      <c r="B82" s="24">
        <v>854353</v>
      </c>
      <c r="C82" s="24">
        <v>854353</v>
      </c>
      <c r="D82" s="24">
        <v>225229</v>
      </c>
      <c r="E82" s="24">
        <v>332519</v>
      </c>
      <c r="F82" s="24" t="s">
        <v>45</v>
      </c>
      <c r="G82" s="24" t="s">
        <v>67</v>
      </c>
      <c r="H82" s="24" t="s">
        <v>45</v>
      </c>
    </row>
    <row r="83" spans="1:8" x14ac:dyDescent="0.3">
      <c r="A83" s="24" t="s">
        <v>1035</v>
      </c>
      <c r="B83" s="24">
        <v>632917</v>
      </c>
      <c r="C83" s="24">
        <v>0</v>
      </c>
      <c r="D83" s="24">
        <v>590235</v>
      </c>
      <c r="E83" s="24">
        <v>590235</v>
      </c>
      <c r="F83" s="24" t="s">
        <v>29</v>
      </c>
      <c r="G83" s="24" t="s">
        <v>29</v>
      </c>
      <c r="H83" s="24" t="s">
        <v>45</v>
      </c>
    </row>
    <row r="84" spans="1:8" x14ac:dyDescent="0.3">
      <c r="A84" s="24" t="s">
        <v>1036</v>
      </c>
      <c r="B84" s="24">
        <v>534885</v>
      </c>
      <c r="C84" s="24">
        <v>0</v>
      </c>
      <c r="D84" s="24">
        <v>220211</v>
      </c>
      <c r="E84" s="24">
        <v>257345</v>
      </c>
      <c r="F84" s="24" t="s">
        <v>29</v>
      </c>
      <c r="G84" s="24" t="s">
        <v>67</v>
      </c>
      <c r="H84" s="24" t="s">
        <v>45</v>
      </c>
    </row>
    <row r="85" spans="1:8" x14ac:dyDescent="0.3">
      <c r="A85" s="24" t="s">
        <v>1037</v>
      </c>
      <c r="B85" s="24">
        <v>287506</v>
      </c>
      <c r="C85" s="24">
        <v>0</v>
      </c>
      <c r="D85" s="24">
        <v>183386</v>
      </c>
      <c r="E85" s="24">
        <v>183386</v>
      </c>
      <c r="F85" s="24" t="s">
        <v>29</v>
      </c>
      <c r="G85" s="24" t="s">
        <v>34</v>
      </c>
      <c r="H85" s="24" t="s">
        <v>45</v>
      </c>
    </row>
    <row r="86" spans="1:8" x14ac:dyDescent="0.3">
      <c r="A86" s="24" t="s">
        <v>1038</v>
      </c>
      <c r="B86" s="24">
        <v>777702</v>
      </c>
      <c r="C86" s="24">
        <v>0</v>
      </c>
      <c r="D86" s="24">
        <v>245476.61</v>
      </c>
      <c r="E86" s="24">
        <v>338287</v>
      </c>
      <c r="F86" s="24" t="s">
        <v>45</v>
      </c>
      <c r="G86" s="24" t="s">
        <v>67</v>
      </c>
      <c r="H86" s="24" t="s">
        <v>45</v>
      </c>
    </row>
    <row r="87" spans="1:8" x14ac:dyDescent="0.3">
      <c r="A87" s="24" t="s">
        <v>1039</v>
      </c>
      <c r="B87" s="24">
        <v>190802</v>
      </c>
      <c r="C87" s="24">
        <v>0</v>
      </c>
      <c r="D87" s="24">
        <v>895566</v>
      </c>
      <c r="E87" s="24">
        <v>895566</v>
      </c>
      <c r="F87" s="24" t="s">
        <v>29</v>
      </c>
      <c r="G87" s="24" t="s">
        <v>221</v>
      </c>
      <c r="H87" s="24" t="s">
        <v>45</v>
      </c>
    </row>
    <row r="88" spans="1:8" x14ac:dyDescent="0.3">
      <c r="A88" s="24" t="s">
        <v>1040</v>
      </c>
      <c r="B88" s="24">
        <v>0</v>
      </c>
      <c r="C88" s="24">
        <v>0</v>
      </c>
      <c r="D88" s="24">
        <v>172551</v>
      </c>
      <c r="E88" s="24">
        <v>579448</v>
      </c>
      <c r="F88" s="24" t="s">
        <v>45</v>
      </c>
      <c r="G88" s="24" t="s">
        <v>29</v>
      </c>
      <c r="H88" s="24" t="s">
        <v>45</v>
      </c>
    </row>
    <row r="89" spans="1:8" x14ac:dyDescent="0.3">
      <c r="A89" s="24" t="s">
        <v>1041</v>
      </c>
      <c r="B89" s="24">
        <v>0</v>
      </c>
      <c r="C89" s="24">
        <v>0</v>
      </c>
      <c r="D89" s="24">
        <v>294742</v>
      </c>
      <c r="E89" s="24">
        <v>451744</v>
      </c>
      <c r="F89" s="24" t="s">
        <v>45</v>
      </c>
      <c r="G89" s="24" t="s">
        <v>29</v>
      </c>
      <c r="H89" s="24" t="s">
        <v>45</v>
      </c>
    </row>
    <row r="90" spans="1:8" x14ac:dyDescent="0.3">
      <c r="A90" s="24" t="s">
        <v>1042</v>
      </c>
      <c r="B90" s="24">
        <v>590721</v>
      </c>
      <c r="C90" s="24">
        <v>590721</v>
      </c>
      <c r="D90" s="24">
        <v>350074</v>
      </c>
      <c r="E90" s="24">
        <v>428580</v>
      </c>
      <c r="F90" s="24" t="s">
        <v>45</v>
      </c>
      <c r="G90" s="24" t="s">
        <v>29</v>
      </c>
      <c r="H90" s="24" t="s">
        <v>45</v>
      </c>
    </row>
    <row r="91" spans="1:8" x14ac:dyDescent="0.3">
      <c r="A91" s="24" t="s">
        <v>1043</v>
      </c>
      <c r="B91" s="24">
        <v>848400</v>
      </c>
      <c r="C91" s="24">
        <v>0</v>
      </c>
      <c r="D91" s="24">
        <v>308147</v>
      </c>
      <c r="E91" s="24">
        <v>428736</v>
      </c>
      <c r="F91" s="24" t="s">
        <v>45</v>
      </c>
      <c r="G91" s="24" t="s">
        <v>67</v>
      </c>
      <c r="H91" s="24" t="s">
        <v>45</v>
      </c>
    </row>
    <row r="92" spans="1:8" x14ac:dyDescent="0.3">
      <c r="A92" s="24" t="s">
        <v>1044</v>
      </c>
      <c r="B92" s="24">
        <v>433055</v>
      </c>
      <c r="C92" s="24">
        <v>0</v>
      </c>
      <c r="D92" s="24">
        <v>211610</v>
      </c>
      <c r="E92" s="24">
        <v>241220</v>
      </c>
      <c r="F92" s="24" t="s">
        <v>29</v>
      </c>
      <c r="G92" s="24" t="s">
        <v>67</v>
      </c>
      <c r="H92" s="24" t="s">
        <v>45</v>
      </c>
    </row>
    <row r="93" spans="1:8" x14ac:dyDescent="0.3">
      <c r="A93" s="24" t="s">
        <v>1045</v>
      </c>
      <c r="B93" s="24">
        <v>599613</v>
      </c>
      <c r="C93" s="24">
        <v>0</v>
      </c>
      <c r="D93" s="24">
        <v>220050</v>
      </c>
      <c r="E93" s="24">
        <v>307650</v>
      </c>
      <c r="F93" s="24" t="s">
        <v>45</v>
      </c>
      <c r="G93" s="24" t="s">
        <v>34</v>
      </c>
      <c r="H93" s="24" t="s">
        <v>45</v>
      </c>
    </row>
    <row r="94" spans="1:8" x14ac:dyDescent="0.3">
      <c r="A94" s="24" t="s">
        <v>1046</v>
      </c>
      <c r="B94" s="24">
        <v>581563</v>
      </c>
      <c r="C94" s="24">
        <v>0</v>
      </c>
      <c r="D94" s="24">
        <v>326100</v>
      </c>
      <c r="E94" s="24">
        <v>326100</v>
      </c>
      <c r="F94" s="24" t="s">
        <v>29</v>
      </c>
      <c r="G94" s="24" t="s">
        <v>29</v>
      </c>
      <c r="H94" s="24" t="s">
        <v>45</v>
      </c>
    </row>
    <row r="95" spans="1:8" x14ac:dyDescent="0.3">
      <c r="A95" s="24" t="s">
        <v>1047</v>
      </c>
      <c r="B95" s="24">
        <v>449897</v>
      </c>
      <c r="C95" s="24">
        <v>0</v>
      </c>
      <c r="D95" s="24">
        <v>203324</v>
      </c>
      <c r="E95" s="24">
        <v>203324</v>
      </c>
      <c r="F95" s="24" t="s">
        <v>29</v>
      </c>
      <c r="G95" s="24" t="s">
        <v>67</v>
      </c>
      <c r="H95" s="24" t="s">
        <v>45</v>
      </c>
    </row>
    <row r="96" spans="1:8" x14ac:dyDescent="0.3">
      <c r="A96" s="24" t="s">
        <v>1048</v>
      </c>
      <c r="B96" s="24">
        <v>529717</v>
      </c>
      <c r="C96" s="24">
        <v>0</v>
      </c>
      <c r="D96" s="24">
        <v>274664</v>
      </c>
      <c r="E96" s="24">
        <v>295792</v>
      </c>
      <c r="F96" s="24" t="s">
        <v>29</v>
      </c>
      <c r="G96" s="24" t="s">
        <v>67</v>
      </c>
      <c r="H96" s="24" t="s">
        <v>45</v>
      </c>
    </row>
    <row r="97" spans="1:8" x14ac:dyDescent="0.3">
      <c r="A97" s="24" t="s">
        <v>1049</v>
      </c>
      <c r="B97" s="24">
        <v>614608</v>
      </c>
      <c r="C97" s="24">
        <v>0</v>
      </c>
      <c r="D97" s="24">
        <v>430326</v>
      </c>
      <c r="E97" s="24">
        <v>454233</v>
      </c>
      <c r="F97" s="24" t="s">
        <v>29</v>
      </c>
      <c r="G97" s="24" t="s">
        <v>34</v>
      </c>
      <c r="H97" s="24" t="s">
        <v>45</v>
      </c>
    </row>
    <row r="98" spans="1:8" x14ac:dyDescent="0.3">
      <c r="A98" s="24" t="s">
        <v>1050</v>
      </c>
      <c r="B98" s="24">
        <v>826952</v>
      </c>
      <c r="C98" s="24">
        <v>0</v>
      </c>
      <c r="D98" s="24">
        <v>626425.72</v>
      </c>
      <c r="E98" s="24">
        <v>643360</v>
      </c>
      <c r="F98" s="24" t="s">
        <v>29</v>
      </c>
      <c r="G98" s="24" t="s">
        <v>29</v>
      </c>
      <c r="H98" s="24" t="s">
        <v>45</v>
      </c>
    </row>
    <row r="99" spans="1:8" x14ac:dyDescent="0.3">
      <c r="A99" s="24" t="s">
        <v>1051</v>
      </c>
      <c r="B99" s="24">
        <v>647302</v>
      </c>
      <c r="C99" s="24">
        <v>0</v>
      </c>
      <c r="D99" s="24">
        <v>302387</v>
      </c>
      <c r="E99" s="24">
        <v>417872</v>
      </c>
      <c r="F99" s="24" t="s">
        <v>45</v>
      </c>
      <c r="G99" s="24" t="s">
        <v>67</v>
      </c>
      <c r="H99" s="24" t="s">
        <v>45</v>
      </c>
    </row>
    <row r="100" spans="1:8" x14ac:dyDescent="0.3">
      <c r="A100" s="24" t="s">
        <v>1052</v>
      </c>
      <c r="B100" s="24">
        <v>766598</v>
      </c>
      <c r="C100" s="24">
        <v>0</v>
      </c>
      <c r="D100" s="24">
        <v>616531</v>
      </c>
      <c r="E100" s="24">
        <v>683319</v>
      </c>
      <c r="F100" s="24" t="s">
        <v>221</v>
      </c>
      <c r="G100" s="24" t="s">
        <v>34</v>
      </c>
      <c r="H100" s="24" t="s">
        <v>45</v>
      </c>
    </row>
    <row r="101" spans="1:8" x14ac:dyDescent="0.3">
      <c r="A101" s="24" t="s">
        <v>1053</v>
      </c>
      <c r="B101" s="24">
        <v>772797</v>
      </c>
      <c r="C101" s="24">
        <v>772797</v>
      </c>
      <c r="D101" s="24">
        <v>236143.76</v>
      </c>
      <c r="E101" s="24">
        <v>640920</v>
      </c>
      <c r="F101" s="24" t="s">
        <v>45</v>
      </c>
      <c r="G101" s="24" t="s">
        <v>29</v>
      </c>
      <c r="H101" s="24" t="s">
        <v>45</v>
      </c>
    </row>
    <row r="102" spans="1:8" x14ac:dyDescent="0.3">
      <c r="A102" s="24" t="s">
        <v>1054</v>
      </c>
      <c r="B102" s="24">
        <v>492130</v>
      </c>
      <c r="C102" s="24">
        <v>0</v>
      </c>
      <c r="D102" s="24">
        <v>222013</v>
      </c>
      <c r="E102" s="24">
        <v>242196</v>
      </c>
      <c r="F102" s="24" t="s">
        <v>29</v>
      </c>
      <c r="G102" s="24" t="s">
        <v>29</v>
      </c>
      <c r="H102" s="24" t="s">
        <v>45</v>
      </c>
    </row>
    <row r="103" spans="1:8" x14ac:dyDescent="0.3">
      <c r="A103" s="24" t="s">
        <v>1055</v>
      </c>
      <c r="B103" s="24">
        <v>663386</v>
      </c>
      <c r="C103" s="24">
        <v>663386</v>
      </c>
      <c r="D103" s="24">
        <v>324838.90999999997</v>
      </c>
      <c r="E103" s="24">
        <v>477162</v>
      </c>
      <c r="F103" s="24" t="s">
        <v>45</v>
      </c>
      <c r="G103" s="24" t="s">
        <v>29</v>
      </c>
      <c r="H103" s="24" t="s">
        <v>45</v>
      </c>
    </row>
    <row r="104" spans="1:8" x14ac:dyDescent="0.3">
      <c r="A104" s="24" t="s">
        <v>1056</v>
      </c>
      <c r="B104" s="24">
        <v>577208</v>
      </c>
      <c r="C104" s="24">
        <v>577208</v>
      </c>
      <c r="D104" s="24">
        <v>127169</v>
      </c>
      <c r="E104" s="24">
        <v>208190</v>
      </c>
      <c r="F104" s="24" t="s">
        <v>45</v>
      </c>
      <c r="G104" s="24" t="s">
        <v>34</v>
      </c>
      <c r="H104" s="24" t="s">
        <v>45</v>
      </c>
    </row>
    <row r="105" spans="1:8" x14ac:dyDescent="0.3">
      <c r="A105" s="24" t="s">
        <v>1057</v>
      </c>
      <c r="B105" s="24">
        <v>726398</v>
      </c>
      <c r="C105" s="24">
        <v>0</v>
      </c>
      <c r="D105" s="24">
        <v>518652</v>
      </c>
      <c r="E105" s="24">
        <v>547466</v>
      </c>
      <c r="F105" s="24" t="s">
        <v>29</v>
      </c>
      <c r="G105" s="24" t="s">
        <v>34</v>
      </c>
      <c r="H105" s="24" t="s">
        <v>45</v>
      </c>
    </row>
    <row r="106" spans="1:8" x14ac:dyDescent="0.3">
      <c r="A106" s="24" t="s">
        <v>1058</v>
      </c>
      <c r="B106" s="24">
        <v>527121</v>
      </c>
      <c r="C106" s="24">
        <v>0</v>
      </c>
      <c r="D106" s="24">
        <v>433839</v>
      </c>
      <c r="E106" s="24">
        <v>433839</v>
      </c>
      <c r="F106" s="24" t="s">
        <v>29</v>
      </c>
      <c r="G106" s="24" t="s">
        <v>29</v>
      </c>
      <c r="H106" s="24" t="s">
        <v>45</v>
      </c>
    </row>
    <row r="107" spans="1:8" x14ac:dyDescent="0.3">
      <c r="A107" s="24" t="s">
        <v>1059</v>
      </c>
      <c r="B107" s="24">
        <v>456579</v>
      </c>
      <c r="C107" s="24">
        <v>0</v>
      </c>
      <c r="D107" s="24">
        <v>287719.06</v>
      </c>
      <c r="E107" s="24">
        <v>337040</v>
      </c>
      <c r="F107" s="24" t="s">
        <v>29</v>
      </c>
      <c r="G107" s="24" t="s">
        <v>29</v>
      </c>
      <c r="H107" s="24" t="s">
        <v>45</v>
      </c>
    </row>
    <row r="108" spans="1:8" x14ac:dyDescent="0.3">
      <c r="A108" s="24" t="s">
        <v>1060</v>
      </c>
      <c r="B108" s="24">
        <v>560797</v>
      </c>
      <c r="C108" s="24">
        <v>0</v>
      </c>
      <c r="D108" s="24">
        <v>403351</v>
      </c>
      <c r="E108" s="24">
        <v>424580</v>
      </c>
      <c r="F108" s="24" t="s">
        <v>29</v>
      </c>
      <c r="G108" s="24" t="s">
        <v>29</v>
      </c>
      <c r="H108" s="24" t="s">
        <v>45</v>
      </c>
    </row>
    <row r="109" spans="1:8" x14ac:dyDescent="0.3">
      <c r="A109" s="24" t="s">
        <v>1061</v>
      </c>
      <c r="B109" s="24">
        <v>609540</v>
      </c>
      <c r="C109" s="24">
        <v>0</v>
      </c>
      <c r="D109" s="24">
        <v>245958</v>
      </c>
      <c r="E109" s="24">
        <v>270358</v>
      </c>
      <c r="F109" s="24" t="s">
        <v>29</v>
      </c>
      <c r="G109" s="24" t="s">
        <v>29</v>
      </c>
      <c r="H109" s="24" t="s">
        <v>45</v>
      </c>
    </row>
    <row r="110" spans="1:8" x14ac:dyDescent="0.3">
      <c r="A110" s="24" t="s">
        <v>1062</v>
      </c>
      <c r="B110" s="24">
        <v>791284</v>
      </c>
      <c r="C110" s="24">
        <v>0</v>
      </c>
      <c r="D110" s="24">
        <v>566263.31999999995</v>
      </c>
      <c r="E110" s="24">
        <v>589722</v>
      </c>
      <c r="F110" s="24" t="s">
        <v>29</v>
      </c>
      <c r="G110" s="24" t="s">
        <v>29</v>
      </c>
      <c r="H110" s="24" t="s">
        <v>45</v>
      </c>
    </row>
    <row r="111" spans="1:8" x14ac:dyDescent="0.3">
      <c r="A111" s="24" t="s">
        <v>1063</v>
      </c>
      <c r="B111" s="24">
        <v>1016539</v>
      </c>
      <c r="C111" s="24">
        <v>1016539</v>
      </c>
      <c r="D111" s="24">
        <v>394641</v>
      </c>
      <c r="E111" s="24">
        <v>624116</v>
      </c>
      <c r="F111" s="24" t="s">
        <v>45</v>
      </c>
      <c r="G111" s="24" t="s">
        <v>29</v>
      </c>
      <c r="H111" s="24" t="s">
        <v>45</v>
      </c>
    </row>
    <row r="112" spans="1:8" x14ac:dyDescent="0.3">
      <c r="A112" s="24" t="s">
        <v>1064</v>
      </c>
      <c r="B112" s="24">
        <v>257116</v>
      </c>
      <c r="C112" s="24">
        <v>0</v>
      </c>
      <c r="D112" s="24">
        <v>268860</v>
      </c>
      <c r="E112" s="24">
        <v>268860</v>
      </c>
      <c r="F112" s="24" t="s">
        <v>29</v>
      </c>
      <c r="G112" s="24" t="s">
        <v>29</v>
      </c>
      <c r="H112" s="24" t="s">
        <v>45</v>
      </c>
    </row>
    <row r="113" spans="1:8" x14ac:dyDescent="0.3">
      <c r="A113" s="24" t="s">
        <v>1065</v>
      </c>
      <c r="B113" s="24">
        <v>922547</v>
      </c>
      <c r="C113" s="24">
        <v>0</v>
      </c>
      <c r="D113" s="24">
        <v>627487.47</v>
      </c>
      <c r="E113" s="24">
        <v>680253</v>
      </c>
      <c r="F113" s="24" t="s">
        <v>29</v>
      </c>
      <c r="G113" s="24" t="s">
        <v>34</v>
      </c>
      <c r="H113" s="24" t="s">
        <v>45</v>
      </c>
    </row>
    <row r="114" spans="1:8" x14ac:dyDescent="0.3">
      <c r="A114" s="24" t="s">
        <v>1066</v>
      </c>
      <c r="B114" s="24">
        <v>946159</v>
      </c>
      <c r="C114" s="24">
        <v>946159</v>
      </c>
      <c r="D114" s="24">
        <v>220768</v>
      </c>
      <c r="E114" s="24">
        <v>343816</v>
      </c>
      <c r="F114" s="24" t="s">
        <v>45</v>
      </c>
      <c r="G114" s="24" t="s">
        <v>67</v>
      </c>
      <c r="H114" s="24" t="s">
        <v>45</v>
      </c>
    </row>
    <row r="115" spans="1:8" x14ac:dyDescent="0.3">
      <c r="A115" s="24" t="s">
        <v>1067</v>
      </c>
      <c r="B115" s="24">
        <v>583188</v>
      </c>
      <c r="C115" s="24">
        <v>0</v>
      </c>
      <c r="D115" s="24">
        <v>224950</v>
      </c>
      <c r="E115" s="24">
        <v>273075</v>
      </c>
      <c r="F115" s="24" t="s">
        <v>29</v>
      </c>
      <c r="G115" s="24" t="s">
        <v>29</v>
      </c>
      <c r="H115" s="24" t="s">
        <v>45</v>
      </c>
    </row>
    <row r="116" spans="1:8" x14ac:dyDescent="0.3">
      <c r="A116" s="24" t="s">
        <v>1068</v>
      </c>
      <c r="B116" s="24">
        <v>409007</v>
      </c>
      <c r="C116" s="24">
        <v>0</v>
      </c>
      <c r="D116" s="24">
        <v>349315</v>
      </c>
      <c r="E116" s="24">
        <v>391041</v>
      </c>
      <c r="F116" s="24" t="s">
        <v>29</v>
      </c>
      <c r="G116" s="24" t="s">
        <v>29</v>
      </c>
      <c r="H116" s="24" t="s">
        <v>45</v>
      </c>
    </row>
    <row r="117" spans="1:8" x14ac:dyDescent="0.3">
      <c r="A117" s="24" t="s">
        <v>1069</v>
      </c>
      <c r="B117" s="24">
        <v>479676</v>
      </c>
      <c r="C117" s="24">
        <v>0</v>
      </c>
      <c r="D117" s="24">
        <v>406160</v>
      </c>
      <c r="E117" s="24">
        <v>406160</v>
      </c>
      <c r="F117" s="24" t="s">
        <v>29</v>
      </c>
      <c r="G117" s="24" t="s">
        <v>29</v>
      </c>
      <c r="H117" s="24" t="s">
        <v>45</v>
      </c>
    </row>
    <row r="118" spans="1:8" x14ac:dyDescent="0.3">
      <c r="A118" s="24" t="s">
        <v>1070</v>
      </c>
      <c r="B118" s="24">
        <v>751948</v>
      </c>
      <c r="C118" s="24">
        <v>751948</v>
      </c>
      <c r="D118" s="24">
        <v>422851.48</v>
      </c>
      <c r="E118" s="24">
        <v>525559</v>
      </c>
      <c r="F118" s="24" t="s">
        <v>45</v>
      </c>
      <c r="G118" s="24" t="s">
        <v>29</v>
      </c>
      <c r="H118" s="24" t="s">
        <v>45</v>
      </c>
    </row>
    <row r="119" spans="1:8" x14ac:dyDescent="0.3">
      <c r="A119" s="24" t="s">
        <v>1071</v>
      </c>
      <c r="B119" s="24">
        <v>496450</v>
      </c>
      <c r="C119" s="24">
        <v>0</v>
      </c>
      <c r="D119" s="24">
        <v>408412</v>
      </c>
      <c r="E119" s="24">
        <v>460971</v>
      </c>
      <c r="F119" s="24" t="s">
        <v>29</v>
      </c>
      <c r="G119" s="24" t="s">
        <v>45</v>
      </c>
      <c r="H119" s="24" t="s">
        <v>45</v>
      </c>
    </row>
    <row r="120" spans="1:8" x14ac:dyDescent="0.3">
      <c r="A120" s="24" t="s">
        <v>1072</v>
      </c>
      <c r="B120" s="24">
        <v>417075</v>
      </c>
      <c r="C120" s="24">
        <v>0</v>
      </c>
      <c r="D120" s="24">
        <v>165992.88</v>
      </c>
      <c r="E120" s="24">
        <v>181742</v>
      </c>
      <c r="F120" s="24" t="s">
        <v>29</v>
      </c>
      <c r="G120" s="24" t="s">
        <v>34</v>
      </c>
      <c r="H120" s="24" t="s">
        <v>45</v>
      </c>
    </row>
    <row r="121" spans="1:8" x14ac:dyDescent="0.3">
      <c r="A121" s="24" t="s">
        <v>1073</v>
      </c>
      <c r="B121" s="24">
        <v>384311</v>
      </c>
      <c r="C121" s="24">
        <v>384311</v>
      </c>
      <c r="D121" s="24">
        <v>119633</v>
      </c>
      <c r="E121" s="24">
        <v>235596</v>
      </c>
      <c r="F121" s="24" t="s">
        <v>45</v>
      </c>
      <c r="G121" s="24" t="s">
        <v>34</v>
      </c>
      <c r="H121" s="24" t="s">
        <v>45</v>
      </c>
    </row>
    <row r="122" spans="1:8" x14ac:dyDescent="0.3">
      <c r="A122" s="24" t="s">
        <v>1074</v>
      </c>
      <c r="B122" s="24">
        <v>451058</v>
      </c>
      <c r="C122" s="24">
        <v>0</v>
      </c>
      <c r="D122" s="24">
        <v>198827</v>
      </c>
      <c r="E122" s="24">
        <v>243312</v>
      </c>
      <c r="F122" s="24" t="s">
        <v>29</v>
      </c>
      <c r="G122" s="24" t="s">
        <v>29</v>
      </c>
      <c r="H122" s="24" t="s">
        <v>45</v>
      </c>
    </row>
    <row r="123" spans="1:8" x14ac:dyDescent="0.3">
      <c r="A123" s="24" t="s">
        <v>1075</v>
      </c>
      <c r="B123" s="24">
        <v>526887</v>
      </c>
      <c r="C123" s="24">
        <v>526887</v>
      </c>
      <c r="D123" s="24">
        <v>120702</v>
      </c>
      <c r="E123" s="24">
        <v>203630</v>
      </c>
      <c r="F123" s="24" t="s">
        <v>45</v>
      </c>
      <c r="G123" s="24" t="s">
        <v>34</v>
      </c>
      <c r="H123" s="24" t="s">
        <v>45</v>
      </c>
    </row>
    <row r="124" spans="1:8" x14ac:dyDescent="0.3">
      <c r="A124" s="24" t="s">
        <v>1076</v>
      </c>
      <c r="B124" s="24">
        <v>359693</v>
      </c>
      <c r="C124" s="24">
        <v>0</v>
      </c>
      <c r="D124" s="24">
        <v>146330</v>
      </c>
      <c r="E124" s="24">
        <v>178794</v>
      </c>
      <c r="F124" s="24" t="s">
        <v>29</v>
      </c>
      <c r="G124" s="24" t="s">
        <v>29</v>
      </c>
      <c r="H124" s="24" t="s">
        <v>45</v>
      </c>
    </row>
    <row r="125" spans="1:8" x14ac:dyDescent="0.3">
      <c r="A125" s="24" t="s">
        <v>1077</v>
      </c>
      <c r="B125" s="24">
        <v>0</v>
      </c>
      <c r="C125" s="24">
        <v>0</v>
      </c>
      <c r="D125" s="24">
        <v>48783</v>
      </c>
      <c r="E125" s="24">
        <v>178849</v>
      </c>
      <c r="F125" s="24" t="s">
        <v>45</v>
      </c>
      <c r="G125" s="24" t="s">
        <v>34</v>
      </c>
      <c r="H125" s="24" t="s">
        <v>45</v>
      </c>
    </row>
    <row r="126" spans="1:8" x14ac:dyDescent="0.3">
      <c r="A126" s="24" t="s">
        <v>1078</v>
      </c>
      <c r="B126" s="24">
        <v>0</v>
      </c>
      <c r="C126" s="24">
        <v>0</v>
      </c>
      <c r="D126" s="24">
        <v>75360</v>
      </c>
      <c r="E126" s="24">
        <v>430920</v>
      </c>
      <c r="F126" s="24" t="s">
        <v>45</v>
      </c>
      <c r="G126" s="24" t="s">
        <v>29</v>
      </c>
      <c r="H126" s="24" t="s">
        <v>45</v>
      </c>
    </row>
    <row r="127" spans="1:8" x14ac:dyDescent="0.3">
      <c r="A127" s="24" t="s">
        <v>1079</v>
      </c>
      <c r="B127" s="24">
        <v>390551</v>
      </c>
      <c r="C127" s="24">
        <v>0</v>
      </c>
      <c r="D127" s="24">
        <v>180900</v>
      </c>
      <c r="E127" s="24">
        <v>180900</v>
      </c>
      <c r="F127" s="24" t="s">
        <v>29</v>
      </c>
      <c r="G127" s="24" t="s">
        <v>34</v>
      </c>
      <c r="H127" s="24" t="s">
        <v>45</v>
      </c>
    </row>
    <row r="128" spans="1:8" x14ac:dyDescent="0.3">
      <c r="A128" s="24" t="s">
        <v>1080</v>
      </c>
      <c r="B128" s="24">
        <v>498916</v>
      </c>
      <c r="C128" s="24">
        <v>0</v>
      </c>
      <c r="D128" s="24">
        <v>220240</v>
      </c>
      <c r="E128" s="24">
        <v>237360</v>
      </c>
      <c r="F128" s="24" t="s">
        <v>29</v>
      </c>
      <c r="G128" s="24" t="s">
        <v>67</v>
      </c>
      <c r="H128" s="24" t="s">
        <v>45</v>
      </c>
    </row>
    <row r="129" spans="1:8" x14ac:dyDescent="0.3">
      <c r="A129" s="24" t="s">
        <v>1081</v>
      </c>
      <c r="B129" s="24">
        <v>438337</v>
      </c>
      <c r="C129" s="24">
        <v>0</v>
      </c>
      <c r="D129" s="24">
        <v>158493</v>
      </c>
      <c r="E129" s="24">
        <v>184217</v>
      </c>
      <c r="F129" s="24" t="s">
        <v>29</v>
      </c>
      <c r="G129" s="24" t="s">
        <v>29</v>
      </c>
      <c r="H129" s="24" t="s">
        <v>45</v>
      </c>
    </row>
    <row r="130" spans="1:8" x14ac:dyDescent="0.3">
      <c r="A130" s="24" t="s">
        <v>1082</v>
      </c>
      <c r="B130" s="24">
        <v>540885</v>
      </c>
      <c r="C130" s="24">
        <v>540885</v>
      </c>
      <c r="D130" s="24">
        <v>93321.76</v>
      </c>
      <c r="E130" s="24">
        <v>202741</v>
      </c>
      <c r="F130" s="24" t="s">
        <v>45</v>
      </c>
      <c r="G130" s="24" t="s">
        <v>29</v>
      </c>
      <c r="H130" s="24" t="s">
        <v>45</v>
      </c>
    </row>
    <row r="131" spans="1:8" x14ac:dyDescent="0.3">
      <c r="A131" s="24" t="s">
        <v>1083</v>
      </c>
      <c r="B131" s="24">
        <v>869617</v>
      </c>
      <c r="C131" s="24">
        <v>0</v>
      </c>
      <c r="D131" s="24">
        <v>550188</v>
      </c>
      <c r="E131" s="24">
        <v>550188</v>
      </c>
      <c r="F131" s="24" t="s">
        <v>29</v>
      </c>
      <c r="G131" s="24" t="s">
        <v>67</v>
      </c>
      <c r="H131" s="24" t="s">
        <v>45</v>
      </c>
    </row>
    <row r="132" spans="1:8" x14ac:dyDescent="0.3">
      <c r="A132" s="24" t="s">
        <v>1084</v>
      </c>
      <c r="B132" s="24">
        <v>0</v>
      </c>
      <c r="C132" s="24">
        <v>0</v>
      </c>
      <c r="D132" s="24">
        <v>109807.79</v>
      </c>
      <c r="E132" s="24">
        <v>577101</v>
      </c>
      <c r="F132" s="24" t="s">
        <v>45</v>
      </c>
      <c r="G132" s="24" t="s">
        <v>34</v>
      </c>
      <c r="H132" s="24" t="s">
        <v>45</v>
      </c>
    </row>
    <row r="133" spans="1:8" x14ac:dyDescent="0.3">
      <c r="A133" s="24" t="s">
        <v>1085</v>
      </c>
      <c r="B133" s="24">
        <v>575090</v>
      </c>
      <c r="C133" s="24">
        <v>0</v>
      </c>
      <c r="D133" s="24">
        <v>431900</v>
      </c>
      <c r="E133" s="24">
        <v>431900</v>
      </c>
      <c r="F133" s="24" t="s">
        <v>29</v>
      </c>
      <c r="G133" s="24" t="s">
        <v>29</v>
      </c>
      <c r="H133" s="24" t="s">
        <v>45</v>
      </c>
    </row>
    <row r="134" spans="1:8" x14ac:dyDescent="0.3">
      <c r="A134" s="24" t="s">
        <v>1086</v>
      </c>
      <c r="B134" s="24">
        <v>761041</v>
      </c>
      <c r="C134" s="24">
        <v>0</v>
      </c>
      <c r="D134" s="24">
        <v>454064</v>
      </c>
      <c r="E134" s="24">
        <v>567580</v>
      </c>
      <c r="F134" s="24" t="s">
        <v>45</v>
      </c>
      <c r="G134" s="24" t="s">
        <v>34</v>
      </c>
      <c r="H134" s="24" t="s">
        <v>45</v>
      </c>
    </row>
    <row r="135" spans="1:8" x14ac:dyDescent="0.3">
      <c r="A135" s="24" t="s">
        <v>1087</v>
      </c>
      <c r="B135" s="24">
        <v>698640</v>
      </c>
      <c r="C135" s="24">
        <v>698640</v>
      </c>
      <c r="D135" s="24">
        <v>175873</v>
      </c>
      <c r="E135" s="24">
        <v>273251</v>
      </c>
      <c r="F135" s="24" t="s">
        <v>45</v>
      </c>
      <c r="G135" s="24" t="s">
        <v>29</v>
      </c>
      <c r="H135" s="24" t="s">
        <v>45</v>
      </c>
    </row>
    <row r="136" spans="1:8" x14ac:dyDescent="0.3">
      <c r="A136" s="24" t="s">
        <v>1088</v>
      </c>
      <c r="B136" s="24">
        <v>406797</v>
      </c>
      <c r="C136" s="24">
        <v>0</v>
      </c>
      <c r="D136" s="24">
        <v>275235</v>
      </c>
      <c r="E136" s="24">
        <v>292482</v>
      </c>
      <c r="F136" s="24" t="s">
        <v>29</v>
      </c>
      <c r="G136" s="24" t="s">
        <v>29</v>
      </c>
      <c r="H136" s="24" t="s">
        <v>45</v>
      </c>
    </row>
    <row r="137" spans="1:8" x14ac:dyDescent="0.3">
      <c r="A137" s="24" t="s">
        <v>1089</v>
      </c>
      <c r="B137" s="24">
        <v>712687</v>
      </c>
      <c r="C137" s="24">
        <v>0</v>
      </c>
      <c r="D137" s="24">
        <v>447987.85</v>
      </c>
      <c r="E137" s="24">
        <v>482173</v>
      </c>
      <c r="F137" s="24" t="s">
        <v>29</v>
      </c>
      <c r="G137" s="24" t="s">
        <v>34</v>
      </c>
      <c r="H137" s="24" t="s">
        <v>45</v>
      </c>
    </row>
    <row r="138" spans="1:8" x14ac:dyDescent="0.3">
      <c r="A138" s="24" t="s">
        <v>1090</v>
      </c>
      <c r="B138" s="24">
        <v>0</v>
      </c>
      <c r="C138" s="24">
        <v>0</v>
      </c>
      <c r="D138" s="24">
        <v>201347.94</v>
      </c>
      <c r="E138" s="24">
        <v>660820</v>
      </c>
      <c r="F138" s="24" t="s">
        <v>45</v>
      </c>
      <c r="G138" s="24" t="s">
        <v>29</v>
      </c>
      <c r="H138" s="24" t="s">
        <v>45</v>
      </c>
    </row>
    <row r="139" spans="1:8" x14ac:dyDescent="0.3">
      <c r="A139" s="24" t="s">
        <v>1091</v>
      </c>
      <c r="B139" s="24">
        <v>0</v>
      </c>
      <c r="C139" s="24">
        <v>0</v>
      </c>
      <c r="D139" s="24">
        <v>132869</v>
      </c>
      <c r="E139" s="24">
        <v>477380</v>
      </c>
      <c r="F139" s="24" t="s">
        <v>45</v>
      </c>
      <c r="G139" s="24" t="s">
        <v>29</v>
      </c>
      <c r="H139" s="24" t="s">
        <v>45</v>
      </c>
    </row>
    <row r="140" spans="1:8" x14ac:dyDescent="0.3">
      <c r="A140" s="24" t="s">
        <v>1092</v>
      </c>
      <c r="B140" s="24">
        <v>0</v>
      </c>
      <c r="C140" s="24">
        <v>0</v>
      </c>
      <c r="D140" s="24">
        <v>39226</v>
      </c>
      <c r="E140" s="24">
        <v>353034</v>
      </c>
      <c r="F140" s="24" t="s">
        <v>45</v>
      </c>
      <c r="G140" s="24" t="s">
        <v>29</v>
      </c>
      <c r="H140" s="24" t="s">
        <v>45</v>
      </c>
    </row>
    <row r="141" spans="1:8" x14ac:dyDescent="0.3">
      <c r="A141" s="24" t="s">
        <v>1093</v>
      </c>
      <c r="B141" s="24">
        <v>0</v>
      </c>
      <c r="C141" s="24">
        <v>0</v>
      </c>
      <c r="D141" s="24">
        <v>19400</v>
      </c>
      <c r="E141" s="24">
        <v>194000</v>
      </c>
      <c r="F141" s="24" t="s">
        <v>45</v>
      </c>
      <c r="G141" s="24" t="s">
        <v>34</v>
      </c>
      <c r="H141" s="24" t="s">
        <v>45</v>
      </c>
    </row>
    <row r="142" spans="1:8" x14ac:dyDescent="0.3">
      <c r="A142" s="24" t="s">
        <v>1094</v>
      </c>
      <c r="B142" s="24">
        <v>0</v>
      </c>
      <c r="C142" s="24">
        <v>0</v>
      </c>
      <c r="D142" s="24">
        <v>99214.89</v>
      </c>
      <c r="E142" s="24">
        <v>467457</v>
      </c>
      <c r="F142" s="24" t="s">
        <v>45</v>
      </c>
      <c r="G142" s="24" t="s">
        <v>29</v>
      </c>
      <c r="H142" s="24" t="s">
        <v>45</v>
      </c>
    </row>
    <row r="143" spans="1:8" x14ac:dyDescent="0.3">
      <c r="A143" s="24" t="s">
        <v>1095</v>
      </c>
      <c r="B143" s="24">
        <v>0</v>
      </c>
      <c r="C143" s="24">
        <v>0</v>
      </c>
      <c r="D143" s="24">
        <v>71701</v>
      </c>
      <c r="E143" s="24">
        <v>301262</v>
      </c>
      <c r="F143" s="24" t="s">
        <v>45</v>
      </c>
      <c r="G143" s="24" t="s">
        <v>34</v>
      </c>
      <c r="H143" s="24" t="s">
        <v>45</v>
      </c>
    </row>
    <row r="144" spans="1:8" x14ac:dyDescent="0.3">
      <c r="A144" s="24" t="s">
        <v>1096</v>
      </c>
      <c r="B144" s="24">
        <v>884180</v>
      </c>
      <c r="C144" s="24">
        <v>884180</v>
      </c>
      <c r="D144" s="24">
        <v>89564</v>
      </c>
      <c r="E144" s="24">
        <v>506294</v>
      </c>
      <c r="F144" s="24" t="s">
        <v>45</v>
      </c>
      <c r="G144" s="24" t="s">
        <v>221</v>
      </c>
      <c r="H144" s="24" t="s">
        <v>45</v>
      </c>
    </row>
    <row r="145" spans="1:8" x14ac:dyDescent="0.3">
      <c r="A145" s="24" t="s">
        <v>1097</v>
      </c>
      <c r="B145" s="24">
        <v>642490</v>
      </c>
      <c r="C145" s="24">
        <v>0</v>
      </c>
      <c r="D145" s="24">
        <v>560080</v>
      </c>
      <c r="E145" s="24">
        <v>587600</v>
      </c>
      <c r="F145" s="24" t="s">
        <v>29</v>
      </c>
      <c r="G145" s="24" t="s">
        <v>29</v>
      </c>
      <c r="H145" s="24" t="s">
        <v>45</v>
      </c>
    </row>
    <row r="146" spans="1:8" x14ac:dyDescent="0.3">
      <c r="A146" s="24" t="s">
        <v>1098</v>
      </c>
      <c r="B146" s="24">
        <v>669415</v>
      </c>
      <c r="C146" s="24">
        <v>0</v>
      </c>
      <c r="D146" s="24">
        <v>206189</v>
      </c>
      <c r="E146" s="24">
        <v>283470</v>
      </c>
      <c r="F146" s="24" t="s">
        <v>29</v>
      </c>
      <c r="G146" s="24" t="s">
        <v>34</v>
      </c>
      <c r="H146" s="24" t="s">
        <v>45</v>
      </c>
    </row>
    <row r="147" spans="1:8" x14ac:dyDescent="0.3">
      <c r="A147" s="24" t="s">
        <v>1099</v>
      </c>
      <c r="B147" s="24">
        <v>381824</v>
      </c>
      <c r="C147" s="24">
        <v>0</v>
      </c>
      <c r="D147" s="24">
        <v>457344</v>
      </c>
      <c r="E147" s="24">
        <v>483721</v>
      </c>
      <c r="F147" s="24" t="s">
        <v>29</v>
      </c>
      <c r="G147" s="24" t="s">
        <v>29</v>
      </c>
      <c r="H147" s="24" t="s">
        <v>45</v>
      </c>
    </row>
    <row r="148" spans="1:8" x14ac:dyDescent="0.3">
      <c r="A148" s="24" t="s">
        <v>1100</v>
      </c>
      <c r="B148" s="24">
        <v>648300</v>
      </c>
      <c r="C148" s="24">
        <v>648300</v>
      </c>
      <c r="D148" s="24">
        <v>376330.42</v>
      </c>
      <c r="E148" s="24">
        <v>507129</v>
      </c>
      <c r="F148" s="24" t="s">
        <v>45</v>
      </c>
      <c r="G148" s="24" t="s">
        <v>29</v>
      </c>
      <c r="H148" s="24" t="s">
        <v>45</v>
      </c>
    </row>
    <row r="149" spans="1:8" x14ac:dyDescent="0.3">
      <c r="A149" s="24" t="s">
        <v>1101</v>
      </c>
      <c r="B149" s="24">
        <v>459071</v>
      </c>
      <c r="C149" s="24">
        <v>0</v>
      </c>
      <c r="D149" s="24">
        <v>384804</v>
      </c>
      <c r="E149" s="24">
        <v>384804</v>
      </c>
      <c r="F149" s="24" t="s">
        <v>29</v>
      </c>
      <c r="G149" s="24" t="s">
        <v>221</v>
      </c>
      <c r="H149" s="24" t="s">
        <v>45</v>
      </c>
    </row>
    <row r="150" spans="1:8" x14ac:dyDescent="0.3">
      <c r="A150" s="24" t="s">
        <v>1102</v>
      </c>
      <c r="B150" s="24">
        <v>527458</v>
      </c>
      <c r="C150" s="24">
        <v>0</v>
      </c>
      <c r="D150" s="24">
        <v>473980</v>
      </c>
      <c r="E150" s="24">
        <v>497679</v>
      </c>
      <c r="F150" s="24" t="s">
        <v>29</v>
      </c>
      <c r="G150" s="24" t="s">
        <v>34</v>
      </c>
      <c r="H150" s="24" t="s">
        <v>45</v>
      </c>
    </row>
    <row r="151" spans="1:8" x14ac:dyDescent="0.3">
      <c r="A151" s="24" t="s">
        <v>1103</v>
      </c>
      <c r="B151" s="24">
        <v>423216</v>
      </c>
      <c r="C151" s="24">
        <v>0</v>
      </c>
      <c r="D151" s="24">
        <v>209711</v>
      </c>
      <c r="E151" s="24">
        <v>257280</v>
      </c>
      <c r="F151" s="24" t="s">
        <v>221</v>
      </c>
      <c r="G151" s="24" t="s">
        <v>67</v>
      </c>
      <c r="H151" s="24" t="s">
        <v>45</v>
      </c>
    </row>
    <row r="152" spans="1:8" x14ac:dyDescent="0.3">
      <c r="A152" s="24" t="s">
        <v>1104</v>
      </c>
      <c r="B152" s="24">
        <v>752104</v>
      </c>
      <c r="C152" s="24">
        <v>752104</v>
      </c>
      <c r="D152" s="24">
        <v>225273</v>
      </c>
      <c r="E152" s="24">
        <v>325296</v>
      </c>
      <c r="F152" s="24" t="s">
        <v>45</v>
      </c>
      <c r="G152" s="24" t="s">
        <v>34</v>
      </c>
      <c r="H152" s="24" t="s">
        <v>45</v>
      </c>
    </row>
    <row r="153" spans="1:8" x14ac:dyDescent="0.3">
      <c r="A153" s="24" t="s">
        <v>1105</v>
      </c>
      <c r="B153" s="24">
        <v>533006</v>
      </c>
      <c r="C153" s="24">
        <v>0</v>
      </c>
      <c r="D153" s="24">
        <v>413686</v>
      </c>
      <c r="E153" s="24">
        <v>442029</v>
      </c>
      <c r="F153" s="24" t="s">
        <v>29</v>
      </c>
      <c r="G153" s="24" t="s">
        <v>221</v>
      </c>
      <c r="H153" s="24" t="s">
        <v>45</v>
      </c>
    </row>
    <row r="154" spans="1:8" x14ac:dyDescent="0.3">
      <c r="A154" s="24" t="s">
        <v>1106</v>
      </c>
      <c r="B154" s="24">
        <v>468102</v>
      </c>
      <c r="C154" s="24">
        <v>0</v>
      </c>
      <c r="D154" s="24">
        <v>370728</v>
      </c>
      <c r="E154" s="24">
        <v>399435</v>
      </c>
      <c r="F154" s="24" t="s">
        <v>29</v>
      </c>
      <c r="G154" s="24" t="s">
        <v>67</v>
      </c>
      <c r="H154" s="24" t="s">
        <v>45</v>
      </c>
    </row>
    <row r="155" spans="1:8" x14ac:dyDescent="0.3">
      <c r="A155" s="24" t="s">
        <v>1107</v>
      </c>
      <c r="B155" s="24">
        <v>542962</v>
      </c>
      <c r="C155" s="24">
        <v>542962</v>
      </c>
      <c r="D155" s="24">
        <v>105992</v>
      </c>
      <c r="E155" s="24">
        <v>212352</v>
      </c>
      <c r="F155" s="24" t="s">
        <v>45</v>
      </c>
      <c r="G155" s="24" t="s">
        <v>34</v>
      </c>
      <c r="H155" s="24" t="s">
        <v>45</v>
      </c>
    </row>
    <row r="156" spans="1:8" x14ac:dyDescent="0.3">
      <c r="A156" s="24" t="s">
        <v>1108</v>
      </c>
      <c r="B156" s="24">
        <v>470041</v>
      </c>
      <c r="C156" s="24">
        <v>470041</v>
      </c>
      <c r="D156" s="24">
        <v>81608</v>
      </c>
      <c r="E156" s="24">
        <v>237952</v>
      </c>
      <c r="F156" s="24" t="s">
        <v>45</v>
      </c>
      <c r="G156" s="24" t="s">
        <v>34</v>
      </c>
      <c r="H156" s="24" t="s">
        <v>45</v>
      </c>
    </row>
    <row r="157" spans="1:8" x14ac:dyDescent="0.3">
      <c r="A157" s="24" t="s">
        <v>1109</v>
      </c>
      <c r="B157" s="24">
        <v>518574</v>
      </c>
      <c r="C157" s="24">
        <v>0</v>
      </c>
      <c r="D157" s="24">
        <v>264652.65999999997</v>
      </c>
      <c r="E157" s="24">
        <v>265837</v>
      </c>
      <c r="F157" s="24" t="s">
        <v>29</v>
      </c>
      <c r="G157" s="24" t="s">
        <v>221</v>
      </c>
      <c r="H157" s="24" t="s">
        <v>45</v>
      </c>
    </row>
    <row r="158" spans="1:8" x14ac:dyDescent="0.3">
      <c r="A158" s="24" t="s">
        <v>1110</v>
      </c>
      <c r="B158" s="24">
        <v>599177</v>
      </c>
      <c r="C158" s="24">
        <v>0</v>
      </c>
      <c r="D158" s="24">
        <v>571805</v>
      </c>
      <c r="E158" s="24">
        <v>571805</v>
      </c>
      <c r="F158" s="24" t="s">
        <v>29</v>
      </c>
      <c r="G158" s="24" t="s">
        <v>29</v>
      </c>
      <c r="H158" s="24" t="s">
        <v>45</v>
      </c>
    </row>
    <row r="159" spans="1:8" x14ac:dyDescent="0.3">
      <c r="A159" s="24" t="s">
        <v>1111</v>
      </c>
      <c r="B159" s="24">
        <v>689163</v>
      </c>
      <c r="C159" s="24">
        <v>0</v>
      </c>
      <c r="D159" s="24">
        <v>547656</v>
      </c>
      <c r="E159" s="24">
        <v>547656</v>
      </c>
      <c r="F159" s="24" t="s">
        <v>29</v>
      </c>
      <c r="G159" s="24" t="s">
        <v>29</v>
      </c>
      <c r="H159" s="24" t="s">
        <v>45</v>
      </c>
    </row>
    <row r="160" spans="1:8" x14ac:dyDescent="0.3">
      <c r="A160" s="24" t="s">
        <v>1112</v>
      </c>
      <c r="B160" s="24">
        <v>0</v>
      </c>
      <c r="C160" s="24">
        <v>0</v>
      </c>
      <c r="D160" s="24">
        <v>184774.56</v>
      </c>
      <c r="E160" s="24">
        <v>668978</v>
      </c>
      <c r="F160" s="24" t="s">
        <v>45</v>
      </c>
      <c r="G160" s="24" t="s">
        <v>29</v>
      </c>
      <c r="H160" s="24" t="s">
        <v>45</v>
      </c>
    </row>
    <row r="161" spans="1:8" x14ac:dyDescent="0.3">
      <c r="A161" s="24" t="s">
        <v>1113</v>
      </c>
      <c r="B161" s="24">
        <v>0</v>
      </c>
      <c r="C161" s="24">
        <v>0</v>
      </c>
      <c r="D161" s="24">
        <v>59881</v>
      </c>
      <c r="E161" s="24">
        <v>226215</v>
      </c>
      <c r="F161" s="24" t="s">
        <v>45</v>
      </c>
      <c r="G161" s="24" t="s">
        <v>67</v>
      </c>
      <c r="H161" s="24" t="s">
        <v>45</v>
      </c>
    </row>
    <row r="162" spans="1:8" x14ac:dyDescent="0.3">
      <c r="A162" s="24" t="s">
        <v>1114</v>
      </c>
      <c r="B162" s="24">
        <v>0</v>
      </c>
      <c r="C162" s="24">
        <v>0</v>
      </c>
      <c r="D162" s="24">
        <v>44437</v>
      </c>
      <c r="E162" s="24">
        <v>588740</v>
      </c>
      <c r="F162" s="24" t="s">
        <v>45</v>
      </c>
      <c r="G162" s="24" t="s">
        <v>29</v>
      </c>
      <c r="H162" s="24" t="s">
        <v>45</v>
      </c>
    </row>
    <row r="163" spans="1:8" x14ac:dyDescent="0.3">
      <c r="A163" s="24" t="s">
        <v>1115</v>
      </c>
      <c r="B163" s="24">
        <v>691184</v>
      </c>
      <c r="C163" s="24">
        <v>691184</v>
      </c>
      <c r="D163" s="24">
        <v>254406</v>
      </c>
      <c r="E163" s="24">
        <v>418639</v>
      </c>
      <c r="F163" s="24" t="s">
        <v>45</v>
      </c>
      <c r="G163" s="24" t="s">
        <v>67</v>
      </c>
      <c r="H163" s="24" t="s">
        <v>45</v>
      </c>
    </row>
    <row r="164" spans="1:8" x14ac:dyDescent="0.3">
      <c r="A164" s="24" t="s">
        <v>1116</v>
      </c>
      <c r="B164" s="24">
        <v>415447</v>
      </c>
      <c r="C164" s="24">
        <v>415447</v>
      </c>
      <c r="D164" s="24">
        <v>101531</v>
      </c>
      <c r="E164" s="24">
        <v>217434</v>
      </c>
      <c r="F164" s="24" t="s">
        <v>45</v>
      </c>
      <c r="G164" s="24" t="s">
        <v>34</v>
      </c>
      <c r="H164" s="24" t="s">
        <v>45</v>
      </c>
    </row>
    <row r="165" spans="1:8" x14ac:dyDescent="0.3">
      <c r="A165" s="24" t="s">
        <v>1117</v>
      </c>
      <c r="B165" s="24">
        <v>947751</v>
      </c>
      <c r="C165" s="24">
        <v>0</v>
      </c>
      <c r="D165" s="24">
        <v>595350</v>
      </c>
      <c r="E165" s="24">
        <v>595350</v>
      </c>
      <c r="F165" s="24" t="s">
        <v>29</v>
      </c>
      <c r="G165" s="24" t="s">
        <v>34</v>
      </c>
      <c r="H165" s="24" t="s">
        <v>45</v>
      </c>
    </row>
    <row r="166" spans="1:8" x14ac:dyDescent="0.3">
      <c r="A166" s="24" t="s">
        <v>1118</v>
      </c>
      <c r="B166" s="24">
        <v>0</v>
      </c>
      <c r="C166" s="24">
        <v>0</v>
      </c>
      <c r="D166" s="24">
        <v>189271.67999999999</v>
      </c>
      <c r="E166" s="24">
        <v>492219</v>
      </c>
      <c r="F166" s="24" t="s">
        <v>45</v>
      </c>
      <c r="G166" s="24" t="s">
        <v>29</v>
      </c>
      <c r="H166" s="24" t="s">
        <v>45</v>
      </c>
    </row>
    <row r="167" spans="1:8" x14ac:dyDescent="0.3">
      <c r="A167" s="24" t="s">
        <v>1119</v>
      </c>
      <c r="B167" s="24">
        <v>0</v>
      </c>
      <c r="C167" s="24">
        <v>0</v>
      </c>
      <c r="D167" s="24">
        <v>56071</v>
      </c>
      <c r="E167" s="24">
        <v>532399</v>
      </c>
      <c r="F167" s="24" t="s">
        <v>45</v>
      </c>
      <c r="G167" s="24" t="s">
        <v>29</v>
      </c>
      <c r="H167" s="24" t="s">
        <v>45</v>
      </c>
    </row>
    <row r="168" spans="1:8" x14ac:dyDescent="0.3">
      <c r="A168" s="24" t="s">
        <v>1120</v>
      </c>
      <c r="B168" s="24">
        <v>419761</v>
      </c>
      <c r="C168" s="24">
        <v>0</v>
      </c>
      <c r="D168" s="24">
        <v>179551</v>
      </c>
      <c r="E168" s="24">
        <v>225511</v>
      </c>
      <c r="F168" s="24" t="s">
        <v>221</v>
      </c>
      <c r="G168" s="24" t="s">
        <v>29</v>
      </c>
      <c r="H168" s="24" t="s">
        <v>45</v>
      </c>
    </row>
    <row r="169" spans="1:8" x14ac:dyDescent="0.3">
      <c r="A169" s="24" t="s">
        <v>1121</v>
      </c>
      <c r="B169" s="24">
        <v>473103</v>
      </c>
      <c r="C169" s="24">
        <v>473103</v>
      </c>
      <c r="D169" s="24">
        <v>59916</v>
      </c>
      <c r="E169" s="24">
        <v>219076</v>
      </c>
      <c r="F169" s="24" t="s">
        <v>45</v>
      </c>
      <c r="G169" s="24" t="s">
        <v>29</v>
      </c>
      <c r="H169" s="24" t="s">
        <v>45</v>
      </c>
    </row>
    <row r="170" spans="1:8" x14ac:dyDescent="0.3">
      <c r="A170" s="24" t="s">
        <v>1122</v>
      </c>
      <c r="B170" s="24">
        <v>491618</v>
      </c>
      <c r="C170" s="24">
        <v>491618</v>
      </c>
      <c r="D170" s="24">
        <v>356349</v>
      </c>
      <c r="E170" s="24">
        <v>435939</v>
      </c>
      <c r="F170" s="24" t="s">
        <v>45</v>
      </c>
      <c r="G170" s="24" t="s">
        <v>221</v>
      </c>
      <c r="H170" s="24" t="s">
        <v>45</v>
      </c>
    </row>
    <row r="171" spans="1:8" x14ac:dyDescent="0.3">
      <c r="A171" s="24" t="s">
        <v>1123</v>
      </c>
      <c r="B171" s="24">
        <v>0</v>
      </c>
      <c r="C171" s="24">
        <v>0</v>
      </c>
      <c r="D171" s="24">
        <v>23278.55</v>
      </c>
      <c r="E171" s="24">
        <v>278796</v>
      </c>
      <c r="F171" s="24" t="s">
        <v>45</v>
      </c>
      <c r="G171" s="24" t="s">
        <v>67</v>
      </c>
      <c r="H171" s="24" t="s">
        <v>45</v>
      </c>
    </row>
    <row r="172" spans="1:8" x14ac:dyDescent="0.3">
      <c r="A172" s="24" t="s">
        <v>1124</v>
      </c>
      <c r="B172" s="24">
        <v>882394</v>
      </c>
      <c r="C172" s="24">
        <v>0</v>
      </c>
      <c r="D172" s="24">
        <v>507796</v>
      </c>
      <c r="E172" s="24">
        <v>601768</v>
      </c>
      <c r="F172" s="24" t="s">
        <v>221</v>
      </c>
      <c r="G172" s="24" t="s">
        <v>34</v>
      </c>
      <c r="H172" s="24" t="s">
        <v>45</v>
      </c>
    </row>
    <row r="173" spans="1:8" x14ac:dyDescent="0.3">
      <c r="A173" s="24" t="s">
        <v>1125</v>
      </c>
      <c r="B173" s="24">
        <v>558789</v>
      </c>
      <c r="C173" s="24">
        <v>0</v>
      </c>
      <c r="D173" s="24">
        <v>244585</v>
      </c>
      <c r="E173" s="24">
        <v>244585</v>
      </c>
      <c r="F173" s="24" t="s">
        <v>29</v>
      </c>
      <c r="G173" s="24" t="s">
        <v>29</v>
      </c>
      <c r="H173" s="24" t="s">
        <v>45</v>
      </c>
    </row>
    <row r="174" spans="1:8" x14ac:dyDescent="0.3">
      <c r="A174" s="24" t="s">
        <v>1126</v>
      </c>
      <c r="B174" s="24">
        <v>586745</v>
      </c>
      <c r="C174" s="24">
        <v>0</v>
      </c>
      <c r="D174" s="24">
        <v>414568.34</v>
      </c>
      <c r="E174" s="24">
        <v>433694</v>
      </c>
      <c r="F174" s="24" t="s">
        <v>29</v>
      </c>
      <c r="G174" s="24" t="s">
        <v>29</v>
      </c>
      <c r="H174" s="24" t="s">
        <v>45</v>
      </c>
    </row>
    <row r="175" spans="1:8" x14ac:dyDescent="0.3">
      <c r="A175" s="24" t="s">
        <v>1127</v>
      </c>
      <c r="B175" s="24">
        <v>489599</v>
      </c>
      <c r="C175" s="24">
        <v>489599</v>
      </c>
      <c r="D175" s="24">
        <v>218724</v>
      </c>
      <c r="E175" s="24">
        <v>298260</v>
      </c>
      <c r="F175" s="24" t="s">
        <v>45</v>
      </c>
      <c r="G175" s="24" t="s">
        <v>221</v>
      </c>
      <c r="H175" s="24" t="s">
        <v>45</v>
      </c>
    </row>
    <row r="176" spans="1:8" x14ac:dyDescent="0.3">
      <c r="A176" s="24" t="s">
        <v>1128</v>
      </c>
      <c r="B176" s="24">
        <v>989343</v>
      </c>
      <c r="C176" s="24">
        <v>989343</v>
      </c>
      <c r="D176" s="24">
        <v>421744</v>
      </c>
      <c r="E176" s="24">
        <v>648740</v>
      </c>
      <c r="F176" s="24" t="s">
        <v>45</v>
      </c>
      <c r="G176" s="24" t="s">
        <v>29</v>
      </c>
      <c r="H176" s="24" t="s">
        <v>45</v>
      </c>
    </row>
    <row r="177" spans="1:8" x14ac:dyDescent="0.3">
      <c r="A177" s="24" t="s">
        <v>1129</v>
      </c>
      <c r="B177" s="24">
        <v>798596</v>
      </c>
      <c r="C177" s="24">
        <v>0</v>
      </c>
      <c r="D177" s="24">
        <v>658200</v>
      </c>
      <c r="E177" s="24">
        <v>658200</v>
      </c>
      <c r="F177" s="24" t="s">
        <v>29</v>
      </c>
      <c r="G177" s="24" t="s">
        <v>29</v>
      </c>
      <c r="H177" s="24" t="s">
        <v>45</v>
      </c>
    </row>
    <row r="178" spans="1:8" x14ac:dyDescent="0.3">
      <c r="A178" s="24" t="s">
        <v>1130</v>
      </c>
      <c r="B178" s="24">
        <v>353735</v>
      </c>
      <c r="C178" s="24">
        <v>0</v>
      </c>
      <c r="D178" s="24">
        <v>469526.5</v>
      </c>
      <c r="E178" s="24">
        <v>472891</v>
      </c>
      <c r="F178" s="24" t="s">
        <v>29</v>
      </c>
      <c r="G178" s="24" t="s">
        <v>34</v>
      </c>
      <c r="H178" s="24" t="s">
        <v>45</v>
      </c>
    </row>
    <row r="179" spans="1:8" x14ac:dyDescent="0.3">
      <c r="A179" s="24" t="s">
        <v>1131</v>
      </c>
      <c r="B179" s="24">
        <v>745333</v>
      </c>
      <c r="C179" s="24">
        <v>745333</v>
      </c>
      <c r="D179" s="24">
        <v>166310</v>
      </c>
      <c r="E179" s="24">
        <v>526200</v>
      </c>
      <c r="F179" s="24" t="s">
        <v>45</v>
      </c>
      <c r="G179" s="24" t="s">
        <v>221</v>
      </c>
      <c r="H179" s="24" t="s">
        <v>45</v>
      </c>
    </row>
    <row r="180" spans="1:8" x14ac:dyDescent="0.3">
      <c r="A180" s="24" t="s">
        <v>1132</v>
      </c>
      <c r="B180" s="24">
        <v>0</v>
      </c>
      <c r="C180" s="24">
        <v>0</v>
      </c>
      <c r="D180" s="24">
        <v>186712</v>
      </c>
      <c r="E180" s="24">
        <v>595476</v>
      </c>
      <c r="F180" s="24" t="s">
        <v>45</v>
      </c>
      <c r="G180" s="24" t="s">
        <v>45</v>
      </c>
      <c r="H180" s="24" t="s">
        <v>45</v>
      </c>
    </row>
    <row r="181" spans="1:8" x14ac:dyDescent="0.3">
      <c r="A181" s="24" t="s">
        <v>1133</v>
      </c>
      <c r="B181" s="24">
        <v>0</v>
      </c>
      <c r="C181" s="24">
        <v>0</v>
      </c>
      <c r="D181" s="24">
        <v>59742.22</v>
      </c>
      <c r="E181" s="24">
        <v>377454</v>
      </c>
      <c r="F181" s="24" t="s">
        <v>45</v>
      </c>
      <c r="G181" s="24" t="s">
        <v>221</v>
      </c>
      <c r="H181" s="24" t="s">
        <v>45</v>
      </c>
    </row>
    <row r="182" spans="1:8" x14ac:dyDescent="0.3">
      <c r="A182" s="24" t="s">
        <v>1134</v>
      </c>
      <c r="B182" s="24">
        <v>0</v>
      </c>
      <c r="C182" s="24">
        <v>0</v>
      </c>
      <c r="D182" s="24">
        <v>206580</v>
      </c>
      <c r="E182" s="24">
        <v>485600</v>
      </c>
      <c r="F182" s="24" t="s">
        <v>45</v>
      </c>
      <c r="G182" s="24" t="s">
        <v>29</v>
      </c>
      <c r="H182" s="24" t="s">
        <v>45</v>
      </c>
    </row>
    <row r="183" spans="1:8" x14ac:dyDescent="0.3">
      <c r="A183" s="24" t="s">
        <v>1135</v>
      </c>
      <c r="B183" s="24">
        <v>158826</v>
      </c>
      <c r="C183" s="24">
        <v>0</v>
      </c>
      <c r="D183" s="24">
        <v>320860.99</v>
      </c>
      <c r="E183" s="24">
        <v>326240</v>
      </c>
      <c r="F183" s="24" t="s">
        <v>29</v>
      </c>
      <c r="G183" s="24" t="s">
        <v>34</v>
      </c>
      <c r="H183" s="24" t="s">
        <v>45</v>
      </c>
    </row>
    <row r="184" spans="1:8" x14ac:dyDescent="0.3">
      <c r="A184" s="24" t="s">
        <v>1136</v>
      </c>
      <c r="B184" s="24">
        <v>350839</v>
      </c>
      <c r="C184" s="24">
        <v>0</v>
      </c>
      <c r="D184" s="24">
        <v>268349</v>
      </c>
      <c r="E184" s="24">
        <v>293588</v>
      </c>
      <c r="F184" s="24" t="s">
        <v>29</v>
      </c>
      <c r="G184" s="24" t="s">
        <v>34</v>
      </c>
      <c r="H184" s="24" t="s">
        <v>45</v>
      </c>
    </row>
    <row r="185" spans="1:8" x14ac:dyDescent="0.3">
      <c r="A185" s="24" t="s">
        <v>1137</v>
      </c>
      <c r="B185" s="24">
        <v>0</v>
      </c>
      <c r="C185" s="24">
        <v>0</v>
      </c>
      <c r="D185" s="24">
        <v>138094</v>
      </c>
      <c r="E185" s="24">
        <v>551893</v>
      </c>
      <c r="F185" s="24" t="s">
        <v>45</v>
      </c>
      <c r="G185" s="24" t="s">
        <v>34</v>
      </c>
      <c r="H185" s="24" t="s">
        <v>45</v>
      </c>
    </row>
    <row r="186" spans="1:8" x14ac:dyDescent="0.3">
      <c r="A186" s="24" t="s">
        <v>1138</v>
      </c>
      <c r="B186" s="24">
        <v>431515</v>
      </c>
      <c r="C186" s="24">
        <v>0</v>
      </c>
      <c r="D186" s="24">
        <v>194612</v>
      </c>
      <c r="E186" s="24">
        <v>194612</v>
      </c>
      <c r="F186" s="24" t="s">
        <v>29</v>
      </c>
      <c r="G186" s="24" t="s">
        <v>67</v>
      </c>
      <c r="H186" s="24" t="s">
        <v>45</v>
      </c>
    </row>
    <row r="187" spans="1:8" x14ac:dyDescent="0.3">
      <c r="A187" s="24" t="s">
        <v>1139</v>
      </c>
      <c r="B187" s="24">
        <v>496715</v>
      </c>
      <c r="C187" s="24">
        <v>496715</v>
      </c>
      <c r="D187" s="24">
        <v>230673.39</v>
      </c>
      <c r="E187" s="24">
        <v>378400</v>
      </c>
      <c r="F187" s="24" t="s">
        <v>45</v>
      </c>
      <c r="G187" s="24" t="s">
        <v>34</v>
      </c>
      <c r="H187" s="24" t="s">
        <v>45</v>
      </c>
    </row>
    <row r="188" spans="1:8" x14ac:dyDescent="0.3">
      <c r="A188" s="24" t="s">
        <v>1140</v>
      </c>
      <c r="B188" s="24">
        <v>504972</v>
      </c>
      <c r="C188" s="24">
        <v>504972</v>
      </c>
      <c r="D188" s="24">
        <v>153993</v>
      </c>
      <c r="E188" s="24">
        <v>307888</v>
      </c>
      <c r="F188" s="24" t="s">
        <v>45</v>
      </c>
      <c r="G188" s="24" t="s">
        <v>34</v>
      </c>
      <c r="H188" s="24" t="s">
        <v>45</v>
      </c>
    </row>
    <row r="189" spans="1:8" x14ac:dyDescent="0.3">
      <c r="A189" s="24" t="s">
        <v>1141</v>
      </c>
      <c r="B189" s="24">
        <v>344872</v>
      </c>
      <c r="C189" s="24">
        <v>0</v>
      </c>
      <c r="D189" s="24">
        <v>155200</v>
      </c>
      <c r="E189" s="24">
        <v>155200</v>
      </c>
      <c r="F189" s="24" t="s">
        <v>29</v>
      </c>
      <c r="G189" s="24" t="s">
        <v>34</v>
      </c>
      <c r="H189" s="24" t="s">
        <v>45</v>
      </c>
    </row>
    <row r="190" spans="1:8" x14ac:dyDescent="0.3">
      <c r="A190" s="24" t="s">
        <v>1142</v>
      </c>
      <c r="B190" s="24">
        <v>780514</v>
      </c>
      <c r="C190" s="24">
        <v>0</v>
      </c>
      <c r="D190" s="24">
        <v>424992.64</v>
      </c>
      <c r="E190" s="24">
        <v>477072</v>
      </c>
      <c r="F190" s="24" t="s">
        <v>29</v>
      </c>
      <c r="G190" s="24" t="s">
        <v>29</v>
      </c>
      <c r="H190" s="24" t="s">
        <v>45</v>
      </c>
    </row>
    <row r="191" spans="1:8" x14ac:dyDescent="0.3">
      <c r="A191" s="24" t="s">
        <v>1143</v>
      </c>
      <c r="B191" s="24">
        <v>0</v>
      </c>
      <c r="C191" s="24">
        <v>0</v>
      </c>
      <c r="D191" s="24">
        <v>273660.05</v>
      </c>
      <c r="E191" s="24">
        <v>380703</v>
      </c>
      <c r="F191" s="24" t="s">
        <v>45</v>
      </c>
      <c r="G191" s="24" t="s">
        <v>29</v>
      </c>
      <c r="H191" s="24" t="s">
        <v>45</v>
      </c>
    </row>
    <row r="192" spans="1:8" x14ac:dyDescent="0.3">
      <c r="A192" s="24" t="s">
        <v>1144</v>
      </c>
      <c r="B192" s="24">
        <v>707464</v>
      </c>
      <c r="C192" s="24">
        <v>707464</v>
      </c>
      <c r="D192" s="24">
        <v>163392</v>
      </c>
      <c r="E192" s="24">
        <v>410352</v>
      </c>
      <c r="F192" s="24" t="s">
        <v>45</v>
      </c>
      <c r="G192" s="24" t="s">
        <v>67</v>
      </c>
      <c r="H192" s="24" t="s">
        <v>45</v>
      </c>
    </row>
    <row r="193" spans="1:8" x14ac:dyDescent="0.3">
      <c r="A193" s="24" t="s">
        <v>1145</v>
      </c>
      <c r="B193" s="24">
        <v>367746</v>
      </c>
      <c r="C193" s="24">
        <v>0</v>
      </c>
      <c r="D193" s="24">
        <v>312018</v>
      </c>
      <c r="E193" s="24">
        <v>334305</v>
      </c>
      <c r="F193" s="24" t="s">
        <v>29</v>
      </c>
      <c r="G193" s="24" t="s">
        <v>34</v>
      </c>
      <c r="H193" s="24" t="s">
        <v>45</v>
      </c>
    </row>
    <row r="194" spans="1:8" x14ac:dyDescent="0.3">
      <c r="A194" s="24" t="s">
        <v>1146</v>
      </c>
      <c r="B194" s="24">
        <v>448768</v>
      </c>
      <c r="C194" s="24">
        <v>0</v>
      </c>
      <c r="D194" s="24">
        <v>199034</v>
      </c>
      <c r="E194" s="24">
        <v>199034</v>
      </c>
      <c r="F194" s="24" t="s">
        <v>29</v>
      </c>
      <c r="G194" s="24" t="s">
        <v>29</v>
      </c>
      <c r="H194" s="24" t="s">
        <v>45</v>
      </c>
    </row>
    <row r="195" spans="1:8" x14ac:dyDescent="0.3">
      <c r="A195" s="24" t="s">
        <v>1147</v>
      </c>
      <c r="B195" s="24">
        <v>534978</v>
      </c>
      <c r="C195" s="24">
        <v>0</v>
      </c>
      <c r="D195" s="24">
        <v>345185</v>
      </c>
      <c r="E195" s="24">
        <v>377205</v>
      </c>
      <c r="F195" s="24" t="s">
        <v>29</v>
      </c>
      <c r="G195" s="24" t="s">
        <v>34</v>
      </c>
      <c r="H195" s="24" t="s">
        <v>45</v>
      </c>
    </row>
    <row r="196" spans="1:8" x14ac:dyDescent="0.3">
      <c r="A196" s="24" t="s">
        <v>1148</v>
      </c>
      <c r="B196" s="24">
        <v>436312</v>
      </c>
      <c r="C196" s="24">
        <v>0</v>
      </c>
      <c r="D196" s="24">
        <v>442600</v>
      </c>
      <c r="E196" s="24">
        <v>442600</v>
      </c>
      <c r="F196" s="24" t="s">
        <v>29</v>
      </c>
      <c r="G196" s="24" t="s">
        <v>29</v>
      </c>
      <c r="H196" s="24" t="s">
        <v>45</v>
      </c>
    </row>
    <row r="197" spans="1:8" x14ac:dyDescent="0.3">
      <c r="A197" s="24" t="s">
        <v>1149</v>
      </c>
      <c r="B197" s="24">
        <v>772808</v>
      </c>
      <c r="C197" s="24">
        <v>0</v>
      </c>
      <c r="D197" s="24">
        <v>272754</v>
      </c>
      <c r="E197" s="24">
        <v>343954</v>
      </c>
      <c r="F197" s="24" t="s">
        <v>29</v>
      </c>
      <c r="G197" s="24" t="s">
        <v>67</v>
      </c>
      <c r="H197" s="24" t="s">
        <v>45</v>
      </c>
    </row>
    <row r="198" spans="1:8" x14ac:dyDescent="0.3">
      <c r="A198" s="24" t="s">
        <v>1150</v>
      </c>
      <c r="B198" s="24">
        <v>590710</v>
      </c>
      <c r="C198" s="24">
        <v>590710</v>
      </c>
      <c r="D198" s="24">
        <v>124746</v>
      </c>
      <c r="E198" s="24">
        <v>197460</v>
      </c>
      <c r="F198" s="24" t="s">
        <v>45</v>
      </c>
      <c r="G198" s="24" t="s">
        <v>29</v>
      </c>
      <c r="H198" s="24" t="s">
        <v>45</v>
      </c>
    </row>
    <row r="199" spans="1:8" x14ac:dyDescent="0.3">
      <c r="A199" s="24" t="s">
        <v>1151</v>
      </c>
      <c r="B199" s="24">
        <v>587298</v>
      </c>
      <c r="C199" s="24">
        <v>0</v>
      </c>
      <c r="D199" s="24">
        <v>381875</v>
      </c>
      <c r="E199" s="24">
        <v>447900</v>
      </c>
      <c r="F199" s="24" t="s">
        <v>221</v>
      </c>
      <c r="G199" s="24" t="s">
        <v>29</v>
      </c>
      <c r="H199" s="24" t="s">
        <v>45</v>
      </c>
    </row>
    <row r="200" spans="1:8" x14ac:dyDescent="0.3">
      <c r="A200" s="24" t="s">
        <v>1152</v>
      </c>
      <c r="B200" s="24">
        <v>378659</v>
      </c>
      <c r="C200" s="24">
        <v>0</v>
      </c>
      <c r="D200" s="24">
        <v>410592</v>
      </c>
      <c r="E200" s="24">
        <v>410592</v>
      </c>
      <c r="F200" s="24" t="s">
        <v>29</v>
      </c>
      <c r="G200" s="24" t="s">
        <v>29</v>
      </c>
      <c r="H200" s="24" t="s">
        <v>45</v>
      </c>
    </row>
    <row r="201" spans="1:8" x14ac:dyDescent="0.3">
      <c r="A201" s="24" t="s">
        <v>1153</v>
      </c>
      <c r="B201" s="24">
        <v>580154</v>
      </c>
      <c r="C201" s="24">
        <v>0</v>
      </c>
      <c r="D201" s="24">
        <v>547371</v>
      </c>
      <c r="E201" s="24">
        <v>547371</v>
      </c>
      <c r="F201" s="24" t="s">
        <v>29</v>
      </c>
      <c r="G201" s="24" t="s">
        <v>221</v>
      </c>
      <c r="H201" s="24" t="s">
        <v>45</v>
      </c>
    </row>
    <row r="202" spans="1:8" x14ac:dyDescent="0.3">
      <c r="A202" s="24" t="s">
        <v>1154</v>
      </c>
      <c r="B202" s="24">
        <v>0</v>
      </c>
      <c r="C202" s="24">
        <v>0</v>
      </c>
      <c r="D202" s="24">
        <v>28939</v>
      </c>
      <c r="E202" s="24">
        <v>549841</v>
      </c>
      <c r="F202" s="24" t="s">
        <v>45</v>
      </c>
      <c r="G202" s="24" t="s">
        <v>29</v>
      </c>
      <c r="H202" s="24" t="s">
        <v>45</v>
      </c>
    </row>
    <row r="203" spans="1:8" x14ac:dyDescent="0.3">
      <c r="A203" s="24" t="s">
        <v>1155</v>
      </c>
      <c r="B203" s="24">
        <v>497769</v>
      </c>
      <c r="C203" s="24">
        <v>0</v>
      </c>
      <c r="D203" s="24">
        <v>458050.89</v>
      </c>
      <c r="E203" s="24">
        <v>483740</v>
      </c>
      <c r="F203" s="24" t="s">
        <v>29</v>
      </c>
      <c r="G203" s="24" t="s">
        <v>29</v>
      </c>
      <c r="H203" s="24" t="s">
        <v>45</v>
      </c>
    </row>
    <row r="204" spans="1:8" x14ac:dyDescent="0.3">
      <c r="A204" s="24" t="s">
        <v>1156</v>
      </c>
      <c r="B204" s="24">
        <v>539741</v>
      </c>
      <c r="C204" s="24">
        <v>539741</v>
      </c>
      <c r="D204" s="24">
        <v>106455.69</v>
      </c>
      <c r="E204" s="24">
        <v>425180</v>
      </c>
      <c r="F204" s="24" t="s">
        <v>45</v>
      </c>
      <c r="G204" s="24" t="s">
        <v>29</v>
      </c>
      <c r="H204" s="24" t="s">
        <v>45</v>
      </c>
    </row>
    <row r="205" spans="1:8" x14ac:dyDescent="0.3">
      <c r="A205" s="24" t="s">
        <v>1157</v>
      </c>
      <c r="B205" s="24">
        <v>532405</v>
      </c>
      <c r="C205" s="24">
        <v>0</v>
      </c>
      <c r="D205" s="24">
        <v>395446.46</v>
      </c>
      <c r="E205" s="24">
        <v>416081</v>
      </c>
      <c r="F205" s="24" t="s">
        <v>221</v>
      </c>
      <c r="G205" s="24" t="s">
        <v>29</v>
      </c>
      <c r="H205" s="24" t="s">
        <v>45</v>
      </c>
    </row>
    <row r="206" spans="1:8" x14ac:dyDescent="0.3">
      <c r="A206" s="24" t="s">
        <v>1158</v>
      </c>
      <c r="B206" s="24">
        <v>617068</v>
      </c>
      <c r="C206" s="24">
        <v>0</v>
      </c>
      <c r="D206" s="24">
        <v>462550.25</v>
      </c>
      <c r="E206" s="24">
        <v>469182</v>
      </c>
      <c r="F206" s="24" t="s">
        <v>29</v>
      </c>
      <c r="G206" s="24" t="s">
        <v>221</v>
      </c>
      <c r="H206" s="24" t="s">
        <v>45</v>
      </c>
    </row>
    <row r="207" spans="1:8" x14ac:dyDescent="0.3">
      <c r="A207" s="24" t="s">
        <v>1159</v>
      </c>
      <c r="B207" s="24">
        <v>0</v>
      </c>
      <c r="C207" s="24">
        <v>0</v>
      </c>
      <c r="D207" s="24">
        <v>156998</v>
      </c>
      <c r="E207" s="24">
        <v>398972</v>
      </c>
      <c r="F207" s="24" t="s">
        <v>45</v>
      </c>
      <c r="G207" s="24" t="s">
        <v>67</v>
      </c>
      <c r="H207" s="24" t="s">
        <v>45</v>
      </c>
    </row>
    <row r="208" spans="1:8" x14ac:dyDescent="0.3">
      <c r="A208" s="24" t="s">
        <v>1160</v>
      </c>
      <c r="B208" s="24">
        <v>953546</v>
      </c>
      <c r="C208" s="24">
        <v>953546</v>
      </c>
      <c r="D208" s="24">
        <v>250541.75</v>
      </c>
      <c r="E208" s="24">
        <v>593880</v>
      </c>
      <c r="F208" s="24" t="s">
        <v>45</v>
      </c>
      <c r="G208" s="24" t="s">
        <v>34</v>
      </c>
      <c r="H208" s="24" t="s">
        <v>45</v>
      </c>
    </row>
    <row r="209" spans="1:8" x14ac:dyDescent="0.3">
      <c r="A209" s="24" t="s">
        <v>1161</v>
      </c>
      <c r="B209" s="24">
        <v>587462</v>
      </c>
      <c r="C209" s="24">
        <v>0</v>
      </c>
      <c r="D209" s="24">
        <v>181232</v>
      </c>
      <c r="E209" s="24">
        <v>226540</v>
      </c>
      <c r="F209" s="24" t="s">
        <v>29</v>
      </c>
      <c r="G209" s="24" t="s">
        <v>34</v>
      </c>
      <c r="H209" s="24" t="s">
        <v>45</v>
      </c>
    </row>
    <row r="210" spans="1:8" x14ac:dyDescent="0.3">
      <c r="A210" s="24" t="s">
        <v>1162</v>
      </c>
      <c r="B210" s="24">
        <v>620160</v>
      </c>
      <c r="C210" s="24">
        <v>0</v>
      </c>
      <c r="D210" s="24">
        <v>258314</v>
      </c>
      <c r="E210" s="24">
        <v>287448</v>
      </c>
      <c r="F210" s="24" t="s">
        <v>29</v>
      </c>
      <c r="G210" s="24" t="s">
        <v>29</v>
      </c>
      <c r="H210" s="24" t="s">
        <v>45</v>
      </c>
    </row>
    <row r="211" spans="1:8" x14ac:dyDescent="0.3">
      <c r="A211" s="24" t="s">
        <v>1163</v>
      </c>
      <c r="B211" s="24">
        <v>679468</v>
      </c>
      <c r="C211" s="24">
        <v>0</v>
      </c>
      <c r="D211" s="24">
        <v>388843</v>
      </c>
      <c r="E211" s="24">
        <v>388843</v>
      </c>
      <c r="F211" s="24" t="s">
        <v>29</v>
      </c>
      <c r="G211" s="24" t="s">
        <v>67</v>
      </c>
      <c r="H211" s="24" t="s">
        <v>45</v>
      </c>
    </row>
    <row r="212" spans="1:8" x14ac:dyDescent="0.3">
      <c r="A212" s="24" t="s">
        <v>1164</v>
      </c>
      <c r="B212" s="24">
        <v>698808</v>
      </c>
      <c r="C212" s="24">
        <v>0</v>
      </c>
      <c r="D212" s="24">
        <v>405561.01</v>
      </c>
      <c r="E212" s="24">
        <v>429200</v>
      </c>
      <c r="F212" s="24" t="s">
        <v>29</v>
      </c>
      <c r="G212" s="24" t="s">
        <v>67</v>
      </c>
      <c r="H212" s="24" t="s">
        <v>45</v>
      </c>
    </row>
    <row r="213" spans="1:8" x14ac:dyDescent="0.3">
      <c r="A213" s="24" t="s">
        <v>1165</v>
      </c>
      <c r="B213" s="24">
        <v>0</v>
      </c>
      <c r="C213" s="24">
        <v>0</v>
      </c>
      <c r="D213" s="24">
        <v>1501</v>
      </c>
      <c r="E213" s="24">
        <v>359205</v>
      </c>
      <c r="F213" s="24" t="s">
        <v>45</v>
      </c>
      <c r="G213" s="24" t="s">
        <v>34</v>
      </c>
      <c r="H213" s="24" t="s">
        <v>45</v>
      </c>
    </row>
    <row r="214" spans="1:8" x14ac:dyDescent="0.3">
      <c r="A214" s="24" t="s">
        <v>1166</v>
      </c>
      <c r="B214" s="24">
        <v>621755</v>
      </c>
      <c r="C214" s="24">
        <v>0</v>
      </c>
      <c r="D214" s="24">
        <v>405320</v>
      </c>
      <c r="E214" s="24">
        <v>454005</v>
      </c>
      <c r="F214" s="24" t="s">
        <v>29</v>
      </c>
      <c r="G214" s="24" t="s">
        <v>221</v>
      </c>
      <c r="H214" s="24" t="s">
        <v>45</v>
      </c>
    </row>
    <row r="215" spans="1:8" x14ac:dyDescent="0.3">
      <c r="A215" s="24" t="s">
        <v>1167</v>
      </c>
      <c r="B215" s="24">
        <v>679732</v>
      </c>
      <c r="C215" s="24">
        <v>0</v>
      </c>
      <c r="D215" s="24">
        <v>383801</v>
      </c>
      <c r="E215" s="24">
        <v>383241</v>
      </c>
      <c r="F215" s="24" t="s">
        <v>221</v>
      </c>
      <c r="G215" s="24" t="s">
        <v>34</v>
      </c>
      <c r="H215" s="24" t="s">
        <v>45</v>
      </c>
    </row>
    <row r="216" spans="1:8" x14ac:dyDescent="0.3">
      <c r="A216" s="24" t="s">
        <v>1168</v>
      </c>
      <c r="B216" s="24">
        <v>0</v>
      </c>
      <c r="C216" s="24">
        <v>0</v>
      </c>
      <c r="D216" s="24">
        <v>24591</v>
      </c>
      <c r="E216" s="24">
        <v>295092</v>
      </c>
      <c r="F216" s="24" t="s">
        <v>45</v>
      </c>
      <c r="G216" s="24" t="s">
        <v>34</v>
      </c>
      <c r="H216" s="24" t="s">
        <v>45</v>
      </c>
    </row>
    <row r="217" spans="1:8" x14ac:dyDescent="0.3">
      <c r="A217" s="24" t="s">
        <v>1169</v>
      </c>
      <c r="B217" s="24">
        <v>624653</v>
      </c>
      <c r="C217" s="24">
        <v>0</v>
      </c>
      <c r="D217" s="24">
        <v>321347</v>
      </c>
      <c r="E217" s="24">
        <v>354315</v>
      </c>
      <c r="F217" s="24" t="s">
        <v>29</v>
      </c>
      <c r="G217" s="24" t="s">
        <v>67</v>
      </c>
      <c r="H217" s="24" t="s">
        <v>45</v>
      </c>
    </row>
    <row r="218" spans="1:8" x14ac:dyDescent="0.3">
      <c r="A218" s="24" t="s">
        <v>1170</v>
      </c>
      <c r="B218" s="24">
        <v>371282</v>
      </c>
      <c r="C218" s="24">
        <v>0</v>
      </c>
      <c r="D218" s="24">
        <v>189508</v>
      </c>
      <c r="E218" s="24">
        <v>189508</v>
      </c>
      <c r="F218" s="24" t="s">
        <v>29</v>
      </c>
      <c r="G218" s="24" t="s">
        <v>29</v>
      </c>
      <c r="H218" s="24" t="s">
        <v>45</v>
      </c>
    </row>
    <row r="219" spans="1:8" x14ac:dyDescent="0.3">
      <c r="A219" s="24" t="s">
        <v>1171</v>
      </c>
      <c r="B219" s="24">
        <v>0</v>
      </c>
      <c r="C219" s="24">
        <v>0</v>
      </c>
      <c r="D219" s="24">
        <v>23113</v>
      </c>
      <c r="E219" s="24">
        <v>416034</v>
      </c>
      <c r="F219" s="24" t="s">
        <v>45</v>
      </c>
      <c r="G219" s="24" t="s">
        <v>34</v>
      </c>
      <c r="H219" s="24" t="s">
        <v>45</v>
      </c>
    </row>
    <row r="220" spans="1:8" x14ac:dyDescent="0.3">
      <c r="A220" s="24" t="s">
        <v>1172</v>
      </c>
      <c r="B220" s="24">
        <v>789145</v>
      </c>
      <c r="C220" s="24">
        <v>0</v>
      </c>
      <c r="D220" s="24">
        <v>265622.39</v>
      </c>
      <c r="E220" s="24">
        <v>368312</v>
      </c>
      <c r="F220" s="24" t="s">
        <v>45</v>
      </c>
      <c r="G220" s="24" t="s">
        <v>67</v>
      </c>
      <c r="H220" s="24" t="s">
        <v>45</v>
      </c>
    </row>
    <row r="221" spans="1:8" x14ac:dyDescent="0.3">
      <c r="A221" s="24" t="s">
        <v>1173</v>
      </c>
      <c r="B221" s="24">
        <v>431922</v>
      </c>
      <c r="C221" s="24">
        <v>431922</v>
      </c>
      <c r="D221" s="24">
        <v>297399.58999999898</v>
      </c>
      <c r="E221" s="24">
        <v>376299</v>
      </c>
      <c r="F221" s="24" t="s">
        <v>45</v>
      </c>
      <c r="G221" s="24" t="s">
        <v>29</v>
      </c>
      <c r="H221" s="24" t="s">
        <v>45</v>
      </c>
    </row>
    <row r="222" spans="1:8" x14ac:dyDescent="0.3">
      <c r="A222" s="24" t="s">
        <v>1174</v>
      </c>
      <c r="B222" s="24">
        <v>208266</v>
      </c>
      <c r="C222" s="24">
        <v>0</v>
      </c>
      <c r="D222" s="24">
        <v>132184</v>
      </c>
      <c r="E222" s="24">
        <v>171195</v>
      </c>
      <c r="F222" s="24" t="s">
        <v>45</v>
      </c>
      <c r="G222" s="24" t="s">
        <v>34</v>
      </c>
      <c r="H222" s="24" t="s">
        <v>45</v>
      </c>
    </row>
    <row r="223" spans="1:8" x14ac:dyDescent="0.3">
      <c r="A223" s="24" t="s">
        <v>1175</v>
      </c>
      <c r="B223" s="24">
        <v>750212</v>
      </c>
      <c r="C223" s="24">
        <v>0</v>
      </c>
      <c r="D223" s="24">
        <v>336000</v>
      </c>
      <c r="E223" s="24">
        <v>418530</v>
      </c>
      <c r="F223" s="24" t="s">
        <v>221</v>
      </c>
      <c r="G223" s="24" t="s">
        <v>34</v>
      </c>
      <c r="H223" s="24" t="s">
        <v>45</v>
      </c>
    </row>
    <row r="224" spans="1:8" x14ac:dyDescent="0.3">
      <c r="A224" s="24" t="s">
        <v>1176</v>
      </c>
      <c r="B224" s="24">
        <v>666161</v>
      </c>
      <c r="C224" s="24">
        <v>666161</v>
      </c>
      <c r="D224" s="24">
        <v>49754</v>
      </c>
      <c r="E224" s="24">
        <v>348278</v>
      </c>
      <c r="F224" s="24" t="s">
        <v>45</v>
      </c>
      <c r="G224" s="24" t="s">
        <v>34</v>
      </c>
      <c r="H224" s="24" t="s">
        <v>45</v>
      </c>
    </row>
    <row r="225" spans="1:8" x14ac:dyDescent="0.3">
      <c r="A225" s="24" t="s">
        <v>1177</v>
      </c>
      <c r="B225" s="24">
        <v>485884</v>
      </c>
      <c r="C225" s="24">
        <v>0</v>
      </c>
      <c r="D225" s="24">
        <v>357648</v>
      </c>
      <c r="E225" s="24">
        <v>359560</v>
      </c>
      <c r="F225" s="24" t="s">
        <v>221</v>
      </c>
      <c r="G225" s="24" t="s">
        <v>29</v>
      </c>
      <c r="H225" s="24" t="s">
        <v>45</v>
      </c>
    </row>
    <row r="226" spans="1:8" x14ac:dyDescent="0.3">
      <c r="A226" s="24" t="s">
        <v>1178</v>
      </c>
      <c r="B226" s="24">
        <v>194332</v>
      </c>
      <c r="C226" s="24">
        <v>0</v>
      </c>
      <c r="D226" s="24">
        <v>163343</v>
      </c>
      <c r="E226" s="24">
        <v>168195</v>
      </c>
      <c r="F226" s="24" t="s">
        <v>29</v>
      </c>
      <c r="G226" s="24" t="s">
        <v>34</v>
      </c>
      <c r="H226" s="24" t="s">
        <v>45</v>
      </c>
    </row>
    <row r="227" spans="1:8" x14ac:dyDescent="0.3">
      <c r="A227" s="24" t="s">
        <v>1179</v>
      </c>
      <c r="B227" s="24">
        <v>793229</v>
      </c>
      <c r="C227" s="24">
        <v>793229</v>
      </c>
      <c r="D227" s="24">
        <v>25601</v>
      </c>
      <c r="E227" s="24">
        <v>460818</v>
      </c>
      <c r="F227" s="24" t="s">
        <v>45</v>
      </c>
      <c r="G227" s="24" t="s">
        <v>34</v>
      </c>
      <c r="H227" s="24" t="s">
        <v>45</v>
      </c>
    </row>
    <row r="228" spans="1:8" x14ac:dyDescent="0.3">
      <c r="A228" s="24" t="s">
        <v>1180</v>
      </c>
      <c r="B228" s="24">
        <v>743022</v>
      </c>
      <c r="C228" s="24">
        <v>0</v>
      </c>
      <c r="D228" s="24">
        <v>420704.57</v>
      </c>
      <c r="E228" s="24">
        <v>508573</v>
      </c>
      <c r="F228" s="24" t="s">
        <v>45</v>
      </c>
      <c r="G228" s="24" t="s">
        <v>67</v>
      </c>
      <c r="H228" s="24" t="s">
        <v>45</v>
      </c>
    </row>
    <row r="229" spans="1:8" x14ac:dyDescent="0.3">
      <c r="A229" s="24" t="s">
        <v>1181</v>
      </c>
      <c r="B229" s="24">
        <v>509884</v>
      </c>
      <c r="C229" s="24">
        <v>509884</v>
      </c>
      <c r="D229" s="24">
        <v>177624</v>
      </c>
      <c r="E229" s="24">
        <v>332956</v>
      </c>
      <c r="F229" s="24" t="s">
        <v>45</v>
      </c>
      <c r="G229" s="24" t="s">
        <v>34</v>
      </c>
      <c r="H229" s="24" t="s">
        <v>45</v>
      </c>
    </row>
    <row r="230" spans="1:8" x14ac:dyDescent="0.3">
      <c r="A230" s="24" t="s">
        <v>1182</v>
      </c>
      <c r="B230" s="24">
        <v>0</v>
      </c>
      <c r="C230" s="24">
        <v>0</v>
      </c>
      <c r="D230" s="24">
        <v>21355</v>
      </c>
      <c r="E230" s="24">
        <v>234905</v>
      </c>
      <c r="F230" s="24" t="s">
        <v>45</v>
      </c>
      <c r="G230" s="24" t="s">
        <v>29</v>
      </c>
      <c r="H230" s="24" t="s">
        <v>45</v>
      </c>
    </row>
    <row r="231" spans="1:8" x14ac:dyDescent="0.3">
      <c r="A231" s="24" t="s">
        <v>1183</v>
      </c>
      <c r="B231" s="24">
        <v>435920</v>
      </c>
      <c r="C231" s="24">
        <v>0</v>
      </c>
      <c r="D231" s="24">
        <v>213523</v>
      </c>
      <c r="E231" s="24">
        <v>290149</v>
      </c>
      <c r="F231" s="24" t="s">
        <v>45</v>
      </c>
      <c r="G231" s="24" t="s">
        <v>67</v>
      </c>
      <c r="H231" s="24" t="s">
        <v>45</v>
      </c>
    </row>
    <row r="232" spans="1:8" x14ac:dyDescent="0.3">
      <c r="A232" s="24" t="s">
        <v>1184</v>
      </c>
      <c r="B232" s="24">
        <v>0</v>
      </c>
      <c r="C232" s="24">
        <v>0</v>
      </c>
      <c r="D232" s="24">
        <v>21991</v>
      </c>
      <c r="E232" s="24">
        <v>395838</v>
      </c>
      <c r="F232" s="24" t="s">
        <v>45</v>
      </c>
      <c r="G232" s="24" t="s">
        <v>34</v>
      </c>
      <c r="H232" s="24" t="s">
        <v>45</v>
      </c>
    </row>
    <row r="233" spans="1:8" x14ac:dyDescent="0.3">
      <c r="A233" s="24" t="s">
        <v>1185</v>
      </c>
      <c r="B233" s="24">
        <v>888390</v>
      </c>
      <c r="C233" s="24">
        <v>0</v>
      </c>
      <c r="D233" s="24">
        <v>587201</v>
      </c>
      <c r="E233" s="24">
        <v>632529</v>
      </c>
      <c r="F233" s="24" t="s">
        <v>29</v>
      </c>
      <c r="G233" s="24" t="s">
        <v>29</v>
      </c>
      <c r="H233" s="24" t="s">
        <v>45</v>
      </c>
    </row>
    <row r="234" spans="1:8" x14ac:dyDescent="0.3">
      <c r="A234" s="24" t="s">
        <v>1186</v>
      </c>
      <c r="B234" s="24">
        <v>662436</v>
      </c>
      <c r="C234" s="24">
        <v>0</v>
      </c>
      <c r="D234" s="24">
        <v>396100</v>
      </c>
      <c r="E234" s="24">
        <v>454800</v>
      </c>
      <c r="F234" s="24" t="s">
        <v>221</v>
      </c>
      <c r="G234" s="24" t="s">
        <v>29</v>
      </c>
      <c r="H234" s="24" t="s">
        <v>45</v>
      </c>
    </row>
    <row r="235" spans="1:8" x14ac:dyDescent="0.3">
      <c r="A235" s="24" t="s">
        <v>1187</v>
      </c>
      <c r="B235" s="24">
        <v>517164</v>
      </c>
      <c r="C235" s="24">
        <v>517164</v>
      </c>
      <c r="D235" s="24">
        <v>272732</v>
      </c>
      <c r="E235" s="24">
        <v>371196</v>
      </c>
      <c r="F235" s="24" t="s">
        <v>45</v>
      </c>
      <c r="G235" s="24" t="s">
        <v>29</v>
      </c>
      <c r="H235" s="24" t="s">
        <v>45</v>
      </c>
    </row>
    <row r="236" spans="1:8" x14ac:dyDescent="0.3">
      <c r="A236" s="24" t="s">
        <v>1188</v>
      </c>
      <c r="B236" s="24">
        <v>741764</v>
      </c>
      <c r="C236" s="24">
        <v>741764</v>
      </c>
      <c r="D236" s="24">
        <v>159780</v>
      </c>
      <c r="E236" s="24">
        <v>520380</v>
      </c>
      <c r="F236" s="24" t="s">
        <v>45</v>
      </c>
      <c r="G236" s="24" t="s">
        <v>29</v>
      </c>
      <c r="H236" s="24" t="s">
        <v>45</v>
      </c>
    </row>
    <row r="237" spans="1:8" x14ac:dyDescent="0.3">
      <c r="A237" s="24" t="s">
        <v>1189</v>
      </c>
      <c r="B237" s="24">
        <v>343482</v>
      </c>
      <c r="C237" s="24">
        <v>0</v>
      </c>
      <c r="D237" s="24">
        <v>283890</v>
      </c>
      <c r="E237" s="24">
        <v>334446</v>
      </c>
      <c r="F237" s="24" t="s">
        <v>221</v>
      </c>
      <c r="G237" s="24" t="s">
        <v>34</v>
      </c>
      <c r="H237" s="24" t="s">
        <v>45</v>
      </c>
    </row>
    <row r="238" spans="1:8" x14ac:dyDescent="0.3">
      <c r="A238" s="24" t="s">
        <v>1190</v>
      </c>
      <c r="B238" s="24">
        <v>641733</v>
      </c>
      <c r="C238" s="24">
        <v>0</v>
      </c>
      <c r="D238" s="24">
        <v>499529</v>
      </c>
      <c r="E238" s="24">
        <v>499529</v>
      </c>
      <c r="F238" s="24" t="s">
        <v>29</v>
      </c>
      <c r="G238" s="24" t="s">
        <v>29</v>
      </c>
      <c r="H238" s="24" t="s">
        <v>45</v>
      </c>
    </row>
    <row r="239" spans="1:8" x14ac:dyDescent="0.3">
      <c r="A239" s="24" t="s">
        <v>1191</v>
      </c>
      <c r="B239" s="24">
        <v>0</v>
      </c>
      <c r="C239" s="24">
        <v>0</v>
      </c>
      <c r="D239" s="24">
        <v>85335</v>
      </c>
      <c r="E239" s="24">
        <v>386365</v>
      </c>
      <c r="F239" s="24" t="s">
        <v>45</v>
      </c>
      <c r="G239" s="24" t="s">
        <v>29</v>
      </c>
      <c r="H239" s="24" t="s">
        <v>45</v>
      </c>
    </row>
    <row r="240" spans="1:8" x14ac:dyDescent="0.3">
      <c r="A240" s="24" t="s">
        <v>1192</v>
      </c>
      <c r="B240" s="24">
        <v>0</v>
      </c>
      <c r="C240" s="24">
        <v>0</v>
      </c>
      <c r="D240" s="24">
        <v>152568</v>
      </c>
      <c r="E240" s="24">
        <v>441978</v>
      </c>
      <c r="F240" s="24" t="s">
        <v>45</v>
      </c>
      <c r="G240" s="24" t="s">
        <v>29</v>
      </c>
      <c r="H240" s="24" t="s">
        <v>45</v>
      </c>
    </row>
    <row r="241" spans="1:8" x14ac:dyDescent="0.3">
      <c r="A241" s="24" t="s">
        <v>1193</v>
      </c>
      <c r="B241" s="24">
        <v>564450</v>
      </c>
      <c r="C241" s="24">
        <v>0</v>
      </c>
      <c r="D241" s="24">
        <v>206418</v>
      </c>
      <c r="E241" s="24">
        <v>286656</v>
      </c>
      <c r="F241" s="24" t="s">
        <v>45</v>
      </c>
      <c r="G241" s="24" t="s">
        <v>34</v>
      </c>
      <c r="H241" s="24" t="s">
        <v>45</v>
      </c>
    </row>
    <row r="242" spans="1:8" x14ac:dyDescent="0.3">
      <c r="A242" s="24" t="s">
        <v>1194</v>
      </c>
      <c r="B242" s="24">
        <v>647924</v>
      </c>
      <c r="C242" s="24">
        <v>0</v>
      </c>
      <c r="D242" s="24">
        <v>529660</v>
      </c>
      <c r="E242" s="24">
        <v>529660</v>
      </c>
      <c r="F242" s="24" t="s">
        <v>29</v>
      </c>
      <c r="G242" s="24" t="s">
        <v>29</v>
      </c>
      <c r="H242" s="24" t="s">
        <v>45</v>
      </c>
    </row>
    <row r="243" spans="1:8" x14ac:dyDescent="0.3">
      <c r="A243" s="24" t="s">
        <v>1195</v>
      </c>
      <c r="B243" s="24">
        <v>485850</v>
      </c>
      <c r="C243" s="24">
        <v>485850</v>
      </c>
      <c r="D243" s="24">
        <v>175768</v>
      </c>
      <c r="E243" s="24">
        <v>303121</v>
      </c>
      <c r="F243" s="24" t="s">
        <v>45</v>
      </c>
      <c r="G243" s="24" t="s">
        <v>67</v>
      </c>
      <c r="H243" s="24" t="s">
        <v>45</v>
      </c>
    </row>
    <row r="244" spans="1:8" x14ac:dyDescent="0.3">
      <c r="A244" s="24" t="s">
        <v>1196</v>
      </c>
      <c r="B244" s="24">
        <v>608449</v>
      </c>
      <c r="C244" s="24">
        <v>0</v>
      </c>
      <c r="D244" s="24">
        <v>303792.33</v>
      </c>
      <c r="E244" s="24">
        <v>444560.5</v>
      </c>
      <c r="F244" s="24" t="s">
        <v>221</v>
      </c>
      <c r="G244" s="24" t="s">
        <v>34</v>
      </c>
      <c r="H244" s="24" t="s">
        <v>45</v>
      </c>
    </row>
    <row r="245" spans="1:8" x14ac:dyDescent="0.3">
      <c r="A245" s="24" t="s">
        <v>1197</v>
      </c>
      <c r="B245" s="24">
        <v>0</v>
      </c>
      <c r="C245" s="24">
        <v>0</v>
      </c>
      <c r="D245" s="24">
        <v>360921.95</v>
      </c>
      <c r="E245" s="24">
        <v>569631</v>
      </c>
      <c r="F245" s="24" t="s">
        <v>45</v>
      </c>
      <c r="G245" s="24" t="s">
        <v>29</v>
      </c>
      <c r="H245" s="24" t="s">
        <v>45</v>
      </c>
    </row>
    <row r="246" spans="1:8" x14ac:dyDescent="0.3">
      <c r="A246" s="24" t="s">
        <v>1198</v>
      </c>
      <c r="B246" s="24">
        <v>704307</v>
      </c>
      <c r="C246" s="24">
        <v>704307</v>
      </c>
      <c r="D246" s="24">
        <v>337760</v>
      </c>
      <c r="E246" s="24">
        <v>580298</v>
      </c>
      <c r="F246" s="24" t="s">
        <v>45</v>
      </c>
      <c r="G246" s="24" t="s">
        <v>29</v>
      </c>
      <c r="H246" s="24" t="s">
        <v>45</v>
      </c>
    </row>
    <row r="247" spans="1:8" x14ac:dyDescent="0.3">
      <c r="A247" s="24" t="s">
        <v>1199</v>
      </c>
      <c r="B247" s="24">
        <v>590360</v>
      </c>
      <c r="C247" s="24">
        <v>590360</v>
      </c>
      <c r="D247" s="24">
        <v>293864</v>
      </c>
      <c r="E247" s="24">
        <v>511280</v>
      </c>
      <c r="F247" s="24" t="s">
        <v>45</v>
      </c>
      <c r="G247" s="24" t="s">
        <v>29</v>
      </c>
      <c r="H247" s="24" t="s">
        <v>45</v>
      </c>
    </row>
    <row r="248" spans="1:8" x14ac:dyDescent="0.3">
      <c r="A248" s="24" t="s">
        <v>1200</v>
      </c>
      <c r="B248" s="24">
        <v>755421</v>
      </c>
      <c r="C248" s="24">
        <v>0</v>
      </c>
      <c r="D248" s="24">
        <v>453930</v>
      </c>
      <c r="E248" s="24">
        <v>508904</v>
      </c>
      <c r="F248" s="24" t="s">
        <v>29</v>
      </c>
      <c r="G248" s="24" t="s">
        <v>29</v>
      </c>
      <c r="H248" s="24" t="s">
        <v>45</v>
      </c>
    </row>
    <row r="249" spans="1:8" x14ac:dyDescent="0.3">
      <c r="A249" s="24" t="s">
        <v>1201</v>
      </c>
      <c r="B249" s="24">
        <v>657425</v>
      </c>
      <c r="C249" s="24">
        <v>0</v>
      </c>
      <c r="D249" s="24">
        <v>382313</v>
      </c>
      <c r="E249" s="24">
        <v>452219</v>
      </c>
      <c r="F249" s="24" t="s">
        <v>29</v>
      </c>
      <c r="G249" s="24" t="s">
        <v>29</v>
      </c>
      <c r="H249" s="24" t="s">
        <v>45</v>
      </c>
    </row>
    <row r="250" spans="1:8" x14ac:dyDescent="0.3">
      <c r="A250" s="24" t="s">
        <v>1202</v>
      </c>
      <c r="B250" s="24">
        <v>587948</v>
      </c>
      <c r="C250" s="24">
        <v>0</v>
      </c>
      <c r="D250" s="24">
        <v>383558.40000000002</v>
      </c>
      <c r="E250" s="24">
        <v>422982</v>
      </c>
      <c r="F250" s="24" t="s">
        <v>29</v>
      </c>
      <c r="G250" s="24" t="s">
        <v>29</v>
      </c>
      <c r="H250" s="24" t="s">
        <v>45</v>
      </c>
    </row>
    <row r="251" spans="1:8" x14ac:dyDescent="0.3">
      <c r="A251" s="24" t="s">
        <v>1203</v>
      </c>
      <c r="B251" s="24">
        <v>507792</v>
      </c>
      <c r="C251" s="24">
        <v>0</v>
      </c>
      <c r="D251" s="24">
        <v>419535.85</v>
      </c>
      <c r="E251" s="24">
        <v>431116</v>
      </c>
      <c r="F251" s="24" t="s">
        <v>29</v>
      </c>
      <c r="G251" s="24" t="s">
        <v>34</v>
      </c>
      <c r="H251" s="24" t="s">
        <v>45</v>
      </c>
    </row>
    <row r="252" spans="1:8" x14ac:dyDescent="0.3">
      <c r="A252" s="24" t="s">
        <v>1204</v>
      </c>
      <c r="B252" s="24">
        <v>487169</v>
      </c>
      <c r="C252" s="24">
        <v>0</v>
      </c>
      <c r="D252" s="24">
        <v>474831</v>
      </c>
      <c r="E252" s="24">
        <v>474831</v>
      </c>
      <c r="F252" s="24" t="s">
        <v>29</v>
      </c>
      <c r="G252" s="24" t="s">
        <v>34</v>
      </c>
      <c r="H252" s="24" t="s">
        <v>45</v>
      </c>
    </row>
    <row r="253" spans="1:8" x14ac:dyDescent="0.3">
      <c r="A253" s="24" t="s">
        <v>1205</v>
      </c>
      <c r="B253" s="24">
        <v>624707</v>
      </c>
      <c r="C253" s="24">
        <v>624707</v>
      </c>
      <c r="D253" s="24">
        <v>262765</v>
      </c>
      <c r="E253" s="24">
        <v>477300</v>
      </c>
      <c r="F253" s="24" t="s">
        <v>45</v>
      </c>
      <c r="G253" s="24" t="s">
        <v>29</v>
      </c>
      <c r="H253" s="24" t="s">
        <v>45</v>
      </c>
    </row>
    <row r="254" spans="1:8" x14ac:dyDescent="0.3">
      <c r="A254" s="24" t="s">
        <v>1206</v>
      </c>
      <c r="B254" s="24">
        <v>401440</v>
      </c>
      <c r="C254" s="24">
        <v>0</v>
      </c>
      <c r="D254" s="24">
        <v>430229.47</v>
      </c>
      <c r="E254" s="24">
        <v>489991</v>
      </c>
      <c r="F254" s="24" t="s">
        <v>29</v>
      </c>
      <c r="G254" s="24" t="s">
        <v>29</v>
      </c>
      <c r="H254" s="24" t="s">
        <v>45</v>
      </c>
    </row>
    <row r="255" spans="1:8" x14ac:dyDescent="0.3">
      <c r="A255" s="24" t="s">
        <v>1207</v>
      </c>
      <c r="B255" s="24">
        <v>584500</v>
      </c>
      <c r="C255" s="24">
        <v>0</v>
      </c>
      <c r="D255" s="24">
        <v>229418</v>
      </c>
      <c r="E255" s="24">
        <v>273933</v>
      </c>
      <c r="F255" s="24" t="s">
        <v>29</v>
      </c>
      <c r="G255" s="24" t="s">
        <v>67</v>
      </c>
      <c r="H255" s="24" t="s">
        <v>45</v>
      </c>
    </row>
    <row r="256" spans="1:8" x14ac:dyDescent="0.3">
      <c r="A256" s="24" t="s">
        <v>1208</v>
      </c>
      <c r="B256" s="24">
        <v>411563</v>
      </c>
      <c r="C256" s="24">
        <v>0</v>
      </c>
      <c r="D256" s="24">
        <v>313199.89</v>
      </c>
      <c r="E256" s="24">
        <v>322770</v>
      </c>
      <c r="F256" s="24" t="s">
        <v>29</v>
      </c>
      <c r="G256" s="24" t="s">
        <v>221</v>
      </c>
      <c r="H256" s="24" t="s">
        <v>45</v>
      </c>
    </row>
    <row r="257" spans="1:8" x14ac:dyDescent="0.3">
      <c r="A257" s="24" t="s">
        <v>1209</v>
      </c>
      <c r="B257" s="24">
        <v>578810</v>
      </c>
      <c r="C257" s="24">
        <v>0</v>
      </c>
      <c r="D257" s="24">
        <v>477900</v>
      </c>
      <c r="E257" s="24">
        <v>477900</v>
      </c>
      <c r="F257" s="24" t="s">
        <v>29</v>
      </c>
      <c r="G257" s="24" t="s">
        <v>34</v>
      </c>
      <c r="H257" s="24" t="s">
        <v>45</v>
      </c>
    </row>
    <row r="258" spans="1:8" x14ac:dyDescent="0.3">
      <c r="A258" s="24" t="s">
        <v>1210</v>
      </c>
      <c r="B258" s="24">
        <v>676331</v>
      </c>
      <c r="C258" s="24">
        <v>0</v>
      </c>
      <c r="D258" s="24">
        <v>493316</v>
      </c>
      <c r="E258" s="24">
        <v>545244</v>
      </c>
      <c r="F258" s="24" t="s">
        <v>29</v>
      </c>
      <c r="G258" s="24" t="s">
        <v>29</v>
      </c>
      <c r="H258" s="24" t="s">
        <v>45</v>
      </c>
    </row>
    <row r="259" spans="1:8" x14ac:dyDescent="0.3">
      <c r="A259" s="24" t="s">
        <v>1211</v>
      </c>
      <c r="B259" s="24">
        <v>801735</v>
      </c>
      <c r="C259" s="24">
        <v>801735</v>
      </c>
      <c r="D259" s="24">
        <v>272331</v>
      </c>
      <c r="E259" s="24">
        <v>391980</v>
      </c>
      <c r="F259" s="24" t="s">
        <v>45</v>
      </c>
      <c r="G259" s="24" t="s">
        <v>34</v>
      </c>
      <c r="H259" s="24" t="s">
        <v>45</v>
      </c>
    </row>
    <row r="260" spans="1:8" x14ac:dyDescent="0.3">
      <c r="A260" s="24" t="s">
        <v>1212</v>
      </c>
      <c r="B260" s="24">
        <v>414456</v>
      </c>
      <c r="C260" s="24">
        <v>0</v>
      </c>
      <c r="D260" s="24">
        <v>190000</v>
      </c>
      <c r="E260" s="24">
        <v>252630</v>
      </c>
      <c r="F260" s="24" t="s">
        <v>45</v>
      </c>
      <c r="G260" s="24" t="s">
        <v>34</v>
      </c>
      <c r="H260" s="24" t="s">
        <v>45</v>
      </c>
    </row>
    <row r="261" spans="1:8" x14ac:dyDescent="0.3">
      <c r="A261" s="24" t="s">
        <v>1213</v>
      </c>
      <c r="B261" s="24">
        <v>344376</v>
      </c>
      <c r="C261" s="24">
        <v>0</v>
      </c>
      <c r="D261" s="24">
        <v>274398</v>
      </c>
      <c r="E261" s="24">
        <v>274398</v>
      </c>
      <c r="F261" s="24" t="s">
        <v>29</v>
      </c>
      <c r="G261" s="24" t="s">
        <v>29</v>
      </c>
      <c r="H261" s="24" t="s">
        <v>45</v>
      </c>
    </row>
    <row r="262" spans="1:8" x14ac:dyDescent="0.3">
      <c r="A262" s="24" t="s">
        <v>1214</v>
      </c>
      <c r="B262" s="24">
        <v>423480</v>
      </c>
      <c r="C262" s="24">
        <v>0</v>
      </c>
      <c r="D262" s="24">
        <v>389085</v>
      </c>
      <c r="E262" s="24">
        <v>389085</v>
      </c>
      <c r="F262" s="24" t="s">
        <v>29</v>
      </c>
      <c r="G262" s="24" t="s">
        <v>34</v>
      </c>
      <c r="H262" s="24" t="s">
        <v>45</v>
      </c>
    </row>
    <row r="263" spans="1:8" x14ac:dyDescent="0.3">
      <c r="A263" s="24" t="s">
        <v>1215</v>
      </c>
      <c r="B263" s="24">
        <v>0</v>
      </c>
      <c r="C263" s="24">
        <v>0</v>
      </c>
      <c r="D263" s="24">
        <v>57416</v>
      </c>
      <c r="E263" s="24">
        <v>403488</v>
      </c>
      <c r="F263" s="24" t="s">
        <v>45</v>
      </c>
      <c r="G263" s="24" t="s">
        <v>29</v>
      </c>
      <c r="H263" s="24" t="s">
        <v>45</v>
      </c>
    </row>
    <row r="264" spans="1:8" x14ac:dyDescent="0.3">
      <c r="A264" s="24" t="s">
        <v>1216</v>
      </c>
      <c r="B264" s="24">
        <v>546811</v>
      </c>
      <c r="C264" s="24">
        <v>546811</v>
      </c>
      <c r="D264" s="24">
        <v>320887</v>
      </c>
      <c r="E264" s="24">
        <v>393740</v>
      </c>
      <c r="F264" s="24" t="s">
        <v>45</v>
      </c>
      <c r="G264" s="24" t="s">
        <v>29</v>
      </c>
      <c r="H264" s="24" t="s">
        <v>45</v>
      </c>
    </row>
    <row r="265" spans="1:8" x14ac:dyDescent="0.3">
      <c r="A265" s="24" t="s">
        <v>1217</v>
      </c>
      <c r="B265" s="24">
        <v>508425</v>
      </c>
      <c r="C265" s="24">
        <v>0</v>
      </c>
      <c r="D265" s="24">
        <v>342421</v>
      </c>
      <c r="E265" s="24">
        <v>381255</v>
      </c>
      <c r="F265" s="24" t="s">
        <v>29</v>
      </c>
      <c r="G265" s="24" t="s">
        <v>34</v>
      </c>
      <c r="H265" s="24" t="s">
        <v>45</v>
      </c>
    </row>
    <row r="266" spans="1:8" x14ac:dyDescent="0.3">
      <c r="A266" s="24" t="s">
        <v>1218</v>
      </c>
      <c r="B266" s="24">
        <v>0</v>
      </c>
      <c r="C266" s="24">
        <v>0</v>
      </c>
      <c r="D266" s="24">
        <v>180934.18</v>
      </c>
      <c r="E266" s="24">
        <v>457560</v>
      </c>
      <c r="F266" s="24" t="s">
        <v>45</v>
      </c>
      <c r="G266" s="24" t="s">
        <v>221</v>
      </c>
      <c r="H266" s="24" t="s">
        <v>45</v>
      </c>
    </row>
    <row r="267" spans="1:8" x14ac:dyDescent="0.3">
      <c r="A267" s="24" t="s">
        <v>1219</v>
      </c>
      <c r="B267" s="24">
        <v>828208</v>
      </c>
      <c r="C267" s="24">
        <v>828208</v>
      </c>
      <c r="D267" s="24">
        <v>253916</v>
      </c>
      <c r="E267" s="24">
        <v>445392</v>
      </c>
      <c r="F267" s="24" t="s">
        <v>45</v>
      </c>
      <c r="G267" s="24" t="s">
        <v>34</v>
      </c>
      <c r="H267" s="24" t="s">
        <v>45</v>
      </c>
    </row>
    <row r="268" spans="1:8" x14ac:dyDescent="0.3">
      <c r="A268" s="24" t="s">
        <v>1220</v>
      </c>
      <c r="B268" s="24">
        <v>0</v>
      </c>
      <c r="C268" s="24">
        <v>0</v>
      </c>
      <c r="D268" s="24">
        <v>13534.9</v>
      </c>
      <c r="E268" s="24">
        <v>344019</v>
      </c>
      <c r="F268" s="24" t="s">
        <v>45</v>
      </c>
      <c r="G268" s="24" t="s">
        <v>34</v>
      </c>
      <c r="H268" s="24" t="s">
        <v>45</v>
      </c>
    </row>
    <row r="269" spans="1:8" x14ac:dyDescent="0.3">
      <c r="A269" s="24" t="s">
        <v>1221</v>
      </c>
      <c r="B269" s="24">
        <v>536104</v>
      </c>
      <c r="C269" s="24">
        <v>536104</v>
      </c>
      <c r="D269" s="24">
        <v>237163.06</v>
      </c>
      <c r="E269" s="24">
        <v>350189</v>
      </c>
      <c r="F269" s="24" t="s">
        <v>45</v>
      </c>
      <c r="G269" s="24" t="s">
        <v>29</v>
      </c>
      <c r="H269" s="24" t="s">
        <v>45</v>
      </c>
    </row>
    <row r="270" spans="1:8" x14ac:dyDescent="0.3">
      <c r="A270" s="24" t="s">
        <v>1222</v>
      </c>
      <c r="B270" s="24">
        <v>674993</v>
      </c>
      <c r="C270" s="24">
        <v>0</v>
      </c>
      <c r="D270" s="24">
        <v>460365</v>
      </c>
      <c r="E270" s="24">
        <v>507129</v>
      </c>
      <c r="F270" s="24" t="s">
        <v>29</v>
      </c>
      <c r="G270" s="24" t="s">
        <v>29</v>
      </c>
      <c r="H270" s="24" t="s">
        <v>45</v>
      </c>
    </row>
    <row r="271" spans="1:8" x14ac:dyDescent="0.3">
      <c r="A271" s="24" t="s">
        <v>1223</v>
      </c>
      <c r="B271" s="24">
        <v>642346</v>
      </c>
      <c r="C271" s="24">
        <v>0</v>
      </c>
      <c r="D271" s="24">
        <v>648420</v>
      </c>
      <c r="E271" s="24">
        <v>648420</v>
      </c>
      <c r="F271" s="24" t="s">
        <v>29</v>
      </c>
      <c r="G271" s="24" t="s">
        <v>221</v>
      </c>
      <c r="H271" s="24" t="s">
        <v>45</v>
      </c>
    </row>
    <row r="272" spans="1:8" x14ac:dyDescent="0.3">
      <c r="A272" s="24" t="s">
        <v>1224</v>
      </c>
      <c r="B272" s="24">
        <v>762762</v>
      </c>
      <c r="C272" s="24">
        <v>0</v>
      </c>
      <c r="D272" s="24">
        <v>222907</v>
      </c>
      <c r="E272" s="24">
        <v>286155</v>
      </c>
      <c r="F272" s="24" t="s">
        <v>29</v>
      </c>
      <c r="G272" s="24" t="s">
        <v>34</v>
      </c>
      <c r="H272" s="24" t="s">
        <v>45</v>
      </c>
    </row>
    <row r="273" spans="1:8" x14ac:dyDescent="0.3">
      <c r="A273" s="24" t="s">
        <v>1225</v>
      </c>
      <c r="B273" s="24">
        <v>711023</v>
      </c>
      <c r="C273" s="24">
        <v>0</v>
      </c>
      <c r="D273" s="24">
        <v>403039.00099999999</v>
      </c>
      <c r="E273" s="24">
        <v>485614</v>
      </c>
      <c r="F273" s="24" t="s">
        <v>221</v>
      </c>
      <c r="G273" s="24" t="s">
        <v>67</v>
      </c>
      <c r="H273" s="24" t="s">
        <v>45</v>
      </c>
    </row>
    <row r="274" spans="1:8" x14ac:dyDescent="0.3">
      <c r="A274" s="24" t="s">
        <v>1226</v>
      </c>
      <c r="B274" s="24">
        <v>0</v>
      </c>
      <c r="C274" s="24">
        <v>0</v>
      </c>
      <c r="D274" s="24">
        <v>91918</v>
      </c>
      <c r="E274" s="24">
        <v>356896</v>
      </c>
      <c r="F274" s="24" t="s">
        <v>45</v>
      </c>
      <c r="G274" s="24" t="s">
        <v>67</v>
      </c>
      <c r="H274" s="24" t="s">
        <v>45</v>
      </c>
    </row>
    <row r="275" spans="1:8" x14ac:dyDescent="0.3">
      <c r="A275" s="24" t="s">
        <v>1227</v>
      </c>
      <c r="B275" s="24">
        <v>567103</v>
      </c>
      <c r="C275" s="24">
        <v>567103</v>
      </c>
      <c r="D275" s="24">
        <v>190635.55</v>
      </c>
      <c r="E275" s="24">
        <v>373200</v>
      </c>
      <c r="F275" s="24" t="s">
        <v>45</v>
      </c>
      <c r="G275" s="24" t="s">
        <v>29</v>
      </c>
      <c r="H275" s="24" t="s">
        <v>45</v>
      </c>
    </row>
    <row r="276" spans="1:8" x14ac:dyDescent="0.3">
      <c r="A276" s="24" t="s">
        <v>1228</v>
      </c>
      <c r="B276" s="24">
        <v>0</v>
      </c>
      <c r="C276" s="24">
        <v>0</v>
      </c>
      <c r="D276" s="24">
        <v>76285</v>
      </c>
      <c r="E276" s="24">
        <v>439565</v>
      </c>
      <c r="F276" s="24" t="s">
        <v>45</v>
      </c>
      <c r="G276" s="24" t="s">
        <v>221</v>
      </c>
      <c r="H276" s="24" t="s">
        <v>45</v>
      </c>
    </row>
    <row r="277" spans="1:8" x14ac:dyDescent="0.3">
      <c r="A277" s="24" t="s">
        <v>1229</v>
      </c>
      <c r="B277" s="24">
        <v>720067</v>
      </c>
      <c r="C277" s="24">
        <v>0</v>
      </c>
      <c r="D277" s="24">
        <v>303736</v>
      </c>
      <c r="E277" s="24">
        <v>372652</v>
      </c>
      <c r="F277" s="24" t="s">
        <v>29</v>
      </c>
      <c r="G277" s="24" t="s">
        <v>67</v>
      </c>
      <c r="H277" s="24" t="s">
        <v>45</v>
      </c>
    </row>
    <row r="278" spans="1:8" x14ac:dyDescent="0.3">
      <c r="A278" s="24" t="s">
        <v>1230</v>
      </c>
      <c r="B278" s="24">
        <v>647614</v>
      </c>
      <c r="C278" s="24">
        <v>647614</v>
      </c>
      <c r="D278" s="24">
        <v>411755.82</v>
      </c>
      <c r="E278" s="24">
        <v>570402</v>
      </c>
      <c r="F278" s="24" t="s">
        <v>45</v>
      </c>
      <c r="G278" s="24" t="s">
        <v>29</v>
      </c>
      <c r="H278" s="24" t="s">
        <v>45</v>
      </c>
    </row>
    <row r="279" spans="1:8" x14ac:dyDescent="0.3">
      <c r="A279" s="24" t="s">
        <v>1231</v>
      </c>
      <c r="B279" s="24">
        <v>0</v>
      </c>
      <c r="C279" s="24">
        <v>0</v>
      </c>
      <c r="D279" s="24">
        <v>150800</v>
      </c>
      <c r="E279" s="24">
        <v>396432</v>
      </c>
      <c r="F279" s="24" t="s">
        <v>45</v>
      </c>
      <c r="G279" s="24" t="s">
        <v>34</v>
      </c>
      <c r="H279" s="24" t="s">
        <v>45</v>
      </c>
    </row>
    <row r="280" spans="1:8" x14ac:dyDescent="0.3">
      <c r="A280" s="24" t="s">
        <v>1232</v>
      </c>
      <c r="B280" s="24">
        <v>758416</v>
      </c>
      <c r="C280" s="24">
        <v>758416</v>
      </c>
      <c r="D280" s="24">
        <v>172259</v>
      </c>
      <c r="E280" s="24">
        <v>322439</v>
      </c>
      <c r="F280" s="24" t="s">
        <v>45</v>
      </c>
      <c r="G280" s="24" t="s">
        <v>67</v>
      </c>
      <c r="H280" s="24" t="s">
        <v>45</v>
      </c>
    </row>
    <row r="281" spans="1:8" x14ac:dyDescent="0.3">
      <c r="A281" s="24" t="s">
        <v>1233</v>
      </c>
      <c r="B281" s="24">
        <v>586263</v>
      </c>
      <c r="C281" s="24">
        <v>586263</v>
      </c>
      <c r="D281" s="24">
        <v>151419</v>
      </c>
      <c r="E281" s="24">
        <v>290323</v>
      </c>
      <c r="F281" s="24" t="s">
        <v>45</v>
      </c>
      <c r="G281" s="24" t="s">
        <v>34</v>
      </c>
      <c r="H281" s="24" t="s">
        <v>45</v>
      </c>
    </row>
    <row r="282" spans="1:8" x14ac:dyDescent="0.3">
      <c r="A282" s="24" t="s">
        <v>1234</v>
      </c>
      <c r="B282" s="24">
        <v>616133</v>
      </c>
      <c r="C282" s="24">
        <v>0</v>
      </c>
      <c r="D282" s="24">
        <v>506341.53</v>
      </c>
      <c r="E282" s="24">
        <v>511560</v>
      </c>
      <c r="F282" s="24" t="s">
        <v>29</v>
      </c>
      <c r="G282" s="24" t="s">
        <v>29</v>
      </c>
      <c r="H282" s="24" t="s">
        <v>45</v>
      </c>
    </row>
    <row r="283" spans="1:8" x14ac:dyDescent="0.3">
      <c r="A283" s="24" t="s">
        <v>1235</v>
      </c>
      <c r="B283" s="24">
        <v>425388</v>
      </c>
      <c r="C283" s="24">
        <v>0</v>
      </c>
      <c r="D283" s="24">
        <v>578520</v>
      </c>
      <c r="E283" s="24">
        <v>607446</v>
      </c>
      <c r="F283" s="24" t="s">
        <v>29</v>
      </c>
      <c r="G283" s="24" t="s">
        <v>29</v>
      </c>
      <c r="H283" s="24" t="s">
        <v>45</v>
      </c>
    </row>
    <row r="284" spans="1:8" x14ac:dyDescent="0.3">
      <c r="A284" s="24" t="s">
        <v>1236</v>
      </c>
      <c r="B284" s="24">
        <v>0</v>
      </c>
      <c r="C284" s="24">
        <v>0</v>
      </c>
      <c r="D284" s="24">
        <v>158150.6</v>
      </c>
      <c r="E284" s="24">
        <v>547740</v>
      </c>
      <c r="F284" s="24" t="s">
        <v>45</v>
      </c>
      <c r="G284" s="24" t="s">
        <v>29</v>
      </c>
      <c r="H284" s="24" t="s">
        <v>45</v>
      </c>
    </row>
    <row r="285" spans="1:8" x14ac:dyDescent="0.3">
      <c r="A285" s="24" t="s">
        <v>1237</v>
      </c>
      <c r="B285" s="24">
        <v>479657</v>
      </c>
      <c r="C285" s="24">
        <v>0</v>
      </c>
      <c r="D285" s="24">
        <v>217010.89</v>
      </c>
      <c r="E285" s="24">
        <v>236484</v>
      </c>
      <c r="F285" s="24" t="s">
        <v>29</v>
      </c>
      <c r="G285" s="24" t="s">
        <v>29</v>
      </c>
      <c r="H285" s="24" t="s">
        <v>45</v>
      </c>
    </row>
    <row r="286" spans="1:8" x14ac:dyDescent="0.3">
      <c r="A286" s="24" t="s">
        <v>1238</v>
      </c>
      <c r="B286" s="24">
        <v>796185</v>
      </c>
      <c r="C286" s="24">
        <v>0</v>
      </c>
      <c r="D286" s="24">
        <v>539187.36</v>
      </c>
      <c r="E286" s="24">
        <v>579640</v>
      </c>
      <c r="F286" s="24" t="s">
        <v>29</v>
      </c>
      <c r="G286" s="24" t="s">
        <v>29</v>
      </c>
      <c r="H286" s="24" t="s">
        <v>45</v>
      </c>
    </row>
    <row r="287" spans="1:8" x14ac:dyDescent="0.3">
      <c r="A287" s="24" t="s">
        <v>1239</v>
      </c>
      <c r="B287" s="24">
        <v>345251</v>
      </c>
      <c r="C287" s="24">
        <v>0</v>
      </c>
      <c r="D287" s="24">
        <v>256784</v>
      </c>
      <c r="E287" s="24">
        <v>303568</v>
      </c>
      <c r="F287" s="24" t="s">
        <v>221</v>
      </c>
      <c r="G287" s="24" t="s">
        <v>34</v>
      </c>
      <c r="H287" s="24" t="s">
        <v>45</v>
      </c>
    </row>
    <row r="288" spans="1:8" x14ac:dyDescent="0.3">
      <c r="A288" s="24" t="s">
        <v>1240</v>
      </c>
      <c r="B288" s="24">
        <v>0</v>
      </c>
      <c r="C288" s="24">
        <v>0</v>
      </c>
      <c r="D288" s="24">
        <v>27500</v>
      </c>
      <c r="E288" s="24">
        <v>415440</v>
      </c>
      <c r="F288" s="24" t="s">
        <v>45</v>
      </c>
      <c r="G288" s="24" t="s">
        <v>34</v>
      </c>
      <c r="H288" s="24" t="s">
        <v>45</v>
      </c>
    </row>
    <row r="289" spans="1:8" x14ac:dyDescent="0.3">
      <c r="A289" s="24" t="s">
        <v>1241</v>
      </c>
      <c r="B289" s="24">
        <v>856732</v>
      </c>
      <c r="C289" s="24">
        <v>0</v>
      </c>
      <c r="D289" s="24">
        <v>437603.64</v>
      </c>
      <c r="E289" s="24">
        <v>518254</v>
      </c>
      <c r="F289" s="24" t="s">
        <v>29</v>
      </c>
      <c r="G289" s="24" t="s">
        <v>29</v>
      </c>
      <c r="H289" s="24" t="s">
        <v>45</v>
      </c>
    </row>
    <row r="290" spans="1:8" x14ac:dyDescent="0.3">
      <c r="A290" s="24" t="s">
        <v>1242</v>
      </c>
      <c r="B290" s="24">
        <v>0</v>
      </c>
      <c r="C290" s="24">
        <v>0</v>
      </c>
      <c r="D290" s="24">
        <v>43222</v>
      </c>
      <c r="E290" s="24">
        <v>410609</v>
      </c>
      <c r="F290" s="24" t="s">
        <v>45</v>
      </c>
      <c r="G290" s="24" t="s">
        <v>29</v>
      </c>
      <c r="H290" s="24" t="s">
        <v>45</v>
      </c>
    </row>
    <row r="291" spans="1:8" x14ac:dyDescent="0.3">
      <c r="A291" s="24" t="s">
        <v>1243</v>
      </c>
      <c r="B291" s="24">
        <v>828971</v>
      </c>
      <c r="C291" s="24">
        <v>828971</v>
      </c>
      <c r="D291" s="24">
        <v>41197.519999999997</v>
      </c>
      <c r="E291" s="24">
        <v>347962.5</v>
      </c>
      <c r="F291" s="24" t="s">
        <v>45</v>
      </c>
      <c r="G291" s="24" t="s">
        <v>34</v>
      </c>
      <c r="H291" s="24" t="s">
        <v>45</v>
      </c>
    </row>
    <row r="292" spans="1:8" x14ac:dyDescent="0.3">
      <c r="A292" s="24" t="s">
        <v>1244</v>
      </c>
      <c r="B292" s="24">
        <v>707631</v>
      </c>
      <c r="C292" s="24">
        <v>0</v>
      </c>
      <c r="D292" s="24">
        <v>302870.42</v>
      </c>
      <c r="E292" s="24">
        <v>377280</v>
      </c>
      <c r="F292" s="24" t="s">
        <v>29</v>
      </c>
      <c r="G292" s="24" t="s">
        <v>34</v>
      </c>
      <c r="H292" s="24" t="s">
        <v>45</v>
      </c>
    </row>
    <row r="293" spans="1:8" x14ac:dyDescent="0.3">
      <c r="A293" s="24" t="s">
        <v>1245</v>
      </c>
      <c r="B293" s="24">
        <v>788862</v>
      </c>
      <c r="C293" s="24">
        <v>0</v>
      </c>
      <c r="D293" s="24">
        <v>294330</v>
      </c>
      <c r="E293" s="24">
        <v>352440</v>
      </c>
      <c r="F293" s="24" t="s">
        <v>29</v>
      </c>
      <c r="G293" s="24" t="s">
        <v>34</v>
      </c>
      <c r="H293" s="24" t="s">
        <v>45</v>
      </c>
    </row>
    <row r="294" spans="1:8" x14ac:dyDescent="0.3">
      <c r="A294" s="24" t="s">
        <v>1246</v>
      </c>
      <c r="B294" s="24">
        <v>666433</v>
      </c>
      <c r="C294" s="24">
        <v>0</v>
      </c>
      <c r="D294" s="24">
        <v>362916.12</v>
      </c>
      <c r="E294" s="24">
        <v>388830</v>
      </c>
      <c r="F294" s="24" t="s">
        <v>29</v>
      </c>
      <c r="G294" s="24" t="s">
        <v>34</v>
      </c>
      <c r="H294" s="24" t="s">
        <v>45</v>
      </c>
    </row>
    <row r="295" spans="1:8" x14ac:dyDescent="0.3">
      <c r="A295" s="24" t="s">
        <v>1247</v>
      </c>
      <c r="B295" s="24">
        <v>524915</v>
      </c>
      <c r="C295" s="24">
        <v>524915</v>
      </c>
      <c r="D295" s="24">
        <v>121220</v>
      </c>
      <c r="E295" s="24">
        <v>295545</v>
      </c>
      <c r="F295" s="24" t="s">
        <v>45</v>
      </c>
      <c r="G295" s="24" t="s">
        <v>34</v>
      </c>
      <c r="H295" s="24" t="s">
        <v>45</v>
      </c>
    </row>
    <row r="296" spans="1:8" x14ac:dyDescent="0.3">
      <c r="A296" s="24" t="s">
        <v>1248</v>
      </c>
      <c r="B296" s="24">
        <v>614834</v>
      </c>
      <c r="C296" s="24">
        <v>0</v>
      </c>
      <c r="D296" s="24">
        <v>529641</v>
      </c>
      <c r="E296" s="24">
        <v>529641</v>
      </c>
      <c r="F296" s="24" t="s">
        <v>29</v>
      </c>
      <c r="G296" s="24" t="s">
        <v>29</v>
      </c>
      <c r="H296" s="24" t="s">
        <v>45</v>
      </c>
    </row>
    <row r="297" spans="1:8" x14ac:dyDescent="0.3">
      <c r="A297" s="24" t="s">
        <v>1249</v>
      </c>
      <c r="B297" s="24">
        <v>0</v>
      </c>
      <c r="C297" s="24">
        <v>0</v>
      </c>
      <c r="D297" s="24">
        <v>150000</v>
      </c>
      <c r="E297" s="24">
        <v>546180</v>
      </c>
      <c r="F297" s="24" t="s">
        <v>45</v>
      </c>
      <c r="G297" s="24" t="s">
        <v>34</v>
      </c>
      <c r="H297" s="24" t="s">
        <v>45</v>
      </c>
    </row>
    <row r="298" spans="1:8" x14ac:dyDescent="0.3">
      <c r="A298" s="24" t="s">
        <v>1250</v>
      </c>
      <c r="B298" s="24">
        <v>592419</v>
      </c>
      <c r="C298" s="24">
        <v>0</v>
      </c>
      <c r="D298" s="24">
        <v>312138</v>
      </c>
      <c r="E298" s="24">
        <v>377070</v>
      </c>
      <c r="F298" s="24" t="s">
        <v>29</v>
      </c>
      <c r="G298" s="24" t="s">
        <v>34</v>
      </c>
      <c r="H298" s="24" t="s">
        <v>45</v>
      </c>
    </row>
    <row r="299" spans="1:8" x14ac:dyDescent="0.3">
      <c r="A299" s="24" t="s">
        <v>1251</v>
      </c>
      <c r="B299" s="24">
        <v>590584</v>
      </c>
      <c r="C299" s="24">
        <v>590584</v>
      </c>
      <c r="D299" s="24">
        <v>179223</v>
      </c>
      <c r="E299" s="24">
        <v>311122</v>
      </c>
      <c r="F299" s="24" t="s">
        <v>45</v>
      </c>
      <c r="G299" s="24" t="s">
        <v>67</v>
      </c>
      <c r="H299" s="24" t="s">
        <v>45</v>
      </c>
    </row>
    <row r="300" spans="1:8" x14ac:dyDescent="0.3">
      <c r="A300" s="24" t="s">
        <v>1252</v>
      </c>
      <c r="B300" s="24">
        <v>596072</v>
      </c>
      <c r="C300" s="24">
        <v>0</v>
      </c>
      <c r="D300" s="24">
        <v>391163.54</v>
      </c>
      <c r="E300" s="24">
        <v>400626</v>
      </c>
      <c r="F300" s="24" t="s">
        <v>29</v>
      </c>
      <c r="G300" s="24" t="s">
        <v>29</v>
      </c>
      <c r="H300" s="24" t="s">
        <v>45</v>
      </c>
    </row>
    <row r="301" spans="1:8" x14ac:dyDescent="0.3">
      <c r="A301" s="24" t="s">
        <v>1253</v>
      </c>
      <c r="B301" s="24">
        <v>503482</v>
      </c>
      <c r="C301" s="24">
        <v>503482</v>
      </c>
      <c r="D301" s="24">
        <v>328396.67</v>
      </c>
      <c r="E301" s="24">
        <v>410760</v>
      </c>
      <c r="F301" s="24" t="s">
        <v>45</v>
      </c>
      <c r="G301" s="24" t="s">
        <v>29</v>
      </c>
      <c r="H301" s="24" t="s">
        <v>45</v>
      </c>
    </row>
    <row r="302" spans="1:8" x14ac:dyDescent="0.3">
      <c r="A302" s="24" t="s">
        <v>1254</v>
      </c>
      <c r="B302" s="24">
        <v>891465</v>
      </c>
      <c r="C302" s="24">
        <v>891465</v>
      </c>
      <c r="D302" s="24">
        <v>377348</v>
      </c>
      <c r="E302" s="24">
        <v>561602</v>
      </c>
      <c r="F302" s="24" t="s">
        <v>45</v>
      </c>
      <c r="G302" s="24" t="s">
        <v>29</v>
      </c>
      <c r="H302" s="24" t="s">
        <v>45</v>
      </c>
    </row>
    <row r="303" spans="1:8" x14ac:dyDescent="0.3">
      <c r="A303" s="24" t="s">
        <v>1255</v>
      </c>
      <c r="B303" s="24">
        <v>622228</v>
      </c>
      <c r="C303" s="24">
        <v>0</v>
      </c>
      <c r="D303" s="24">
        <v>322136</v>
      </c>
      <c r="E303" s="24">
        <v>438336</v>
      </c>
      <c r="F303" s="24" t="s">
        <v>45</v>
      </c>
      <c r="G303" s="24" t="s">
        <v>67</v>
      </c>
      <c r="H303" s="24" t="s">
        <v>45</v>
      </c>
    </row>
    <row r="304" spans="1:8" x14ac:dyDescent="0.3">
      <c r="A304" s="24" t="s">
        <v>1256</v>
      </c>
      <c r="B304" s="24">
        <v>596935</v>
      </c>
      <c r="C304" s="24">
        <v>0</v>
      </c>
      <c r="D304" s="24">
        <v>334875</v>
      </c>
      <c r="E304" s="24">
        <v>357200</v>
      </c>
      <c r="F304" s="24" t="s">
        <v>221</v>
      </c>
      <c r="G304" s="24" t="s">
        <v>67</v>
      </c>
      <c r="H304" s="24" t="s">
        <v>45</v>
      </c>
    </row>
    <row r="305" spans="1:8" x14ac:dyDescent="0.3">
      <c r="A305" s="24" t="s">
        <v>1257</v>
      </c>
      <c r="B305" s="24">
        <v>524237</v>
      </c>
      <c r="C305" s="24">
        <v>0</v>
      </c>
      <c r="D305" s="24">
        <v>247953</v>
      </c>
      <c r="E305" s="24">
        <v>289185</v>
      </c>
      <c r="F305" s="24" t="s">
        <v>29</v>
      </c>
      <c r="G305" s="24" t="s">
        <v>34</v>
      </c>
      <c r="H305" s="24" t="s">
        <v>45</v>
      </c>
    </row>
    <row r="306" spans="1:8" x14ac:dyDescent="0.3">
      <c r="A306" s="24" t="s">
        <v>1258</v>
      </c>
      <c r="B306" s="24">
        <v>0</v>
      </c>
      <c r="C306" s="24">
        <v>0</v>
      </c>
      <c r="D306" s="24">
        <v>35225.08</v>
      </c>
      <c r="E306" s="24">
        <v>300305</v>
      </c>
      <c r="F306" s="24" t="s">
        <v>45</v>
      </c>
      <c r="G306" s="24" t="s">
        <v>34</v>
      </c>
      <c r="H306" s="24" t="s">
        <v>45</v>
      </c>
    </row>
    <row r="307" spans="1:8" x14ac:dyDescent="0.3">
      <c r="A307" s="24" t="s">
        <v>1259</v>
      </c>
      <c r="B307" s="24">
        <v>0</v>
      </c>
      <c r="C307" s="24">
        <v>0</v>
      </c>
      <c r="D307" s="24">
        <v>152234.03999999899</v>
      </c>
      <c r="E307" s="24">
        <v>478640</v>
      </c>
      <c r="F307" s="24" t="s">
        <v>45</v>
      </c>
      <c r="G307" s="24" t="s">
        <v>29</v>
      </c>
      <c r="H307" s="24" t="s">
        <v>45</v>
      </c>
    </row>
    <row r="308" spans="1:8" x14ac:dyDescent="0.3">
      <c r="A308" s="24" t="s">
        <v>1260</v>
      </c>
      <c r="B308" s="24">
        <v>687314</v>
      </c>
      <c r="C308" s="24">
        <v>687314</v>
      </c>
      <c r="D308" s="24">
        <v>260452.16</v>
      </c>
      <c r="E308" s="24">
        <v>469455</v>
      </c>
      <c r="F308" s="24" t="s">
        <v>45</v>
      </c>
      <c r="G308" s="24" t="s">
        <v>34</v>
      </c>
      <c r="H308" s="24" t="s">
        <v>45</v>
      </c>
    </row>
    <row r="309" spans="1:8" x14ac:dyDescent="0.3">
      <c r="A309" s="24" t="s">
        <v>1261</v>
      </c>
      <c r="B309" s="24">
        <v>758988</v>
      </c>
      <c r="C309" s="24">
        <v>758988</v>
      </c>
      <c r="D309" s="24">
        <v>334236.88</v>
      </c>
      <c r="E309" s="24">
        <v>487641</v>
      </c>
      <c r="F309" s="24" t="s">
        <v>45</v>
      </c>
      <c r="G309" s="24" t="s">
        <v>29</v>
      </c>
      <c r="H309" s="24" t="s">
        <v>45</v>
      </c>
    </row>
    <row r="310" spans="1:8" x14ac:dyDescent="0.3">
      <c r="A310" s="24" t="s">
        <v>1262</v>
      </c>
      <c r="B310" s="24">
        <v>491789</v>
      </c>
      <c r="C310" s="24">
        <v>491789</v>
      </c>
      <c r="D310" s="24">
        <v>157353.51999999999</v>
      </c>
      <c r="E310" s="24">
        <v>303825</v>
      </c>
      <c r="F310" s="24" t="s">
        <v>45</v>
      </c>
      <c r="G310" s="24" t="s">
        <v>34</v>
      </c>
      <c r="H310" s="24" t="s">
        <v>45</v>
      </c>
    </row>
    <row r="311" spans="1:8" x14ac:dyDescent="0.3">
      <c r="A311" s="24" t="s">
        <v>1263</v>
      </c>
      <c r="B311" s="24">
        <v>753234</v>
      </c>
      <c r="C311" s="24">
        <v>0</v>
      </c>
      <c r="D311" s="24">
        <v>273600</v>
      </c>
      <c r="E311" s="24">
        <v>345758</v>
      </c>
      <c r="F311" s="24" t="s">
        <v>221</v>
      </c>
      <c r="G311" s="24" t="s">
        <v>34</v>
      </c>
      <c r="H311" s="24" t="s">
        <v>45</v>
      </c>
    </row>
    <row r="312" spans="1:8" x14ac:dyDescent="0.3">
      <c r="A312" s="24" t="s">
        <v>1264</v>
      </c>
      <c r="B312" s="24">
        <v>0</v>
      </c>
      <c r="C312" s="24">
        <v>0</v>
      </c>
      <c r="D312" s="24">
        <v>102798</v>
      </c>
      <c r="E312" s="24">
        <v>339724</v>
      </c>
      <c r="F312" s="24" t="s">
        <v>45</v>
      </c>
      <c r="G312" s="24" t="s">
        <v>34</v>
      </c>
      <c r="H312" s="24" t="s">
        <v>45</v>
      </c>
    </row>
    <row r="313" spans="1:8" x14ac:dyDescent="0.3">
      <c r="A313" s="24" t="s">
        <v>1265</v>
      </c>
      <c r="B313" s="24">
        <v>624350</v>
      </c>
      <c r="C313" s="24">
        <v>0</v>
      </c>
      <c r="D313" s="24">
        <v>470385</v>
      </c>
      <c r="E313" s="24">
        <v>517545</v>
      </c>
      <c r="F313" s="24" t="s">
        <v>29</v>
      </c>
      <c r="G313" s="24" t="s">
        <v>29</v>
      </c>
      <c r="H313" s="24" t="s">
        <v>45</v>
      </c>
    </row>
    <row r="314" spans="1:8" x14ac:dyDescent="0.3">
      <c r="A314" s="24" t="s">
        <v>1266</v>
      </c>
      <c r="B314" s="24">
        <v>823031</v>
      </c>
      <c r="C314" s="24">
        <v>823031</v>
      </c>
      <c r="D314" s="24">
        <v>471270.86</v>
      </c>
      <c r="E314" s="24">
        <v>583262</v>
      </c>
      <c r="F314" s="24" t="s">
        <v>45</v>
      </c>
      <c r="G314" s="24" t="s">
        <v>29</v>
      </c>
      <c r="H314" s="24" t="s">
        <v>45</v>
      </c>
    </row>
    <row r="315" spans="1:8" x14ac:dyDescent="0.3">
      <c r="A315" s="24" t="s">
        <v>1267</v>
      </c>
      <c r="B315" s="24">
        <v>537054</v>
      </c>
      <c r="C315" s="24">
        <v>537054</v>
      </c>
      <c r="D315" s="24">
        <v>363116.32</v>
      </c>
      <c r="E315" s="24">
        <v>447602</v>
      </c>
      <c r="F315" s="24" t="s">
        <v>45</v>
      </c>
      <c r="G315" s="24" t="s">
        <v>29</v>
      </c>
      <c r="H315" s="24" t="s">
        <v>45</v>
      </c>
    </row>
    <row r="316" spans="1:8" x14ac:dyDescent="0.3">
      <c r="A316" s="24" t="s">
        <v>1268</v>
      </c>
      <c r="B316" s="24">
        <v>546037</v>
      </c>
      <c r="C316" s="24">
        <v>0</v>
      </c>
      <c r="D316" s="24">
        <v>370176</v>
      </c>
      <c r="E316" s="24">
        <v>423360</v>
      </c>
      <c r="F316" s="24" t="s">
        <v>221</v>
      </c>
      <c r="G316" s="24" t="s">
        <v>221</v>
      </c>
      <c r="H316" s="24" t="s">
        <v>45</v>
      </c>
    </row>
    <row r="317" spans="1:8" x14ac:dyDescent="0.3">
      <c r="A317" s="24" t="s">
        <v>1269</v>
      </c>
      <c r="B317" s="24">
        <v>0</v>
      </c>
      <c r="C317" s="24">
        <v>0</v>
      </c>
      <c r="D317" s="24">
        <v>30000</v>
      </c>
      <c r="E317" s="24">
        <v>220968</v>
      </c>
      <c r="F317" s="24" t="s">
        <v>45</v>
      </c>
      <c r="G317" s="24" t="s">
        <v>34</v>
      </c>
      <c r="H317" s="24" t="s">
        <v>45</v>
      </c>
    </row>
    <row r="318" spans="1:8" x14ac:dyDescent="0.3">
      <c r="A318" s="24" t="s">
        <v>1270</v>
      </c>
      <c r="B318" s="24">
        <v>342293</v>
      </c>
      <c r="C318" s="24">
        <v>342293</v>
      </c>
      <c r="D318" s="24">
        <v>112464</v>
      </c>
      <c r="E318" s="24">
        <v>212565</v>
      </c>
      <c r="F318" s="24" t="s">
        <v>45</v>
      </c>
      <c r="G318" s="24" t="s">
        <v>34</v>
      </c>
      <c r="H318" s="24" t="s">
        <v>45</v>
      </c>
    </row>
    <row r="319" spans="1:8" x14ac:dyDescent="0.3">
      <c r="A319" s="24" t="s">
        <v>1271</v>
      </c>
      <c r="B319" s="24">
        <v>723732</v>
      </c>
      <c r="C319" s="24">
        <v>723732</v>
      </c>
      <c r="D319" s="24">
        <v>237503.88</v>
      </c>
      <c r="E319" s="24">
        <v>542493</v>
      </c>
      <c r="F319" s="24" t="s">
        <v>45</v>
      </c>
      <c r="G319" s="24" t="s">
        <v>34</v>
      </c>
      <c r="H319" s="24" t="s">
        <v>45</v>
      </c>
    </row>
    <row r="320" spans="1:8" x14ac:dyDescent="0.3">
      <c r="A320" s="24" t="s">
        <v>1272</v>
      </c>
      <c r="B320" s="24">
        <v>721140</v>
      </c>
      <c r="C320" s="24">
        <v>721140</v>
      </c>
      <c r="D320" s="24">
        <v>454208</v>
      </c>
      <c r="E320" s="24">
        <v>548680</v>
      </c>
      <c r="F320" s="24" t="s">
        <v>45</v>
      </c>
      <c r="G320" s="24" t="s">
        <v>29</v>
      </c>
      <c r="H320" s="24" t="s">
        <v>45</v>
      </c>
    </row>
    <row r="321" spans="1:8" x14ac:dyDescent="0.3">
      <c r="A321" s="24" t="s">
        <v>1273</v>
      </c>
      <c r="B321" s="24">
        <v>553714</v>
      </c>
      <c r="C321" s="24">
        <v>0</v>
      </c>
      <c r="D321" s="24">
        <v>219086</v>
      </c>
      <c r="E321" s="24">
        <v>290220</v>
      </c>
      <c r="F321" s="24" t="s">
        <v>45</v>
      </c>
      <c r="G321" s="24" t="s">
        <v>34</v>
      </c>
      <c r="H321" s="24" t="s">
        <v>45</v>
      </c>
    </row>
    <row r="322" spans="1:8" x14ac:dyDescent="0.3">
      <c r="A322" s="24" t="s">
        <v>1274</v>
      </c>
      <c r="B322" s="24">
        <v>0</v>
      </c>
      <c r="C322" s="24">
        <v>0</v>
      </c>
      <c r="D322" s="24">
        <v>0</v>
      </c>
      <c r="E322" s="24">
        <v>344806</v>
      </c>
      <c r="F322" s="24" t="s">
        <v>45</v>
      </c>
      <c r="G322" s="24" t="s">
        <v>34</v>
      </c>
      <c r="H322" s="24" t="s">
        <v>45</v>
      </c>
    </row>
    <row r="323" spans="1:8" x14ac:dyDescent="0.3">
      <c r="A323" s="24" t="s">
        <v>1275</v>
      </c>
      <c r="B323" s="24">
        <v>0</v>
      </c>
      <c r="C323" s="24">
        <v>0</v>
      </c>
      <c r="D323" s="24">
        <v>0</v>
      </c>
      <c r="E323" s="24">
        <v>371205</v>
      </c>
      <c r="F323" s="24" t="s">
        <v>45</v>
      </c>
      <c r="G323" s="24" t="s">
        <v>34</v>
      </c>
      <c r="H323" s="24" t="s">
        <v>45</v>
      </c>
    </row>
    <row r="324" spans="1:8" x14ac:dyDescent="0.3">
      <c r="A324" s="24" t="s">
        <v>1276</v>
      </c>
      <c r="B324" s="24">
        <v>581633</v>
      </c>
      <c r="C324" s="24">
        <v>581633</v>
      </c>
      <c r="D324" s="24">
        <v>353920</v>
      </c>
      <c r="E324" s="24">
        <v>438560</v>
      </c>
      <c r="F324" s="24" t="s">
        <v>45</v>
      </c>
      <c r="G324" s="24" t="s">
        <v>29</v>
      </c>
      <c r="H324" s="24" t="s">
        <v>45</v>
      </c>
    </row>
    <row r="325" spans="1:8" x14ac:dyDescent="0.3">
      <c r="A325" s="24" t="s">
        <v>1277</v>
      </c>
      <c r="B325" s="24">
        <v>440724</v>
      </c>
      <c r="C325" s="24">
        <v>440724</v>
      </c>
      <c r="D325" s="24">
        <v>54396</v>
      </c>
      <c r="E325" s="24">
        <v>326376</v>
      </c>
      <c r="F325" s="24" t="s">
        <v>45</v>
      </c>
      <c r="G325" s="24" t="s">
        <v>34</v>
      </c>
      <c r="H325" s="24" t="s">
        <v>45</v>
      </c>
    </row>
    <row r="326" spans="1:8" x14ac:dyDescent="0.3">
      <c r="A326" s="24" t="s">
        <v>1278</v>
      </c>
      <c r="B326" s="24">
        <v>428132</v>
      </c>
      <c r="C326" s="24">
        <v>0</v>
      </c>
      <c r="D326" s="24">
        <v>209001</v>
      </c>
      <c r="E326" s="24">
        <v>209001</v>
      </c>
      <c r="F326" s="24" t="s">
        <v>29</v>
      </c>
      <c r="G326" s="24" t="s">
        <v>67</v>
      </c>
      <c r="H326" s="24" t="s">
        <v>45</v>
      </c>
    </row>
    <row r="327" spans="1:8" x14ac:dyDescent="0.3">
      <c r="A327" s="24" t="s">
        <v>1279</v>
      </c>
      <c r="B327" s="24">
        <v>817912</v>
      </c>
      <c r="C327" s="24">
        <v>817912</v>
      </c>
      <c r="D327" s="24">
        <v>444655</v>
      </c>
      <c r="E327" s="24">
        <v>561686</v>
      </c>
      <c r="F327" s="24" t="s">
        <v>45</v>
      </c>
      <c r="G327" s="24" t="s">
        <v>29</v>
      </c>
      <c r="H327" s="24" t="s">
        <v>45</v>
      </c>
    </row>
    <row r="328" spans="1:8" x14ac:dyDescent="0.3">
      <c r="A328" s="24" t="s">
        <v>1280</v>
      </c>
      <c r="B328" s="24">
        <v>842801</v>
      </c>
      <c r="C328" s="24">
        <v>842801</v>
      </c>
      <c r="D328" s="24">
        <v>215286</v>
      </c>
      <c r="E328" s="24">
        <v>342262</v>
      </c>
      <c r="F328" s="24" t="s">
        <v>45</v>
      </c>
      <c r="G328" s="24" t="s">
        <v>34</v>
      </c>
      <c r="H328" s="24" t="s">
        <v>45</v>
      </c>
    </row>
    <row r="329" spans="1:8" x14ac:dyDescent="0.3">
      <c r="A329" s="24" t="s">
        <v>1281</v>
      </c>
      <c r="B329" s="24">
        <v>0</v>
      </c>
      <c r="C329" s="24">
        <v>0</v>
      </c>
      <c r="D329" s="24">
        <v>70000</v>
      </c>
      <c r="E329" s="24">
        <v>286992</v>
      </c>
      <c r="F329" s="24" t="s">
        <v>45</v>
      </c>
      <c r="G329" s="24" t="s">
        <v>34</v>
      </c>
      <c r="H329" s="24" t="s">
        <v>45</v>
      </c>
    </row>
    <row r="330" spans="1:8" x14ac:dyDescent="0.3">
      <c r="A330" s="24" t="s">
        <v>1282</v>
      </c>
      <c r="B330" s="24">
        <v>422261</v>
      </c>
      <c r="C330" s="24">
        <v>0</v>
      </c>
      <c r="D330" s="24">
        <v>151119.03999999899</v>
      </c>
      <c r="E330" s="24">
        <v>183722</v>
      </c>
      <c r="F330" s="24" t="s">
        <v>221</v>
      </c>
      <c r="G330" s="24" t="s">
        <v>67</v>
      </c>
      <c r="H330" s="24" t="s">
        <v>45</v>
      </c>
    </row>
    <row r="331" spans="1:8" x14ac:dyDescent="0.3">
      <c r="A331" s="24" t="s">
        <v>1283</v>
      </c>
      <c r="B331" s="24">
        <v>0</v>
      </c>
      <c r="C331" s="24">
        <v>0</v>
      </c>
      <c r="D331" s="24">
        <v>54000</v>
      </c>
      <c r="E331" s="24">
        <v>261911</v>
      </c>
      <c r="F331" s="24" t="s">
        <v>45</v>
      </c>
      <c r="G331" s="24" t="s">
        <v>34</v>
      </c>
      <c r="H331" s="24" t="s">
        <v>45</v>
      </c>
    </row>
    <row r="332" spans="1:8" x14ac:dyDescent="0.3">
      <c r="A332" s="24" t="s">
        <v>1284</v>
      </c>
      <c r="B332" s="24">
        <v>0</v>
      </c>
      <c r="C332" s="24">
        <v>0</v>
      </c>
      <c r="D332" s="24">
        <v>51593</v>
      </c>
      <c r="E332" s="24">
        <v>235088</v>
      </c>
      <c r="F332" s="24" t="s">
        <v>45</v>
      </c>
      <c r="G332" s="24" t="s">
        <v>34</v>
      </c>
      <c r="H332" s="24" t="s">
        <v>45</v>
      </c>
    </row>
    <row r="333" spans="1:8" x14ac:dyDescent="0.3">
      <c r="A333" s="24" t="s">
        <v>1285</v>
      </c>
      <c r="B333" s="24">
        <v>0</v>
      </c>
      <c r="C333" s="24">
        <v>0</v>
      </c>
      <c r="D333" s="24">
        <v>12818</v>
      </c>
      <c r="E333" s="24">
        <v>230724</v>
      </c>
      <c r="F333" s="24" t="s">
        <v>45</v>
      </c>
      <c r="G333" s="24" t="s">
        <v>34</v>
      </c>
      <c r="H333" s="24" t="s">
        <v>45</v>
      </c>
    </row>
    <row r="334" spans="1:8" x14ac:dyDescent="0.3">
      <c r="A334" s="24" t="s">
        <v>1286</v>
      </c>
      <c r="B334" s="24">
        <v>0</v>
      </c>
      <c r="C334" s="24">
        <v>0</v>
      </c>
      <c r="D334" s="24">
        <v>50058</v>
      </c>
      <c r="E334" s="24">
        <v>380551</v>
      </c>
      <c r="F334" s="24" t="s">
        <v>45</v>
      </c>
      <c r="G334" s="24" t="s">
        <v>29</v>
      </c>
      <c r="H334" s="24" t="s">
        <v>45</v>
      </c>
    </row>
    <row r="335" spans="1:8" x14ac:dyDescent="0.3">
      <c r="A335" s="24" t="s">
        <v>1287</v>
      </c>
      <c r="B335" s="24">
        <v>1056714</v>
      </c>
      <c r="C335" s="24">
        <v>0</v>
      </c>
      <c r="D335" s="24">
        <v>584811</v>
      </c>
      <c r="E335" s="24">
        <v>651595</v>
      </c>
      <c r="F335" s="24" t="s">
        <v>29</v>
      </c>
      <c r="G335" s="24" t="s">
        <v>34</v>
      </c>
      <c r="H335" s="24" t="s">
        <v>45</v>
      </c>
    </row>
    <row r="336" spans="1:8" x14ac:dyDescent="0.3">
      <c r="A336" s="24" t="s">
        <v>1288</v>
      </c>
      <c r="B336" s="24">
        <v>0</v>
      </c>
      <c r="C336" s="24">
        <v>0</v>
      </c>
      <c r="D336" s="24">
        <v>137315.4</v>
      </c>
      <c r="E336" s="24">
        <v>457560</v>
      </c>
      <c r="F336" s="24" t="s">
        <v>45</v>
      </c>
      <c r="G336" s="24" t="s">
        <v>221</v>
      </c>
      <c r="H336" s="24" t="s">
        <v>45</v>
      </c>
    </row>
    <row r="337" spans="1:8" x14ac:dyDescent="0.3">
      <c r="A337" s="24" t="s">
        <v>1289</v>
      </c>
      <c r="B337" s="24">
        <v>813262</v>
      </c>
      <c r="C337" s="24">
        <v>813262</v>
      </c>
      <c r="D337" s="24">
        <v>155090</v>
      </c>
      <c r="E337" s="24">
        <v>325234</v>
      </c>
      <c r="F337" s="24" t="s">
        <v>45</v>
      </c>
      <c r="G337" s="24" t="s">
        <v>34</v>
      </c>
      <c r="H337" s="24" t="s">
        <v>45</v>
      </c>
    </row>
    <row r="338" spans="1:8" x14ac:dyDescent="0.3">
      <c r="A338" s="24" t="s">
        <v>1290</v>
      </c>
      <c r="B338" s="24">
        <v>465341</v>
      </c>
      <c r="C338" s="24">
        <v>0</v>
      </c>
      <c r="D338" s="24">
        <v>341028</v>
      </c>
      <c r="E338" s="24">
        <v>369447</v>
      </c>
      <c r="F338" s="24" t="s">
        <v>29</v>
      </c>
      <c r="G338" s="24" t="s">
        <v>34</v>
      </c>
      <c r="H338" s="24" t="s">
        <v>45</v>
      </c>
    </row>
    <row r="339" spans="1:8" x14ac:dyDescent="0.3">
      <c r="A339" s="24" t="s">
        <v>1291</v>
      </c>
      <c r="B339" s="24">
        <v>871620</v>
      </c>
      <c r="C339" s="24">
        <v>0</v>
      </c>
      <c r="D339" s="24">
        <v>341760</v>
      </c>
      <c r="E339" s="24">
        <v>453300</v>
      </c>
      <c r="F339" s="24" t="s">
        <v>45</v>
      </c>
      <c r="G339" s="24" t="s">
        <v>34</v>
      </c>
      <c r="H339" s="24" t="s">
        <v>45</v>
      </c>
    </row>
    <row r="340" spans="1:8" x14ac:dyDescent="0.3">
      <c r="A340" s="24" t="s">
        <v>1292</v>
      </c>
      <c r="B340" s="24">
        <v>610492</v>
      </c>
      <c r="C340" s="24">
        <v>0</v>
      </c>
      <c r="D340" s="24">
        <v>514180</v>
      </c>
      <c r="E340" s="24">
        <v>514180</v>
      </c>
      <c r="F340" s="24" t="s">
        <v>29</v>
      </c>
      <c r="G340" s="24" t="s">
        <v>29</v>
      </c>
      <c r="H340" s="24" t="s">
        <v>45</v>
      </c>
    </row>
    <row r="341" spans="1:8" x14ac:dyDescent="0.3">
      <c r="A341" s="24" t="s">
        <v>1293</v>
      </c>
      <c r="B341" s="24">
        <v>0</v>
      </c>
      <c r="C341" s="24">
        <v>0</v>
      </c>
      <c r="D341" s="24">
        <v>0</v>
      </c>
      <c r="E341" s="24">
        <v>441675</v>
      </c>
      <c r="F341" s="24" t="s">
        <v>45</v>
      </c>
      <c r="G341" s="24" t="s">
        <v>34</v>
      </c>
      <c r="H341" s="24" t="s">
        <v>45</v>
      </c>
    </row>
    <row r="342" spans="1:8" x14ac:dyDescent="0.3">
      <c r="A342" s="24" t="s">
        <v>1294</v>
      </c>
      <c r="B342" s="24">
        <v>582788</v>
      </c>
      <c r="C342" s="24">
        <v>582788</v>
      </c>
      <c r="D342" s="24">
        <v>26000</v>
      </c>
      <c r="E342" s="24">
        <v>363986</v>
      </c>
      <c r="F342" s="24" t="s">
        <v>45</v>
      </c>
      <c r="G342" s="24" t="s">
        <v>34</v>
      </c>
      <c r="H342" s="24" t="s">
        <v>45</v>
      </c>
    </row>
    <row r="343" spans="1:8" x14ac:dyDescent="0.3">
      <c r="A343" s="24" t="s">
        <v>1295</v>
      </c>
      <c r="B343" s="24">
        <v>505502</v>
      </c>
      <c r="C343" s="24">
        <v>0</v>
      </c>
      <c r="D343" s="24">
        <v>329666</v>
      </c>
      <c r="E343" s="24">
        <v>394384</v>
      </c>
      <c r="F343" s="24" t="s">
        <v>29</v>
      </c>
      <c r="G343" s="24" t="s">
        <v>34</v>
      </c>
      <c r="H343" s="24" t="s">
        <v>45</v>
      </c>
    </row>
    <row r="344" spans="1:8" x14ac:dyDescent="0.3">
      <c r="A344" s="24" t="s">
        <v>1296</v>
      </c>
      <c r="B344" s="24">
        <v>0</v>
      </c>
      <c r="C344" s="24">
        <v>0</v>
      </c>
      <c r="D344" s="24">
        <v>70610</v>
      </c>
      <c r="E344" s="24">
        <v>319930</v>
      </c>
      <c r="F344" s="24" t="s">
        <v>45</v>
      </c>
      <c r="G344" s="24" t="s">
        <v>34</v>
      </c>
      <c r="H344" s="24" t="s">
        <v>45</v>
      </c>
    </row>
    <row r="345" spans="1:8" x14ac:dyDescent="0.3">
      <c r="A345" s="24" t="s">
        <v>1297</v>
      </c>
      <c r="B345" s="24">
        <v>966548</v>
      </c>
      <c r="C345" s="24">
        <v>0</v>
      </c>
      <c r="D345" s="24">
        <v>459692</v>
      </c>
      <c r="E345" s="24">
        <v>541476</v>
      </c>
      <c r="F345" s="24" t="s">
        <v>29</v>
      </c>
      <c r="G345" s="24" t="s">
        <v>45</v>
      </c>
      <c r="H345" s="24" t="s">
        <v>45</v>
      </c>
    </row>
    <row r="346" spans="1:8" x14ac:dyDescent="0.3">
      <c r="A346" s="24" t="s">
        <v>1298</v>
      </c>
      <c r="B346" s="24">
        <v>717326</v>
      </c>
      <c r="C346" s="24">
        <v>717326</v>
      </c>
      <c r="D346" s="24">
        <v>221760</v>
      </c>
      <c r="E346" s="24">
        <v>319813</v>
      </c>
      <c r="F346" s="24" t="s">
        <v>45</v>
      </c>
      <c r="G346" s="24" t="s">
        <v>34</v>
      </c>
      <c r="H346" s="24" t="s">
        <v>45</v>
      </c>
    </row>
    <row r="347" spans="1:8" x14ac:dyDescent="0.3">
      <c r="A347" s="24" t="s">
        <v>1299</v>
      </c>
      <c r="B347" s="24">
        <v>611188</v>
      </c>
      <c r="C347" s="24">
        <v>611188</v>
      </c>
      <c r="D347" s="24">
        <v>217722.52</v>
      </c>
      <c r="E347" s="24">
        <v>382004</v>
      </c>
      <c r="F347" s="24" t="s">
        <v>45</v>
      </c>
      <c r="G347" s="24" t="s">
        <v>29</v>
      </c>
      <c r="H347" s="24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2DA3-7F48-4946-95AE-3484C5846C00}">
  <dimension ref="B1:N33"/>
  <sheetViews>
    <sheetView workbookViewId="0">
      <selection activeCell="L9" sqref="L9"/>
    </sheetView>
  </sheetViews>
  <sheetFormatPr defaultRowHeight="14.4" x14ac:dyDescent="0.3"/>
  <cols>
    <col min="2" max="2" width="13.44140625" bestFit="1" customWidth="1"/>
    <col min="4" max="5" width="12" bestFit="1" customWidth="1"/>
    <col min="9" max="9" width="13.44140625" bestFit="1" customWidth="1"/>
    <col min="11" max="11" width="14.109375" bestFit="1" customWidth="1"/>
    <col min="14" max="14" width="8.88671875" style="11"/>
  </cols>
  <sheetData>
    <row r="1" spans="2:14" x14ac:dyDescent="0.3">
      <c r="C1" s="18" t="s">
        <v>1305</v>
      </c>
      <c r="D1" s="18"/>
      <c r="E1" s="18"/>
    </row>
    <row r="2" spans="2:14" x14ac:dyDescent="0.3">
      <c r="D2" s="16" t="s">
        <v>13</v>
      </c>
      <c r="E2" s="16"/>
      <c r="M2" t="s">
        <v>1313</v>
      </c>
      <c r="N2" s="11">
        <v>0.67632850241545894</v>
      </c>
    </row>
    <row r="3" spans="2:14" x14ac:dyDescent="0.3">
      <c r="D3" s="2" t="s">
        <v>1300</v>
      </c>
      <c r="E3" s="3" t="s">
        <v>1301</v>
      </c>
      <c r="M3" t="s">
        <v>1314</v>
      </c>
      <c r="N3" s="11">
        <v>0.84</v>
      </c>
    </row>
    <row r="4" spans="2:14" x14ac:dyDescent="0.3">
      <c r="B4" s="17" t="s">
        <v>12</v>
      </c>
      <c r="C4" s="2" t="s">
        <v>1300</v>
      </c>
      <c r="D4" s="4">
        <v>681</v>
      </c>
      <c r="E4" s="4">
        <v>200</v>
      </c>
    </row>
    <row r="5" spans="2:14" x14ac:dyDescent="0.3">
      <c r="B5" s="17"/>
      <c r="C5" s="3" t="s">
        <v>1301</v>
      </c>
      <c r="D5" s="4">
        <v>202</v>
      </c>
      <c r="E5" s="4">
        <v>159</v>
      </c>
    </row>
    <row r="8" spans="2:14" x14ac:dyDescent="0.3">
      <c r="C8" s="18" t="s">
        <v>1304</v>
      </c>
      <c r="D8" s="18"/>
      <c r="E8" s="18"/>
    </row>
    <row r="9" spans="2:14" x14ac:dyDescent="0.3">
      <c r="D9" s="16" t="s">
        <v>13</v>
      </c>
      <c r="E9" s="16"/>
    </row>
    <row r="10" spans="2:14" x14ac:dyDescent="0.3">
      <c r="D10" s="2" t="s">
        <v>1300</v>
      </c>
      <c r="E10" s="3" t="s">
        <v>1301</v>
      </c>
    </row>
    <row r="11" spans="2:14" x14ac:dyDescent="0.3">
      <c r="B11" s="17" t="s">
        <v>12</v>
      </c>
      <c r="C11" s="2" t="s">
        <v>1300</v>
      </c>
      <c r="D11" s="4">
        <v>205254621.5</v>
      </c>
      <c r="E11" s="4">
        <v>71877633.969999999</v>
      </c>
      <c r="J11" s="18" t="s">
        <v>1307</v>
      </c>
      <c r="K11" s="18"/>
      <c r="L11" s="18"/>
    </row>
    <row r="12" spans="2:14" x14ac:dyDescent="0.3">
      <c r="B12" s="17"/>
      <c r="C12" s="3" t="s">
        <v>1301</v>
      </c>
      <c r="D12" s="4">
        <v>42687871.030000001</v>
      </c>
      <c r="E12" s="4">
        <v>31324364.719999999</v>
      </c>
      <c r="K12" s="16" t="s">
        <v>13</v>
      </c>
      <c r="L12" s="16"/>
    </row>
    <row r="13" spans="2:14" x14ac:dyDescent="0.3">
      <c r="K13" s="2" t="s">
        <v>1300</v>
      </c>
      <c r="L13" s="3" t="s">
        <v>1301</v>
      </c>
    </row>
    <row r="14" spans="2:14" x14ac:dyDescent="0.3">
      <c r="I14" s="17" t="s">
        <v>12</v>
      </c>
      <c r="J14" s="2" t="s">
        <v>1300</v>
      </c>
      <c r="K14" s="10">
        <f>D11/D18</f>
        <v>0.95117254667445728</v>
      </c>
      <c r="L14" s="10">
        <f>E11/E18</f>
        <v>0.93267248047324647</v>
      </c>
    </row>
    <row r="15" spans="2:14" x14ac:dyDescent="0.3">
      <c r="C15" s="18" t="s">
        <v>1306</v>
      </c>
      <c r="D15" s="18"/>
      <c r="E15" s="18"/>
      <c r="I15" s="17"/>
      <c r="J15" s="3" t="s">
        <v>1301</v>
      </c>
      <c r="K15" s="10">
        <f>D12/D19</f>
        <v>0.58395917070230208</v>
      </c>
      <c r="L15" s="10">
        <f>E12/E19</f>
        <v>0.49039358534960742</v>
      </c>
    </row>
    <row r="16" spans="2:14" x14ac:dyDescent="0.3">
      <c r="D16" s="16" t="s">
        <v>13</v>
      </c>
      <c r="E16" s="16"/>
    </row>
    <row r="17" spans="2:12" x14ac:dyDescent="0.3">
      <c r="D17" s="2" t="s">
        <v>1300</v>
      </c>
      <c r="E17" s="3" t="s">
        <v>1301</v>
      </c>
    </row>
    <row r="18" spans="2:12" x14ac:dyDescent="0.3">
      <c r="B18" s="17" t="s">
        <v>12</v>
      </c>
      <c r="C18" s="2" t="s">
        <v>1300</v>
      </c>
      <c r="D18" s="4">
        <v>215791154</v>
      </c>
      <c r="E18" s="4">
        <v>77066318</v>
      </c>
    </row>
    <row r="19" spans="2:12" x14ac:dyDescent="0.3">
      <c r="B19" s="17"/>
      <c r="C19" s="3" t="s">
        <v>1301</v>
      </c>
      <c r="D19" s="4">
        <v>73100780.280000001</v>
      </c>
      <c r="E19" s="4">
        <v>63875967.5</v>
      </c>
    </row>
    <row r="22" spans="2:12" x14ac:dyDescent="0.3">
      <c r="C22" s="18" t="s">
        <v>1308</v>
      </c>
      <c r="D22" s="18"/>
      <c r="E22" s="18"/>
    </row>
    <row r="23" spans="2:12" x14ac:dyDescent="0.3">
      <c r="D23" s="16" t="s">
        <v>13</v>
      </c>
      <c r="E23" s="16"/>
    </row>
    <row r="24" spans="2:12" x14ac:dyDescent="0.3">
      <c r="D24" s="2" t="s">
        <v>1300</v>
      </c>
      <c r="E24" s="3" t="s">
        <v>1301</v>
      </c>
    </row>
    <row r="25" spans="2:12" x14ac:dyDescent="0.3">
      <c r="B25" s="17" t="s">
        <v>12</v>
      </c>
      <c r="C25" s="2" t="s">
        <v>1300</v>
      </c>
      <c r="D25" s="4">
        <v>266825229</v>
      </c>
      <c r="E25" s="4">
        <v>110320203</v>
      </c>
    </row>
    <row r="26" spans="2:12" x14ac:dyDescent="0.3">
      <c r="B26" s="17"/>
      <c r="C26" s="3" t="s">
        <v>1301</v>
      </c>
      <c r="D26" s="4">
        <v>84929268</v>
      </c>
      <c r="E26" s="4">
        <v>67044990</v>
      </c>
      <c r="J26" s="18" t="s">
        <v>1310</v>
      </c>
      <c r="K26" s="18"/>
      <c r="L26" s="18"/>
    </row>
    <row r="27" spans="2:12" x14ac:dyDescent="0.3">
      <c r="K27" s="16" t="s">
        <v>13</v>
      </c>
      <c r="L27" s="16"/>
    </row>
    <row r="28" spans="2:12" x14ac:dyDescent="0.3">
      <c r="K28" s="2" t="s">
        <v>1300</v>
      </c>
      <c r="L28" s="3" t="s">
        <v>1301</v>
      </c>
    </row>
    <row r="29" spans="2:12" x14ac:dyDescent="0.3">
      <c r="C29" s="18" t="s">
        <v>1309</v>
      </c>
      <c r="D29" s="18"/>
      <c r="E29" s="18"/>
      <c r="I29" s="17" t="s">
        <v>12</v>
      </c>
      <c r="J29" s="2" t="s">
        <v>1300</v>
      </c>
      <c r="K29" s="4">
        <f>D32/D25</f>
        <v>0</v>
      </c>
      <c r="L29" s="4">
        <f>E32/E25</f>
        <v>0</v>
      </c>
    </row>
    <row r="30" spans="2:12" x14ac:dyDescent="0.3">
      <c r="D30" s="16" t="s">
        <v>13</v>
      </c>
      <c r="E30" s="16"/>
      <c r="I30" s="17"/>
      <c r="J30" s="3" t="s">
        <v>1301</v>
      </c>
      <c r="K30" s="10">
        <f>D33/D26</f>
        <v>0.79944825381045315</v>
      </c>
      <c r="L30" s="10">
        <f>E33/E26</f>
        <v>0.80666546448884546</v>
      </c>
    </row>
    <row r="31" spans="2:12" x14ac:dyDescent="0.3">
      <c r="D31" s="2" t="s">
        <v>1300</v>
      </c>
      <c r="E31" s="3" t="s">
        <v>1301</v>
      </c>
    </row>
    <row r="32" spans="2:12" x14ac:dyDescent="0.3">
      <c r="B32" s="17" t="s">
        <v>12</v>
      </c>
      <c r="C32" s="2" t="s">
        <v>1300</v>
      </c>
      <c r="D32" s="4">
        <v>0</v>
      </c>
      <c r="E32" s="4">
        <v>0</v>
      </c>
    </row>
    <row r="33" spans="2:5" x14ac:dyDescent="0.3">
      <c r="B33" s="17"/>
      <c r="C33" s="3" t="s">
        <v>1301</v>
      </c>
      <c r="D33" s="4">
        <v>67896555</v>
      </c>
      <c r="E33" s="4">
        <v>54082878</v>
      </c>
    </row>
  </sheetData>
  <mergeCells count="21">
    <mergeCell ref="J26:L26"/>
    <mergeCell ref="K27:L27"/>
    <mergeCell ref="I29:I30"/>
    <mergeCell ref="D23:E23"/>
    <mergeCell ref="B25:B26"/>
    <mergeCell ref="C22:E22"/>
    <mergeCell ref="D30:E30"/>
    <mergeCell ref="B32:B33"/>
    <mergeCell ref="C29:E29"/>
    <mergeCell ref="D16:E16"/>
    <mergeCell ref="B18:B19"/>
    <mergeCell ref="C15:E15"/>
    <mergeCell ref="K12:L12"/>
    <mergeCell ref="I14:I15"/>
    <mergeCell ref="J11:L11"/>
    <mergeCell ref="B4:B5"/>
    <mergeCell ref="D2:E2"/>
    <mergeCell ref="D9:E9"/>
    <mergeCell ref="B11:B12"/>
    <mergeCell ref="C8:E8"/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71B2-4D64-40B9-9EED-D81D1F183CE6}">
  <dimension ref="B2:N14"/>
  <sheetViews>
    <sheetView zoomScale="142" workbookViewId="0">
      <selection activeCell="B2" sqref="B2:E6"/>
    </sheetView>
  </sheetViews>
  <sheetFormatPr defaultRowHeight="14.4" x14ac:dyDescent="0.3"/>
  <cols>
    <col min="2" max="2" width="17" bestFit="1" customWidth="1"/>
    <col min="4" max="4" width="6.6640625" bestFit="1" customWidth="1"/>
    <col min="7" max="8" width="8.88671875" style="11"/>
  </cols>
  <sheetData>
    <row r="2" spans="2:14" x14ac:dyDescent="0.3">
      <c r="D2" s="16" t="s">
        <v>13</v>
      </c>
      <c r="E2" s="16"/>
      <c r="M2" s="16" t="s">
        <v>13</v>
      </c>
      <c r="N2" s="16"/>
    </row>
    <row r="3" spans="2:14" x14ac:dyDescent="0.3">
      <c r="D3" s="2" t="s">
        <v>1300</v>
      </c>
      <c r="E3" s="3" t="s">
        <v>1301</v>
      </c>
      <c r="G3" s="2" t="s">
        <v>1300</v>
      </c>
      <c r="H3" s="3" t="s">
        <v>1301</v>
      </c>
      <c r="M3" s="2" t="s">
        <v>1300</v>
      </c>
      <c r="N3" s="3" t="s">
        <v>1301</v>
      </c>
    </row>
    <row r="4" spans="2:14" x14ac:dyDescent="0.3">
      <c r="B4" s="17" t="s">
        <v>15</v>
      </c>
      <c r="C4" s="2" t="s">
        <v>1300</v>
      </c>
      <c r="D4" s="4">
        <v>463</v>
      </c>
      <c r="E4" s="4">
        <v>43</v>
      </c>
      <c r="F4">
        <f>SUM(D4:E4)</f>
        <v>506</v>
      </c>
      <c r="G4" s="11">
        <f>D4/F4</f>
        <v>0.91501976284584985</v>
      </c>
      <c r="H4" s="11">
        <f>E4/F4</f>
        <v>8.4980237154150193E-2</v>
      </c>
      <c r="K4" s="17" t="s">
        <v>15</v>
      </c>
      <c r="L4" s="2" t="s">
        <v>1300</v>
      </c>
      <c r="M4" s="23">
        <f>D4/1242</f>
        <v>0.37278582930756843</v>
      </c>
      <c r="N4" s="23">
        <f>E4/1242</f>
        <v>3.462157809983897E-2</v>
      </c>
    </row>
    <row r="5" spans="2:14" x14ac:dyDescent="0.3">
      <c r="B5" s="17"/>
      <c r="C5" s="3" t="s">
        <v>1301</v>
      </c>
      <c r="D5" s="4">
        <v>359</v>
      </c>
      <c r="E5" s="4">
        <v>301</v>
      </c>
      <c r="F5">
        <f t="shared" ref="F5:F6" si="0">SUM(D5:E5)</f>
        <v>660</v>
      </c>
      <c r="G5" s="11">
        <f t="shared" ref="G5:G6" si="1">D5/F5</f>
        <v>0.54393939393939394</v>
      </c>
      <c r="H5" s="11">
        <f t="shared" ref="H5:H6" si="2">E5/F5</f>
        <v>0.45606060606060606</v>
      </c>
      <c r="K5" s="17"/>
      <c r="L5" s="3" t="s">
        <v>1301</v>
      </c>
      <c r="M5" s="23">
        <f t="shared" ref="M5:M6" si="3">D5/1242</f>
        <v>0.2890499194847021</v>
      </c>
      <c r="N5" s="23">
        <f t="shared" ref="N5:N6" si="4">E5/1242</f>
        <v>0.24235104669887278</v>
      </c>
    </row>
    <row r="6" spans="2:14" x14ac:dyDescent="0.3">
      <c r="C6" s="7" t="s">
        <v>1302</v>
      </c>
      <c r="D6" s="4">
        <v>61</v>
      </c>
      <c r="E6" s="4">
        <v>15</v>
      </c>
      <c r="F6">
        <f t="shared" si="0"/>
        <v>76</v>
      </c>
      <c r="G6" s="11">
        <f t="shared" si="1"/>
        <v>0.80263157894736847</v>
      </c>
      <c r="H6" s="11">
        <f t="shared" si="2"/>
        <v>0.19736842105263158</v>
      </c>
      <c r="L6" s="7" t="s">
        <v>1302</v>
      </c>
      <c r="M6" s="23">
        <f t="shared" si="3"/>
        <v>4.9114331723027378E-2</v>
      </c>
      <c r="N6" s="23">
        <f t="shared" si="4"/>
        <v>1.2077294685990338E-2</v>
      </c>
    </row>
    <row r="7" spans="2:14" x14ac:dyDescent="0.3">
      <c r="D7">
        <f>SUM(D4:D6)</f>
        <v>883</v>
      </c>
      <c r="E7">
        <f>SUM(E4:E6)</f>
        <v>359</v>
      </c>
      <c r="M7" s="1">
        <f>SUM(M4:M6)</f>
        <v>0.71095008051529796</v>
      </c>
      <c r="N7" s="1">
        <f>SUM(N4:N6)</f>
        <v>0.2890499194847021</v>
      </c>
    </row>
    <row r="8" spans="2:14" x14ac:dyDescent="0.3">
      <c r="C8" s="2" t="s">
        <v>1300</v>
      </c>
      <c r="D8" s="11">
        <f>D4/$D$7</f>
        <v>0.52434881087202723</v>
      </c>
      <c r="E8" s="11">
        <f>E4/$E$7</f>
        <v>0.11977715877437325</v>
      </c>
    </row>
    <row r="9" spans="2:14" x14ac:dyDescent="0.3">
      <c r="C9" s="3" t="s">
        <v>1301</v>
      </c>
      <c r="D9" s="11">
        <f t="shared" ref="D9:D10" si="5">D5/$D$7</f>
        <v>0.40656851642129105</v>
      </c>
      <c r="E9" s="11">
        <f t="shared" ref="E9:E10" si="6">E5/$E$7</f>
        <v>0.83844011142061281</v>
      </c>
    </row>
    <row r="10" spans="2:14" x14ac:dyDescent="0.3">
      <c r="C10" s="7" t="s">
        <v>1302</v>
      </c>
      <c r="D10" s="11">
        <f t="shared" si="5"/>
        <v>6.9082672706681766E-2</v>
      </c>
      <c r="E10" s="11">
        <f t="shared" si="6"/>
        <v>4.1782729805013928E-2</v>
      </c>
    </row>
    <row r="11" spans="2:14" x14ac:dyDescent="0.3">
      <c r="G11" s="2" t="s">
        <v>1300</v>
      </c>
      <c r="H11" s="3" t="s">
        <v>1301</v>
      </c>
    </row>
    <row r="12" spans="2:14" x14ac:dyDescent="0.3">
      <c r="C12" s="2" t="s">
        <v>1300</v>
      </c>
      <c r="G12" s="11">
        <f>D4/1242</f>
        <v>0.37278582930756843</v>
      </c>
      <c r="H12" s="11">
        <f>E4/1242</f>
        <v>3.462157809983897E-2</v>
      </c>
    </row>
    <row r="13" spans="2:14" x14ac:dyDescent="0.3">
      <c r="C13" s="3" t="s">
        <v>1301</v>
      </c>
      <c r="G13" s="11">
        <f t="shared" ref="G13:G14" si="7">D5/1242</f>
        <v>0.2890499194847021</v>
      </c>
      <c r="H13" s="11">
        <f t="shared" ref="H13:H14" si="8">E5/1242</f>
        <v>0.24235104669887278</v>
      </c>
    </row>
    <row r="14" spans="2:14" x14ac:dyDescent="0.3">
      <c r="C14" s="7" t="s">
        <v>1302</v>
      </c>
      <c r="G14" s="11">
        <f t="shared" si="7"/>
        <v>4.9114331723027378E-2</v>
      </c>
      <c r="H14" s="11">
        <f t="shared" si="8"/>
        <v>1.2077294685990338E-2</v>
      </c>
    </row>
  </sheetData>
  <mergeCells count="4">
    <mergeCell ref="D2:E2"/>
    <mergeCell ref="B4:B5"/>
    <mergeCell ref="M2:N2"/>
    <mergeCell ref="K4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5548-B3AF-4C5B-AB14-455994578188}">
  <dimension ref="B2:O54"/>
  <sheetViews>
    <sheetView workbookViewId="0">
      <selection activeCell="I5" sqref="I5"/>
    </sheetView>
  </sheetViews>
  <sheetFormatPr defaultRowHeight="14.4" x14ac:dyDescent="0.3"/>
  <cols>
    <col min="2" max="2" width="23.77734375" bestFit="1" customWidth="1"/>
    <col min="4" max="5" width="12" bestFit="1" customWidth="1"/>
    <col min="7" max="7" width="10" bestFit="1" customWidth="1"/>
    <col min="8" max="8" width="10" customWidth="1"/>
    <col min="9" max="9" width="11.6640625" style="11" customWidth="1"/>
    <col min="10" max="10" width="23.77734375" bestFit="1" customWidth="1"/>
    <col min="12" max="12" width="10" style="12" bestFit="1" customWidth="1"/>
    <col min="13" max="13" width="8.88671875" style="12"/>
  </cols>
  <sheetData>
    <row r="2" spans="2:14" x14ac:dyDescent="0.3">
      <c r="D2" s="18" t="s">
        <v>13</v>
      </c>
      <c r="E2" s="18"/>
      <c r="K2">
        <f>681+159</f>
        <v>840</v>
      </c>
      <c r="N2">
        <f>681+200+202+159</f>
        <v>1242</v>
      </c>
    </row>
    <row r="3" spans="2:14" x14ac:dyDescent="0.3">
      <c r="D3" s="2" t="s">
        <v>1300</v>
      </c>
      <c r="E3" s="3" t="s">
        <v>1301</v>
      </c>
      <c r="G3" s="2" t="s">
        <v>1300</v>
      </c>
      <c r="H3" s="3" t="s">
        <v>1301</v>
      </c>
      <c r="J3" t="s">
        <v>1313</v>
      </c>
      <c r="K3" s="11">
        <f>K2/N2</f>
        <v>0.67632850241545894</v>
      </c>
    </row>
    <row r="4" spans="2:14" x14ac:dyDescent="0.3">
      <c r="B4" s="17" t="s">
        <v>1303</v>
      </c>
      <c r="C4" s="5" t="s">
        <v>1300</v>
      </c>
      <c r="D4" s="4">
        <v>460</v>
      </c>
      <c r="E4" s="4">
        <v>148</v>
      </c>
      <c r="F4">
        <f>SUM(D4:E4)</f>
        <v>608</v>
      </c>
      <c r="G4" s="11">
        <f>D4/F4</f>
        <v>0.75657894736842102</v>
      </c>
      <c r="H4" s="11">
        <f>E4/F4</f>
        <v>0.24342105263157895</v>
      </c>
      <c r="I4" s="11">
        <f>F4/1242</f>
        <v>0.48953301127214172</v>
      </c>
      <c r="J4" t="s">
        <v>1314</v>
      </c>
      <c r="K4" s="1">
        <v>0.84</v>
      </c>
    </row>
    <row r="5" spans="2:14" x14ac:dyDescent="0.3">
      <c r="B5" s="17"/>
      <c r="C5" s="6" t="s">
        <v>1301</v>
      </c>
      <c r="D5" s="4">
        <v>3</v>
      </c>
      <c r="E5" s="4">
        <v>2</v>
      </c>
      <c r="F5">
        <f t="shared" ref="F5:F8" si="0">SUM(D5:E5)</f>
        <v>5</v>
      </c>
      <c r="G5" s="11">
        <f t="shared" ref="G5:G8" si="1">D5/F5</f>
        <v>0.6</v>
      </c>
      <c r="H5" s="11">
        <f t="shared" ref="H5:H8" si="2">E5/F5</f>
        <v>0.4</v>
      </c>
      <c r="I5" s="22">
        <f t="shared" ref="I5:I8" si="3">F5/1242</f>
        <v>4.0257648953301124E-3</v>
      </c>
    </row>
    <row r="6" spans="2:14" x14ac:dyDescent="0.3">
      <c r="C6" s="8" t="s">
        <v>1302</v>
      </c>
      <c r="D6" s="4">
        <v>9</v>
      </c>
      <c r="E6" s="4">
        <v>19</v>
      </c>
      <c r="F6">
        <f t="shared" si="0"/>
        <v>28</v>
      </c>
      <c r="G6" s="11">
        <f t="shared" si="1"/>
        <v>0.32142857142857145</v>
      </c>
      <c r="H6" s="11">
        <f t="shared" si="2"/>
        <v>0.6785714285714286</v>
      </c>
      <c r="I6" s="11">
        <f t="shared" si="3"/>
        <v>2.2544283413848631E-2</v>
      </c>
    </row>
    <row r="7" spans="2:14" x14ac:dyDescent="0.3">
      <c r="C7" s="9" t="s">
        <v>34</v>
      </c>
      <c r="D7" s="4">
        <v>246</v>
      </c>
      <c r="E7" s="4">
        <v>114</v>
      </c>
      <c r="F7">
        <f t="shared" si="0"/>
        <v>360</v>
      </c>
      <c r="G7" s="11">
        <f t="shared" si="1"/>
        <v>0.68333333333333335</v>
      </c>
      <c r="H7" s="11">
        <f t="shared" si="2"/>
        <v>0.31666666666666665</v>
      </c>
      <c r="I7" s="11">
        <f t="shared" si="3"/>
        <v>0.28985507246376813</v>
      </c>
    </row>
    <row r="8" spans="2:14" x14ac:dyDescent="0.3">
      <c r="C8" s="4" t="s">
        <v>67</v>
      </c>
      <c r="D8" s="4">
        <v>165</v>
      </c>
      <c r="E8" s="4">
        <v>76</v>
      </c>
      <c r="F8">
        <f t="shared" si="0"/>
        <v>241</v>
      </c>
      <c r="G8" s="11">
        <f t="shared" si="1"/>
        <v>0.68464730290456433</v>
      </c>
      <c r="H8" s="11">
        <f t="shared" si="2"/>
        <v>0.31535269709543567</v>
      </c>
      <c r="I8" s="11">
        <f t="shared" si="3"/>
        <v>0.19404186795491143</v>
      </c>
    </row>
    <row r="9" spans="2:14" x14ac:dyDescent="0.3">
      <c r="D9">
        <f>SUM(D4:D8)</f>
        <v>883</v>
      </c>
      <c r="E9">
        <f>SUM(E4:E8)</f>
        <v>359</v>
      </c>
    </row>
    <row r="10" spans="2:14" x14ac:dyDescent="0.3">
      <c r="C10" s="5" t="s">
        <v>1300</v>
      </c>
      <c r="D10" s="11">
        <f>D4/$D$9</f>
        <v>0.52095130237825593</v>
      </c>
      <c r="E10" s="11">
        <f>E4/$E$9</f>
        <v>0.41225626740947074</v>
      </c>
    </row>
    <row r="11" spans="2:14" x14ac:dyDescent="0.3">
      <c r="C11" s="6" t="s">
        <v>1301</v>
      </c>
      <c r="D11" s="11">
        <f t="shared" ref="D11:D14" si="4">D5/$D$9</f>
        <v>3.3975084937712344E-3</v>
      </c>
      <c r="E11" s="11">
        <f t="shared" ref="E11:E14" si="5">E5/$E$9</f>
        <v>5.5710306406685237E-3</v>
      </c>
    </row>
    <row r="12" spans="2:14" x14ac:dyDescent="0.3">
      <c r="C12" s="8" t="s">
        <v>1302</v>
      </c>
      <c r="D12" s="11">
        <f t="shared" si="4"/>
        <v>1.0192525481313703E-2</v>
      </c>
      <c r="E12" s="11">
        <f t="shared" si="5"/>
        <v>5.2924791086350974E-2</v>
      </c>
    </row>
    <row r="13" spans="2:14" x14ac:dyDescent="0.3">
      <c r="C13" s="9" t="s">
        <v>34</v>
      </c>
      <c r="D13" s="11">
        <f t="shared" si="4"/>
        <v>0.27859569648924121</v>
      </c>
      <c r="E13" s="11">
        <f t="shared" si="5"/>
        <v>0.31754874651810583</v>
      </c>
    </row>
    <row r="14" spans="2:14" x14ac:dyDescent="0.3">
      <c r="C14" s="4" t="s">
        <v>67</v>
      </c>
      <c r="D14" s="11">
        <f t="shared" si="4"/>
        <v>0.1868629671574179</v>
      </c>
      <c r="E14" s="11">
        <f t="shared" si="5"/>
        <v>0.2116991643454039</v>
      </c>
    </row>
    <row r="15" spans="2:14" x14ac:dyDescent="0.3">
      <c r="C15" s="21"/>
      <c r="D15" s="11">
        <f>D9/1242</f>
        <v>0.71095008051529796</v>
      </c>
      <c r="E15" s="11">
        <f>E9/1242</f>
        <v>0.2890499194847021</v>
      </c>
    </row>
    <row r="17" spans="2:13" x14ac:dyDescent="0.3">
      <c r="C17" s="18" t="s">
        <v>1311</v>
      </c>
      <c r="D17" s="18"/>
      <c r="E17" s="18"/>
    </row>
    <row r="18" spans="2:13" x14ac:dyDescent="0.3">
      <c r="D18" s="16" t="s">
        <v>13</v>
      </c>
      <c r="E18" s="16"/>
    </row>
    <row r="19" spans="2:13" x14ac:dyDescent="0.3">
      <c r="D19" s="2" t="s">
        <v>1300</v>
      </c>
      <c r="E19" s="3" t="s">
        <v>1301</v>
      </c>
    </row>
    <row r="20" spans="2:13" x14ac:dyDescent="0.3">
      <c r="B20" s="17" t="s">
        <v>1303</v>
      </c>
      <c r="C20" s="5" t="s">
        <v>1300</v>
      </c>
      <c r="D20" s="4">
        <v>131758052.90000001</v>
      </c>
      <c r="E20" s="4">
        <v>47965365.659999996</v>
      </c>
    </row>
    <row r="21" spans="2:13" x14ac:dyDescent="0.3">
      <c r="B21" s="17"/>
      <c r="C21" s="6" t="s">
        <v>1301</v>
      </c>
      <c r="D21">
        <v>1102459</v>
      </c>
      <c r="E21" s="4">
        <v>595124</v>
      </c>
    </row>
    <row r="22" spans="2:13" x14ac:dyDescent="0.3">
      <c r="C22" s="8" t="s">
        <v>1302</v>
      </c>
      <c r="D22" s="4">
        <v>3422474.74</v>
      </c>
      <c r="E22" s="4">
        <v>6390572.1600000001</v>
      </c>
    </row>
    <row r="23" spans="2:13" x14ac:dyDescent="0.3">
      <c r="C23" s="9" t="s">
        <v>34</v>
      </c>
      <c r="D23" s="4">
        <v>59403997.579999998</v>
      </c>
      <c r="E23" s="4">
        <v>26911351.379999999</v>
      </c>
      <c r="K23" s="18" t="s">
        <v>1307</v>
      </c>
      <c r="L23" s="18"/>
      <c r="M23" s="18"/>
    </row>
    <row r="24" spans="2:13" x14ac:dyDescent="0.3">
      <c r="C24" s="4" t="s">
        <v>67</v>
      </c>
      <c r="D24" s="4">
        <v>52255508.280000001</v>
      </c>
      <c r="E24" s="4"/>
      <c r="L24" s="16" t="s">
        <v>13</v>
      </c>
      <c r="M24" s="16"/>
    </row>
    <row r="25" spans="2:13" x14ac:dyDescent="0.3">
      <c r="L25" s="13" t="s">
        <v>1300</v>
      </c>
      <c r="M25" s="15" t="s">
        <v>1301</v>
      </c>
    </row>
    <row r="26" spans="2:13" x14ac:dyDescent="0.3">
      <c r="J26" s="17" t="s">
        <v>1303</v>
      </c>
      <c r="K26" s="5" t="s">
        <v>1300</v>
      </c>
      <c r="L26" s="14">
        <f t="shared" ref="L26:M29" si="6">D20/D30</f>
        <v>0.88333641213964598</v>
      </c>
      <c r="M26" s="14">
        <f t="shared" si="6"/>
        <v>0.7514732093422174</v>
      </c>
    </row>
    <row r="27" spans="2:13" x14ac:dyDescent="0.3">
      <c r="C27" s="18" t="s">
        <v>1306</v>
      </c>
      <c r="D27" s="18"/>
      <c r="E27" s="18"/>
      <c r="J27" s="17"/>
      <c r="K27" s="6" t="s">
        <v>1301</v>
      </c>
      <c r="L27" s="14">
        <f t="shared" si="6"/>
        <v>0.74247763055633009</v>
      </c>
      <c r="M27" s="14">
        <f t="shared" si="6"/>
        <v>0.56332594062929797</v>
      </c>
    </row>
    <row r="28" spans="2:13" x14ac:dyDescent="0.3">
      <c r="D28" s="16" t="s">
        <v>13</v>
      </c>
      <c r="E28" s="16"/>
      <c r="K28" s="8" t="s">
        <v>1302</v>
      </c>
      <c r="L28" s="14">
        <f t="shared" si="6"/>
        <v>0.6796526944133825</v>
      </c>
      <c r="M28" s="14">
        <f t="shared" si="6"/>
        <v>0.72179987896533659</v>
      </c>
    </row>
    <row r="29" spans="2:13" x14ac:dyDescent="0.3">
      <c r="D29" s="2" t="s">
        <v>1300</v>
      </c>
      <c r="E29" s="3" t="s">
        <v>1301</v>
      </c>
      <c r="K29" s="9" t="s">
        <v>34</v>
      </c>
      <c r="L29" s="14">
        <f t="shared" si="6"/>
        <v>0.82827641859614487</v>
      </c>
      <c r="M29" s="14">
        <f t="shared" si="6"/>
        <v>0.67759092792852915</v>
      </c>
    </row>
    <row r="30" spans="2:13" x14ac:dyDescent="0.3">
      <c r="B30" s="17" t="s">
        <v>1303</v>
      </c>
      <c r="C30" s="5" t="s">
        <v>1300</v>
      </c>
      <c r="D30" s="4">
        <v>149159540</v>
      </c>
      <c r="E30" s="4">
        <v>63828444</v>
      </c>
      <c r="K30" s="4" t="s">
        <v>67</v>
      </c>
      <c r="L30" s="14">
        <f>D24/D34</f>
        <v>0.84979473996818322</v>
      </c>
      <c r="M30" s="14"/>
    </row>
    <row r="31" spans="2:13" x14ac:dyDescent="0.3">
      <c r="B31" s="17"/>
      <c r="C31" s="6" t="s">
        <v>1301</v>
      </c>
      <c r="D31" s="4">
        <v>1484838</v>
      </c>
      <c r="E31" s="4">
        <v>1056447</v>
      </c>
    </row>
    <row r="32" spans="2:13" x14ac:dyDescent="0.3">
      <c r="C32" s="8" t="s">
        <v>1302</v>
      </c>
      <c r="D32" s="4">
        <v>5035623</v>
      </c>
      <c r="E32" s="4">
        <v>8853662</v>
      </c>
    </row>
    <row r="33" spans="2:15" x14ac:dyDescent="0.3">
      <c r="C33" s="9" t="s">
        <v>34</v>
      </c>
      <c r="D33" s="4">
        <v>71720015.5</v>
      </c>
      <c r="E33" s="4">
        <v>39716221.5</v>
      </c>
    </row>
    <row r="34" spans="2:15" x14ac:dyDescent="0.3">
      <c r="C34" s="4" t="s">
        <v>67</v>
      </c>
      <c r="D34" s="4">
        <v>61491917.780000001</v>
      </c>
      <c r="E34" s="4"/>
      <c r="O34">
        <f>300+48</f>
        <v>348</v>
      </c>
    </row>
    <row r="37" spans="2:15" x14ac:dyDescent="0.3">
      <c r="C37" s="18" t="s">
        <v>1312</v>
      </c>
      <c r="D37" s="18"/>
      <c r="E37" s="18"/>
    </row>
    <row r="38" spans="2:15" x14ac:dyDescent="0.3">
      <c r="D38" s="16" t="s">
        <v>13</v>
      </c>
      <c r="E38" s="16"/>
    </row>
    <row r="39" spans="2:15" x14ac:dyDescent="0.3">
      <c r="D39" s="2" t="s">
        <v>1300</v>
      </c>
      <c r="E39" s="3" t="s">
        <v>1301</v>
      </c>
    </row>
    <row r="40" spans="2:15" x14ac:dyDescent="0.3">
      <c r="B40" s="17" t="s">
        <v>1303</v>
      </c>
      <c r="C40" s="5" t="s">
        <v>1300</v>
      </c>
      <c r="D40" s="4">
        <v>24765855</v>
      </c>
      <c r="E40" s="4">
        <v>22086625</v>
      </c>
    </row>
    <row r="41" spans="2:15" x14ac:dyDescent="0.3">
      <c r="B41" s="17"/>
      <c r="C41" s="6" t="s">
        <v>1301</v>
      </c>
      <c r="D41" s="4">
        <v>0</v>
      </c>
      <c r="E41" s="4">
        <v>0</v>
      </c>
    </row>
    <row r="42" spans="2:15" x14ac:dyDescent="0.3">
      <c r="C42" s="8" t="s">
        <v>1302</v>
      </c>
      <c r="D42" s="4">
        <v>884180</v>
      </c>
      <c r="E42" s="4">
        <v>2213323</v>
      </c>
      <c r="K42" s="19" t="s">
        <v>1310</v>
      </c>
      <c r="L42" s="19"/>
      <c r="M42" s="19"/>
    </row>
    <row r="43" spans="2:15" x14ac:dyDescent="0.3">
      <c r="C43" s="9" t="s">
        <v>34</v>
      </c>
      <c r="D43" s="4">
        <v>18514886</v>
      </c>
      <c r="E43" s="4">
        <v>17447113</v>
      </c>
      <c r="L43" s="16" t="s">
        <v>13</v>
      </c>
      <c r="M43" s="16"/>
    </row>
    <row r="44" spans="2:15" x14ac:dyDescent="0.3">
      <c r="C44" s="4" t="s">
        <v>67</v>
      </c>
      <c r="D44" s="4">
        <v>20731634</v>
      </c>
      <c r="E44" s="4"/>
      <c r="L44" s="13" t="s">
        <v>1300</v>
      </c>
      <c r="M44" s="15" t="s">
        <v>1301</v>
      </c>
    </row>
    <row r="45" spans="2:15" x14ac:dyDescent="0.3">
      <c r="J45" s="17" t="s">
        <v>1303</v>
      </c>
      <c r="K45" s="5" t="s">
        <v>1300</v>
      </c>
      <c r="L45" s="14">
        <f t="shared" ref="L45:M48" si="7">D40/D50</f>
        <v>0.14853493740489618</v>
      </c>
      <c r="M45" s="14">
        <f t="shared" si="7"/>
        <v>0.30878299755775301</v>
      </c>
    </row>
    <row r="46" spans="2:15" x14ac:dyDescent="0.3">
      <c r="J46" s="17"/>
      <c r="K46" s="6" t="s">
        <v>1301</v>
      </c>
      <c r="L46" s="14">
        <f t="shared" si="7"/>
        <v>0</v>
      </c>
      <c r="M46" s="14">
        <f t="shared" si="7"/>
        <v>0</v>
      </c>
    </row>
    <row r="47" spans="2:15" x14ac:dyDescent="0.3">
      <c r="C47" s="18" t="s">
        <v>1308</v>
      </c>
      <c r="D47" s="18"/>
      <c r="E47" s="18"/>
      <c r="K47" s="8" t="s">
        <v>1302</v>
      </c>
      <c r="L47" s="14">
        <f t="shared" si="7"/>
        <v>0.30879991394478634</v>
      </c>
      <c r="M47" s="14">
        <f t="shared" si="7"/>
        <v>0.25744141968749801</v>
      </c>
    </row>
    <row r="48" spans="2:15" x14ac:dyDescent="0.3">
      <c r="D48" s="16" t="s">
        <v>13</v>
      </c>
      <c r="E48" s="16"/>
      <c r="K48" s="9" t="s">
        <v>34</v>
      </c>
      <c r="L48" s="14">
        <f t="shared" si="7"/>
        <v>0.20244853691515166</v>
      </c>
      <c r="M48" s="14">
        <f t="shared" si="7"/>
        <v>0.32221614496504108</v>
      </c>
    </row>
    <row r="49" spans="2:13" x14ac:dyDescent="0.3">
      <c r="D49" s="2" t="s">
        <v>1300</v>
      </c>
      <c r="E49" s="3" t="s">
        <v>1301</v>
      </c>
      <c r="K49" s="4" t="s">
        <v>67</v>
      </c>
      <c r="L49" s="14">
        <f>D44/D54</f>
        <v>0.23181080746512409</v>
      </c>
      <c r="M49" s="14"/>
    </row>
    <row r="50" spans="2:13" x14ac:dyDescent="0.3">
      <c r="B50" s="17" t="s">
        <v>1303</v>
      </c>
      <c r="C50" s="5" t="s">
        <v>1300</v>
      </c>
      <c r="D50" s="4">
        <v>166734207</v>
      </c>
      <c r="E50" s="4">
        <v>71527983</v>
      </c>
    </row>
    <row r="51" spans="2:13" x14ac:dyDescent="0.3">
      <c r="B51" s="17"/>
      <c r="C51" s="6" t="s">
        <v>1301</v>
      </c>
      <c r="D51" s="4">
        <v>1268811</v>
      </c>
      <c r="E51" s="4">
        <v>496450</v>
      </c>
    </row>
    <row r="52" spans="2:13" x14ac:dyDescent="0.3">
      <c r="C52" s="8" t="s">
        <v>1302</v>
      </c>
      <c r="D52" s="4">
        <v>2863278</v>
      </c>
      <c r="E52" s="4">
        <v>8597385</v>
      </c>
    </row>
    <row r="53" spans="2:13" x14ac:dyDescent="0.3">
      <c r="C53" s="9" t="s">
        <v>34</v>
      </c>
      <c r="D53" s="4">
        <v>91454778</v>
      </c>
      <c r="E53" s="4">
        <v>54147234</v>
      </c>
    </row>
    <row r="54" spans="2:13" x14ac:dyDescent="0.3">
      <c r="C54" s="4" t="s">
        <v>67</v>
      </c>
      <c r="D54" s="4">
        <v>89433423</v>
      </c>
      <c r="E54" s="4">
        <v>42596141</v>
      </c>
    </row>
  </sheetData>
  <mergeCells count="20">
    <mergeCell ref="D2:E2"/>
    <mergeCell ref="B4:B5"/>
    <mergeCell ref="D18:E18"/>
    <mergeCell ref="B20:B21"/>
    <mergeCell ref="D28:E28"/>
    <mergeCell ref="D48:E48"/>
    <mergeCell ref="B50:B51"/>
    <mergeCell ref="L43:M43"/>
    <mergeCell ref="J45:J46"/>
    <mergeCell ref="C17:E17"/>
    <mergeCell ref="C27:E27"/>
    <mergeCell ref="K23:M23"/>
    <mergeCell ref="C37:E37"/>
    <mergeCell ref="C47:E47"/>
    <mergeCell ref="K42:M42"/>
    <mergeCell ref="B30:B31"/>
    <mergeCell ref="D38:E38"/>
    <mergeCell ref="B40:B41"/>
    <mergeCell ref="L24:M24"/>
    <mergeCell ref="J26:J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25BF-AE74-4A9F-9C3C-C60853938F35}">
  <sheetPr filterMode="1"/>
  <dimension ref="A3:AQ358"/>
  <sheetViews>
    <sheetView tabSelected="1" topLeftCell="K1" workbookViewId="0">
      <selection activeCell="AP7" sqref="AP7:AQ8"/>
    </sheetView>
  </sheetViews>
  <sheetFormatPr defaultRowHeight="14.4" x14ac:dyDescent="0.3"/>
  <cols>
    <col min="1" max="1" width="19.6640625" bestFit="1" customWidth="1"/>
    <col min="3" max="3" width="17" bestFit="1" customWidth="1"/>
    <col min="10" max="10" width="16.21875" customWidth="1"/>
    <col min="14" max="14" width="17.6640625" bestFit="1" customWidth="1"/>
    <col min="19" max="19" width="12.88671875" bestFit="1" customWidth="1"/>
    <col min="20" max="20" width="11.5546875" bestFit="1" customWidth="1"/>
    <col min="21" max="21" width="14.33203125" bestFit="1" customWidth="1"/>
    <col min="30" max="31" width="11" bestFit="1" customWidth="1"/>
    <col min="36" max="37" width="11" bestFit="1" customWidth="1"/>
  </cols>
  <sheetData>
    <row r="3" spans="1:43" x14ac:dyDescent="0.3">
      <c r="K3" s="18" t="s">
        <v>1331</v>
      </c>
      <c r="L3" s="18"/>
      <c r="M3" s="18"/>
      <c r="P3" s="18" t="s">
        <v>1332</v>
      </c>
      <c r="Q3" s="18"/>
      <c r="R3" s="18"/>
      <c r="V3" s="18" t="s">
        <v>1310</v>
      </c>
      <c r="W3" s="18"/>
      <c r="X3" s="18"/>
      <c r="AC3" s="18" t="s">
        <v>1333</v>
      </c>
      <c r="AD3" s="18"/>
      <c r="AE3" s="18"/>
      <c r="AI3" s="18" t="s">
        <v>1334</v>
      </c>
      <c r="AJ3" s="18"/>
      <c r="AK3" s="18"/>
      <c r="AN3" s="24"/>
      <c r="AO3" s="18" t="s">
        <v>1307</v>
      </c>
      <c r="AP3" s="18"/>
      <c r="AQ3" s="18"/>
    </row>
    <row r="4" spans="1:43" x14ac:dyDescent="0.3">
      <c r="C4" s="24"/>
      <c r="D4" s="24"/>
      <c r="E4" s="16" t="s">
        <v>13</v>
      </c>
      <c r="F4" s="16"/>
      <c r="J4" s="24"/>
      <c r="K4" s="24"/>
      <c r="L4" s="16" t="s">
        <v>13</v>
      </c>
      <c r="M4" s="16"/>
      <c r="O4" s="24"/>
      <c r="P4" s="24"/>
      <c r="Q4" s="16" t="s">
        <v>13</v>
      </c>
      <c r="R4" s="16"/>
      <c r="U4" s="24"/>
      <c r="V4" s="24"/>
      <c r="W4" s="16" t="s">
        <v>13</v>
      </c>
      <c r="X4" s="16"/>
      <c r="AB4" s="24"/>
      <c r="AC4" s="24"/>
      <c r="AD4" s="16" t="s">
        <v>13</v>
      </c>
      <c r="AE4" s="16"/>
      <c r="AH4" s="24"/>
      <c r="AI4" s="24"/>
      <c r="AJ4" s="16" t="s">
        <v>13</v>
      </c>
      <c r="AK4" s="16"/>
      <c r="AN4" s="24"/>
      <c r="AO4" s="24"/>
      <c r="AP4" s="16" t="s">
        <v>13</v>
      </c>
      <c r="AQ4" s="16"/>
    </row>
    <row r="5" spans="1:43" x14ac:dyDescent="0.3">
      <c r="C5" s="24"/>
      <c r="D5" s="24"/>
      <c r="E5" s="2" t="s">
        <v>1300</v>
      </c>
      <c r="F5" s="3" t="s">
        <v>1301</v>
      </c>
      <c r="J5" s="24"/>
      <c r="K5" s="24"/>
      <c r="L5" s="2" t="s">
        <v>1300</v>
      </c>
      <c r="M5" s="3" t="s">
        <v>1301</v>
      </c>
      <c r="O5" s="24"/>
      <c r="P5" s="24"/>
      <c r="Q5" s="2" t="s">
        <v>1300</v>
      </c>
      <c r="R5" s="3" t="s">
        <v>1301</v>
      </c>
      <c r="U5" s="24"/>
      <c r="V5" s="24"/>
      <c r="W5" s="2" t="s">
        <v>1300</v>
      </c>
      <c r="X5" s="3" t="s">
        <v>1301</v>
      </c>
      <c r="AB5" s="24"/>
      <c r="AC5" s="24"/>
      <c r="AD5" s="2" t="s">
        <v>1300</v>
      </c>
      <c r="AE5" s="3" t="s">
        <v>1301</v>
      </c>
      <c r="AH5" s="24"/>
      <c r="AI5" s="24"/>
      <c r="AJ5" s="2" t="s">
        <v>1300</v>
      </c>
      <c r="AK5" s="3" t="s">
        <v>1301</v>
      </c>
      <c r="AN5" s="24"/>
      <c r="AO5" s="24"/>
      <c r="AP5" s="2" t="s">
        <v>1300</v>
      </c>
      <c r="AQ5" s="3" t="s">
        <v>1301</v>
      </c>
    </row>
    <row r="6" spans="1:43" x14ac:dyDescent="0.3">
      <c r="C6" s="17" t="s">
        <v>15</v>
      </c>
      <c r="D6" s="2" t="s">
        <v>1300</v>
      </c>
      <c r="E6" s="4"/>
      <c r="F6" s="4"/>
      <c r="J6" s="17" t="s">
        <v>15</v>
      </c>
      <c r="K6" s="2" t="s">
        <v>1300</v>
      </c>
      <c r="L6" s="4"/>
      <c r="M6" s="4"/>
      <c r="O6" s="17" t="s">
        <v>15</v>
      </c>
      <c r="P6" s="2" t="s">
        <v>1300</v>
      </c>
      <c r="Q6" s="4"/>
      <c r="R6" s="4"/>
      <c r="U6" s="17" t="s">
        <v>15</v>
      </c>
      <c r="V6" s="2" t="s">
        <v>1300</v>
      </c>
      <c r="W6" s="4"/>
      <c r="X6" s="4"/>
      <c r="AB6" s="17" t="s">
        <v>15</v>
      </c>
      <c r="AC6" s="2" t="s">
        <v>1300</v>
      </c>
      <c r="AD6" s="4"/>
      <c r="AE6" s="4"/>
      <c r="AH6" s="17" t="s">
        <v>15</v>
      </c>
      <c r="AI6" s="2" t="s">
        <v>1300</v>
      </c>
      <c r="AJ6" s="4"/>
      <c r="AK6" s="4"/>
      <c r="AN6" s="17" t="s">
        <v>15</v>
      </c>
      <c r="AO6" s="2" t="s">
        <v>1300</v>
      </c>
      <c r="AP6" s="4"/>
      <c r="AQ6" s="4"/>
    </row>
    <row r="7" spans="1:43" x14ac:dyDescent="0.3">
      <c r="C7" s="17"/>
      <c r="D7" s="3" t="s">
        <v>1301</v>
      </c>
      <c r="E7" s="4">
        <v>113</v>
      </c>
      <c r="F7" s="4">
        <v>162</v>
      </c>
      <c r="G7">
        <f>E7+F7</f>
        <v>275</v>
      </c>
      <c r="J7" s="17"/>
      <c r="K7" s="3" t="s">
        <v>1301</v>
      </c>
      <c r="L7" s="4">
        <v>52741407</v>
      </c>
      <c r="M7" s="4">
        <v>76495971</v>
      </c>
      <c r="O7" s="17"/>
      <c r="P7" s="3" t="s">
        <v>1301</v>
      </c>
      <c r="Q7" s="4">
        <v>20776382</v>
      </c>
      <c r="R7" s="4">
        <v>24637718</v>
      </c>
      <c r="U7" s="17"/>
      <c r="V7" s="3" t="s">
        <v>1301</v>
      </c>
      <c r="W7" s="23">
        <f>Q7/L7</f>
        <v>0.39392923287010528</v>
      </c>
      <c r="X7" s="23">
        <f>R7/M7</f>
        <v>0.32207863601077763</v>
      </c>
      <c r="AB7" s="17"/>
      <c r="AC7" s="3" t="s">
        <v>1301</v>
      </c>
      <c r="AD7" s="4">
        <v>29966288.800000001</v>
      </c>
      <c r="AE7" s="4">
        <v>44849645.560000002</v>
      </c>
      <c r="AH7" s="17"/>
      <c r="AI7" s="3" t="s">
        <v>1301</v>
      </c>
      <c r="AJ7" s="4">
        <v>43629004.5</v>
      </c>
      <c r="AK7" s="4">
        <v>67149884.5</v>
      </c>
      <c r="AN7" s="17"/>
      <c r="AO7" s="3" t="s">
        <v>1301</v>
      </c>
      <c r="AP7" s="23">
        <f>AD7/AJ7</f>
        <v>0.68684328564040464</v>
      </c>
      <c r="AQ7" s="23">
        <f>AE7/AK7</f>
        <v>0.66790353987876183</v>
      </c>
    </row>
    <row r="8" spans="1:43" x14ac:dyDescent="0.3">
      <c r="C8" s="24"/>
      <c r="D8" s="7" t="s">
        <v>1302</v>
      </c>
      <c r="E8" s="4">
        <v>35</v>
      </c>
      <c r="F8" s="4">
        <v>36</v>
      </c>
      <c r="G8">
        <f>E8+F8</f>
        <v>71</v>
      </c>
      <c r="J8" s="24"/>
      <c r="K8" s="7" t="s">
        <v>1302</v>
      </c>
      <c r="L8" s="4">
        <v>15919978</v>
      </c>
      <c r="M8" s="4">
        <v>17631525</v>
      </c>
      <c r="O8" s="24"/>
      <c r="P8" s="7" t="s">
        <v>1302</v>
      </c>
      <c r="Q8" s="4">
        <v>4029423</v>
      </c>
      <c r="R8" s="4">
        <v>3710176</v>
      </c>
      <c r="U8" s="24"/>
      <c r="V8" s="7" t="s">
        <v>1302</v>
      </c>
      <c r="W8" s="23">
        <f>Q8/L8</f>
        <v>0.25310480956694792</v>
      </c>
      <c r="X8" s="23">
        <f>R8/M8</f>
        <v>0.21042853638582029</v>
      </c>
      <c r="AB8" s="24"/>
      <c r="AC8" s="7" t="s">
        <v>1302</v>
      </c>
      <c r="AD8" s="4">
        <v>10648339.199999999</v>
      </c>
      <c r="AE8" s="4">
        <v>10229817.99</v>
      </c>
      <c r="AH8" s="24"/>
      <c r="AI8" s="7" t="s">
        <v>1302</v>
      </c>
      <c r="AJ8" s="4">
        <v>13003032</v>
      </c>
      <c r="AK8" s="4">
        <v>14215879</v>
      </c>
      <c r="AN8" s="24"/>
      <c r="AO8" s="7" t="s">
        <v>1302</v>
      </c>
      <c r="AP8" s="23">
        <f>AD8/AJ8</f>
        <v>0.81891201990428075</v>
      </c>
      <c r="AQ8" s="23">
        <f>AE8/AK8</f>
        <v>0.71960502688578032</v>
      </c>
    </row>
    <row r="9" spans="1:43" x14ac:dyDescent="0.3">
      <c r="E9">
        <f>E7+E8</f>
        <v>148</v>
      </c>
      <c r="F9">
        <f>F7+F8</f>
        <v>198</v>
      </c>
    </row>
    <row r="12" spans="1:43" x14ac:dyDescent="0.3">
      <c r="A12" s="24" t="s">
        <v>0</v>
      </c>
      <c r="B12" s="24" t="s">
        <v>1</v>
      </c>
      <c r="C12" s="24" t="s">
        <v>2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  <c r="J12" s="24" t="s">
        <v>9</v>
      </c>
      <c r="K12" s="24" t="s">
        <v>10</v>
      </c>
      <c r="L12" s="24" t="s">
        <v>11</v>
      </c>
      <c r="M12" s="24" t="s">
        <v>12</v>
      </c>
      <c r="N12" s="24" t="s">
        <v>13</v>
      </c>
      <c r="O12" s="24" t="s">
        <v>16</v>
      </c>
      <c r="P12" s="24" t="s">
        <v>19</v>
      </c>
      <c r="Q12" s="24" t="s">
        <v>20</v>
      </c>
      <c r="R12" s="24" t="s">
        <v>1326</v>
      </c>
      <c r="S12" t="s">
        <v>1327</v>
      </c>
      <c r="T12" t="s">
        <v>1328</v>
      </c>
      <c r="U12" t="s">
        <v>1329</v>
      </c>
      <c r="V12" t="s">
        <v>1330</v>
      </c>
    </row>
    <row r="13" spans="1:43" x14ac:dyDescent="0.3">
      <c r="A13" s="24" t="s">
        <v>954</v>
      </c>
      <c r="B13" s="24" t="s">
        <v>31</v>
      </c>
      <c r="C13" s="24">
        <v>49</v>
      </c>
      <c r="D13" s="24" t="s">
        <v>36</v>
      </c>
      <c r="E13" s="24">
        <v>2010</v>
      </c>
      <c r="F13" s="24">
        <v>22</v>
      </c>
      <c r="G13" s="24">
        <v>0.63107726600000003</v>
      </c>
      <c r="H13" s="24" t="s">
        <v>24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29</v>
      </c>
      <c r="N13" s="24" t="s">
        <v>45</v>
      </c>
      <c r="O13" s="24" t="s">
        <v>29</v>
      </c>
      <c r="P13" s="24">
        <v>550838</v>
      </c>
      <c r="Q13" s="24">
        <v>0</v>
      </c>
      <c r="R13" s="24" t="s">
        <v>221</v>
      </c>
      <c r="S13">
        <f>VLOOKUP(A13,Sheet2!A:B,2,0)</f>
        <v>550838</v>
      </c>
      <c r="T13">
        <f>VLOOKUP(A13,Sheet2!A:C,3,0)</f>
        <v>0</v>
      </c>
      <c r="U13">
        <f>VLOOKUP(A13,Sheet2!A:D,4,0)</f>
        <v>224488</v>
      </c>
      <c r="V13">
        <f>VLOOKUP(A13,Sheet2!A:E,5,0)</f>
        <v>253671</v>
      </c>
    </row>
    <row r="14" spans="1:43" hidden="1" x14ac:dyDescent="0.3">
      <c r="A14" s="24" t="s">
        <v>955</v>
      </c>
      <c r="B14" s="24" t="s">
        <v>31</v>
      </c>
      <c r="C14" s="24">
        <v>61</v>
      </c>
      <c r="D14" s="24" t="s">
        <v>36</v>
      </c>
      <c r="E14" s="24">
        <v>2015</v>
      </c>
      <c r="F14" s="24">
        <v>24</v>
      </c>
      <c r="G14" s="24">
        <v>0.62246000000000001</v>
      </c>
      <c r="H14" s="24" t="s">
        <v>24</v>
      </c>
      <c r="I14" s="24" t="s">
        <v>58</v>
      </c>
      <c r="J14" s="24" t="s">
        <v>58</v>
      </c>
      <c r="K14" s="24" t="s">
        <v>58</v>
      </c>
      <c r="L14" s="24" t="s">
        <v>58</v>
      </c>
      <c r="M14" s="24" t="s">
        <v>29</v>
      </c>
      <c r="N14" s="24" t="s">
        <v>29</v>
      </c>
      <c r="O14" s="24" t="s">
        <v>29</v>
      </c>
      <c r="P14" s="24">
        <v>704080</v>
      </c>
      <c r="Q14" s="24">
        <v>0</v>
      </c>
      <c r="R14" s="24" t="s">
        <v>221</v>
      </c>
      <c r="S14" s="24">
        <f>VLOOKUP(A14,Sheet2!A:B,2,0)</f>
        <v>704080</v>
      </c>
      <c r="T14" s="24">
        <f>VLOOKUP(A14,Sheet2!A:C,3,0)</f>
        <v>0</v>
      </c>
      <c r="U14" s="24">
        <f>VLOOKUP(A14,Sheet2!A:D,4,0)</f>
        <v>231631.85</v>
      </c>
      <c r="V14" s="24">
        <f>VLOOKUP(A14,Sheet2!A:E,5,0)</f>
        <v>294932</v>
      </c>
    </row>
    <row r="15" spans="1:43" hidden="1" x14ac:dyDescent="0.3">
      <c r="A15" s="24" t="s">
        <v>956</v>
      </c>
      <c r="B15" s="24" t="s">
        <v>22</v>
      </c>
      <c r="C15" s="24">
        <v>61</v>
      </c>
      <c r="D15" s="24" t="s">
        <v>39</v>
      </c>
      <c r="E15" s="24">
        <v>2012</v>
      </c>
      <c r="F15" s="24">
        <v>53</v>
      </c>
      <c r="G15" s="24">
        <v>0.52178226599999999</v>
      </c>
      <c r="H15" s="24" t="s">
        <v>24</v>
      </c>
      <c r="I15" s="24" t="s">
        <v>303</v>
      </c>
      <c r="J15" s="24" t="s">
        <v>89</v>
      </c>
      <c r="K15" s="24" t="s">
        <v>237</v>
      </c>
      <c r="L15" s="24" t="s">
        <v>42</v>
      </c>
      <c r="M15" s="24" t="s">
        <v>45</v>
      </c>
      <c r="N15" s="24" t="s">
        <v>29</v>
      </c>
      <c r="O15" s="24" t="s">
        <v>67</v>
      </c>
      <c r="P15" s="24">
        <v>496750</v>
      </c>
      <c r="Q15" s="24">
        <v>496750</v>
      </c>
      <c r="R15" s="24" t="s">
        <v>221</v>
      </c>
      <c r="S15" s="24">
        <f>VLOOKUP(A15,Sheet2!A:B,2,0)</f>
        <v>496750</v>
      </c>
      <c r="T15" s="24">
        <f>VLOOKUP(A15,Sheet2!A:C,3,0)</f>
        <v>0</v>
      </c>
      <c r="U15" s="24">
        <f>VLOOKUP(A15,Sheet2!A:D,4,0)</f>
        <v>185442</v>
      </c>
      <c r="V15" s="24">
        <f>VLOOKUP(A15,Sheet2!A:E,5,0)</f>
        <v>253123</v>
      </c>
    </row>
    <row r="16" spans="1:43" hidden="1" x14ac:dyDescent="0.3">
      <c r="A16" s="24" t="s">
        <v>957</v>
      </c>
      <c r="B16" s="24" t="s">
        <v>22</v>
      </c>
      <c r="C16" s="24">
        <v>49</v>
      </c>
      <c r="D16" s="24" t="s">
        <v>36</v>
      </c>
      <c r="E16" s="24">
        <v>2009</v>
      </c>
      <c r="F16" s="24">
        <v>52</v>
      </c>
      <c r="G16" s="24">
        <v>0.83117664199999997</v>
      </c>
      <c r="H16" s="24" t="s">
        <v>81</v>
      </c>
      <c r="I16" s="24" t="s">
        <v>58</v>
      </c>
      <c r="J16" s="24" t="s">
        <v>58</v>
      </c>
      <c r="K16" s="24" t="s">
        <v>58</v>
      </c>
      <c r="L16" s="24" t="s">
        <v>58</v>
      </c>
      <c r="M16" s="24" t="s">
        <v>29</v>
      </c>
      <c r="N16" s="24" t="s">
        <v>29</v>
      </c>
      <c r="O16" s="24" t="s">
        <v>29</v>
      </c>
      <c r="P16" s="24">
        <v>606758</v>
      </c>
      <c r="Q16" s="24">
        <v>0</v>
      </c>
      <c r="R16" s="24" t="s">
        <v>221</v>
      </c>
      <c r="S16" s="24">
        <f>VLOOKUP(A16,Sheet2!A:B,2,0)</f>
        <v>606758</v>
      </c>
      <c r="T16" s="24">
        <f>VLOOKUP(A16,Sheet2!A:C,3,0)</f>
        <v>0</v>
      </c>
      <c r="U16" s="24">
        <f>VLOOKUP(A16,Sheet2!A:D,4,0)</f>
        <v>473456</v>
      </c>
      <c r="V16" s="24">
        <f>VLOOKUP(A16,Sheet2!A:E,5,0)</f>
        <v>495684</v>
      </c>
    </row>
    <row r="17" spans="1:22" x14ac:dyDescent="0.3">
      <c r="A17" s="24" t="s">
        <v>958</v>
      </c>
      <c r="B17" s="24" t="s">
        <v>22</v>
      </c>
      <c r="C17" s="24">
        <v>61</v>
      </c>
      <c r="D17" s="24" t="s">
        <v>23</v>
      </c>
      <c r="E17" s="24">
        <v>2009</v>
      </c>
      <c r="F17" s="24">
        <v>36</v>
      </c>
      <c r="G17" s="24">
        <v>0.72600358200000004</v>
      </c>
      <c r="H17" s="24" t="s">
        <v>24</v>
      </c>
      <c r="I17" s="24" t="s">
        <v>72</v>
      </c>
      <c r="J17" s="24" t="s">
        <v>40</v>
      </c>
      <c r="K17" s="24" t="s">
        <v>51</v>
      </c>
      <c r="L17" s="24" t="s">
        <v>42</v>
      </c>
      <c r="M17" s="24" t="s">
        <v>45</v>
      </c>
      <c r="N17" s="24" t="s">
        <v>45</v>
      </c>
      <c r="O17" s="24" t="s">
        <v>67</v>
      </c>
      <c r="P17" s="24">
        <v>636218</v>
      </c>
      <c r="Q17" s="24">
        <v>636218</v>
      </c>
      <c r="R17" s="24" t="s">
        <v>221</v>
      </c>
      <c r="S17" s="24">
        <f>VLOOKUP(A17,Sheet2!A:B,2,0)</f>
        <v>636218</v>
      </c>
      <c r="T17" s="24">
        <f>VLOOKUP(A17,Sheet2!A:C,3,0)</f>
        <v>636218</v>
      </c>
      <c r="U17" s="24">
        <f>VLOOKUP(A17,Sheet2!A:D,4,0)</f>
        <v>194576.52</v>
      </c>
      <c r="V17" s="24">
        <f>VLOOKUP(A17,Sheet2!A:E,5,0)</f>
        <v>302526</v>
      </c>
    </row>
    <row r="18" spans="1:22" hidden="1" x14ac:dyDescent="0.3">
      <c r="A18" s="24" t="s">
        <v>959</v>
      </c>
      <c r="B18" s="24" t="s">
        <v>31</v>
      </c>
      <c r="C18" s="24">
        <v>37</v>
      </c>
      <c r="D18" s="24" t="s">
        <v>23</v>
      </c>
      <c r="E18" s="24">
        <v>2009</v>
      </c>
      <c r="F18" s="24">
        <v>36</v>
      </c>
      <c r="G18" s="24">
        <v>0.83573731299999998</v>
      </c>
      <c r="H18" s="24" t="s">
        <v>81</v>
      </c>
      <c r="I18" s="24" t="s">
        <v>54</v>
      </c>
      <c r="J18" s="24" t="s">
        <v>40</v>
      </c>
      <c r="K18" s="24" t="s">
        <v>51</v>
      </c>
      <c r="L18" s="24" t="s">
        <v>42</v>
      </c>
      <c r="M18" s="24" t="s">
        <v>45</v>
      </c>
      <c r="N18" s="24" t="s">
        <v>29</v>
      </c>
      <c r="O18" s="24" t="s">
        <v>29</v>
      </c>
      <c r="P18" s="24">
        <v>567140</v>
      </c>
      <c r="Q18" s="24">
        <v>567140</v>
      </c>
      <c r="R18" s="24" t="s">
        <v>221</v>
      </c>
      <c r="S18" s="24">
        <f>VLOOKUP(A18,Sheet2!A:B,2,0)</f>
        <v>567140</v>
      </c>
      <c r="T18" s="24">
        <f>VLOOKUP(A18,Sheet2!A:C,3,0)</f>
        <v>567140</v>
      </c>
      <c r="U18" s="24">
        <f>VLOOKUP(A18,Sheet2!A:D,4,0)</f>
        <v>487467.79</v>
      </c>
      <c r="V18" s="24">
        <f>VLOOKUP(A18,Sheet2!A:E,5,0)</f>
        <v>593693</v>
      </c>
    </row>
    <row r="19" spans="1:22" hidden="1" x14ac:dyDescent="0.3">
      <c r="A19" s="24" t="s">
        <v>960</v>
      </c>
      <c r="B19" s="24" t="s">
        <v>22</v>
      </c>
      <c r="C19" s="24">
        <v>61</v>
      </c>
      <c r="D19" s="24" t="s">
        <v>36</v>
      </c>
      <c r="E19" s="24">
        <v>2006</v>
      </c>
      <c r="F19" s="24">
        <v>44</v>
      </c>
      <c r="G19" s="24">
        <v>0.72914710699999996</v>
      </c>
      <c r="H19" s="24" t="s">
        <v>24</v>
      </c>
      <c r="I19" s="24" t="s">
        <v>58</v>
      </c>
      <c r="J19" s="24" t="s">
        <v>89</v>
      </c>
      <c r="K19" s="24" t="s">
        <v>51</v>
      </c>
      <c r="L19" s="24" t="s">
        <v>42</v>
      </c>
      <c r="M19" s="24" t="s">
        <v>29</v>
      </c>
      <c r="N19" s="24" t="s">
        <v>29</v>
      </c>
      <c r="O19" s="24" t="s">
        <v>34</v>
      </c>
      <c r="P19" s="24">
        <v>419969</v>
      </c>
      <c r="Q19" s="24">
        <v>0</v>
      </c>
      <c r="R19" s="24" t="s">
        <v>221</v>
      </c>
      <c r="S19" s="24">
        <f>VLOOKUP(A19,Sheet2!A:B,2,0)</f>
        <v>419969</v>
      </c>
      <c r="T19" s="24">
        <f>VLOOKUP(A19,Sheet2!A:C,3,0)</f>
        <v>0</v>
      </c>
      <c r="U19" s="24">
        <f>VLOOKUP(A19,Sheet2!A:D,4,0)</f>
        <v>137320</v>
      </c>
      <c r="V19" s="24">
        <f>VLOOKUP(A19,Sheet2!A:E,5,0)</f>
        <v>159150</v>
      </c>
    </row>
    <row r="20" spans="1:22" hidden="1" x14ac:dyDescent="0.3">
      <c r="A20" s="24" t="s">
        <v>961</v>
      </c>
      <c r="B20" s="24" t="s">
        <v>31</v>
      </c>
      <c r="C20" s="24">
        <v>49</v>
      </c>
      <c r="D20" s="24" t="s">
        <v>32</v>
      </c>
      <c r="E20" s="24">
        <v>2013</v>
      </c>
      <c r="F20" s="24">
        <v>39</v>
      </c>
      <c r="G20" s="24">
        <v>0.79068285699999996</v>
      </c>
      <c r="H20" s="24" t="s">
        <v>81</v>
      </c>
      <c r="I20" s="24" t="s">
        <v>54</v>
      </c>
      <c r="J20" s="24" t="s">
        <v>26</v>
      </c>
      <c r="K20" s="24" t="s">
        <v>118</v>
      </c>
      <c r="L20" s="24" t="s">
        <v>42</v>
      </c>
      <c r="M20" s="24" t="s">
        <v>45</v>
      </c>
      <c r="N20" s="24" t="s">
        <v>29</v>
      </c>
      <c r="O20" s="24" t="s">
        <v>29</v>
      </c>
      <c r="P20" s="24">
        <v>0</v>
      </c>
      <c r="Q20" s="24">
        <v>0</v>
      </c>
      <c r="R20" s="24" t="s">
        <v>221</v>
      </c>
      <c r="S20" s="24">
        <f>VLOOKUP(A20,Sheet2!A:B,2,0)</f>
        <v>0</v>
      </c>
      <c r="T20" s="24">
        <f>VLOOKUP(A20,Sheet2!A:C,3,0)</f>
        <v>0</v>
      </c>
      <c r="U20" s="24">
        <f>VLOOKUP(A20,Sheet2!A:D,4,0)</f>
        <v>252449.55</v>
      </c>
      <c r="V20" s="24">
        <f>VLOOKUP(A20,Sheet2!A:E,5,0)</f>
        <v>621764</v>
      </c>
    </row>
    <row r="21" spans="1:22" x14ac:dyDescent="0.3">
      <c r="A21" s="24" t="s">
        <v>962</v>
      </c>
      <c r="B21" s="24" t="s">
        <v>31</v>
      </c>
      <c r="C21" s="24">
        <v>61</v>
      </c>
      <c r="D21" s="24" t="s">
        <v>36</v>
      </c>
      <c r="E21" s="24">
        <v>2015</v>
      </c>
      <c r="F21" s="24">
        <v>22</v>
      </c>
      <c r="G21" s="24">
        <v>0.76489130400000005</v>
      </c>
      <c r="H21" s="24" t="s">
        <v>24</v>
      </c>
      <c r="I21" s="24" t="s">
        <v>58</v>
      </c>
      <c r="J21" s="24" t="s">
        <v>58</v>
      </c>
      <c r="K21" s="24" t="s">
        <v>58</v>
      </c>
      <c r="L21" s="24" t="s">
        <v>58</v>
      </c>
      <c r="M21" s="24" t="s">
        <v>45</v>
      </c>
      <c r="N21" s="24" t="s">
        <v>45</v>
      </c>
      <c r="O21" s="24" t="s">
        <v>29</v>
      </c>
      <c r="P21" s="24">
        <v>878714</v>
      </c>
      <c r="Q21" s="24">
        <v>878714</v>
      </c>
      <c r="R21" s="24" t="s">
        <v>221</v>
      </c>
      <c r="S21" s="24">
        <f>VLOOKUP(A21,Sheet2!A:B,2,0)</f>
        <v>878714</v>
      </c>
      <c r="T21" s="24">
        <f>VLOOKUP(A21,Sheet2!A:C,3,0)</f>
        <v>878714</v>
      </c>
      <c r="U21" s="24">
        <f>VLOOKUP(A21,Sheet2!A:D,4,0)</f>
        <v>60851</v>
      </c>
      <c r="V21" s="24">
        <f>VLOOKUP(A21,Sheet2!A:E,5,0)</f>
        <v>546318</v>
      </c>
    </row>
    <row r="22" spans="1:22" x14ac:dyDescent="0.3">
      <c r="A22" s="24" t="s">
        <v>963</v>
      </c>
      <c r="B22" s="24" t="s">
        <v>22</v>
      </c>
      <c r="C22" s="24">
        <v>49</v>
      </c>
      <c r="D22" s="24" t="s">
        <v>39</v>
      </c>
      <c r="E22" s="24">
        <v>2013</v>
      </c>
      <c r="F22" s="24">
        <v>41</v>
      </c>
      <c r="G22" s="24">
        <v>0.50435534000000004</v>
      </c>
      <c r="H22" s="24" t="s">
        <v>81</v>
      </c>
      <c r="I22" s="24" t="s">
        <v>303</v>
      </c>
      <c r="J22" s="24" t="s">
        <v>26</v>
      </c>
      <c r="K22" s="24" t="s">
        <v>237</v>
      </c>
      <c r="L22" s="24" t="s">
        <v>58</v>
      </c>
      <c r="M22" s="24" t="s">
        <v>45</v>
      </c>
      <c r="N22" s="24" t="s">
        <v>45</v>
      </c>
      <c r="O22" s="24" t="s">
        <v>67</v>
      </c>
      <c r="P22" s="24">
        <v>0</v>
      </c>
      <c r="Q22" s="24">
        <v>0</v>
      </c>
      <c r="R22" s="24" t="s">
        <v>221</v>
      </c>
      <c r="S22" s="24">
        <f>VLOOKUP(A22,Sheet2!A:B,2,0)</f>
        <v>0</v>
      </c>
      <c r="T22" s="24">
        <f>VLOOKUP(A22,Sheet2!A:C,3,0)</f>
        <v>0</v>
      </c>
      <c r="U22" s="24">
        <f>VLOOKUP(A22,Sheet2!A:D,4,0)</f>
        <v>212782</v>
      </c>
      <c r="V22" s="24">
        <f>VLOOKUP(A22,Sheet2!A:E,5,0)</f>
        <v>388094</v>
      </c>
    </row>
    <row r="23" spans="1:22" hidden="1" x14ac:dyDescent="0.3">
      <c r="A23" s="24" t="s">
        <v>964</v>
      </c>
      <c r="B23" s="24" t="s">
        <v>31</v>
      </c>
      <c r="C23" s="24">
        <v>61</v>
      </c>
      <c r="D23" s="24" t="s">
        <v>32</v>
      </c>
      <c r="E23" s="24">
        <v>2009</v>
      </c>
      <c r="F23" s="24">
        <v>32</v>
      </c>
      <c r="G23" s="24">
        <v>0.74093373100000004</v>
      </c>
      <c r="H23" s="24" t="s">
        <v>24</v>
      </c>
      <c r="I23" s="24" t="s">
        <v>54</v>
      </c>
      <c r="J23" s="24" t="s">
        <v>40</v>
      </c>
      <c r="K23" s="24" t="s">
        <v>51</v>
      </c>
      <c r="L23" s="24" t="s">
        <v>42</v>
      </c>
      <c r="M23" s="24" t="s">
        <v>29</v>
      </c>
      <c r="N23" s="24" t="s">
        <v>29</v>
      </c>
      <c r="O23" s="24" t="s">
        <v>29</v>
      </c>
      <c r="P23" s="24">
        <v>532765</v>
      </c>
      <c r="Q23" s="24">
        <v>0</v>
      </c>
      <c r="R23" s="24" t="s">
        <v>221</v>
      </c>
      <c r="S23" s="24">
        <f>VLOOKUP(A23,Sheet2!A:B,2,0)</f>
        <v>532765</v>
      </c>
      <c r="T23" s="24">
        <f>VLOOKUP(A23,Sheet2!A:C,3,0)</f>
        <v>0</v>
      </c>
      <c r="U23" s="24">
        <f>VLOOKUP(A23,Sheet2!A:D,4,0)</f>
        <v>405320.1</v>
      </c>
      <c r="V23" s="24">
        <f>VLOOKUP(A23,Sheet2!A:E,5,0)</f>
        <v>447888</v>
      </c>
    </row>
    <row r="24" spans="1:22" x14ac:dyDescent="0.3">
      <c r="A24" s="24" t="s">
        <v>965</v>
      </c>
      <c r="B24" s="24" t="s">
        <v>31</v>
      </c>
      <c r="C24" s="24">
        <v>61</v>
      </c>
      <c r="D24" s="24" t="s">
        <v>36</v>
      </c>
      <c r="E24" s="24">
        <v>2010</v>
      </c>
      <c r="F24" s="24">
        <v>37</v>
      </c>
      <c r="G24" s="24">
        <v>0.82839194599999999</v>
      </c>
      <c r="H24" s="24" t="s">
        <v>81</v>
      </c>
      <c r="I24" s="24" t="s">
        <v>54</v>
      </c>
      <c r="J24" s="24" t="s">
        <v>40</v>
      </c>
      <c r="K24" s="24" t="s">
        <v>27</v>
      </c>
      <c r="L24" s="24" t="s">
        <v>42</v>
      </c>
      <c r="M24" s="24" t="s">
        <v>29</v>
      </c>
      <c r="N24" s="24" t="s">
        <v>45</v>
      </c>
      <c r="O24" s="24" t="s">
        <v>29</v>
      </c>
      <c r="P24" s="24">
        <v>713496</v>
      </c>
      <c r="Q24" s="24">
        <v>0</v>
      </c>
      <c r="R24" s="24" t="s">
        <v>221</v>
      </c>
      <c r="S24" s="24">
        <f>VLOOKUP(A24,Sheet2!A:B,2,0)</f>
        <v>713496</v>
      </c>
      <c r="T24" s="24">
        <f>VLOOKUP(A24,Sheet2!A:C,3,0)</f>
        <v>0</v>
      </c>
      <c r="U24" s="24">
        <f>VLOOKUP(A24,Sheet2!A:D,4,0)</f>
        <v>464675.95</v>
      </c>
      <c r="V24" s="24">
        <f>VLOOKUP(A24,Sheet2!A:E,5,0)</f>
        <v>545720</v>
      </c>
    </row>
    <row r="25" spans="1:22" x14ac:dyDescent="0.3">
      <c r="A25" s="24" t="s">
        <v>966</v>
      </c>
      <c r="B25" s="24" t="s">
        <v>31</v>
      </c>
      <c r="C25" s="24">
        <v>49</v>
      </c>
      <c r="D25" s="24" t="s">
        <v>39</v>
      </c>
      <c r="E25" s="24">
        <v>2013</v>
      </c>
      <c r="F25" s="24">
        <v>21</v>
      </c>
      <c r="G25" s="24">
        <v>0.60363316099999997</v>
      </c>
      <c r="H25" s="24" t="s">
        <v>24</v>
      </c>
      <c r="I25" s="24" t="s">
        <v>58</v>
      </c>
      <c r="J25" s="24" t="s">
        <v>58</v>
      </c>
      <c r="K25" s="24" t="s">
        <v>58</v>
      </c>
      <c r="L25" s="24" t="s">
        <v>58</v>
      </c>
      <c r="M25" s="24" t="s">
        <v>29</v>
      </c>
      <c r="N25" s="24" t="s">
        <v>45</v>
      </c>
      <c r="O25" s="24" t="s">
        <v>34</v>
      </c>
      <c r="P25" s="24">
        <v>526913</v>
      </c>
      <c r="Q25" s="24">
        <v>0</v>
      </c>
      <c r="R25" s="24" t="s">
        <v>221</v>
      </c>
      <c r="S25" s="24">
        <f>VLOOKUP(A25,Sheet2!A:B,2,0)</f>
        <v>526913</v>
      </c>
      <c r="T25" s="24">
        <f>VLOOKUP(A25,Sheet2!A:C,3,0)</f>
        <v>0</v>
      </c>
      <c r="U25" s="24">
        <f>VLOOKUP(A25,Sheet2!A:D,4,0)</f>
        <v>237110</v>
      </c>
      <c r="V25" s="24">
        <f>VLOOKUP(A25,Sheet2!A:E,5,0)</f>
        <v>237110</v>
      </c>
    </row>
    <row r="26" spans="1:22" x14ac:dyDescent="0.3">
      <c r="A26" s="24" t="s">
        <v>967</v>
      </c>
      <c r="B26" s="24" t="s">
        <v>31</v>
      </c>
      <c r="C26" s="24">
        <v>61</v>
      </c>
      <c r="D26" s="24" t="s">
        <v>23</v>
      </c>
      <c r="E26" s="24">
        <v>2012</v>
      </c>
      <c r="F26" s="24">
        <v>20</v>
      </c>
      <c r="G26" s="24">
        <v>0.62141584900000002</v>
      </c>
      <c r="H26" s="24" t="s">
        <v>24</v>
      </c>
      <c r="I26" s="24" t="s">
        <v>58</v>
      </c>
      <c r="J26" s="24" t="s">
        <v>58</v>
      </c>
      <c r="K26" s="24" t="s">
        <v>58</v>
      </c>
      <c r="L26" s="24" t="s">
        <v>58</v>
      </c>
      <c r="M26" s="24" t="s">
        <v>29</v>
      </c>
      <c r="N26" s="24" t="s">
        <v>45</v>
      </c>
      <c r="O26" s="24" t="s">
        <v>67</v>
      </c>
      <c r="P26" s="24">
        <v>644704</v>
      </c>
      <c r="Q26" s="24">
        <v>0</v>
      </c>
      <c r="R26" s="24" t="s">
        <v>221</v>
      </c>
      <c r="S26" s="24">
        <f>VLOOKUP(A26,Sheet2!A:B,2,0)</f>
        <v>644704</v>
      </c>
      <c r="T26" s="24">
        <f>VLOOKUP(A26,Sheet2!A:C,3,0)</f>
        <v>0</v>
      </c>
      <c r="U26" s="24">
        <f>VLOOKUP(A26,Sheet2!A:D,4,0)</f>
        <v>232657</v>
      </c>
      <c r="V26" s="24">
        <f>VLOOKUP(A26,Sheet2!A:E,5,0)</f>
        <v>318199</v>
      </c>
    </row>
    <row r="27" spans="1:22" hidden="1" x14ac:dyDescent="0.3">
      <c r="A27" s="24" t="s">
        <v>968</v>
      </c>
      <c r="B27" s="24" t="s">
        <v>31</v>
      </c>
      <c r="C27" s="24">
        <v>37</v>
      </c>
      <c r="D27" s="24" t="s">
        <v>39</v>
      </c>
      <c r="E27" s="24">
        <v>2005</v>
      </c>
      <c r="F27" s="24">
        <v>20</v>
      </c>
      <c r="G27" s="24">
        <v>0.52095850499999996</v>
      </c>
      <c r="H27" s="24" t="s">
        <v>524</v>
      </c>
      <c r="I27" s="24" t="s">
        <v>58</v>
      </c>
      <c r="J27" s="24" t="s">
        <v>58</v>
      </c>
      <c r="K27" s="24" t="s">
        <v>58</v>
      </c>
      <c r="L27" s="24" t="s">
        <v>58</v>
      </c>
      <c r="M27" s="24" t="s">
        <v>45</v>
      </c>
      <c r="N27" s="24" t="s">
        <v>29</v>
      </c>
      <c r="O27" s="24" t="s">
        <v>29</v>
      </c>
      <c r="P27" s="24">
        <v>301193</v>
      </c>
      <c r="Q27" s="24">
        <v>301193</v>
      </c>
      <c r="R27" s="24" t="s">
        <v>221</v>
      </c>
      <c r="S27" s="24">
        <f>VLOOKUP(A27,Sheet2!A:B,2,0)</f>
        <v>301193</v>
      </c>
      <c r="T27" s="24">
        <f>VLOOKUP(A27,Sheet2!A:C,3,0)</f>
        <v>301193</v>
      </c>
      <c r="U27" s="24">
        <f>VLOOKUP(A27,Sheet2!A:D,4,0)</f>
        <v>152004</v>
      </c>
      <c r="V27" s="24">
        <f>VLOOKUP(A27,Sheet2!A:E,5,0)</f>
        <v>208264</v>
      </c>
    </row>
    <row r="28" spans="1:22" hidden="1" x14ac:dyDescent="0.3">
      <c r="A28" s="24" t="s">
        <v>969</v>
      </c>
      <c r="B28" s="24" t="s">
        <v>22</v>
      </c>
      <c r="C28" s="24">
        <v>49</v>
      </c>
      <c r="D28" s="24" t="s">
        <v>39</v>
      </c>
      <c r="E28" s="24">
        <v>2010</v>
      </c>
      <c r="F28" s="24">
        <v>50</v>
      </c>
      <c r="G28" s="24">
        <v>0.66530040300000004</v>
      </c>
      <c r="H28" s="24" t="s">
        <v>81</v>
      </c>
      <c r="I28" s="24" t="s">
        <v>155</v>
      </c>
      <c r="J28" s="24" t="s">
        <v>40</v>
      </c>
      <c r="K28" s="24" t="s">
        <v>27</v>
      </c>
      <c r="L28" s="24" t="s">
        <v>42</v>
      </c>
      <c r="M28" s="24" t="s">
        <v>29</v>
      </c>
      <c r="N28" s="24" t="s">
        <v>29</v>
      </c>
      <c r="O28" s="24" t="s">
        <v>29</v>
      </c>
      <c r="P28" s="24">
        <v>432787</v>
      </c>
      <c r="Q28" s="24">
        <v>0</v>
      </c>
      <c r="R28" s="24" t="s">
        <v>221</v>
      </c>
      <c r="S28" s="24">
        <f>VLOOKUP(A28,Sheet2!A:B,2,0)</f>
        <v>432787</v>
      </c>
      <c r="T28" s="24">
        <f>VLOOKUP(A28,Sheet2!A:C,3,0)</f>
        <v>0</v>
      </c>
      <c r="U28" s="24">
        <f>VLOOKUP(A28,Sheet2!A:D,4,0)</f>
        <v>433545</v>
      </c>
      <c r="V28" s="24">
        <f>VLOOKUP(A28,Sheet2!A:E,5,0)</f>
        <v>433545</v>
      </c>
    </row>
    <row r="29" spans="1:22" x14ac:dyDescent="0.3">
      <c r="A29" s="24" t="s">
        <v>970</v>
      </c>
      <c r="B29" s="24" t="s">
        <v>31</v>
      </c>
      <c r="C29" s="24">
        <v>61</v>
      </c>
      <c r="D29" s="24" t="s">
        <v>23</v>
      </c>
      <c r="E29" s="24">
        <v>2010</v>
      </c>
      <c r="F29" s="24">
        <v>29</v>
      </c>
      <c r="G29" s="24">
        <v>0.82762813800000001</v>
      </c>
      <c r="H29" s="24" t="s">
        <v>81</v>
      </c>
      <c r="I29" s="24" t="s">
        <v>62</v>
      </c>
      <c r="J29" s="24" t="s">
        <v>89</v>
      </c>
      <c r="K29" s="24" t="s">
        <v>27</v>
      </c>
      <c r="L29" s="24" t="s">
        <v>42</v>
      </c>
      <c r="M29" s="24" t="s">
        <v>29</v>
      </c>
      <c r="N29" s="24" t="s">
        <v>45</v>
      </c>
      <c r="O29" s="24" t="s">
        <v>29</v>
      </c>
      <c r="P29" s="24">
        <v>627831</v>
      </c>
      <c r="Q29" s="24">
        <v>0</v>
      </c>
      <c r="R29" s="24" t="s">
        <v>221</v>
      </c>
      <c r="S29" s="24">
        <f>VLOOKUP(A29,Sheet2!A:B,2,0)</f>
        <v>627831</v>
      </c>
      <c r="T29" s="24">
        <f>VLOOKUP(A29,Sheet2!A:C,3,0)</f>
        <v>0</v>
      </c>
      <c r="U29" s="24">
        <f>VLOOKUP(A29,Sheet2!A:D,4,0)</f>
        <v>518460</v>
      </c>
      <c r="V29" s="24">
        <f>VLOOKUP(A29,Sheet2!A:E,5,0)</f>
        <v>518460</v>
      </c>
    </row>
    <row r="30" spans="1:22" hidden="1" x14ac:dyDescent="0.3">
      <c r="A30" s="24" t="s">
        <v>971</v>
      </c>
      <c r="B30" s="24" t="s">
        <v>31</v>
      </c>
      <c r="C30" s="24">
        <v>61</v>
      </c>
      <c r="D30" s="24" t="s">
        <v>77</v>
      </c>
      <c r="E30" s="24">
        <v>2017</v>
      </c>
      <c r="F30" s="24">
        <v>46</v>
      </c>
      <c r="G30" s="24">
        <v>0.51871666699999996</v>
      </c>
      <c r="H30" s="24" t="s">
        <v>524</v>
      </c>
      <c r="I30" s="24" t="s">
        <v>62</v>
      </c>
      <c r="J30" s="24" t="s">
        <v>169</v>
      </c>
      <c r="K30" s="24" t="s">
        <v>27</v>
      </c>
      <c r="L30" s="24" t="s">
        <v>42</v>
      </c>
      <c r="M30" s="24" t="s">
        <v>45</v>
      </c>
      <c r="N30" s="24" t="s">
        <v>29</v>
      </c>
      <c r="O30" s="24" t="s">
        <v>29</v>
      </c>
      <c r="P30" s="24">
        <v>587415</v>
      </c>
      <c r="Q30" s="24">
        <v>587415</v>
      </c>
      <c r="R30" s="24" t="s">
        <v>221</v>
      </c>
      <c r="S30" s="24">
        <f>VLOOKUP(A30,Sheet2!A:B,2,0)</f>
        <v>587415</v>
      </c>
      <c r="T30" s="24">
        <f>VLOOKUP(A30,Sheet2!A:C,3,0)</f>
        <v>587415</v>
      </c>
      <c r="U30" s="24">
        <f>VLOOKUP(A30,Sheet2!A:D,4,0)</f>
        <v>218116</v>
      </c>
      <c r="V30" s="24">
        <f>VLOOKUP(A30,Sheet2!A:E,5,0)</f>
        <v>349395</v>
      </c>
    </row>
    <row r="31" spans="1:22" hidden="1" x14ac:dyDescent="0.3">
      <c r="A31" s="24" t="s">
        <v>972</v>
      </c>
      <c r="B31" s="24" t="s">
        <v>31</v>
      </c>
      <c r="C31" s="24">
        <v>43</v>
      </c>
      <c r="D31" s="24" t="s">
        <v>424</v>
      </c>
      <c r="E31" s="24">
        <v>2012</v>
      </c>
      <c r="F31" s="24">
        <v>49</v>
      </c>
      <c r="G31" s="24">
        <v>0.48896390200000001</v>
      </c>
      <c r="H31" s="24" t="s">
        <v>81</v>
      </c>
      <c r="I31" s="24" t="s">
        <v>58</v>
      </c>
      <c r="J31" s="24" t="s">
        <v>58</v>
      </c>
      <c r="K31" s="24" t="s">
        <v>58</v>
      </c>
      <c r="L31" s="24" t="s">
        <v>58</v>
      </c>
      <c r="M31" s="24" t="s">
        <v>45</v>
      </c>
      <c r="N31" s="24" t="s">
        <v>29</v>
      </c>
      <c r="O31" s="24" t="s">
        <v>67</v>
      </c>
      <c r="P31" s="24">
        <v>469552</v>
      </c>
      <c r="Q31" s="24">
        <v>469552</v>
      </c>
      <c r="R31" s="24" t="s">
        <v>221</v>
      </c>
      <c r="S31" s="24">
        <f>VLOOKUP(A31,Sheet2!A:B,2,0)</f>
        <v>469552</v>
      </c>
      <c r="T31" s="24">
        <f>VLOOKUP(A31,Sheet2!A:C,3,0)</f>
        <v>469552</v>
      </c>
      <c r="U31" s="24">
        <f>VLOOKUP(A31,Sheet2!A:D,4,0)</f>
        <v>116758</v>
      </c>
      <c r="V31" s="24">
        <f>VLOOKUP(A31,Sheet2!A:E,5,0)</f>
        <v>292306</v>
      </c>
    </row>
    <row r="32" spans="1:22" x14ac:dyDescent="0.3">
      <c r="A32" s="24" t="s">
        <v>973</v>
      </c>
      <c r="B32" s="24" t="s">
        <v>31</v>
      </c>
      <c r="C32" s="24">
        <v>49</v>
      </c>
      <c r="D32" s="24" t="s">
        <v>23</v>
      </c>
      <c r="E32" s="24">
        <v>2009</v>
      </c>
      <c r="F32" s="24">
        <v>33</v>
      </c>
      <c r="G32" s="24">
        <v>0.82497432800000003</v>
      </c>
      <c r="H32" s="24" t="s">
        <v>81</v>
      </c>
      <c r="I32" s="24" t="s">
        <v>72</v>
      </c>
      <c r="J32" s="24" t="s">
        <v>58</v>
      </c>
      <c r="K32" s="24" t="s">
        <v>58</v>
      </c>
      <c r="L32" s="24" t="s">
        <v>58</v>
      </c>
      <c r="M32" s="24" t="s">
        <v>45</v>
      </c>
      <c r="N32" s="24" t="s">
        <v>45</v>
      </c>
      <c r="O32" s="24" t="s">
        <v>34</v>
      </c>
      <c r="P32" s="24">
        <v>0</v>
      </c>
      <c r="Q32" s="24">
        <v>0</v>
      </c>
      <c r="R32" s="24" t="s">
        <v>221</v>
      </c>
      <c r="S32" s="24">
        <f>VLOOKUP(A32,Sheet2!A:B,2,0)</f>
        <v>0</v>
      </c>
      <c r="T32" s="24">
        <f>VLOOKUP(A32,Sheet2!A:C,3,0)</f>
        <v>0</v>
      </c>
      <c r="U32" s="24">
        <f>VLOOKUP(A32,Sheet2!A:D,4,0)</f>
        <v>108596.67</v>
      </c>
      <c r="V32" s="24">
        <f>VLOOKUP(A32,Sheet2!A:E,5,0)</f>
        <v>515527</v>
      </c>
    </row>
    <row r="33" spans="1:22" hidden="1" x14ac:dyDescent="0.3">
      <c r="A33" s="24" t="s">
        <v>974</v>
      </c>
      <c r="B33" s="24" t="s">
        <v>31</v>
      </c>
      <c r="C33" s="24">
        <v>36</v>
      </c>
      <c r="D33" s="24" t="s">
        <v>424</v>
      </c>
      <c r="E33" s="24">
        <v>2006</v>
      </c>
      <c r="F33" s="24">
        <v>36</v>
      </c>
      <c r="G33" s="24">
        <v>0.45246376799999999</v>
      </c>
      <c r="H33" s="24" t="s">
        <v>24</v>
      </c>
      <c r="I33" s="24" t="s">
        <v>58</v>
      </c>
      <c r="J33" s="24" t="s">
        <v>58</v>
      </c>
      <c r="K33" s="24" t="s">
        <v>58</v>
      </c>
      <c r="L33" s="24" t="s">
        <v>58</v>
      </c>
      <c r="M33" s="24" t="s">
        <v>29</v>
      </c>
      <c r="N33" s="24" t="s">
        <v>29</v>
      </c>
      <c r="O33" s="24" t="s">
        <v>34</v>
      </c>
      <c r="P33" s="24">
        <v>237968</v>
      </c>
      <c r="Q33" s="24">
        <v>0</v>
      </c>
      <c r="R33" s="24" t="s">
        <v>221</v>
      </c>
      <c r="S33" s="24">
        <f>VLOOKUP(A33,Sheet2!A:B,2,0)</f>
        <v>237968</v>
      </c>
      <c r="T33" s="24">
        <f>VLOOKUP(A33,Sheet2!A:C,3,0)</f>
        <v>0</v>
      </c>
      <c r="U33" s="24">
        <f>VLOOKUP(A33,Sheet2!A:D,4,0)</f>
        <v>179972</v>
      </c>
      <c r="V33" s="24">
        <f>VLOOKUP(A33,Sheet2!A:E,5,0)</f>
        <v>207660</v>
      </c>
    </row>
    <row r="34" spans="1:22" hidden="1" x14ac:dyDescent="0.3">
      <c r="A34" s="24" t="s">
        <v>975</v>
      </c>
      <c r="B34" s="24" t="s">
        <v>31</v>
      </c>
      <c r="C34" s="24">
        <v>49</v>
      </c>
      <c r="D34" s="24" t="s">
        <v>23</v>
      </c>
      <c r="E34" s="24">
        <v>2007</v>
      </c>
      <c r="F34" s="24">
        <v>18</v>
      </c>
      <c r="G34" s="24">
        <v>0.62448273200000004</v>
      </c>
      <c r="H34" s="24" t="s">
        <v>24</v>
      </c>
      <c r="I34" s="24" t="s">
        <v>58</v>
      </c>
      <c r="J34" s="24" t="s">
        <v>58</v>
      </c>
      <c r="K34" s="24" t="s">
        <v>58</v>
      </c>
      <c r="L34" s="24" t="s">
        <v>58</v>
      </c>
      <c r="M34" s="24" t="s">
        <v>29</v>
      </c>
      <c r="N34" s="24" t="s">
        <v>29</v>
      </c>
      <c r="O34" s="24" t="s">
        <v>34</v>
      </c>
      <c r="P34" s="24">
        <v>390258</v>
      </c>
      <c r="Q34" s="24">
        <v>0</v>
      </c>
      <c r="R34" s="24" t="s">
        <v>221</v>
      </c>
      <c r="S34" s="24">
        <f>VLOOKUP(A34,Sheet2!A:B,2,0)</f>
        <v>390258</v>
      </c>
      <c r="T34" s="24">
        <f>VLOOKUP(A34,Sheet2!A:C,3,0)</f>
        <v>0</v>
      </c>
      <c r="U34" s="24">
        <f>VLOOKUP(A34,Sheet2!A:D,4,0)</f>
        <v>139160</v>
      </c>
      <c r="V34" s="24">
        <f>VLOOKUP(A34,Sheet2!A:E,5,0)</f>
        <v>173950</v>
      </c>
    </row>
    <row r="35" spans="1:22" hidden="1" x14ac:dyDescent="0.3">
      <c r="A35" s="24" t="s">
        <v>976</v>
      </c>
      <c r="B35" s="24" t="s">
        <v>31</v>
      </c>
      <c r="C35" s="24">
        <v>48</v>
      </c>
      <c r="D35" s="24" t="s">
        <v>424</v>
      </c>
      <c r="E35" s="24">
        <v>2006</v>
      </c>
      <c r="F35" s="24">
        <v>36</v>
      </c>
      <c r="G35" s="24">
        <v>0.53851304300000002</v>
      </c>
      <c r="H35" s="24" t="s">
        <v>24</v>
      </c>
      <c r="I35" s="24" t="s">
        <v>62</v>
      </c>
      <c r="J35" s="24" t="s">
        <v>26</v>
      </c>
      <c r="K35" s="24" t="s">
        <v>51</v>
      </c>
      <c r="L35" s="24" t="s">
        <v>28</v>
      </c>
      <c r="M35" s="24" t="s">
        <v>45</v>
      </c>
      <c r="N35" s="24" t="s">
        <v>29</v>
      </c>
      <c r="O35" s="24" t="s">
        <v>34</v>
      </c>
      <c r="P35" s="24">
        <v>349514</v>
      </c>
      <c r="Q35" s="24">
        <v>0</v>
      </c>
      <c r="R35" s="24" t="s">
        <v>221</v>
      </c>
      <c r="S35" s="24">
        <f>VLOOKUP(A35,Sheet2!A:B,2,0)</f>
        <v>349514</v>
      </c>
      <c r="T35" s="24">
        <f>VLOOKUP(A35,Sheet2!A:C,3,0)</f>
        <v>0</v>
      </c>
      <c r="U35" s="24">
        <f>VLOOKUP(A35,Sheet2!A:D,4,0)</f>
        <v>210465</v>
      </c>
      <c r="V35" s="24">
        <f>VLOOKUP(A35,Sheet2!A:E,5,0)</f>
        <v>224496</v>
      </c>
    </row>
    <row r="36" spans="1:22" x14ac:dyDescent="0.3">
      <c r="A36" s="24" t="s">
        <v>977</v>
      </c>
      <c r="B36" s="24" t="s">
        <v>31</v>
      </c>
      <c r="C36" s="24">
        <v>49</v>
      </c>
      <c r="D36" s="24" t="s">
        <v>36</v>
      </c>
      <c r="E36" s="24">
        <v>2007</v>
      </c>
      <c r="F36" s="24">
        <v>47</v>
      </c>
      <c r="G36" s="24">
        <v>0.62273344500000005</v>
      </c>
      <c r="H36" s="24" t="s">
        <v>24</v>
      </c>
      <c r="I36" s="24" t="s">
        <v>58</v>
      </c>
      <c r="J36" s="24" t="s">
        <v>58</v>
      </c>
      <c r="K36" s="24" t="s">
        <v>58</v>
      </c>
      <c r="L36" s="24" t="s">
        <v>58</v>
      </c>
      <c r="M36" s="24" t="s">
        <v>45</v>
      </c>
      <c r="N36" s="24" t="s">
        <v>45</v>
      </c>
      <c r="O36" s="24" t="s">
        <v>67</v>
      </c>
      <c r="P36" s="24">
        <v>0</v>
      </c>
      <c r="Q36" s="24">
        <v>0</v>
      </c>
      <c r="R36" s="24" t="s">
        <v>221</v>
      </c>
      <c r="S36" s="24">
        <f>VLOOKUP(A36,Sheet2!A:B,2,0)</f>
        <v>0</v>
      </c>
      <c r="T36" s="24">
        <f>VLOOKUP(A36,Sheet2!A:C,3,0)</f>
        <v>0</v>
      </c>
      <c r="U36" s="24">
        <f>VLOOKUP(A36,Sheet2!A:D,4,0)</f>
        <v>31355</v>
      </c>
      <c r="V36" s="24">
        <f>VLOOKUP(A36,Sheet2!A:E,5,0)</f>
        <v>212905</v>
      </c>
    </row>
    <row r="37" spans="1:22" hidden="1" x14ac:dyDescent="0.3">
      <c r="A37" s="24" t="s">
        <v>978</v>
      </c>
      <c r="B37" s="24" t="s">
        <v>31</v>
      </c>
      <c r="C37" s="24">
        <v>36</v>
      </c>
      <c r="D37" s="24" t="s">
        <v>424</v>
      </c>
      <c r="E37" s="24">
        <v>2007</v>
      </c>
      <c r="F37" s="24">
        <v>36</v>
      </c>
      <c r="G37" s="24">
        <v>0.44571428600000002</v>
      </c>
      <c r="H37" s="24" t="s">
        <v>24</v>
      </c>
      <c r="I37" s="24" t="s">
        <v>58</v>
      </c>
      <c r="J37" s="24" t="s">
        <v>58</v>
      </c>
      <c r="K37" s="24" t="s">
        <v>58</v>
      </c>
      <c r="L37" s="24" t="s">
        <v>58</v>
      </c>
      <c r="M37" s="24" t="s">
        <v>45</v>
      </c>
      <c r="N37" s="24" t="s">
        <v>29</v>
      </c>
      <c r="O37" s="24" t="s">
        <v>34</v>
      </c>
      <c r="P37" s="24">
        <v>295005</v>
      </c>
      <c r="Q37" s="24">
        <v>0</v>
      </c>
      <c r="R37" s="24" t="s">
        <v>221</v>
      </c>
      <c r="S37" s="24">
        <f>VLOOKUP(A37,Sheet2!A:B,2,0)</f>
        <v>295005</v>
      </c>
      <c r="T37" s="24">
        <f>VLOOKUP(A37,Sheet2!A:C,3,0)</f>
        <v>0</v>
      </c>
      <c r="U37" s="24">
        <f>VLOOKUP(A37,Sheet2!A:D,4,0)</f>
        <v>195000</v>
      </c>
      <c r="V37" s="24">
        <f>VLOOKUP(A37,Sheet2!A:E,5,0)</f>
        <v>212433</v>
      </c>
    </row>
    <row r="38" spans="1:22" x14ac:dyDescent="0.3">
      <c r="A38" s="24" t="s">
        <v>979</v>
      </c>
      <c r="B38" s="24" t="s">
        <v>31</v>
      </c>
      <c r="C38" s="24">
        <v>49</v>
      </c>
      <c r="D38" s="24" t="s">
        <v>23</v>
      </c>
      <c r="E38" s="24">
        <v>2008</v>
      </c>
      <c r="F38" s="24">
        <v>24</v>
      </c>
      <c r="G38" s="24">
        <v>0.62374637700000002</v>
      </c>
      <c r="H38" s="24" t="s">
        <v>24</v>
      </c>
      <c r="I38" s="24" t="s">
        <v>58</v>
      </c>
      <c r="J38" s="24" t="s">
        <v>58</v>
      </c>
      <c r="K38" s="24" t="s">
        <v>58</v>
      </c>
      <c r="L38" s="24" t="s">
        <v>58</v>
      </c>
      <c r="M38" s="24" t="s">
        <v>29</v>
      </c>
      <c r="N38" s="24" t="s">
        <v>45</v>
      </c>
      <c r="O38" s="24" t="s">
        <v>34</v>
      </c>
      <c r="P38" s="24">
        <v>401885</v>
      </c>
      <c r="Q38" s="24">
        <v>0</v>
      </c>
      <c r="R38" s="24" t="s">
        <v>221</v>
      </c>
      <c r="S38" s="24">
        <f>VLOOKUP(A38,Sheet2!A:B,2,0)</f>
        <v>401885</v>
      </c>
      <c r="T38" s="24">
        <f>VLOOKUP(A38,Sheet2!A:C,3,0)</f>
        <v>0</v>
      </c>
      <c r="U38" s="24">
        <f>VLOOKUP(A38,Sheet2!A:D,4,0)</f>
        <v>163875.84</v>
      </c>
      <c r="V38" s="24">
        <f>VLOOKUP(A38,Sheet2!A:E,5,0)</f>
        <v>176940</v>
      </c>
    </row>
    <row r="39" spans="1:22" hidden="1" x14ac:dyDescent="0.3">
      <c r="A39" s="24" t="s">
        <v>980</v>
      </c>
      <c r="B39" s="24" t="s">
        <v>31</v>
      </c>
      <c r="C39" s="24">
        <v>36</v>
      </c>
      <c r="D39" s="24" t="s">
        <v>424</v>
      </c>
      <c r="E39" s="24">
        <v>2007</v>
      </c>
      <c r="F39" s="24">
        <v>36</v>
      </c>
      <c r="G39" s="24">
        <v>0.47663865500000002</v>
      </c>
      <c r="H39" s="24" t="s">
        <v>24</v>
      </c>
      <c r="I39" s="24" t="s">
        <v>58</v>
      </c>
      <c r="J39" s="24" t="s">
        <v>58</v>
      </c>
      <c r="K39" s="24" t="s">
        <v>58</v>
      </c>
      <c r="L39" s="24" t="s">
        <v>58</v>
      </c>
      <c r="M39" s="24" t="s">
        <v>29</v>
      </c>
      <c r="N39" s="24" t="s">
        <v>29</v>
      </c>
      <c r="O39" s="24" t="s">
        <v>34</v>
      </c>
      <c r="P39" s="24">
        <v>295936</v>
      </c>
      <c r="Q39" s="24">
        <v>0</v>
      </c>
      <c r="R39" s="24" t="s">
        <v>221</v>
      </c>
      <c r="S39" s="24">
        <f>VLOOKUP(A39,Sheet2!A:B,2,0)</f>
        <v>295936</v>
      </c>
      <c r="T39" s="24">
        <f>VLOOKUP(A39,Sheet2!A:C,3,0)</f>
        <v>0</v>
      </c>
      <c r="U39" s="24">
        <f>VLOOKUP(A39,Sheet2!A:D,4,0)</f>
        <v>185290</v>
      </c>
      <c r="V39" s="24">
        <f>VLOOKUP(A39,Sheet2!A:E,5,0)</f>
        <v>221377</v>
      </c>
    </row>
    <row r="40" spans="1:22" hidden="1" x14ac:dyDescent="0.3">
      <c r="A40" s="24" t="s">
        <v>981</v>
      </c>
      <c r="B40" s="24" t="s">
        <v>31</v>
      </c>
      <c r="C40" s="24">
        <v>49</v>
      </c>
      <c r="D40" s="24" t="s">
        <v>23</v>
      </c>
      <c r="E40" s="24">
        <v>2011</v>
      </c>
      <c r="F40" s="24">
        <v>58</v>
      </c>
      <c r="G40" s="24">
        <v>0.610611613</v>
      </c>
      <c r="H40" s="24" t="s">
        <v>81</v>
      </c>
      <c r="I40" s="24" t="s">
        <v>58</v>
      </c>
      <c r="J40" s="24" t="s">
        <v>58</v>
      </c>
      <c r="K40" s="24" t="s">
        <v>58</v>
      </c>
      <c r="L40" s="24" t="s">
        <v>58</v>
      </c>
      <c r="M40" s="24" t="s">
        <v>29</v>
      </c>
      <c r="N40" s="24" t="s">
        <v>29</v>
      </c>
      <c r="O40" s="24" t="s">
        <v>29</v>
      </c>
      <c r="P40" s="24">
        <v>466383</v>
      </c>
      <c r="Q40" s="24">
        <v>0</v>
      </c>
      <c r="R40" s="24" t="s">
        <v>221</v>
      </c>
      <c r="S40" s="24">
        <f>VLOOKUP(A40,Sheet2!A:B,2,0)</f>
        <v>466383</v>
      </c>
      <c r="T40" s="24">
        <f>VLOOKUP(A40,Sheet2!A:C,3,0)</f>
        <v>0</v>
      </c>
      <c r="U40" s="24">
        <f>VLOOKUP(A40,Sheet2!A:D,4,0)</f>
        <v>392734</v>
      </c>
      <c r="V40" s="24">
        <f>VLOOKUP(A40,Sheet2!A:E,5,0)</f>
        <v>427842</v>
      </c>
    </row>
    <row r="41" spans="1:22" hidden="1" x14ac:dyDescent="0.3">
      <c r="A41" s="24" t="s">
        <v>982</v>
      </c>
      <c r="B41" s="24" t="s">
        <v>31</v>
      </c>
      <c r="C41" s="24">
        <v>36</v>
      </c>
      <c r="D41" s="24" t="s">
        <v>424</v>
      </c>
      <c r="E41" s="24">
        <v>2005</v>
      </c>
      <c r="F41" s="24">
        <v>36</v>
      </c>
      <c r="G41" s="24">
        <v>0.43095327100000003</v>
      </c>
      <c r="H41" s="24" t="s">
        <v>24</v>
      </c>
      <c r="I41" s="24" t="s">
        <v>58</v>
      </c>
      <c r="J41" s="24" t="s">
        <v>40</v>
      </c>
      <c r="K41" s="24" t="s">
        <v>51</v>
      </c>
      <c r="L41" s="24" t="s">
        <v>28</v>
      </c>
      <c r="M41" s="24" t="s">
        <v>29</v>
      </c>
      <c r="N41" s="24" t="s">
        <v>29</v>
      </c>
      <c r="O41" s="24" t="s">
        <v>34</v>
      </c>
      <c r="P41" s="24">
        <v>249126</v>
      </c>
      <c r="Q41" s="24">
        <v>0</v>
      </c>
      <c r="R41" s="24" t="s">
        <v>221</v>
      </c>
      <c r="S41" s="24">
        <f>VLOOKUP(A41,Sheet2!A:B,2,0)</f>
        <v>249126</v>
      </c>
      <c r="T41" s="24">
        <f>VLOOKUP(A41,Sheet2!A:C,3,0)</f>
        <v>0</v>
      </c>
      <c r="U41" s="24">
        <f>VLOOKUP(A41,Sheet2!A:D,4,0)</f>
        <v>138140</v>
      </c>
      <c r="V41" s="24">
        <f>VLOOKUP(A41,Sheet2!A:E,5,0)</f>
        <v>151954</v>
      </c>
    </row>
    <row r="42" spans="1:22" x14ac:dyDescent="0.3">
      <c r="A42" s="24" t="s">
        <v>983</v>
      </c>
      <c r="B42" s="24" t="s">
        <v>31</v>
      </c>
      <c r="C42" s="24">
        <v>61</v>
      </c>
      <c r="D42" s="24" t="s">
        <v>23</v>
      </c>
      <c r="E42" s="24">
        <v>2011</v>
      </c>
      <c r="F42" s="24">
        <v>46</v>
      </c>
      <c r="G42" s="24">
        <v>0.72942164300000001</v>
      </c>
      <c r="H42" s="24" t="s">
        <v>24</v>
      </c>
      <c r="I42" s="24" t="s">
        <v>58</v>
      </c>
      <c r="J42" s="24" t="s">
        <v>58</v>
      </c>
      <c r="K42" s="24" t="s">
        <v>58</v>
      </c>
      <c r="L42" s="24" t="s">
        <v>58</v>
      </c>
      <c r="M42" s="24" t="s">
        <v>29</v>
      </c>
      <c r="N42" s="24" t="s">
        <v>45</v>
      </c>
      <c r="O42" s="24" t="s">
        <v>67</v>
      </c>
      <c r="P42" s="24">
        <v>646818</v>
      </c>
      <c r="Q42" s="24">
        <v>0</v>
      </c>
      <c r="R42" s="24" t="s">
        <v>221</v>
      </c>
      <c r="S42" s="24">
        <f>VLOOKUP(A42,Sheet2!A:B,2,0)</f>
        <v>646818</v>
      </c>
      <c r="T42" s="24">
        <f>VLOOKUP(A42,Sheet2!A:C,3,0)</f>
        <v>0</v>
      </c>
      <c r="U42" s="24">
        <f>VLOOKUP(A42,Sheet2!A:D,4,0)</f>
        <v>305210</v>
      </c>
      <c r="V42" s="24">
        <f>VLOOKUP(A42,Sheet2!A:E,5,0)</f>
        <v>336973</v>
      </c>
    </row>
    <row r="43" spans="1:22" hidden="1" x14ac:dyDescent="0.3">
      <c r="A43" s="24" t="s">
        <v>984</v>
      </c>
      <c r="B43" s="24" t="s">
        <v>22</v>
      </c>
      <c r="C43" s="24">
        <v>61</v>
      </c>
      <c r="D43" s="24" t="s">
        <v>39</v>
      </c>
      <c r="E43" s="24">
        <v>2009</v>
      </c>
      <c r="F43" s="24">
        <v>50</v>
      </c>
      <c r="G43" s="24">
        <v>0.76563104500000001</v>
      </c>
      <c r="H43" s="24" t="s">
        <v>81</v>
      </c>
      <c r="I43" s="24" t="s">
        <v>62</v>
      </c>
      <c r="J43" s="24" t="s">
        <v>40</v>
      </c>
      <c r="K43" s="24" t="s">
        <v>27</v>
      </c>
      <c r="L43" s="24" t="s">
        <v>158</v>
      </c>
      <c r="M43" s="24" t="s">
        <v>45</v>
      </c>
      <c r="N43" s="24" t="s">
        <v>29</v>
      </c>
      <c r="O43" s="24" t="s">
        <v>29</v>
      </c>
      <c r="P43" s="24">
        <v>593084</v>
      </c>
      <c r="Q43" s="24">
        <v>0</v>
      </c>
      <c r="R43" s="24" t="s">
        <v>221</v>
      </c>
      <c r="S43" s="24">
        <f>VLOOKUP(A43,Sheet2!A:B,2,0)</f>
        <v>593084</v>
      </c>
      <c r="T43" s="24">
        <f>VLOOKUP(A43,Sheet2!A:C,3,0)</f>
        <v>593084</v>
      </c>
      <c r="U43" s="24">
        <f>VLOOKUP(A43,Sheet2!A:D,4,0)</f>
        <v>242462</v>
      </c>
      <c r="V43" s="24">
        <f>VLOOKUP(A43,Sheet2!A:E,5,0)</f>
        <v>440840</v>
      </c>
    </row>
    <row r="44" spans="1:22" x14ac:dyDescent="0.3">
      <c r="A44" s="24" t="s">
        <v>985</v>
      </c>
      <c r="B44" s="24" t="s">
        <v>31</v>
      </c>
      <c r="C44" s="24">
        <v>61</v>
      </c>
      <c r="D44" s="24" t="s">
        <v>32</v>
      </c>
      <c r="E44" s="24">
        <v>2009</v>
      </c>
      <c r="F44" s="24">
        <v>39</v>
      </c>
      <c r="G44" s="24">
        <v>0.81552597000000004</v>
      </c>
      <c r="H44" s="24" t="s">
        <v>81</v>
      </c>
      <c r="I44" s="24" t="s">
        <v>72</v>
      </c>
      <c r="J44" s="24" t="s">
        <v>26</v>
      </c>
      <c r="K44" s="24" t="s">
        <v>27</v>
      </c>
      <c r="L44" s="24" t="s">
        <v>58</v>
      </c>
      <c r="M44" s="24" t="s">
        <v>45</v>
      </c>
      <c r="N44" s="24" t="s">
        <v>45</v>
      </c>
      <c r="O44" s="24" t="s">
        <v>29</v>
      </c>
      <c r="P44" s="24">
        <v>0</v>
      </c>
      <c r="Q44" s="24">
        <v>0</v>
      </c>
      <c r="R44" s="24" t="s">
        <v>221</v>
      </c>
      <c r="S44" s="24">
        <f>VLOOKUP(A44,Sheet2!A:B,2,0)</f>
        <v>0</v>
      </c>
      <c r="T44" s="24">
        <f>VLOOKUP(A44,Sheet2!A:C,3,0)</f>
        <v>0</v>
      </c>
      <c r="U44" s="24">
        <f>VLOOKUP(A44,Sheet2!A:D,4,0)</f>
        <v>131487</v>
      </c>
      <c r="V44" s="24">
        <f>VLOOKUP(A44,Sheet2!A:E,5,0)</f>
        <v>452751</v>
      </c>
    </row>
    <row r="45" spans="1:22" x14ac:dyDescent="0.3">
      <c r="A45" s="24" t="s">
        <v>986</v>
      </c>
      <c r="B45" s="24" t="s">
        <v>31</v>
      </c>
      <c r="C45" s="24">
        <v>61</v>
      </c>
      <c r="D45" s="24" t="s">
        <v>39</v>
      </c>
      <c r="E45" s="24">
        <v>2007</v>
      </c>
      <c r="F45" s="24">
        <v>40</v>
      </c>
      <c r="G45" s="24">
        <v>0.68220504199999998</v>
      </c>
      <c r="H45" s="24" t="s">
        <v>81</v>
      </c>
      <c r="I45" s="24" t="s">
        <v>54</v>
      </c>
      <c r="J45" s="24" t="s">
        <v>40</v>
      </c>
      <c r="K45" s="24" t="s">
        <v>27</v>
      </c>
      <c r="L45" s="24" t="s">
        <v>28</v>
      </c>
      <c r="M45" s="24" t="s">
        <v>45</v>
      </c>
      <c r="N45" s="24" t="s">
        <v>45</v>
      </c>
      <c r="O45" s="24" t="s">
        <v>29</v>
      </c>
      <c r="P45" s="24">
        <v>0</v>
      </c>
      <c r="Q45" s="24">
        <v>0</v>
      </c>
      <c r="R45" s="24" t="s">
        <v>221</v>
      </c>
      <c r="S45" s="24">
        <f>VLOOKUP(A45,Sheet2!A:B,2,0)</f>
        <v>0</v>
      </c>
      <c r="T45" s="24">
        <f>VLOOKUP(A45,Sheet2!A:C,3,0)</f>
        <v>0</v>
      </c>
      <c r="U45" s="24">
        <f>VLOOKUP(A45,Sheet2!A:D,4,0)</f>
        <v>109432</v>
      </c>
      <c r="V45" s="24">
        <f>VLOOKUP(A45,Sheet2!A:E,5,0)</f>
        <v>347054</v>
      </c>
    </row>
    <row r="46" spans="1:22" x14ac:dyDescent="0.3">
      <c r="A46" s="24" t="s">
        <v>987</v>
      </c>
      <c r="B46" s="24" t="s">
        <v>31</v>
      </c>
      <c r="C46" s="24">
        <v>61</v>
      </c>
      <c r="D46" s="24" t="s">
        <v>32</v>
      </c>
      <c r="E46" s="24">
        <v>2015</v>
      </c>
      <c r="F46" s="24">
        <v>40</v>
      </c>
      <c r="G46" s="24">
        <v>0.64751130400000001</v>
      </c>
      <c r="H46" s="24" t="s">
        <v>81</v>
      </c>
      <c r="I46" s="24" t="s">
        <v>58</v>
      </c>
      <c r="J46" s="24" t="s">
        <v>58</v>
      </c>
      <c r="K46" s="24" t="s">
        <v>58</v>
      </c>
      <c r="L46" s="24" t="s">
        <v>58</v>
      </c>
      <c r="M46" s="24" t="s">
        <v>29</v>
      </c>
      <c r="N46" s="24" t="s">
        <v>45</v>
      </c>
      <c r="O46" s="24" t="s">
        <v>29</v>
      </c>
      <c r="P46" s="24">
        <v>676256</v>
      </c>
      <c r="Q46" s="24">
        <v>0</v>
      </c>
      <c r="R46" s="24" t="s">
        <v>221</v>
      </c>
      <c r="S46" s="24">
        <f>VLOOKUP(A46,Sheet2!A:B,2,0)</f>
        <v>676256</v>
      </c>
      <c r="T46" s="24">
        <f>VLOOKUP(A46,Sheet2!A:C,3,0)</f>
        <v>0</v>
      </c>
      <c r="U46" s="24">
        <f>VLOOKUP(A46,Sheet2!A:D,4,0)</f>
        <v>559962</v>
      </c>
      <c r="V46" s="24">
        <f>VLOOKUP(A46,Sheet2!A:E,5,0)</f>
        <v>559962</v>
      </c>
    </row>
    <row r="47" spans="1:22" x14ac:dyDescent="0.3">
      <c r="A47" s="24" t="s">
        <v>988</v>
      </c>
      <c r="B47" s="24" t="s">
        <v>31</v>
      </c>
      <c r="C47" s="24">
        <v>61</v>
      </c>
      <c r="D47" s="24" t="s">
        <v>39</v>
      </c>
      <c r="E47" s="24">
        <v>2011</v>
      </c>
      <c r="F47" s="24">
        <v>39</v>
      </c>
      <c r="G47" s="24">
        <v>0.82304825800000003</v>
      </c>
      <c r="H47" s="24" t="s">
        <v>81</v>
      </c>
      <c r="I47" s="24" t="s">
        <v>72</v>
      </c>
      <c r="J47" s="24" t="s">
        <v>26</v>
      </c>
      <c r="K47" s="24" t="s">
        <v>27</v>
      </c>
      <c r="L47" s="24" t="s">
        <v>33</v>
      </c>
      <c r="M47" s="24" t="s">
        <v>45</v>
      </c>
      <c r="N47" s="24" t="s">
        <v>45</v>
      </c>
      <c r="O47" s="24" t="s">
        <v>221</v>
      </c>
      <c r="P47" s="24">
        <v>0</v>
      </c>
      <c r="Q47" s="24">
        <v>0</v>
      </c>
      <c r="R47" s="24" t="s">
        <v>221</v>
      </c>
      <c r="S47" s="24">
        <f>VLOOKUP(A47,Sheet2!A:B,2,0)</f>
        <v>0</v>
      </c>
      <c r="T47" s="24">
        <f>VLOOKUP(A47,Sheet2!A:C,3,0)</f>
        <v>0</v>
      </c>
      <c r="U47" s="24">
        <f>VLOOKUP(A47,Sheet2!A:D,4,0)</f>
        <v>287505.94</v>
      </c>
      <c r="V47" s="24">
        <f>VLOOKUP(A47,Sheet2!A:E,5,0)</f>
        <v>535686</v>
      </c>
    </row>
    <row r="48" spans="1:22" hidden="1" x14ac:dyDescent="0.3">
      <c r="A48" s="24" t="s">
        <v>989</v>
      </c>
      <c r="B48" s="24" t="s">
        <v>31</v>
      </c>
      <c r="C48" s="24">
        <v>37</v>
      </c>
      <c r="D48" s="24" t="s">
        <v>23</v>
      </c>
      <c r="E48" s="24">
        <v>2010</v>
      </c>
      <c r="F48" s="24">
        <v>21</v>
      </c>
      <c r="G48" s="24">
        <v>0.83484349000000002</v>
      </c>
      <c r="H48" s="24" t="s">
        <v>81</v>
      </c>
      <c r="I48" s="24" t="s">
        <v>58</v>
      </c>
      <c r="J48" s="24" t="s">
        <v>58</v>
      </c>
      <c r="K48" s="24" t="s">
        <v>58</v>
      </c>
      <c r="L48" s="24" t="s">
        <v>58</v>
      </c>
      <c r="M48" s="24" t="s">
        <v>45</v>
      </c>
      <c r="N48" s="24" t="s">
        <v>29</v>
      </c>
      <c r="O48" s="24" t="s">
        <v>29</v>
      </c>
      <c r="P48" s="24">
        <v>0</v>
      </c>
      <c r="Q48" s="24">
        <v>0</v>
      </c>
      <c r="R48" s="24" t="s">
        <v>221</v>
      </c>
      <c r="S48" s="24">
        <f>VLOOKUP(A48,Sheet2!A:B,2,0)</f>
        <v>0</v>
      </c>
      <c r="T48" s="24">
        <f>VLOOKUP(A48,Sheet2!A:C,3,0)</f>
        <v>0</v>
      </c>
      <c r="U48" s="24">
        <f>VLOOKUP(A48,Sheet2!A:D,4,0)</f>
        <v>360781.61</v>
      </c>
      <c r="V48" s="24">
        <f>VLOOKUP(A48,Sheet2!A:E,5,0)</f>
        <v>708288</v>
      </c>
    </row>
    <row r="49" spans="1:22" x14ac:dyDescent="0.3">
      <c r="A49" s="24" t="s">
        <v>990</v>
      </c>
      <c r="B49" s="24" t="s">
        <v>31</v>
      </c>
      <c r="C49" s="24">
        <v>61</v>
      </c>
      <c r="D49" s="24" t="s">
        <v>32</v>
      </c>
      <c r="E49" s="24">
        <v>2009</v>
      </c>
      <c r="F49" s="24">
        <v>25</v>
      </c>
      <c r="G49" s="24">
        <v>0.68376250000000005</v>
      </c>
      <c r="H49" s="24" t="s">
        <v>81</v>
      </c>
      <c r="I49" s="24" t="s">
        <v>72</v>
      </c>
      <c r="J49" s="24" t="s">
        <v>26</v>
      </c>
      <c r="K49" s="24" t="s">
        <v>27</v>
      </c>
      <c r="L49" s="24" t="s">
        <v>58</v>
      </c>
      <c r="M49" s="24" t="s">
        <v>29</v>
      </c>
      <c r="N49" s="24" t="s">
        <v>45</v>
      </c>
      <c r="O49" s="24" t="s">
        <v>34</v>
      </c>
      <c r="P49" s="24">
        <v>546451</v>
      </c>
      <c r="Q49" s="24">
        <v>0</v>
      </c>
      <c r="R49" s="24" t="s">
        <v>221</v>
      </c>
      <c r="S49" s="24">
        <f>VLOOKUP(A49,Sheet2!A:B,2,0)</f>
        <v>546451</v>
      </c>
      <c r="T49" s="24">
        <f>VLOOKUP(A49,Sheet2!A:C,3,0)</f>
        <v>0</v>
      </c>
      <c r="U49" s="24">
        <f>VLOOKUP(A49,Sheet2!A:D,4,0)</f>
        <v>317534</v>
      </c>
      <c r="V49" s="24">
        <f>VLOOKUP(A49,Sheet2!A:E,5,0)</f>
        <v>317534</v>
      </c>
    </row>
    <row r="50" spans="1:22" x14ac:dyDescent="0.3">
      <c r="A50" s="24" t="s">
        <v>991</v>
      </c>
      <c r="B50" s="24" t="s">
        <v>31</v>
      </c>
      <c r="C50" s="24">
        <v>61</v>
      </c>
      <c r="D50" s="24" t="s">
        <v>32</v>
      </c>
      <c r="E50" s="24">
        <v>2014</v>
      </c>
      <c r="F50" s="24">
        <v>47</v>
      </c>
      <c r="G50" s="24">
        <v>0.82737572299999995</v>
      </c>
      <c r="H50" s="24" t="s">
        <v>81</v>
      </c>
      <c r="I50" s="24" t="s">
        <v>58</v>
      </c>
      <c r="J50" s="24" t="s">
        <v>58</v>
      </c>
      <c r="K50" s="24" t="s">
        <v>58</v>
      </c>
      <c r="L50" s="24" t="s">
        <v>58</v>
      </c>
      <c r="M50" s="24" t="s">
        <v>29</v>
      </c>
      <c r="N50" s="24" t="s">
        <v>45</v>
      </c>
      <c r="O50" s="24" t="s">
        <v>29</v>
      </c>
      <c r="P50" s="24">
        <v>777663</v>
      </c>
      <c r="Q50" s="24">
        <v>0</v>
      </c>
      <c r="R50" s="24" t="s">
        <v>221</v>
      </c>
      <c r="S50" s="24">
        <f>VLOOKUP(A50,Sheet2!A:B,2,0)</f>
        <v>777663</v>
      </c>
      <c r="T50" s="24">
        <f>VLOOKUP(A50,Sheet2!A:C,3,0)</f>
        <v>0</v>
      </c>
      <c r="U50" s="24">
        <f>VLOOKUP(A50,Sheet2!A:D,4,0)</f>
        <v>577733</v>
      </c>
      <c r="V50" s="24">
        <f>VLOOKUP(A50,Sheet2!A:E,5,0)</f>
        <v>608140</v>
      </c>
    </row>
    <row r="51" spans="1:22" x14ac:dyDescent="0.3">
      <c r="A51" s="24" t="s">
        <v>992</v>
      </c>
      <c r="B51" s="24" t="s">
        <v>31</v>
      </c>
      <c r="C51" s="24">
        <v>61</v>
      </c>
      <c r="D51" s="24" t="s">
        <v>39</v>
      </c>
      <c r="E51" s="24">
        <v>2011</v>
      </c>
      <c r="F51" s="24">
        <v>28</v>
      </c>
      <c r="G51" s="24">
        <v>0.82304825800000003</v>
      </c>
      <c r="H51" s="24" t="s">
        <v>81</v>
      </c>
      <c r="I51" s="24" t="s">
        <v>72</v>
      </c>
      <c r="J51" s="24" t="s">
        <v>26</v>
      </c>
      <c r="K51" s="24" t="s">
        <v>27</v>
      </c>
      <c r="L51" s="24" t="s">
        <v>33</v>
      </c>
      <c r="M51" s="24" t="s">
        <v>29</v>
      </c>
      <c r="N51" s="24" t="s">
        <v>45</v>
      </c>
      <c r="O51" s="24" t="s">
        <v>29</v>
      </c>
      <c r="P51" s="24">
        <v>705328</v>
      </c>
      <c r="Q51" s="24">
        <v>0</v>
      </c>
      <c r="R51" s="24" t="s">
        <v>221</v>
      </c>
      <c r="S51" s="24">
        <f>VLOOKUP(A51,Sheet2!A:B,2,0)</f>
        <v>705328</v>
      </c>
      <c r="T51" s="24">
        <f>VLOOKUP(A51,Sheet2!A:C,3,0)</f>
        <v>0</v>
      </c>
      <c r="U51" s="24">
        <f>VLOOKUP(A51,Sheet2!A:D,4,0)</f>
        <v>515200</v>
      </c>
      <c r="V51" s="24">
        <f>VLOOKUP(A51,Sheet2!A:E,5,0)</f>
        <v>535800</v>
      </c>
    </row>
    <row r="52" spans="1:22" x14ac:dyDescent="0.3">
      <c r="A52" s="24" t="s">
        <v>993</v>
      </c>
      <c r="B52" s="24" t="s">
        <v>31</v>
      </c>
      <c r="C52" s="24">
        <v>61</v>
      </c>
      <c r="D52" s="24" t="s">
        <v>36</v>
      </c>
      <c r="E52" s="24">
        <v>2013</v>
      </c>
      <c r="F52" s="24">
        <v>31</v>
      </c>
      <c r="G52" s="24">
        <v>0.77359378199999995</v>
      </c>
      <c r="H52" s="24" t="s">
        <v>24</v>
      </c>
      <c r="I52" s="24" t="s">
        <v>58</v>
      </c>
      <c r="J52" s="24" t="s">
        <v>58</v>
      </c>
      <c r="K52" s="24" t="s">
        <v>58</v>
      </c>
      <c r="L52" s="24" t="s">
        <v>58</v>
      </c>
      <c r="M52" s="24" t="s">
        <v>29</v>
      </c>
      <c r="N52" s="24" t="s">
        <v>45</v>
      </c>
      <c r="O52" s="24" t="s">
        <v>34</v>
      </c>
      <c r="P52" s="24">
        <v>750818</v>
      </c>
      <c r="Q52" s="24">
        <v>0</v>
      </c>
      <c r="R52" s="24" t="s">
        <v>221</v>
      </c>
      <c r="S52" s="24">
        <f>VLOOKUP(A52,Sheet2!A:B,2,0)</f>
        <v>750818</v>
      </c>
      <c r="T52" s="24">
        <f>VLOOKUP(A52,Sheet2!A:C,3,0)</f>
        <v>0</v>
      </c>
      <c r="U52" s="24">
        <f>VLOOKUP(A52,Sheet2!A:D,4,0)</f>
        <v>176173</v>
      </c>
      <c r="V52" s="24">
        <f>VLOOKUP(A52,Sheet2!A:E,5,0)</f>
        <v>249990</v>
      </c>
    </row>
    <row r="53" spans="1:22" x14ac:dyDescent="0.3">
      <c r="A53" s="24" t="s">
        <v>994</v>
      </c>
      <c r="B53" s="24" t="s">
        <v>22</v>
      </c>
      <c r="C53" s="24">
        <v>49</v>
      </c>
      <c r="D53" s="24" t="s">
        <v>36</v>
      </c>
      <c r="E53" s="24">
        <v>2010</v>
      </c>
      <c r="F53" s="24">
        <v>23</v>
      </c>
      <c r="G53" s="24">
        <v>0.82608107399999997</v>
      </c>
      <c r="H53" s="24" t="s">
        <v>81</v>
      </c>
      <c r="I53" s="24" t="s">
        <v>72</v>
      </c>
      <c r="J53" s="24" t="s">
        <v>40</v>
      </c>
      <c r="K53" s="24" t="s">
        <v>51</v>
      </c>
      <c r="L53" s="24" t="s">
        <v>42</v>
      </c>
      <c r="M53" s="24" t="s">
        <v>45</v>
      </c>
      <c r="N53" s="24" t="s">
        <v>45</v>
      </c>
      <c r="O53" s="24" t="s">
        <v>29</v>
      </c>
      <c r="P53" s="24">
        <v>0</v>
      </c>
      <c r="Q53" s="24">
        <v>0</v>
      </c>
      <c r="R53" s="24" t="s">
        <v>221</v>
      </c>
      <c r="S53" s="24">
        <f>VLOOKUP(A53,Sheet2!A:B,2,0)</f>
        <v>0</v>
      </c>
      <c r="T53" s="24">
        <f>VLOOKUP(A53,Sheet2!A:C,3,0)</f>
        <v>0</v>
      </c>
      <c r="U53" s="24">
        <f>VLOOKUP(A53,Sheet2!A:D,4,0)</f>
        <v>154468</v>
      </c>
      <c r="V53" s="24">
        <f>VLOOKUP(A53,Sheet2!A:E,5,0)</f>
        <v>551860</v>
      </c>
    </row>
    <row r="54" spans="1:22" hidden="1" x14ac:dyDescent="0.3">
      <c r="A54" s="24" t="s">
        <v>995</v>
      </c>
      <c r="B54" s="24" t="s">
        <v>22</v>
      </c>
      <c r="C54" s="24">
        <v>37</v>
      </c>
      <c r="D54" s="24" t="s">
        <v>23</v>
      </c>
      <c r="E54" s="24">
        <v>2011</v>
      </c>
      <c r="F54" s="24">
        <v>35</v>
      </c>
      <c r="G54" s="24">
        <v>0.83573780600000003</v>
      </c>
      <c r="H54" s="24" t="s">
        <v>524</v>
      </c>
      <c r="I54" s="24" t="s">
        <v>58</v>
      </c>
      <c r="J54" s="24" t="s">
        <v>58</v>
      </c>
      <c r="K54" s="24" t="s">
        <v>58</v>
      </c>
      <c r="L54" s="24" t="s">
        <v>58</v>
      </c>
      <c r="M54" s="24" t="s">
        <v>29</v>
      </c>
      <c r="N54" s="24" t="s">
        <v>29</v>
      </c>
      <c r="O54" s="24" t="s">
        <v>29</v>
      </c>
      <c r="P54" s="24">
        <v>490410</v>
      </c>
      <c r="Q54" s="24">
        <v>0</v>
      </c>
      <c r="R54" s="24" t="s">
        <v>221</v>
      </c>
      <c r="S54" s="24">
        <f>VLOOKUP(A54,Sheet2!A:B,2,0)</f>
        <v>490410</v>
      </c>
      <c r="T54" s="24">
        <f>VLOOKUP(A54,Sheet2!A:C,3,0)</f>
        <v>0</v>
      </c>
      <c r="U54" s="24">
        <f>VLOOKUP(A54,Sheet2!A:D,4,0)</f>
        <v>681328.98</v>
      </c>
      <c r="V54" s="24">
        <f>VLOOKUP(A54,Sheet2!A:E,5,0)</f>
        <v>717180</v>
      </c>
    </row>
    <row r="55" spans="1:22" hidden="1" x14ac:dyDescent="0.3">
      <c r="A55" s="24" t="s">
        <v>996</v>
      </c>
      <c r="B55" s="24" t="s">
        <v>31</v>
      </c>
      <c r="C55" s="24">
        <v>49</v>
      </c>
      <c r="D55" s="24" t="s">
        <v>36</v>
      </c>
      <c r="E55" s="24">
        <v>2012</v>
      </c>
      <c r="F55" s="24">
        <v>48</v>
      </c>
      <c r="G55" s="24">
        <v>0.74126571399999996</v>
      </c>
      <c r="H55" s="24" t="s">
        <v>81</v>
      </c>
      <c r="I55" s="24" t="s">
        <v>58</v>
      </c>
      <c r="J55" s="24" t="s">
        <v>58</v>
      </c>
      <c r="K55" s="24" t="s">
        <v>58</v>
      </c>
      <c r="L55" s="24" t="s">
        <v>58</v>
      </c>
      <c r="M55" s="24" t="s">
        <v>45</v>
      </c>
      <c r="N55" s="24" t="s">
        <v>29</v>
      </c>
      <c r="O55" s="24" t="s">
        <v>34</v>
      </c>
      <c r="P55" s="24">
        <v>681775</v>
      </c>
      <c r="Q55" s="24">
        <v>0</v>
      </c>
      <c r="R55" s="24" t="s">
        <v>221</v>
      </c>
      <c r="S55" s="24">
        <f>VLOOKUP(A55,Sheet2!A:B,2,0)</f>
        <v>681775</v>
      </c>
      <c r="T55" s="24">
        <f>VLOOKUP(A55,Sheet2!A:C,3,0)</f>
        <v>0</v>
      </c>
      <c r="U55" s="24">
        <f>VLOOKUP(A55,Sheet2!A:D,4,0)</f>
        <v>507415</v>
      </c>
      <c r="V55" s="24">
        <f>VLOOKUP(A55,Sheet2!A:E,5,0)</f>
        <v>556377</v>
      </c>
    </row>
    <row r="56" spans="1:22" x14ac:dyDescent="0.3">
      <c r="A56" s="24" t="s">
        <v>997</v>
      </c>
      <c r="B56" s="24" t="s">
        <v>31</v>
      </c>
      <c r="C56" s="24">
        <v>61</v>
      </c>
      <c r="D56" s="24" t="s">
        <v>39</v>
      </c>
      <c r="E56" s="24">
        <v>2011</v>
      </c>
      <c r="F56" s="24">
        <v>52</v>
      </c>
      <c r="G56" s="24">
        <v>0.80020025800000005</v>
      </c>
      <c r="H56" s="24" t="s">
        <v>81</v>
      </c>
      <c r="I56" s="24" t="s">
        <v>72</v>
      </c>
      <c r="J56" s="24" t="s">
        <v>26</v>
      </c>
      <c r="K56" s="24" t="s">
        <v>27</v>
      </c>
      <c r="L56" s="24" t="s">
        <v>58</v>
      </c>
      <c r="M56" s="24" t="s">
        <v>45</v>
      </c>
      <c r="N56" s="24" t="s">
        <v>45</v>
      </c>
      <c r="O56" s="24" t="s">
        <v>29</v>
      </c>
      <c r="P56" s="24">
        <v>756788</v>
      </c>
      <c r="Q56" s="24">
        <v>756788</v>
      </c>
      <c r="R56" s="24" t="s">
        <v>221</v>
      </c>
      <c r="S56" s="24">
        <f>VLOOKUP(A56,Sheet2!A:B,2,0)</f>
        <v>756788</v>
      </c>
      <c r="T56" s="24">
        <f>VLOOKUP(A56,Sheet2!A:C,3,0)</f>
        <v>756788</v>
      </c>
      <c r="U56" s="24">
        <f>VLOOKUP(A56,Sheet2!A:D,4,0)</f>
        <v>382007.12</v>
      </c>
      <c r="V56" s="24">
        <f>VLOOKUP(A56,Sheet2!A:E,5,0)</f>
        <v>520020</v>
      </c>
    </row>
    <row r="57" spans="1:22" hidden="1" x14ac:dyDescent="0.3">
      <c r="A57" s="24" t="s">
        <v>998</v>
      </c>
      <c r="B57" s="24" t="s">
        <v>31</v>
      </c>
      <c r="C57" s="24">
        <v>37</v>
      </c>
      <c r="D57" s="24" t="s">
        <v>39</v>
      </c>
      <c r="E57" s="24">
        <v>2015</v>
      </c>
      <c r="F57" s="24">
        <v>22</v>
      </c>
      <c r="G57" s="24">
        <v>0.72595130399999996</v>
      </c>
      <c r="H57" s="24" t="s">
        <v>81</v>
      </c>
      <c r="I57" s="24" t="s">
        <v>155</v>
      </c>
      <c r="J57" s="24" t="s">
        <v>58</v>
      </c>
      <c r="K57" s="24" t="s">
        <v>58</v>
      </c>
      <c r="L57" s="24" t="s">
        <v>58</v>
      </c>
      <c r="M57" s="24" t="s">
        <v>29</v>
      </c>
      <c r="N57" s="24" t="s">
        <v>29</v>
      </c>
      <c r="O57" s="24" t="s">
        <v>29</v>
      </c>
      <c r="P57" s="24">
        <v>529227</v>
      </c>
      <c r="Q57" s="24">
        <v>0</v>
      </c>
      <c r="R57" s="24" t="s">
        <v>221</v>
      </c>
      <c r="S57" s="24">
        <f>VLOOKUP(A57,Sheet2!A:B,2,0)</f>
        <v>529227</v>
      </c>
      <c r="T57" s="24">
        <f>VLOOKUP(A57,Sheet2!A:C,3,0)</f>
        <v>0</v>
      </c>
      <c r="U57" s="24">
        <f>VLOOKUP(A57,Sheet2!A:D,4,0)</f>
        <v>682242.08</v>
      </c>
      <c r="V57" s="24">
        <f>VLOOKUP(A57,Sheet2!A:E,5,0)</f>
        <v>688769</v>
      </c>
    </row>
    <row r="58" spans="1:22" hidden="1" x14ac:dyDescent="0.3">
      <c r="A58" s="24" t="s">
        <v>999</v>
      </c>
      <c r="B58" s="24" t="s">
        <v>31</v>
      </c>
      <c r="C58" s="24">
        <v>36</v>
      </c>
      <c r="D58" s="24" t="s">
        <v>424</v>
      </c>
      <c r="E58" s="24">
        <v>2012</v>
      </c>
      <c r="F58" s="24">
        <v>36</v>
      </c>
      <c r="G58" s="24">
        <v>0.59014778300000004</v>
      </c>
      <c r="H58" s="24" t="s">
        <v>24</v>
      </c>
      <c r="I58" s="24" t="s">
        <v>303</v>
      </c>
      <c r="J58" s="24" t="s">
        <v>26</v>
      </c>
      <c r="K58" s="24" t="s">
        <v>51</v>
      </c>
      <c r="L58" s="24" t="s">
        <v>33</v>
      </c>
      <c r="M58" s="24" t="s">
        <v>29</v>
      </c>
      <c r="N58" s="24" t="s">
        <v>29</v>
      </c>
      <c r="O58" s="24" t="s">
        <v>34</v>
      </c>
      <c r="P58" s="24">
        <v>430010</v>
      </c>
      <c r="Q58" s="24">
        <v>0</v>
      </c>
      <c r="R58" s="24" t="s">
        <v>221</v>
      </c>
      <c r="S58" s="24">
        <f>VLOOKUP(A58,Sheet2!A:B,2,0)</f>
        <v>430010</v>
      </c>
      <c r="T58" s="24">
        <f>VLOOKUP(A58,Sheet2!A:C,3,0)</f>
        <v>0</v>
      </c>
      <c r="U58" s="24">
        <f>VLOOKUP(A58,Sheet2!A:D,4,0)</f>
        <v>371616</v>
      </c>
      <c r="V58" s="24">
        <f>VLOOKUP(A58,Sheet2!A:E,5,0)</f>
        <v>398160</v>
      </c>
    </row>
    <row r="59" spans="1:22" x14ac:dyDescent="0.3">
      <c r="A59" s="24" t="s">
        <v>1000</v>
      </c>
      <c r="B59" s="24" t="s">
        <v>22</v>
      </c>
      <c r="C59" s="24">
        <v>49</v>
      </c>
      <c r="D59" s="24" t="s">
        <v>39</v>
      </c>
      <c r="E59" s="24">
        <v>2014</v>
      </c>
      <c r="F59" s="24">
        <v>31</v>
      </c>
      <c r="G59" s="24">
        <v>0.51926381499999996</v>
      </c>
      <c r="H59" s="24" t="s">
        <v>81</v>
      </c>
      <c r="I59" s="24" t="s">
        <v>303</v>
      </c>
      <c r="J59" s="24" t="s">
        <v>169</v>
      </c>
      <c r="K59" s="24" t="s">
        <v>87</v>
      </c>
      <c r="L59" s="24" t="s">
        <v>42</v>
      </c>
      <c r="M59" s="24" t="s">
        <v>29</v>
      </c>
      <c r="N59" s="24" t="s">
        <v>45</v>
      </c>
      <c r="O59" s="24" t="s">
        <v>67</v>
      </c>
      <c r="P59" s="24">
        <v>463202</v>
      </c>
      <c r="Q59" s="24">
        <v>0</v>
      </c>
      <c r="R59" s="24" t="s">
        <v>221</v>
      </c>
      <c r="S59" s="24">
        <f>VLOOKUP(A59,Sheet2!A:B,2,0)</f>
        <v>463202</v>
      </c>
      <c r="T59" s="24">
        <f>VLOOKUP(A59,Sheet2!A:C,3,0)</f>
        <v>0</v>
      </c>
      <c r="U59" s="24">
        <f>VLOOKUP(A59,Sheet2!A:D,4,0)</f>
        <v>348361.39</v>
      </c>
      <c r="V59" s="24">
        <f>VLOOKUP(A59,Sheet2!A:E,5,0)</f>
        <v>348512</v>
      </c>
    </row>
    <row r="60" spans="1:22" hidden="1" x14ac:dyDescent="0.3">
      <c r="A60" s="24" t="s">
        <v>1001</v>
      </c>
      <c r="B60" s="24" t="s">
        <v>31</v>
      </c>
      <c r="C60" s="24">
        <v>37</v>
      </c>
      <c r="D60" s="24" t="s">
        <v>23</v>
      </c>
      <c r="E60" s="24">
        <v>2008</v>
      </c>
      <c r="F60" s="24">
        <v>30</v>
      </c>
      <c r="G60" s="24">
        <v>0.83096774200000001</v>
      </c>
      <c r="H60" s="24" t="s">
        <v>81</v>
      </c>
      <c r="I60" s="24" t="s">
        <v>62</v>
      </c>
      <c r="J60" s="24" t="s">
        <v>89</v>
      </c>
      <c r="K60" s="24" t="s">
        <v>51</v>
      </c>
      <c r="L60" s="24" t="s">
        <v>42</v>
      </c>
      <c r="M60" s="24" t="s">
        <v>45</v>
      </c>
      <c r="N60" s="24" t="s">
        <v>29</v>
      </c>
      <c r="O60" s="24" t="s">
        <v>29</v>
      </c>
      <c r="P60" s="24">
        <v>440468</v>
      </c>
      <c r="Q60" s="24">
        <v>440468</v>
      </c>
      <c r="R60" s="24" t="s">
        <v>221</v>
      </c>
      <c r="S60" s="24">
        <f>VLOOKUP(A60,Sheet2!A:B,2,0)</f>
        <v>440468</v>
      </c>
      <c r="T60" s="24">
        <f>VLOOKUP(A60,Sheet2!A:C,3,0)</f>
        <v>440468</v>
      </c>
      <c r="U60" s="24">
        <f>VLOOKUP(A60,Sheet2!A:D,4,0)</f>
        <v>416531.76</v>
      </c>
      <c r="V60" s="24">
        <f>VLOOKUP(A60,Sheet2!A:E,5,0)</f>
        <v>533673</v>
      </c>
    </row>
    <row r="61" spans="1:22" hidden="1" x14ac:dyDescent="0.3">
      <c r="A61" s="24" t="s">
        <v>1002</v>
      </c>
      <c r="B61" s="24" t="s">
        <v>31</v>
      </c>
      <c r="C61" s="24">
        <v>61</v>
      </c>
      <c r="D61" s="24" t="s">
        <v>36</v>
      </c>
      <c r="E61" s="24">
        <v>2012</v>
      </c>
      <c r="F61" s="24">
        <v>23</v>
      </c>
      <c r="G61" s="24">
        <v>0.62859211800000003</v>
      </c>
      <c r="H61" s="24" t="s">
        <v>24</v>
      </c>
      <c r="I61" s="24" t="s">
        <v>58</v>
      </c>
      <c r="J61" s="24" t="s">
        <v>58</v>
      </c>
      <c r="K61" s="24" t="s">
        <v>58</v>
      </c>
      <c r="L61" s="24" t="s">
        <v>58</v>
      </c>
      <c r="M61" s="24" t="s">
        <v>45</v>
      </c>
      <c r="N61" s="24" t="s">
        <v>29</v>
      </c>
      <c r="O61" s="24" t="s">
        <v>29</v>
      </c>
      <c r="P61" s="24">
        <v>656850</v>
      </c>
      <c r="Q61" s="24">
        <v>656850</v>
      </c>
      <c r="R61" s="24" t="s">
        <v>221</v>
      </c>
      <c r="S61" s="24">
        <f>VLOOKUP(A61,Sheet2!A:B,2,0)</f>
        <v>656850</v>
      </c>
      <c r="T61" s="24">
        <f>VLOOKUP(A61,Sheet2!A:C,3,0)</f>
        <v>656850</v>
      </c>
      <c r="U61" s="24">
        <f>VLOOKUP(A61,Sheet2!A:D,4,0)</f>
        <v>197262</v>
      </c>
      <c r="V61" s="24">
        <f>VLOOKUP(A61,Sheet2!A:E,5,0)</f>
        <v>288144</v>
      </c>
    </row>
    <row r="62" spans="1:22" x14ac:dyDescent="0.3">
      <c r="A62" s="24" t="s">
        <v>1003</v>
      </c>
      <c r="B62" s="24" t="s">
        <v>31</v>
      </c>
      <c r="C62" s="24">
        <v>61</v>
      </c>
      <c r="D62" s="24" t="s">
        <v>23</v>
      </c>
      <c r="E62" s="24">
        <v>2011</v>
      </c>
      <c r="F62" s="24">
        <v>32</v>
      </c>
      <c r="G62" s="24">
        <v>0.68432928999999998</v>
      </c>
      <c r="H62" s="24" t="s">
        <v>24</v>
      </c>
      <c r="I62" s="24" t="s">
        <v>58</v>
      </c>
      <c r="J62" s="24" t="s">
        <v>58</v>
      </c>
      <c r="K62" s="24" t="s">
        <v>58</v>
      </c>
      <c r="L62" s="24" t="s">
        <v>58</v>
      </c>
      <c r="M62" s="24" t="s">
        <v>29</v>
      </c>
      <c r="N62" s="24" t="s">
        <v>45</v>
      </c>
      <c r="O62" s="24" t="s">
        <v>67</v>
      </c>
      <c r="P62" s="24">
        <v>647109</v>
      </c>
      <c r="Q62" s="24">
        <v>0</v>
      </c>
      <c r="R62" s="24" t="s">
        <v>221</v>
      </c>
      <c r="S62" s="24">
        <f>VLOOKUP(A62,Sheet2!A:B,2,0)</f>
        <v>647109</v>
      </c>
      <c r="T62" s="24">
        <f>VLOOKUP(A62,Sheet2!A:C,3,0)</f>
        <v>0</v>
      </c>
      <c r="U62" s="24">
        <f>VLOOKUP(A62,Sheet2!A:D,4,0)</f>
        <v>259869.37</v>
      </c>
      <c r="V62" s="24">
        <f>VLOOKUP(A62,Sheet2!A:E,5,0)</f>
        <v>330722</v>
      </c>
    </row>
    <row r="63" spans="1:22" hidden="1" x14ac:dyDescent="0.3">
      <c r="A63" s="24" t="s">
        <v>1004</v>
      </c>
      <c r="B63" s="24" t="s">
        <v>31</v>
      </c>
      <c r="C63" s="24">
        <v>61</v>
      </c>
      <c r="D63" s="24" t="s">
        <v>23</v>
      </c>
      <c r="E63" s="24">
        <v>2010</v>
      </c>
      <c r="F63" s="24">
        <v>26</v>
      </c>
      <c r="G63" s="24">
        <v>0.75746484000000003</v>
      </c>
      <c r="H63" s="24" t="s">
        <v>24</v>
      </c>
      <c r="I63" s="24" t="s">
        <v>58</v>
      </c>
      <c r="J63" s="24" t="s">
        <v>169</v>
      </c>
      <c r="K63" s="24" t="s">
        <v>27</v>
      </c>
      <c r="L63" s="24" t="s">
        <v>42</v>
      </c>
      <c r="M63" s="24" t="s">
        <v>29</v>
      </c>
      <c r="N63" s="24" t="s">
        <v>29</v>
      </c>
      <c r="O63" s="24" t="s">
        <v>34</v>
      </c>
      <c r="P63" s="24">
        <v>583939</v>
      </c>
      <c r="Q63" s="24">
        <v>0</v>
      </c>
      <c r="R63" s="24" t="s">
        <v>221</v>
      </c>
      <c r="S63" s="24">
        <f>VLOOKUP(A63,Sheet2!A:B,2,0)</f>
        <v>583939</v>
      </c>
      <c r="T63" s="24">
        <f>VLOOKUP(A63,Sheet2!A:C,3,0)</f>
        <v>0</v>
      </c>
      <c r="U63" s="24">
        <f>VLOOKUP(A63,Sheet2!A:D,4,0)</f>
        <v>231460</v>
      </c>
      <c r="V63" s="24">
        <f>VLOOKUP(A63,Sheet2!A:E,5,0)</f>
        <v>231460</v>
      </c>
    </row>
    <row r="64" spans="1:22" x14ac:dyDescent="0.3">
      <c r="A64" s="24" t="s">
        <v>1005</v>
      </c>
      <c r="B64" s="24" t="s">
        <v>31</v>
      </c>
      <c r="C64" s="24">
        <v>61</v>
      </c>
      <c r="D64" s="24" t="s">
        <v>32</v>
      </c>
      <c r="E64" s="24">
        <v>2014</v>
      </c>
      <c r="F64" s="24">
        <v>37</v>
      </c>
      <c r="G64" s="24">
        <v>0.76520323700000004</v>
      </c>
      <c r="H64" s="24" t="s">
        <v>81</v>
      </c>
      <c r="I64" s="24" t="s">
        <v>58</v>
      </c>
      <c r="J64" s="24" t="s">
        <v>58</v>
      </c>
      <c r="K64" s="24" t="s">
        <v>58</v>
      </c>
      <c r="L64" s="24" t="s">
        <v>58</v>
      </c>
      <c r="M64" s="24" t="s">
        <v>29</v>
      </c>
      <c r="N64" s="24" t="s">
        <v>45</v>
      </c>
      <c r="O64" s="24" t="s">
        <v>29</v>
      </c>
      <c r="P64" s="24">
        <v>719019</v>
      </c>
      <c r="Q64" s="24">
        <v>0</v>
      </c>
      <c r="R64" s="24" t="s">
        <v>221</v>
      </c>
      <c r="S64" s="24">
        <f>VLOOKUP(A64,Sheet2!A:B,2,0)</f>
        <v>719019</v>
      </c>
      <c r="T64" s="24">
        <f>VLOOKUP(A64,Sheet2!A:C,3,0)</f>
        <v>0</v>
      </c>
      <c r="U64" s="24">
        <f>VLOOKUP(A64,Sheet2!A:D,4,0)</f>
        <v>564560</v>
      </c>
      <c r="V64" s="24">
        <f>VLOOKUP(A64,Sheet2!A:E,5,0)</f>
        <v>564560</v>
      </c>
    </row>
    <row r="65" spans="1:22" hidden="1" x14ac:dyDescent="0.3">
      <c r="A65" s="24" t="s">
        <v>1006</v>
      </c>
      <c r="B65" s="24" t="s">
        <v>31</v>
      </c>
      <c r="C65" s="24">
        <v>49</v>
      </c>
      <c r="D65" s="24" t="s">
        <v>39</v>
      </c>
      <c r="E65" s="24">
        <v>2006</v>
      </c>
      <c r="F65" s="24">
        <v>52</v>
      </c>
      <c r="G65" s="24">
        <v>0.62448285699999995</v>
      </c>
      <c r="H65" s="24" t="s">
        <v>24</v>
      </c>
      <c r="I65" s="24" t="s">
        <v>58</v>
      </c>
      <c r="J65" s="24" t="s">
        <v>58</v>
      </c>
      <c r="K65" s="24" t="s">
        <v>58</v>
      </c>
      <c r="L65" s="24" t="s">
        <v>58</v>
      </c>
      <c r="M65" s="24" t="s">
        <v>29</v>
      </c>
      <c r="N65" s="24" t="s">
        <v>29</v>
      </c>
      <c r="O65" s="24" t="s">
        <v>29</v>
      </c>
      <c r="P65" s="24">
        <v>419456</v>
      </c>
      <c r="Q65" s="24">
        <v>0</v>
      </c>
      <c r="R65" s="24" t="s">
        <v>221</v>
      </c>
      <c r="S65" s="24">
        <f>VLOOKUP(A65,Sheet2!A:B,2,0)</f>
        <v>419456</v>
      </c>
      <c r="T65" s="24">
        <f>VLOOKUP(A65,Sheet2!A:C,3,0)</f>
        <v>0</v>
      </c>
      <c r="U65" s="24">
        <f>VLOOKUP(A65,Sheet2!A:D,4,0)</f>
        <v>167441</v>
      </c>
      <c r="V65" s="24">
        <f>VLOOKUP(A65,Sheet2!A:E,5,0)</f>
        <v>219660</v>
      </c>
    </row>
    <row r="66" spans="1:22" hidden="1" x14ac:dyDescent="0.3">
      <c r="A66" s="24" t="s">
        <v>1007</v>
      </c>
      <c r="B66" s="24" t="s">
        <v>31</v>
      </c>
      <c r="C66" s="24">
        <v>37</v>
      </c>
      <c r="D66" s="24" t="s">
        <v>39</v>
      </c>
      <c r="E66" s="24">
        <v>2009</v>
      </c>
      <c r="F66" s="24">
        <v>38</v>
      </c>
      <c r="G66" s="24">
        <v>0.83528875899999999</v>
      </c>
      <c r="H66" s="24" t="s">
        <v>81</v>
      </c>
      <c r="I66" s="24" t="s">
        <v>72</v>
      </c>
      <c r="J66" s="24" t="s">
        <v>58</v>
      </c>
      <c r="K66" s="24" t="s">
        <v>58</v>
      </c>
      <c r="L66" s="24" t="s">
        <v>58</v>
      </c>
      <c r="M66" s="24" t="s">
        <v>29</v>
      </c>
      <c r="N66" s="24" t="s">
        <v>29</v>
      </c>
      <c r="O66" s="24" t="s">
        <v>29</v>
      </c>
      <c r="P66" s="24">
        <v>449492</v>
      </c>
      <c r="Q66" s="24">
        <v>0</v>
      </c>
      <c r="R66" s="24" t="s">
        <v>221</v>
      </c>
      <c r="S66" s="24">
        <f>VLOOKUP(A66,Sheet2!A:B,2,0)</f>
        <v>449492</v>
      </c>
      <c r="T66" s="24">
        <f>VLOOKUP(A66,Sheet2!A:C,3,0)</f>
        <v>0</v>
      </c>
      <c r="U66" s="24">
        <f>VLOOKUP(A66,Sheet2!A:D,4,0)</f>
        <v>595023</v>
      </c>
      <c r="V66" s="24">
        <f>VLOOKUP(A66,Sheet2!A:E,5,0)</f>
        <v>595023</v>
      </c>
    </row>
    <row r="67" spans="1:22" hidden="1" x14ac:dyDescent="0.3">
      <c r="A67" s="24" t="s">
        <v>1008</v>
      </c>
      <c r="B67" s="24" t="s">
        <v>22</v>
      </c>
      <c r="C67" s="24">
        <v>61</v>
      </c>
      <c r="D67" s="24" t="s">
        <v>424</v>
      </c>
      <c r="E67" s="24">
        <v>2012</v>
      </c>
      <c r="F67" s="24">
        <v>47</v>
      </c>
      <c r="G67" s="24">
        <v>0.70967122000000005</v>
      </c>
      <c r="H67" s="24" t="s">
        <v>81</v>
      </c>
      <c r="I67" s="24" t="s">
        <v>25</v>
      </c>
      <c r="J67" s="24" t="s">
        <v>40</v>
      </c>
      <c r="K67" s="24" t="s">
        <v>27</v>
      </c>
      <c r="L67" s="24" t="s">
        <v>42</v>
      </c>
      <c r="M67" s="24" t="s">
        <v>29</v>
      </c>
      <c r="N67" s="24" t="s">
        <v>29</v>
      </c>
      <c r="O67" s="24" t="s">
        <v>67</v>
      </c>
      <c r="P67" s="24">
        <v>734743</v>
      </c>
      <c r="Q67" s="24">
        <v>0</v>
      </c>
      <c r="R67" s="24" t="s">
        <v>221</v>
      </c>
      <c r="S67" s="24">
        <f>VLOOKUP(A67,Sheet2!A:B,2,0)</f>
        <v>734743</v>
      </c>
      <c r="T67" s="24">
        <f>VLOOKUP(A67,Sheet2!A:C,3,0)</f>
        <v>0</v>
      </c>
      <c r="U67" s="24">
        <f>VLOOKUP(A67,Sheet2!A:D,4,0)</f>
        <v>322235.48</v>
      </c>
      <c r="V67" s="24">
        <f>VLOOKUP(A67,Sheet2!A:E,5,0)</f>
        <v>359436</v>
      </c>
    </row>
    <row r="68" spans="1:22" hidden="1" x14ac:dyDescent="0.3">
      <c r="A68" s="24" t="s">
        <v>1009</v>
      </c>
      <c r="B68" s="24" t="s">
        <v>31</v>
      </c>
      <c r="C68" s="24">
        <v>37</v>
      </c>
      <c r="D68" s="24" t="s">
        <v>77</v>
      </c>
      <c r="E68" s="24">
        <v>2010</v>
      </c>
      <c r="F68" s="24">
        <v>51</v>
      </c>
      <c r="G68" s="24">
        <v>0.73797712699999996</v>
      </c>
      <c r="H68" s="24" t="s">
        <v>24</v>
      </c>
      <c r="I68" s="24" t="s">
        <v>58</v>
      </c>
      <c r="J68" s="24" t="s">
        <v>58</v>
      </c>
      <c r="K68" s="24" t="s">
        <v>58</v>
      </c>
      <c r="L68" s="24" t="s">
        <v>58</v>
      </c>
      <c r="M68" s="24" t="s">
        <v>29</v>
      </c>
      <c r="N68" s="24" t="s">
        <v>29</v>
      </c>
      <c r="O68" s="24" t="s">
        <v>67</v>
      </c>
      <c r="P68" s="24">
        <v>505724</v>
      </c>
      <c r="Q68" s="24">
        <v>0</v>
      </c>
      <c r="R68" s="24" t="s">
        <v>221</v>
      </c>
      <c r="S68" s="24">
        <f>VLOOKUP(A68,Sheet2!A:B,2,0)</f>
        <v>505724</v>
      </c>
      <c r="T68" s="24">
        <f>VLOOKUP(A68,Sheet2!A:C,3,0)</f>
        <v>0</v>
      </c>
      <c r="U68" s="24">
        <f>VLOOKUP(A68,Sheet2!A:D,4,0)</f>
        <v>400498</v>
      </c>
      <c r="V68" s="24">
        <f>VLOOKUP(A68,Sheet2!A:E,5,0)</f>
        <v>400498</v>
      </c>
    </row>
    <row r="69" spans="1:22" x14ac:dyDescent="0.3">
      <c r="A69" s="24" t="s">
        <v>1010</v>
      </c>
      <c r="B69" s="24" t="s">
        <v>31</v>
      </c>
      <c r="C69" s="24">
        <v>61</v>
      </c>
      <c r="D69" s="24" t="s">
        <v>23</v>
      </c>
      <c r="E69" s="24">
        <v>2010</v>
      </c>
      <c r="F69" s="24">
        <v>26</v>
      </c>
      <c r="G69" s="24">
        <v>0.77279570500000005</v>
      </c>
      <c r="H69" s="24" t="s">
        <v>24</v>
      </c>
      <c r="I69" s="24" t="s">
        <v>155</v>
      </c>
      <c r="J69" s="24" t="s">
        <v>58</v>
      </c>
      <c r="K69" s="24" t="s">
        <v>58</v>
      </c>
      <c r="L69" s="24" t="s">
        <v>58</v>
      </c>
      <c r="M69" s="24" t="s">
        <v>29</v>
      </c>
      <c r="N69" s="24" t="s">
        <v>45</v>
      </c>
      <c r="O69" s="24" t="s">
        <v>29</v>
      </c>
      <c r="P69" s="24">
        <v>646995</v>
      </c>
      <c r="Q69" s="24">
        <v>0</v>
      </c>
      <c r="R69" s="24" t="s">
        <v>221</v>
      </c>
      <c r="S69" s="24">
        <f>VLOOKUP(A69,Sheet2!A:B,2,0)</f>
        <v>646995</v>
      </c>
      <c r="T69" s="24">
        <f>VLOOKUP(A69,Sheet2!A:C,3,0)</f>
        <v>0</v>
      </c>
      <c r="U69" s="24">
        <f>VLOOKUP(A69,Sheet2!A:D,4,0)</f>
        <v>427005</v>
      </c>
      <c r="V69" s="24">
        <f>VLOOKUP(A69,Sheet2!A:E,5,0)</f>
        <v>458406</v>
      </c>
    </row>
    <row r="70" spans="1:22" hidden="1" x14ac:dyDescent="0.3">
      <c r="A70" s="24" t="s">
        <v>1011</v>
      </c>
      <c r="B70" s="24" t="s">
        <v>31</v>
      </c>
      <c r="C70" s="24">
        <v>37</v>
      </c>
      <c r="D70" s="24" t="s">
        <v>39</v>
      </c>
      <c r="E70" s="24">
        <v>2008</v>
      </c>
      <c r="F70" s="24">
        <v>27</v>
      </c>
      <c r="G70" s="24">
        <v>0.60790580599999999</v>
      </c>
      <c r="H70" s="24" t="s">
        <v>24</v>
      </c>
      <c r="I70" s="24" t="s">
        <v>72</v>
      </c>
      <c r="J70" s="24" t="s">
        <v>89</v>
      </c>
      <c r="K70" s="24" t="s">
        <v>51</v>
      </c>
      <c r="L70" s="24" t="s">
        <v>42</v>
      </c>
      <c r="M70" s="24" t="s">
        <v>29</v>
      </c>
      <c r="N70" s="24" t="s">
        <v>29</v>
      </c>
      <c r="O70" s="24" t="s">
        <v>29</v>
      </c>
      <c r="P70" s="24">
        <v>379387</v>
      </c>
      <c r="Q70" s="24">
        <v>0</v>
      </c>
      <c r="R70" s="24" t="s">
        <v>221</v>
      </c>
      <c r="S70" s="24">
        <f>VLOOKUP(A70,Sheet2!A:B,2,0)</f>
        <v>379387</v>
      </c>
      <c r="T70" s="24">
        <f>VLOOKUP(A70,Sheet2!A:C,3,0)</f>
        <v>0</v>
      </c>
      <c r="U70" s="24">
        <f>VLOOKUP(A70,Sheet2!A:D,4,0)</f>
        <v>271476</v>
      </c>
      <c r="V70" s="24">
        <f>VLOOKUP(A70,Sheet2!A:E,5,0)</f>
        <v>271476</v>
      </c>
    </row>
    <row r="71" spans="1:22" x14ac:dyDescent="0.3">
      <c r="A71" s="24" t="s">
        <v>1012</v>
      </c>
      <c r="B71" s="24" t="s">
        <v>31</v>
      </c>
      <c r="C71" s="24">
        <v>73</v>
      </c>
      <c r="D71" s="24" t="s">
        <v>39</v>
      </c>
      <c r="E71" s="24">
        <v>2015</v>
      </c>
      <c r="F71" s="24">
        <v>29</v>
      </c>
      <c r="G71" s="24">
        <v>0.86262720000000004</v>
      </c>
      <c r="H71" s="24" t="s">
        <v>81</v>
      </c>
      <c r="I71" s="24" t="s">
        <v>72</v>
      </c>
      <c r="J71" s="24" t="s">
        <v>89</v>
      </c>
      <c r="K71" s="24" t="s">
        <v>27</v>
      </c>
      <c r="L71" s="24" t="s">
        <v>42</v>
      </c>
      <c r="M71" s="24" t="s">
        <v>29</v>
      </c>
      <c r="N71" s="24" t="s">
        <v>45</v>
      </c>
      <c r="O71" s="24" t="s">
        <v>34</v>
      </c>
      <c r="P71" s="24">
        <v>917267</v>
      </c>
      <c r="Q71" s="24">
        <v>0</v>
      </c>
      <c r="R71" s="24" t="s">
        <v>221</v>
      </c>
      <c r="S71" s="24">
        <f>VLOOKUP(A71,Sheet2!A:B,2,0)</f>
        <v>917267</v>
      </c>
      <c r="T71" s="24">
        <f>VLOOKUP(A71,Sheet2!A:C,3,0)</f>
        <v>0</v>
      </c>
      <c r="U71" s="24">
        <f>VLOOKUP(A71,Sheet2!A:D,4,0)</f>
        <v>610449</v>
      </c>
      <c r="V71" s="24">
        <f>VLOOKUP(A71,Sheet2!A:E,5,0)</f>
        <v>610449</v>
      </c>
    </row>
    <row r="72" spans="1:22" x14ac:dyDescent="0.3">
      <c r="A72" s="24" t="s">
        <v>1013</v>
      </c>
      <c r="B72" s="24" t="s">
        <v>22</v>
      </c>
      <c r="C72" s="24">
        <v>61</v>
      </c>
      <c r="D72" s="24" t="s">
        <v>39</v>
      </c>
      <c r="E72" s="24">
        <v>2012</v>
      </c>
      <c r="F72" s="24">
        <v>24</v>
      </c>
      <c r="G72" s="24">
        <v>0.774547455</v>
      </c>
      <c r="H72" s="24" t="s">
        <v>24</v>
      </c>
      <c r="I72" s="24" t="s">
        <v>62</v>
      </c>
      <c r="J72" s="24" t="s">
        <v>89</v>
      </c>
      <c r="K72" s="24" t="s">
        <v>118</v>
      </c>
      <c r="L72" s="24" t="s">
        <v>42</v>
      </c>
      <c r="M72" s="24" t="s">
        <v>29</v>
      </c>
      <c r="N72" s="24" t="s">
        <v>45</v>
      </c>
      <c r="O72" s="24" t="s">
        <v>34</v>
      </c>
      <c r="P72" s="24">
        <v>686241</v>
      </c>
      <c r="Q72" s="24">
        <v>0</v>
      </c>
      <c r="R72" s="24" t="s">
        <v>221</v>
      </c>
      <c r="S72" s="24">
        <f>VLOOKUP(A72,Sheet2!A:B,2,0)</f>
        <v>686241</v>
      </c>
      <c r="T72" s="24">
        <f>VLOOKUP(A72,Sheet2!A:C,3,0)</f>
        <v>0</v>
      </c>
      <c r="U72" s="24">
        <f>VLOOKUP(A72,Sheet2!A:D,4,0)</f>
        <v>201799</v>
      </c>
      <c r="V72" s="24">
        <f>VLOOKUP(A72,Sheet2!A:E,5,0)</f>
        <v>252570</v>
      </c>
    </row>
    <row r="73" spans="1:22" hidden="1" x14ac:dyDescent="0.3">
      <c r="A73" s="24" t="s">
        <v>1014</v>
      </c>
      <c r="B73" s="24" t="s">
        <v>31</v>
      </c>
      <c r="C73" s="24">
        <v>37</v>
      </c>
      <c r="D73" s="24" t="s">
        <v>39</v>
      </c>
      <c r="E73" s="24">
        <v>2005</v>
      </c>
      <c r="F73" s="24">
        <v>24</v>
      </c>
      <c r="G73" s="24">
        <v>0.62771835899999995</v>
      </c>
      <c r="H73" s="24" t="s">
        <v>24</v>
      </c>
      <c r="I73" s="24" t="s">
        <v>58</v>
      </c>
      <c r="J73" s="24" t="s">
        <v>40</v>
      </c>
      <c r="K73" s="24" t="s">
        <v>237</v>
      </c>
      <c r="L73" s="24" t="s">
        <v>28</v>
      </c>
      <c r="M73" s="24" t="s">
        <v>45</v>
      </c>
      <c r="N73" s="24" t="s">
        <v>29</v>
      </c>
      <c r="O73" s="24" t="s">
        <v>34</v>
      </c>
      <c r="P73" s="24">
        <v>413721</v>
      </c>
      <c r="Q73" s="24">
        <v>413721</v>
      </c>
      <c r="R73" s="24" t="s">
        <v>221</v>
      </c>
      <c r="S73" s="24">
        <f>VLOOKUP(A73,Sheet2!A:B,2,0)</f>
        <v>413721</v>
      </c>
      <c r="T73" s="24">
        <f>VLOOKUP(A73,Sheet2!A:C,3,0)</f>
        <v>413721</v>
      </c>
      <c r="U73" s="24">
        <f>VLOOKUP(A73,Sheet2!A:D,4,0)</f>
        <v>54232</v>
      </c>
      <c r="V73" s="24">
        <f>VLOOKUP(A73,Sheet2!A:E,5,0)</f>
        <v>178660</v>
      </c>
    </row>
    <row r="74" spans="1:22" x14ac:dyDescent="0.3">
      <c r="A74" s="24" t="s">
        <v>1015</v>
      </c>
      <c r="B74" s="24" t="s">
        <v>31</v>
      </c>
      <c r="C74" s="24">
        <v>49</v>
      </c>
      <c r="D74" s="24" t="s">
        <v>36</v>
      </c>
      <c r="E74" s="24">
        <v>2012</v>
      </c>
      <c r="F74" s="24">
        <v>48</v>
      </c>
      <c r="G74" s="24">
        <v>0.72487044</v>
      </c>
      <c r="H74" s="24" t="s">
        <v>24</v>
      </c>
      <c r="I74" s="24" t="s">
        <v>155</v>
      </c>
      <c r="J74" s="24" t="s">
        <v>40</v>
      </c>
      <c r="K74" s="24" t="s">
        <v>51</v>
      </c>
      <c r="L74" s="24" t="s">
        <v>42</v>
      </c>
      <c r="M74" s="24" t="s">
        <v>45</v>
      </c>
      <c r="N74" s="24" t="s">
        <v>45</v>
      </c>
      <c r="O74" s="24" t="s">
        <v>34</v>
      </c>
      <c r="P74" s="24">
        <v>667971</v>
      </c>
      <c r="Q74" s="24">
        <v>0</v>
      </c>
      <c r="R74" s="24" t="s">
        <v>221</v>
      </c>
      <c r="S74" s="24">
        <f>VLOOKUP(A74,Sheet2!A:B,2,0)</f>
        <v>667971</v>
      </c>
      <c r="T74" s="24">
        <f>VLOOKUP(A74,Sheet2!A:C,3,0)</f>
        <v>0</v>
      </c>
      <c r="U74" s="24">
        <f>VLOOKUP(A74,Sheet2!A:D,4,0)</f>
        <v>337282</v>
      </c>
      <c r="V74" s="24">
        <f>VLOOKUP(A74,Sheet2!A:E,5,0)</f>
        <v>378222</v>
      </c>
    </row>
    <row r="75" spans="1:22" x14ac:dyDescent="0.3">
      <c r="A75" s="24" t="s">
        <v>1016</v>
      </c>
      <c r="B75" s="24" t="s">
        <v>31</v>
      </c>
      <c r="C75" s="24">
        <v>49</v>
      </c>
      <c r="D75" s="24" t="s">
        <v>36</v>
      </c>
      <c r="E75" s="24">
        <v>2010</v>
      </c>
      <c r="F75" s="24">
        <v>38</v>
      </c>
      <c r="G75" s="24">
        <v>0.68335227600000004</v>
      </c>
      <c r="H75" s="24" t="s">
        <v>24</v>
      </c>
      <c r="I75" s="24" t="s">
        <v>62</v>
      </c>
      <c r="J75" s="24" t="s">
        <v>40</v>
      </c>
      <c r="K75" s="24" t="s">
        <v>118</v>
      </c>
      <c r="L75" s="24" t="s">
        <v>42</v>
      </c>
      <c r="M75" s="24" t="s">
        <v>45</v>
      </c>
      <c r="N75" s="24" t="s">
        <v>45</v>
      </c>
      <c r="O75" s="24" t="s">
        <v>67</v>
      </c>
      <c r="P75" s="24">
        <v>661452</v>
      </c>
      <c r="Q75" s="24">
        <v>661452</v>
      </c>
      <c r="R75" s="24" t="s">
        <v>221</v>
      </c>
      <c r="S75" s="24">
        <f>VLOOKUP(A75,Sheet2!A:B,2,0)</f>
        <v>661452</v>
      </c>
      <c r="T75" s="24">
        <f>VLOOKUP(A75,Sheet2!A:C,3,0)</f>
        <v>661452</v>
      </c>
      <c r="U75" s="24">
        <f>VLOOKUP(A75,Sheet2!A:D,4,0)</f>
        <v>119414</v>
      </c>
      <c r="V75" s="24">
        <f>VLOOKUP(A75,Sheet2!A:E,5,0)</f>
        <v>255277</v>
      </c>
    </row>
    <row r="76" spans="1:22" x14ac:dyDescent="0.3">
      <c r="A76" s="24" t="s">
        <v>1017</v>
      </c>
      <c r="B76" s="24" t="s">
        <v>31</v>
      </c>
      <c r="C76" s="24">
        <v>49</v>
      </c>
      <c r="D76" s="24" t="s">
        <v>36</v>
      </c>
      <c r="E76" s="24">
        <v>2007</v>
      </c>
      <c r="F76" s="24">
        <v>22</v>
      </c>
      <c r="G76" s="24">
        <v>0.79765781499999999</v>
      </c>
      <c r="H76" s="24" t="s">
        <v>24</v>
      </c>
      <c r="I76" s="24" t="s">
        <v>58</v>
      </c>
      <c r="J76" s="24" t="s">
        <v>58</v>
      </c>
      <c r="K76" s="24" t="s">
        <v>58</v>
      </c>
      <c r="L76" s="24" t="s">
        <v>58</v>
      </c>
      <c r="M76" s="24" t="s">
        <v>29</v>
      </c>
      <c r="N76" s="24" t="s">
        <v>45</v>
      </c>
      <c r="O76" s="24" t="s">
        <v>34</v>
      </c>
      <c r="P76" s="24">
        <v>559405</v>
      </c>
      <c r="Q76" s="24">
        <v>0</v>
      </c>
      <c r="R76" s="24" t="s">
        <v>221</v>
      </c>
      <c r="S76" s="24">
        <f>VLOOKUP(A76,Sheet2!A:B,2,0)</f>
        <v>559405</v>
      </c>
      <c r="T76" s="24">
        <f>VLOOKUP(A76,Sheet2!A:C,3,0)</f>
        <v>0</v>
      </c>
      <c r="U76" s="24">
        <f>VLOOKUP(A76,Sheet2!A:D,4,0)</f>
        <v>240825</v>
      </c>
      <c r="V76" s="24">
        <f>VLOOKUP(A76,Sheet2!A:E,5,0)</f>
        <v>269115</v>
      </c>
    </row>
    <row r="77" spans="1:22" x14ac:dyDescent="0.3">
      <c r="A77" s="24" t="s">
        <v>1018</v>
      </c>
      <c r="B77" s="24" t="s">
        <v>31</v>
      </c>
      <c r="C77" s="24">
        <v>49</v>
      </c>
      <c r="D77" s="24" t="s">
        <v>39</v>
      </c>
      <c r="E77" s="24">
        <v>2012</v>
      </c>
      <c r="F77" s="24">
        <v>25</v>
      </c>
      <c r="G77" s="24">
        <v>0.68967122000000003</v>
      </c>
      <c r="H77" s="24" t="s">
        <v>81</v>
      </c>
      <c r="I77" s="24" t="s">
        <v>72</v>
      </c>
      <c r="J77" s="24" t="s">
        <v>40</v>
      </c>
      <c r="K77" s="24" t="s">
        <v>51</v>
      </c>
      <c r="L77" s="24" t="s">
        <v>28</v>
      </c>
      <c r="M77" s="24" t="s">
        <v>45</v>
      </c>
      <c r="N77" s="24" t="s">
        <v>45</v>
      </c>
      <c r="O77" s="24" t="s">
        <v>34</v>
      </c>
      <c r="P77" s="24">
        <v>0</v>
      </c>
      <c r="Q77" s="24">
        <v>0</v>
      </c>
      <c r="R77" s="24" t="s">
        <v>221</v>
      </c>
      <c r="S77" s="24">
        <f>VLOOKUP(A77,Sheet2!A:B,2,0)</f>
        <v>0</v>
      </c>
      <c r="T77" s="24">
        <f>VLOOKUP(A77,Sheet2!A:C,3,0)</f>
        <v>0</v>
      </c>
      <c r="U77" s="24">
        <f>VLOOKUP(A77,Sheet2!A:D,4,0)</f>
        <v>174297</v>
      </c>
      <c r="V77" s="24">
        <f>VLOOKUP(A77,Sheet2!A:E,5,0)</f>
        <v>449552</v>
      </c>
    </row>
    <row r="78" spans="1:22" x14ac:dyDescent="0.3">
      <c r="A78" s="24" t="s">
        <v>1019</v>
      </c>
      <c r="B78" s="24" t="s">
        <v>31</v>
      </c>
      <c r="C78" s="24">
        <v>37</v>
      </c>
      <c r="D78" s="24" t="s">
        <v>39</v>
      </c>
      <c r="E78" s="24">
        <v>2011</v>
      </c>
      <c r="F78" s="24">
        <v>48</v>
      </c>
      <c r="G78" s="24">
        <v>0.60074322599999996</v>
      </c>
      <c r="H78" s="24" t="s">
        <v>81</v>
      </c>
      <c r="I78" s="24" t="s">
        <v>62</v>
      </c>
      <c r="J78" s="24" t="s">
        <v>26</v>
      </c>
      <c r="K78" s="24" t="s">
        <v>118</v>
      </c>
      <c r="L78" s="24" t="s">
        <v>28</v>
      </c>
      <c r="M78" s="24" t="s">
        <v>29</v>
      </c>
      <c r="N78" s="24" t="s">
        <v>45</v>
      </c>
      <c r="O78" s="24" t="s">
        <v>29</v>
      </c>
      <c r="P78" s="24">
        <v>327497</v>
      </c>
      <c r="Q78" s="24">
        <v>0</v>
      </c>
      <c r="R78" s="24" t="s">
        <v>221</v>
      </c>
      <c r="S78" s="24">
        <f>VLOOKUP(A78,Sheet2!A:B,2,0)</f>
        <v>327497</v>
      </c>
      <c r="T78" s="24">
        <f>VLOOKUP(A78,Sheet2!A:C,3,0)</f>
        <v>0</v>
      </c>
      <c r="U78" s="24">
        <f>VLOOKUP(A78,Sheet2!A:D,4,0)</f>
        <v>457969.19</v>
      </c>
      <c r="V78" s="24">
        <f>VLOOKUP(A78,Sheet2!A:E,5,0)</f>
        <v>491715</v>
      </c>
    </row>
    <row r="79" spans="1:22" x14ac:dyDescent="0.3">
      <c r="A79" s="24" t="s">
        <v>1020</v>
      </c>
      <c r="B79" s="24" t="s">
        <v>31</v>
      </c>
      <c r="C79" s="24">
        <v>49</v>
      </c>
      <c r="D79" s="24" t="s">
        <v>36</v>
      </c>
      <c r="E79" s="24">
        <v>2006</v>
      </c>
      <c r="F79" s="24">
        <v>22</v>
      </c>
      <c r="G79" s="24">
        <v>0.634804959</v>
      </c>
      <c r="H79" s="24" t="s">
        <v>24</v>
      </c>
      <c r="I79" s="24" t="s">
        <v>58</v>
      </c>
      <c r="J79" s="24" t="s">
        <v>58</v>
      </c>
      <c r="K79" s="24" t="s">
        <v>58</v>
      </c>
      <c r="L79" s="24" t="s">
        <v>58</v>
      </c>
      <c r="M79" s="24" t="s">
        <v>29</v>
      </c>
      <c r="N79" s="24" t="s">
        <v>45</v>
      </c>
      <c r="O79" s="24" t="s">
        <v>34</v>
      </c>
      <c r="P79" s="24">
        <v>348101</v>
      </c>
      <c r="Q79" s="24">
        <v>0</v>
      </c>
      <c r="R79" s="24" t="s">
        <v>221</v>
      </c>
      <c r="S79" s="24">
        <f>VLOOKUP(A79,Sheet2!A:B,2,0)</f>
        <v>348101</v>
      </c>
      <c r="T79" s="24">
        <f>VLOOKUP(A79,Sheet2!A:C,3,0)</f>
        <v>0</v>
      </c>
      <c r="U79" s="24">
        <f>VLOOKUP(A79,Sheet2!A:D,4,0)</f>
        <v>163060</v>
      </c>
      <c r="V79" s="24">
        <f>VLOOKUP(A79,Sheet2!A:E,5,0)</f>
        <v>163060</v>
      </c>
    </row>
    <row r="80" spans="1:22" hidden="1" x14ac:dyDescent="0.3">
      <c r="A80" s="24" t="s">
        <v>1021</v>
      </c>
      <c r="B80" s="24" t="s">
        <v>31</v>
      </c>
      <c r="C80" s="24">
        <v>49</v>
      </c>
      <c r="D80" s="24" t="s">
        <v>39</v>
      </c>
      <c r="E80" s="24">
        <v>2011</v>
      </c>
      <c r="F80" s="24">
        <v>19</v>
      </c>
      <c r="G80" s="24">
        <v>0.65696105299999996</v>
      </c>
      <c r="H80" s="24" t="s">
        <v>24</v>
      </c>
      <c r="I80" s="24" t="s">
        <v>58</v>
      </c>
      <c r="J80" s="24" t="s">
        <v>58</v>
      </c>
      <c r="K80" s="24" t="s">
        <v>58</v>
      </c>
      <c r="L80" s="24" t="s">
        <v>58</v>
      </c>
      <c r="M80" s="24" t="s">
        <v>29</v>
      </c>
      <c r="N80" s="24" t="s">
        <v>29</v>
      </c>
      <c r="O80" s="24" t="s">
        <v>34</v>
      </c>
      <c r="P80" s="24">
        <v>549080</v>
      </c>
      <c r="Q80" s="24">
        <v>0</v>
      </c>
      <c r="R80" s="24" t="s">
        <v>221</v>
      </c>
      <c r="S80" s="24">
        <f>VLOOKUP(A80,Sheet2!A:B,2,0)</f>
        <v>549080</v>
      </c>
      <c r="T80" s="24">
        <f>VLOOKUP(A80,Sheet2!A:C,3,0)</f>
        <v>0</v>
      </c>
      <c r="U80" s="24">
        <f>VLOOKUP(A80,Sheet2!A:D,4,0)</f>
        <v>303492</v>
      </c>
      <c r="V80" s="24">
        <f>VLOOKUP(A80,Sheet2!A:E,5,0)</f>
        <v>303492</v>
      </c>
    </row>
    <row r="81" spans="1:22" hidden="1" x14ac:dyDescent="0.3">
      <c r="A81" s="24" t="s">
        <v>1022</v>
      </c>
      <c r="B81" s="24" t="s">
        <v>31</v>
      </c>
      <c r="C81" s="24">
        <v>61</v>
      </c>
      <c r="D81" s="24" t="s">
        <v>39</v>
      </c>
      <c r="E81" s="24">
        <v>2014</v>
      </c>
      <c r="F81" s="24">
        <v>24</v>
      </c>
      <c r="G81" s="24">
        <v>0.62422566499999999</v>
      </c>
      <c r="H81" s="24" t="s">
        <v>24</v>
      </c>
      <c r="I81" s="24" t="s">
        <v>58</v>
      </c>
      <c r="J81" s="24" t="s">
        <v>58</v>
      </c>
      <c r="K81" s="24" t="s">
        <v>58</v>
      </c>
      <c r="L81" s="24" t="s">
        <v>58</v>
      </c>
      <c r="M81" s="24" t="s">
        <v>29</v>
      </c>
      <c r="N81" s="24" t="s">
        <v>29</v>
      </c>
      <c r="O81" s="24" t="s">
        <v>67</v>
      </c>
      <c r="P81" s="24">
        <v>660013</v>
      </c>
      <c r="Q81" s="24">
        <v>0</v>
      </c>
      <c r="R81" s="24" t="s">
        <v>221</v>
      </c>
      <c r="S81" s="24">
        <f>VLOOKUP(A81,Sheet2!A:B,2,0)</f>
        <v>660013</v>
      </c>
      <c r="T81" s="24">
        <f>VLOOKUP(A81,Sheet2!A:C,3,0)</f>
        <v>0</v>
      </c>
      <c r="U81" s="24">
        <f>VLOOKUP(A81,Sheet2!A:D,4,0)</f>
        <v>308571</v>
      </c>
      <c r="V81" s="24">
        <f>VLOOKUP(A81,Sheet2!A:E,5,0)</f>
        <v>342440</v>
      </c>
    </row>
    <row r="82" spans="1:22" x14ac:dyDescent="0.3">
      <c r="A82" s="24" t="s">
        <v>1023</v>
      </c>
      <c r="B82" s="24" t="s">
        <v>22</v>
      </c>
      <c r="C82" s="24">
        <v>61</v>
      </c>
      <c r="D82" s="24" t="s">
        <v>36</v>
      </c>
      <c r="E82" s="24">
        <v>2008</v>
      </c>
      <c r="F82" s="24">
        <v>28</v>
      </c>
      <c r="G82" s="24">
        <v>0.524674839</v>
      </c>
      <c r="H82" s="24" t="s">
        <v>81</v>
      </c>
      <c r="I82" s="24" t="s">
        <v>72</v>
      </c>
      <c r="J82" s="24" t="s">
        <v>40</v>
      </c>
      <c r="K82" s="24" t="s">
        <v>237</v>
      </c>
      <c r="L82" s="24" t="s">
        <v>42</v>
      </c>
      <c r="M82" s="24" t="s">
        <v>29</v>
      </c>
      <c r="N82" s="24" t="s">
        <v>45</v>
      </c>
      <c r="O82" s="24" t="s">
        <v>29</v>
      </c>
      <c r="P82" s="24">
        <v>369541</v>
      </c>
      <c r="Q82" s="24">
        <v>0</v>
      </c>
      <c r="R82" s="24" t="s">
        <v>221</v>
      </c>
      <c r="S82" s="24">
        <f>VLOOKUP(A82,Sheet2!A:B,2,0)</f>
        <v>369541</v>
      </c>
      <c r="T82" s="24">
        <f>VLOOKUP(A82,Sheet2!A:C,3,0)</f>
        <v>0</v>
      </c>
      <c r="U82" s="24">
        <f>VLOOKUP(A82,Sheet2!A:D,4,0)</f>
        <v>226239</v>
      </c>
      <c r="V82" s="24">
        <f>VLOOKUP(A82,Sheet2!A:E,5,0)</f>
        <v>230448</v>
      </c>
    </row>
    <row r="83" spans="1:22" x14ac:dyDescent="0.3">
      <c r="A83" s="24" t="s">
        <v>1024</v>
      </c>
      <c r="B83" s="24" t="s">
        <v>31</v>
      </c>
      <c r="C83" s="24">
        <v>61</v>
      </c>
      <c r="D83" s="24" t="s">
        <v>39</v>
      </c>
      <c r="E83" s="24">
        <v>2015</v>
      </c>
      <c r="F83" s="24">
        <v>24</v>
      </c>
      <c r="G83" s="24">
        <v>0.69002782600000001</v>
      </c>
      <c r="H83" s="24" t="s">
        <v>24</v>
      </c>
      <c r="I83" s="24" t="s">
        <v>58</v>
      </c>
      <c r="J83" s="24" t="s">
        <v>58</v>
      </c>
      <c r="K83" s="24" t="s">
        <v>58</v>
      </c>
      <c r="L83" s="24" t="s">
        <v>58</v>
      </c>
      <c r="M83" s="24" t="s">
        <v>45</v>
      </c>
      <c r="N83" s="24" t="s">
        <v>45</v>
      </c>
      <c r="O83" s="24" t="s">
        <v>67</v>
      </c>
      <c r="P83" s="24">
        <v>777004</v>
      </c>
      <c r="Q83" s="24">
        <v>777004</v>
      </c>
      <c r="R83" s="24" t="s">
        <v>221</v>
      </c>
      <c r="S83" s="24">
        <f>VLOOKUP(A83,Sheet2!A:B,2,0)</f>
        <v>777004</v>
      </c>
      <c r="T83" s="24">
        <f>VLOOKUP(A83,Sheet2!A:C,3,0)</f>
        <v>777004</v>
      </c>
      <c r="U83" s="24">
        <f>VLOOKUP(A83,Sheet2!A:D,4,0)</f>
        <v>132548</v>
      </c>
      <c r="V83" s="24">
        <f>VLOOKUP(A83,Sheet2!A:E,5,0)</f>
        <v>382031</v>
      </c>
    </row>
    <row r="84" spans="1:22" hidden="1" x14ac:dyDescent="0.3">
      <c r="A84" s="24" t="s">
        <v>1025</v>
      </c>
      <c r="B84" s="24" t="s">
        <v>22</v>
      </c>
      <c r="C84" s="24">
        <v>49</v>
      </c>
      <c r="D84" s="24" t="s">
        <v>77</v>
      </c>
      <c r="E84" s="24">
        <v>2006</v>
      </c>
      <c r="F84" s="24">
        <v>38</v>
      </c>
      <c r="G84" s="24">
        <v>0.82927142899999995</v>
      </c>
      <c r="H84" s="24" t="s">
        <v>81</v>
      </c>
      <c r="I84" s="24" t="s">
        <v>72</v>
      </c>
      <c r="J84" s="24" t="s">
        <v>26</v>
      </c>
      <c r="K84" s="24" t="s">
        <v>27</v>
      </c>
      <c r="L84" s="24" t="s">
        <v>58</v>
      </c>
      <c r="M84" s="24" t="s">
        <v>45</v>
      </c>
      <c r="N84" s="24" t="s">
        <v>29</v>
      </c>
      <c r="O84" s="24" t="s">
        <v>29</v>
      </c>
      <c r="P84" s="24">
        <v>533910</v>
      </c>
      <c r="Q84" s="24">
        <v>533910</v>
      </c>
      <c r="R84" s="24" t="s">
        <v>45</v>
      </c>
      <c r="S84" s="24">
        <f>VLOOKUP(A84,Sheet2!A:B,2,0)</f>
        <v>533910</v>
      </c>
      <c r="T84" s="24">
        <f>VLOOKUP(A84,Sheet2!A:C,3,0)</f>
        <v>533910</v>
      </c>
      <c r="U84" s="24">
        <f>VLOOKUP(A84,Sheet2!A:D,4,0)</f>
        <v>175861</v>
      </c>
      <c r="V84" s="24">
        <f>VLOOKUP(A84,Sheet2!A:E,5,0)</f>
        <v>447783</v>
      </c>
    </row>
    <row r="85" spans="1:22" hidden="1" x14ac:dyDescent="0.3">
      <c r="A85" s="24" t="s">
        <v>1026</v>
      </c>
      <c r="B85" s="24" t="s">
        <v>31</v>
      </c>
      <c r="C85" s="24">
        <v>37</v>
      </c>
      <c r="D85" s="24" t="s">
        <v>77</v>
      </c>
      <c r="E85" s="24">
        <v>2013</v>
      </c>
      <c r="F85" s="24">
        <v>30</v>
      </c>
      <c r="G85" s="24">
        <v>0.69282190499999996</v>
      </c>
      <c r="H85" s="24" t="s">
        <v>24</v>
      </c>
      <c r="I85" s="24" t="s">
        <v>72</v>
      </c>
      <c r="J85" s="24" t="s">
        <v>40</v>
      </c>
      <c r="K85" s="24" t="s">
        <v>118</v>
      </c>
      <c r="L85" s="24" t="s">
        <v>33</v>
      </c>
      <c r="M85" s="24" t="s">
        <v>29</v>
      </c>
      <c r="N85" s="24" t="s">
        <v>29</v>
      </c>
      <c r="O85" s="24" t="s">
        <v>29</v>
      </c>
      <c r="P85" s="24">
        <v>443764</v>
      </c>
      <c r="Q85" s="24">
        <v>0</v>
      </c>
      <c r="R85" s="24" t="s">
        <v>45</v>
      </c>
      <c r="S85" s="24">
        <f>VLOOKUP(A85,Sheet2!A:B,2,0)</f>
        <v>443764</v>
      </c>
      <c r="T85" s="24">
        <f>VLOOKUP(A85,Sheet2!A:C,3,0)</f>
        <v>0</v>
      </c>
      <c r="U85" s="24">
        <f>VLOOKUP(A85,Sheet2!A:D,4,0)</f>
        <v>551589.72</v>
      </c>
      <c r="V85" s="24">
        <f>VLOOKUP(A85,Sheet2!A:E,5,0)</f>
        <v>578160</v>
      </c>
    </row>
    <row r="86" spans="1:22" hidden="1" x14ac:dyDescent="0.3">
      <c r="A86" s="24" t="s">
        <v>1027</v>
      </c>
      <c r="B86" s="24" t="s">
        <v>31</v>
      </c>
      <c r="C86" s="24">
        <v>61</v>
      </c>
      <c r="D86" s="24" t="s">
        <v>32</v>
      </c>
      <c r="E86" s="24">
        <v>2015</v>
      </c>
      <c r="F86" s="24">
        <v>19</v>
      </c>
      <c r="G86" s="24">
        <v>0.81911940299999997</v>
      </c>
      <c r="H86" s="24" t="s">
        <v>81</v>
      </c>
      <c r="I86" s="24" t="s">
        <v>58</v>
      </c>
      <c r="J86" s="24" t="s">
        <v>58</v>
      </c>
      <c r="K86" s="24" t="s">
        <v>58</v>
      </c>
      <c r="L86" s="24" t="s">
        <v>58</v>
      </c>
      <c r="M86" s="24" t="s">
        <v>45</v>
      </c>
      <c r="N86" s="24" t="s">
        <v>45</v>
      </c>
      <c r="O86" s="24" t="s">
        <v>34</v>
      </c>
      <c r="P86" s="24">
        <v>0</v>
      </c>
      <c r="Q86" s="24">
        <v>0</v>
      </c>
      <c r="R86" s="24" t="s">
        <v>45</v>
      </c>
      <c r="S86" s="24">
        <f>VLOOKUP(A86,Sheet2!A:B,2,0)</f>
        <v>0</v>
      </c>
      <c r="T86" s="24">
        <f>VLOOKUP(A86,Sheet2!A:C,3,0)</f>
        <v>0</v>
      </c>
      <c r="U86" s="24">
        <f>VLOOKUP(A86,Sheet2!A:D,4,0)</f>
        <v>183900</v>
      </c>
      <c r="V86" s="24">
        <f>VLOOKUP(A86,Sheet2!A:E,5,0)</f>
        <v>731500</v>
      </c>
    </row>
    <row r="87" spans="1:22" hidden="1" x14ac:dyDescent="0.3">
      <c r="A87" s="24" t="s">
        <v>1028</v>
      </c>
      <c r="B87" s="24" t="s">
        <v>31</v>
      </c>
      <c r="C87" s="24">
        <v>61</v>
      </c>
      <c r="D87" s="24" t="s">
        <v>32</v>
      </c>
      <c r="E87" s="24">
        <v>2014</v>
      </c>
      <c r="F87" s="24">
        <v>20</v>
      </c>
      <c r="G87" s="24">
        <v>0.85730634900000002</v>
      </c>
      <c r="H87" s="24" t="s">
        <v>81</v>
      </c>
      <c r="I87" s="24" t="s">
        <v>58</v>
      </c>
      <c r="J87" s="24" t="s">
        <v>58</v>
      </c>
      <c r="K87" s="24" t="s">
        <v>58</v>
      </c>
      <c r="L87" s="24" t="s">
        <v>58</v>
      </c>
      <c r="M87" s="24" t="s">
        <v>45</v>
      </c>
      <c r="N87" s="24" t="s">
        <v>29</v>
      </c>
      <c r="O87" s="24" t="s">
        <v>45</v>
      </c>
      <c r="P87" s="24">
        <v>0</v>
      </c>
      <c r="Q87" s="24">
        <v>0</v>
      </c>
      <c r="R87" s="24" t="s">
        <v>45</v>
      </c>
      <c r="S87" s="24">
        <f>VLOOKUP(A87,Sheet2!A:B,2,0)</f>
        <v>0</v>
      </c>
      <c r="T87" s="24">
        <f>VLOOKUP(A87,Sheet2!A:C,3,0)</f>
        <v>0</v>
      </c>
      <c r="U87" s="24">
        <f>VLOOKUP(A87,Sheet2!A:D,4,0)</f>
        <v>354038</v>
      </c>
      <c r="V87" s="24">
        <f>VLOOKUP(A87,Sheet2!A:E,5,0)</f>
        <v>654633</v>
      </c>
    </row>
    <row r="88" spans="1:22" hidden="1" x14ac:dyDescent="0.3">
      <c r="A88" s="24" t="s">
        <v>1029</v>
      </c>
      <c r="B88" s="24" t="s">
        <v>31</v>
      </c>
      <c r="C88" s="24">
        <v>61</v>
      </c>
      <c r="D88" s="24" t="s">
        <v>23</v>
      </c>
      <c r="E88" s="24">
        <v>2009</v>
      </c>
      <c r="F88" s="24">
        <v>39</v>
      </c>
      <c r="G88" s="24">
        <v>0.72416955199999999</v>
      </c>
      <c r="H88" s="24" t="s">
        <v>24</v>
      </c>
      <c r="I88" s="24" t="s">
        <v>25</v>
      </c>
      <c r="J88" s="24" t="s">
        <v>40</v>
      </c>
      <c r="K88" s="24" t="s">
        <v>237</v>
      </c>
      <c r="L88" s="24" t="s">
        <v>42</v>
      </c>
      <c r="M88" s="24" t="s">
        <v>29</v>
      </c>
      <c r="N88" s="24" t="s">
        <v>29</v>
      </c>
      <c r="O88" s="24" t="s">
        <v>67</v>
      </c>
      <c r="P88" s="24">
        <v>544556</v>
      </c>
      <c r="Q88" s="24">
        <v>0</v>
      </c>
      <c r="R88" s="24" t="s">
        <v>45</v>
      </c>
      <c r="S88" s="24">
        <f>VLOOKUP(A88,Sheet2!A:B,2,0)</f>
        <v>544556</v>
      </c>
      <c r="T88" s="24">
        <f>VLOOKUP(A88,Sheet2!A:C,3,0)</f>
        <v>0</v>
      </c>
      <c r="U88" s="24">
        <f>VLOOKUP(A88,Sheet2!A:D,4,0)</f>
        <v>270529.69</v>
      </c>
      <c r="V88" s="24">
        <f>VLOOKUP(A88,Sheet2!A:E,5,0)</f>
        <v>291326</v>
      </c>
    </row>
    <row r="89" spans="1:22" hidden="1" x14ac:dyDescent="0.3">
      <c r="A89" s="24" t="s">
        <v>1030</v>
      </c>
      <c r="B89" s="24" t="s">
        <v>31</v>
      </c>
      <c r="C89" s="24">
        <v>49</v>
      </c>
      <c r="D89" s="24" t="s">
        <v>77</v>
      </c>
      <c r="E89" s="24">
        <v>2011</v>
      </c>
      <c r="F89" s="24">
        <v>23</v>
      </c>
      <c r="G89" s="24">
        <v>0.77789006500000002</v>
      </c>
      <c r="H89" s="24" t="s">
        <v>81</v>
      </c>
      <c r="I89" s="24" t="s">
        <v>25</v>
      </c>
      <c r="J89" s="24" t="s">
        <v>89</v>
      </c>
      <c r="K89" s="24" t="s">
        <v>51</v>
      </c>
      <c r="L89" s="24" t="s">
        <v>42</v>
      </c>
      <c r="M89" s="24" t="s">
        <v>29</v>
      </c>
      <c r="N89" s="24" t="s">
        <v>29</v>
      </c>
      <c r="O89" s="24" t="s">
        <v>67</v>
      </c>
      <c r="P89" s="24">
        <v>631239</v>
      </c>
      <c r="Q89" s="24">
        <v>0</v>
      </c>
      <c r="R89" s="24" t="s">
        <v>45</v>
      </c>
      <c r="S89" s="24">
        <f>VLOOKUP(A89,Sheet2!A:B,2,0)</f>
        <v>631239</v>
      </c>
      <c r="T89" s="24">
        <f>VLOOKUP(A89,Sheet2!A:C,3,0)</f>
        <v>0</v>
      </c>
      <c r="U89" s="24">
        <f>VLOOKUP(A89,Sheet2!A:D,4,0)</f>
        <v>440895</v>
      </c>
      <c r="V89" s="24">
        <f>VLOOKUP(A89,Sheet2!A:E,5,0)</f>
        <v>440895</v>
      </c>
    </row>
    <row r="90" spans="1:22" hidden="1" x14ac:dyDescent="0.3">
      <c r="A90" s="24" t="s">
        <v>1031</v>
      </c>
      <c r="B90" s="24" t="s">
        <v>31</v>
      </c>
      <c r="C90" s="24">
        <v>61</v>
      </c>
      <c r="D90" s="24" t="s">
        <v>39</v>
      </c>
      <c r="E90" s="24">
        <v>2012</v>
      </c>
      <c r="F90" s="24">
        <v>45</v>
      </c>
      <c r="G90" s="24">
        <v>0.62217441500000004</v>
      </c>
      <c r="H90" s="24" t="s">
        <v>24</v>
      </c>
      <c r="I90" s="24" t="s">
        <v>58</v>
      </c>
      <c r="J90" s="24" t="s">
        <v>58</v>
      </c>
      <c r="K90" s="24" t="s">
        <v>58</v>
      </c>
      <c r="L90" s="24" t="s">
        <v>58</v>
      </c>
      <c r="M90" s="24" t="s">
        <v>29</v>
      </c>
      <c r="N90" s="24" t="s">
        <v>29</v>
      </c>
      <c r="O90" s="24" t="s">
        <v>34</v>
      </c>
      <c r="P90" s="24">
        <v>572124</v>
      </c>
      <c r="Q90" s="24">
        <v>0</v>
      </c>
      <c r="R90" s="24" t="s">
        <v>45</v>
      </c>
      <c r="S90" s="24">
        <f>VLOOKUP(A90,Sheet2!A:B,2,0)</f>
        <v>572124</v>
      </c>
      <c r="T90" s="24">
        <f>VLOOKUP(A90,Sheet2!A:C,3,0)</f>
        <v>0</v>
      </c>
      <c r="U90" s="24">
        <f>VLOOKUP(A90,Sheet2!A:D,4,0)</f>
        <v>202026.6</v>
      </c>
      <c r="V90" s="24">
        <f>VLOOKUP(A90,Sheet2!A:E,5,0)</f>
        <v>213900</v>
      </c>
    </row>
    <row r="91" spans="1:22" hidden="1" x14ac:dyDescent="0.3">
      <c r="A91" s="24" t="s">
        <v>1032</v>
      </c>
      <c r="B91" s="24" t="s">
        <v>22</v>
      </c>
      <c r="C91" s="24">
        <v>61</v>
      </c>
      <c r="D91" s="24" t="s">
        <v>36</v>
      </c>
      <c r="E91" s="24">
        <v>2014</v>
      </c>
      <c r="F91" s="24">
        <v>31</v>
      </c>
      <c r="G91" s="24">
        <v>0.71076254299999997</v>
      </c>
      <c r="H91" s="24" t="s">
        <v>81</v>
      </c>
      <c r="I91" s="24" t="s">
        <v>62</v>
      </c>
      <c r="J91" s="24" t="s">
        <v>40</v>
      </c>
      <c r="K91" s="24" t="s">
        <v>118</v>
      </c>
      <c r="L91" s="24" t="s">
        <v>42</v>
      </c>
      <c r="M91" s="24" t="s">
        <v>29</v>
      </c>
      <c r="N91" s="24" t="s">
        <v>45</v>
      </c>
      <c r="O91" s="24" t="s">
        <v>67</v>
      </c>
      <c r="P91" s="24">
        <v>707351</v>
      </c>
      <c r="Q91" s="24">
        <v>0</v>
      </c>
      <c r="R91" s="24" t="s">
        <v>45</v>
      </c>
      <c r="S91" s="24">
        <f>VLOOKUP(A91,Sheet2!A:B,2,0)</f>
        <v>707351</v>
      </c>
      <c r="T91" s="24">
        <f>VLOOKUP(A91,Sheet2!A:C,3,0)</f>
        <v>0</v>
      </c>
      <c r="U91" s="24">
        <f>VLOOKUP(A91,Sheet2!A:D,4,0)</f>
        <v>423276</v>
      </c>
      <c r="V91" s="24">
        <f>VLOOKUP(A91,Sheet2!A:E,5,0)</f>
        <v>437664</v>
      </c>
    </row>
    <row r="92" spans="1:22" hidden="1" x14ac:dyDescent="0.3">
      <c r="A92" s="24" t="s">
        <v>1033</v>
      </c>
      <c r="B92" s="24" t="s">
        <v>31</v>
      </c>
      <c r="C92" s="24">
        <v>73</v>
      </c>
      <c r="D92" s="24" t="s">
        <v>36</v>
      </c>
      <c r="E92" s="24">
        <v>2009</v>
      </c>
      <c r="F92" s="24">
        <v>37</v>
      </c>
      <c r="G92" s="24">
        <v>0.82563582099999999</v>
      </c>
      <c r="H92" s="24" t="s">
        <v>24</v>
      </c>
      <c r="I92" s="24" t="s">
        <v>54</v>
      </c>
      <c r="J92" s="24" t="s">
        <v>40</v>
      </c>
      <c r="K92" s="24" t="s">
        <v>51</v>
      </c>
      <c r="L92" s="24" t="s">
        <v>42</v>
      </c>
      <c r="M92" s="24" t="s">
        <v>45</v>
      </c>
      <c r="N92" s="24" t="s">
        <v>29</v>
      </c>
      <c r="O92" s="24" t="s">
        <v>29</v>
      </c>
      <c r="P92" s="24">
        <v>0</v>
      </c>
      <c r="Q92" s="24">
        <v>0</v>
      </c>
      <c r="R92" s="24" t="s">
        <v>45</v>
      </c>
      <c r="S92" s="24">
        <f>VLOOKUP(A92,Sheet2!A:B,2,0)</f>
        <v>0</v>
      </c>
      <c r="T92" s="24">
        <f>VLOOKUP(A92,Sheet2!A:C,3,0)</f>
        <v>0</v>
      </c>
      <c r="U92" s="24">
        <f>VLOOKUP(A92,Sheet2!A:D,4,0)</f>
        <v>54161</v>
      </c>
      <c r="V92" s="24">
        <f>VLOOKUP(A92,Sheet2!A:E,5,0)</f>
        <v>398898</v>
      </c>
    </row>
    <row r="93" spans="1:22" hidden="1" x14ac:dyDescent="0.3">
      <c r="A93" s="24" t="s">
        <v>1034</v>
      </c>
      <c r="B93" s="24" t="s">
        <v>31</v>
      </c>
      <c r="C93" s="24">
        <v>61</v>
      </c>
      <c r="D93" s="24" t="s">
        <v>36</v>
      </c>
      <c r="E93" s="24">
        <v>2015</v>
      </c>
      <c r="F93" s="24">
        <v>40</v>
      </c>
      <c r="G93" s="24">
        <v>0.72583652200000004</v>
      </c>
      <c r="H93" s="24" t="s">
        <v>24</v>
      </c>
      <c r="I93" s="24" t="s">
        <v>72</v>
      </c>
      <c r="J93" s="24" t="s">
        <v>40</v>
      </c>
      <c r="K93" s="24" t="s">
        <v>118</v>
      </c>
      <c r="L93" s="24" t="s">
        <v>42</v>
      </c>
      <c r="M93" s="24" t="s">
        <v>45</v>
      </c>
      <c r="N93" s="24" t="s">
        <v>45</v>
      </c>
      <c r="O93" s="24" t="s">
        <v>67</v>
      </c>
      <c r="P93" s="24">
        <v>854353</v>
      </c>
      <c r="Q93" s="24">
        <v>854353</v>
      </c>
      <c r="R93" s="24" t="s">
        <v>45</v>
      </c>
      <c r="S93" s="24">
        <f>VLOOKUP(A93,Sheet2!A:B,2,0)</f>
        <v>854353</v>
      </c>
      <c r="T93" s="24">
        <f>VLOOKUP(A93,Sheet2!A:C,3,0)</f>
        <v>854353</v>
      </c>
      <c r="U93" s="24">
        <f>VLOOKUP(A93,Sheet2!A:D,4,0)</f>
        <v>225229</v>
      </c>
      <c r="V93" s="24">
        <f>VLOOKUP(A93,Sheet2!A:E,5,0)</f>
        <v>332519</v>
      </c>
    </row>
    <row r="94" spans="1:22" hidden="1" x14ac:dyDescent="0.3">
      <c r="A94" s="24" t="s">
        <v>1035</v>
      </c>
      <c r="B94" s="24" t="s">
        <v>31</v>
      </c>
      <c r="C94" s="24">
        <v>49</v>
      </c>
      <c r="D94" s="24" t="s">
        <v>36</v>
      </c>
      <c r="E94" s="24">
        <v>2012</v>
      </c>
      <c r="F94" s="24">
        <v>20</v>
      </c>
      <c r="G94" s="24">
        <v>0.83021685499999998</v>
      </c>
      <c r="H94" s="24" t="s">
        <v>81</v>
      </c>
      <c r="I94" s="24" t="s">
        <v>58</v>
      </c>
      <c r="J94" s="24" t="s">
        <v>58</v>
      </c>
      <c r="K94" s="24" t="s">
        <v>58</v>
      </c>
      <c r="L94" s="24" t="s">
        <v>58</v>
      </c>
      <c r="M94" s="24" t="s">
        <v>29</v>
      </c>
      <c r="N94" s="24" t="s">
        <v>45</v>
      </c>
      <c r="O94" s="24" t="s">
        <v>29</v>
      </c>
      <c r="P94" s="24">
        <v>632917</v>
      </c>
      <c r="Q94" s="24">
        <v>0</v>
      </c>
      <c r="R94" s="24" t="s">
        <v>45</v>
      </c>
      <c r="S94" s="24">
        <f>VLOOKUP(A94,Sheet2!A:B,2,0)</f>
        <v>632917</v>
      </c>
      <c r="T94" s="24">
        <f>VLOOKUP(A94,Sheet2!A:C,3,0)</f>
        <v>0</v>
      </c>
      <c r="U94" s="24">
        <f>VLOOKUP(A94,Sheet2!A:D,4,0)</f>
        <v>590235</v>
      </c>
      <c r="V94" s="24">
        <f>VLOOKUP(A94,Sheet2!A:E,5,0)</f>
        <v>590235</v>
      </c>
    </row>
    <row r="95" spans="1:22" hidden="1" x14ac:dyDescent="0.3">
      <c r="A95" s="24" t="s">
        <v>1036</v>
      </c>
      <c r="B95" s="24" t="s">
        <v>31</v>
      </c>
      <c r="C95" s="24">
        <v>49</v>
      </c>
      <c r="D95" s="24" t="s">
        <v>23</v>
      </c>
      <c r="E95" s="24">
        <v>2010</v>
      </c>
      <c r="F95" s="24">
        <v>25</v>
      </c>
      <c r="G95" s="24">
        <v>0.62448220700000001</v>
      </c>
      <c r="H95" s="24" t="s">
        <v>24</v>
      </c>
      <c r="I95" s="24" t="s">
        <v>72</v>
      </c>
      <c r="J95" s="24" t="s">
        <v>89</v>
      </c>
      <c r="K95" s="24" t="s">
        <v>87</v>
      </c>
      <c r="L95" s="24" t="s">
        <v>42</v>
      </c>
      <c r="M95" s="24" t="s">
        <v>29</v>
      </c>
      <c r="N95" s="24" t="s">
        <v>45</v>
      </c>
      <c r="O95" s="24" t="s">
        <v>67</v>
      </c>
      <c r="P95" s="24">
        <v>534885</v>
      </c>
      <c r="Q95" s="24">
        <v>0</v>
      </c>
      <c r="R95" s="24" t="s">
        <v>45</v>
      </c>
      <c r="S95" s="24">
        <f>VLOOKUP(A95,Sheet2!A:B,2,0)</f>
        <v>534885</v>
      </c>
      <c r="T95" s="24">
        <f>VLOOKUP(A95,Sheet2!A:C,3,0)</f>
        <v>0</v>
      </c>
      <c r="U95" s="24">
        <f>VLOOKUP(A95,Sheet2!A:D,4,0)</f>
        <v>220211</v>
      </c>
      <c r="V95" s="24">
        <f>VLOOKUP(A95,Sheet2!A:E,5,0)</f>
        <v>257345</v>
      </c>
    </row>
    <row r="96" spans="1:22" hidden="1" x14ac:dyDescent="0.3">
      <c r="A96" s="24" t="s">
        <v>1037</v>
      </c>
      <c r="B96" s="24" t="s">
        <v>31</v>
      </c>
      <c r="C96" s="24">
        <v>48</v>
      </c>
      <c r="D96" s="24" t="s">
        <v>424</v>
      </c>
      <c r="E96" s="24">
        <v>2016</v>
      </c>
      <c r="F96" s="24">
        <v>36</v>
      </c>
      <c r="G96" s="24">
        <v>0.29250800399999999</v>
      </c>
      <c r="H96" s="24" t="s">
        <v>24</v>
      </c>
      <c r="I96" s="24" t="s">
        <v>303</v>
      </c>
      <c r="J96" s="24" t="s">
        <v>40</v>
      </c>
      <c r="K96" s="24" t="s">
        <v>87</v>
      </c>
      <c r="L96" s="24" t="s">
        <v>28</v>
      </c>
      <c r="M96" s="24" t="s">
        <v>29</v>
      </c>
      <c r="N96" s="24" t="s">
        <v>45</v>
      </c>
      <c r="O96" s="24" t="s">
        <v>34</v>
      </c>
      <c r="P96" s="24">
        <v>287506</v>
      </c>
      <c r="Q96" s="24">
        <v>0</v>
      </c>
      <c r="R96" s="24" t="s">
        <v>45</v>
      </c>
      <c r="S96" s="24">
        <f>VLOOKUP(A96,Sheet2!A:B,2,0)</f>
        <v>287506</v>
      </c>
      <c r="T96" s="24">
        <f>VLOOKUP(A96,Sheet2!A:C,3,0)</f>
        <v>0</v>
      </c>
      <c r="U96" s="24">
        <f>VLOOKUP(A96,Sheet2!A:D,4,0)</f>
        <v>183386</v>
      </c>
      <c r="V96" s="24">
        <f>VLOOKUP(A96,Sheet2!A:E,5,0)</f>
        <v>183386</v>
      </c>
    </row>
    <row r="97" spans="1:22" hidden="1" x14ac:dyDescent="0.3">
      <c r="A97" s="24" t="s">
        <v>1038</v>
      </c>
      <c r="B97" s="24" t="s">
        <v>22</v>
      </c>
      <c r="C97" s="24">
        <v>61</v>
      </c>
      <c r="D97" s="24" t="s">
        <v>39</v>
      </c>
      <c r="E97" s="24">
        <v>2011</v>
      </c>
      <c r="F97" s="24">
        <v>25</v>
      </c>
      <c r="G97" s="24">
        <v>0.74463102999999997</v>
      </c>
      <c r="H97" s="24" t="s">
        <v>81</v>
      </c>
      <c r="I97" s="24" t="s">
        <v>54</v>
      </c>
      <c r="J97" s="24" t="s">
        <v>40</v>
      </c>
      <c r="K97" s="24" t="s">
        <v>51</v>
      </c>
      <c r="L97" s="24" t="s">
        <v>42</v>
      </c>
      <c r="M97" s="24" t="s">
        <v>45</v>
      </c>
      <c r="N97" s="24" t="s">
        <v>29</v>
      </c>
      <c r="O97" s="24" t="s">
        <v>67</v>
      </c>
      <c r="P97" s="24">
        <v>777702</v>
      </c>
      <c r="Q97" s="24">
        <v>777702</v>
      </c>
      <c r="R97" s="24" t="s">
        <v>45</v>
      </c>
      <c r="S97" s="24">
        <f>VLOOKUP(A97,Sheet2!A:B,2,0)</f>
        <v>777702</v>
      </c>
      <c r="T97" s="24">
        <f>VLOOKUP(A97,Sheet2!A:C,3,0)</f>
        <v>0</v>
      </c>
      <c r="U97" s="24">
        <f>VLOOKUP(A97,Sheet2!A:D,4,0)</f>
        <v>245476.61</v>
      </c>
      <c r="V97" s="24">
        <f>VLOOKUP(A97,Sheet2!A:E,5,0)</f>
        <v>338287</v>
      </c>
    </row>
    <row r="98" spans="1:22" hidden="1" x14ac:dyDescent="0.3">
      <c r="A98" s="24" t="s">
        <v>1039</v>
      </c>
      <c r="B98" s="24" t="s">
        <v>31</v>
      </c>
      <c r="C98" s="24">
        <v>25</v>
      </c>
      <c r="D98" s="24" t="s">
        <v>424</v>
      </c>
      <c r="E98" s="24">
        <v>2015</v>
      </c>
      <c r="F98" s="24">
        <v>31</v>
      </c>
      <c r="G98" s="24">
        <v>0.67027478299999999</v>
      </c>
      <c r="H98" s="24" t="s">
        <v>81</v>
      </c>
      <c r="I98" s="24" t="s">
        <v>72</v>
      </c>
      <c r="J98" s="24" t="s">
        <v>26</v>
      </c>
      <c r="K98" s="24" t="s">
        <v>27</v>
      </c>
      <c r="L98" s="24" t="s">
        <v>58</v>
      </c>
      <c r="M98" s="24" t="s">
        <v>29</v>
      </c>
      <c r="N98" s="24" t="s">
        <v>29</v>
      </c>
      <c r="O98" s="24" t="s">
        <v>221</v>
      </c>
      <c r="P98" s="24">
        <v>190802</v>
      </c>
      <c r="Q98" s="24">
        <v>0</v>
      </c>
      <c r="R98" s="24" t="s">
        <v>45</v>
      </c>
      <c r="S98" s="24">
        <f>VLOOKUP(A98,Sheet2!A:B,2,0)</f>
        <v>190802</v>
      </c>
      <c r="T98" s="24">
        <f>VLOOKUP(A98,Sheet2!A:C,3,0)</f>
        <v>0</v>
      </c>
      <c r="U98" s="24">
        <f>VLOOKUP(A98,Sheet2!A:D,4,0)</f>
        <v>895566</v>
      </c>
      <c r="V98" s="24">
        <f>VLOOKUP(A98,Sheet2!A:E,5,0)</f>
        <v>895566</v>
      </c>
    </row>
    <row r="99" spans="1:22" hidden="1" x14ac:dyDescent="0.3">
      <c r="A99" s="24" t="s">
        <v>1040</v>
      </c>
      <c r="B99" s="24" t="s">
        <v>31</v>
      </c>
      <c r="C99" s="24">
        <v>61</v>
      </c>
      <c r="D99" s="24" t="s">
        <v>23</v>
      </c>
      <c r="E99" s="24">
        <v>2014</v>
      </c>
      <c r="F99" s="24">
        <v>31</v>
      </c>
      <c r="G99" s="24">
        <v>0.755638382</v>
      </c>
      <c r="H99" s="24" t="s">
        <v>81</v>
      </c>
      <c r="I99" s="24" t="s">
        <v>72</v>
      </c>
      <c r="J99" s="24" t="s">
        <v>26</v>
      </c>
      <c r="K99" s="24" t="s">
        <v>87</v>
      </c>
      <c r="L99" s="24" t="s">
        <v>33</v>
      </c>
      <c r="M99" s="24" t="s">
        <v>45</v>
      </c>
      <c r="N99" s="24" t="s">
        <v>45</v>
      </c>
      <c r="O99" s="24" t="s">
        <v>29</v>
      </c>
      <c r="P99" s="24">
        <v>0</v>
      </c>
      <c r="Q99" s="24">
        <v>0</v>
      </c>
      <c r="R99" s="24" t="s">
        <v>45</v>
      </c>
      <c r="S99" s="24">
        <f>VLOOKUP(A99,Sheet2!A:B,2,0)</f>
        <v>0</v>
      </c>
      <c r="T99" s="24">
        <f>VLOOKUP(A99,Sheet2!A:C,3,0)</f>
        <v>0</v>
      </c>
      <c r="U99" s="24">
        <f>VLOOKUP(A99,Sheet2!A:D,4,0)</f>
        <v>172551</v>
      </c>
      <c r="V99" s="24">
        <f>VLOOKUP(A99,Sheet2!A:E,5,0)</f>
        <v>579448</v>
      </c>
    </row>
    <row r="100" spans="1:22" hidden="1" x14ac:dyDescent="0.3">
      <c r="A100" s="24" t="s">
        <v>1041</v>
      </c>
      <c r="B100" s="24" t="s">
        <v>31</v>
      </c>
      <c r="C100" s="24">
        <v>49</v>
      </c>
      <c r="D100" s="24" t="s">
        <v>32</v>
      </c>
      <c r="E100" s="24">
        <v>2007</v>
      </c>
      <c r="F100" s="24">
        <v>49</v>
      </c>
      <c r="G100" s="24">
        <v>0.83069579800000004</v>
      </c>
      <c r="H100" s="24" t="s">
        <v>81</v>
      </c>
      <c r="I100" s="24" t="s">
        <v>58</v>
      </c>
      <c r="J100" s="24" t="s">
        <v>58</v>
      </c>
      <c r="K100" s="24" t="s">
        <v>58</v>
      </c>
      <c r="L100" s="24" t="s">
        <v>58</v>
      </c>
      <c r="M100" s="24" t="s">
        <v>45</v>
      </c>
      <c r="N100" s="24" t="s">
        <v>45</v>
      </c>
      <c r="O100" s="24" t="s">
        <v>29</v>
      </c>
      <c r="P100" s="24">
        <v>0</v>
      </c>
      <c r="Q100" s="24">
        <v>0</v>
      </c>
      <c r="R100" s="24" t="s">
        <v>45</v>
      </c>
      <c r="S100" s="24">
        <f>VLOOKUP(A100,Sheet2!A:B,2,0)</f>
        <v>0</v>
      </c>
      <c r="T100" s="24">
        <f>VLOOKUP(A100,Sheet2!A:C,3,0)</f>
        <v>0</v>
      </c>
      <c r="U100" s="24">
        <f>VLOOKUP(A100,Sheet2!A:D,4,0)</f>
        <v>294742</v>
      </c>
      <c r="V100" s="24">
        <f>VLOOKUP(A100,Sheet2!A:E,5,0)</f>
        <v>451744</v>
      </c>
    </row>
    <row r="101" spans="1:22" hidden="1" x14ac:dyDescent="0.3">
      <c r="A101" s="24" t="s">
        <v>1042</v>
      </c>
      <c r="B101" s="24" t="s">
        <v>31</v>
      </c>
      <c r="C101" s="24">
        <v>61</v>
      </c>
      <c r="D101" s="24" t="s">
        <v>32</v>
      </c>
      <c r="E101" s="24">
        <v>2007</v>
      </c>
      <c r="F101" s="24">
        <v>36</v>
      </c>
      <c r="G101" s="24">
        <v>0.82092504200000005</v>
      </c>
      <c r="H101" s="24" t="s">
        <v>81</v>
      </c>
      <c r="I101" s="24" t="s">
        <v>72</v>
      </c>
      <c r="J101" s="24" t="s">
        <v>58</v>
      </c>
      <c r="K101" s="24" t="s">
        <v>58</v>
      </c>
      <c r="L101" s="24" t="s">
        <v>58</v>
      </c>
      <c r="M101" s="24" t="s">
        <v>45</v>
      </c>
      <c r="N101" s="24" t="s">
        <v>29</v>
      </c>
      <c r="O101" s="24" t="s">
        <v>29</v>
      </c>
      <c r="P101" s="24">
        <v>590721</v>
      </c>
      <c r="Q101" s="24">
        <v>590721</v>
      </c>
      <c r="R101" s="24" t="s">
        <v>45</v>
      </c>
      <c r="S101" s="24">
        <f>VLOOKUP(A101,Sheet2!A:B,2,0)</f>
        <v>590721</v>
      </c>
      <c r="T101" s="24">
        <f>VLOOKUP(A101,Sheet2!A:C,3,0)</f>
        <v>590721</v>
      </c>
      <c r="U101" s="24">
        <f>VLOOKUP(A101,Sheet2!A:D,4,0)</f>
        <v>350074</v>
      </c>
      <c r="V101" s="24">
        <f>VLOOKUP(A101,Sheet2!A:E,5,0)</f>
        <v>428580</v>
      </c>
    </row>
    <row r="102" spans="1:22" hidden="1" x14ac:dyDescent="0.3">
      <c r="A102" s="24" t="s">
        <v>1043</v>
      </c>
      <c r="B102" s="24" t="s">
        <v>31</v>
      </c>
      <c r="C102" s="24">
        <v>61</v>
      </c>
      <c r="D102" s="24" t="s">
        <v>36</v>
      </c>
      <c r="E102" s="24">
        <v>2015</v>
      </c>
      <c r="F102" s="24">
        <v>35</v>
      </c>
      <c r="G102" s="24">
        <v>0.726202609</v>
      </c>
      <c r="H102" s="24" t="s">
        <v>81</v>
      </c>
      <c r="I102" s="24" t="s">
        <v>62</v>
      </c>
      <c r="J102" s="24" t="s">
        <v>40</v>
      </c>
      <c r="K102" s="24" t="s">
        <v>51</v>
      </c>
      <c r="L102" s="24" t="s">
        <v>42</v>
      </c>
      <c r="M102" s="24" t="s">
        <v>45</v>
      </c>
      <c r="N102" s="24" t="s">
        <v>45</v>
      </c>
      <c r="O102" s="24" t="s">
        <v>67</v>
      </c>
      <c r="P102" s="24">
        <v>848400</v>
      </c>
      <c r="Q102" s="24">
        <v>848400</v>
      </c>
      <c r="R102" s="24" t="s">
        <v>45</v>
      </c>
      <c r="S102" s="24">
        <f>VLOOKUP(A102,Sheet2!A:B,2,0)</f>
        <v>848400</v>
      </c>
      <c r="T102" s="24">
        <f>VLOOKUP(A102,Sheet2!A:C,3,0)</f>
        <v>0</v>
      </c>
      <c r="U102" s="24">
        <f>VLOOKUP(A102,Sheet2!A:D,4,0)</f>
        <v>308147</v>
      </c>
      <c r="V102" s="24">
        <f>VLOOKUP(A102,Sheet2!A:E,5,0)</f>
        <v>428736</v>
      </c>
    </row>
    <row r="103" spans="1:22" hidden="1" x14ac:dyDescent="0.3">
      <c r="A103" s="24" t="s">
        <v>1044</v>
      </c>
      <c r="B103" s="24" t="s">
        <v>22</v>
      </c>
      <c r="C103" s="24">
        <v>61</v>
      </c>
      <c r="D103" s="24" t="s">
        <v>32</v>
      </c>
      <c r="E103" s="24">
        <v>2007</v>
      </c>
      <c r="F103" s="24">
        <v>36</v>
      </c>
      <c r="G103" s="24">
        <v>0.622808739</v>
      </c>
      <c r="H103" s="24" t="s">
        <v>81</v>
      </c>
      <c r="I103" s="24" t="s">
        <v>58</v>
      </c>
      <c r="J103" s="24" t="s">
        <v>58</v>
      </c>
      <c r="K103" s="24" t="s">
        <v>58</v>
      </c>
      <c r="L103" s="24" t="s">
        <v>58</v>
      </c>
      <c r="M103" s="24" t="s">
        <v>29</v>
      </c>
      <c r="N103" s="24" t="s">
        <v>29</v>
      </c>
      <c r="O103" s="24" t="s">
        <v>67</v>
      </c>
      <c r="P103" s="24">
        <v>433055</v>
      </c>
      <c r="Q103" s="24">
        <v>0</v>
      </c>
      <c r="R103" s="24" t="s">
        <v>45</v>
      </c>
      <c r="S103" s="24">
        <f>VLOOKUP(A103,Sheet2!A:B,2,0)</f>
        <v>433055</v>
      </c>
      <c r="T103" s="24">
        <f>VLOOKUP(A103,Sheet2!A:C,3,0)</f>
        <v>0</v>
      </c>
      <c r="U103" s="24">
        <f>VLOOKUP(A103,Sheet2!A:D,4,0)</f>
        <v>211610</v>
      </c>
      <c r="V103" s="24">
        <f>VLOOKUP(A103,Sheet2!A:E,5,0)</f>
        <v>241220</v>
      </c>
    </row>
    <row r="104" spans="1:22" hidden="1" x14ac:dyDescent="0.3">
      <c r="A104" s="24" t="s">
        <v>1045</v>
      </c>
      <c r="B104" s="24" t="s">
        <v>31</v>
      </c>
      <c r="C104" s="24">
        <v>60</v>
      </c>
      <c r="D104" s="24" t="s">
        <v>424</v>
      </c>
      <c r="E104" s="24">
        <v>2015</v>
      </c>
      <c r="F104" s="24">
        <v>36</v>
      </c>
      <c r="G104" s="24">
        <v>0.52824561400000003</v>
      </c>
      <c r="H104" s="24" t="s">
        <v>24</v>
      </c>
      <c r="I104" s="24" t="s">
        <v>58</v>
      </c>
      <c r="J104" s="24" t="s">
        <v>58</v>
      </c>
      <c r="K104" s="24" t="s">
        <v>58</v>
      </c>
      <c r="L104" s="24" t="s">
        <v>58</v>
      </c>
      <c r="M104" s="24" t="s">
        <v>45</v>
      </c>
      <c r="N104" s="24" t="s">
        <v>29</v>
      </c>
      <c r="O104" s="24" t="s">
        <v>34</v>
      </c>
      <c r="P104" s="24">
        <v>599613</v>
      </c>
      <c r="Q104" s="24">
        <v>599613</v>
      </c>
      <c r="R104" s="24" t="s">
        <v>45</v>
      </c>
      <c r="S104" s="24">
        <f>VLOOKUP(A104,Sheet2!A:B,2,0)</f>
        <v>599613</v>
      </c>
      <c r="T104" s="24">
        <f>VLOOKUP(A104,Sheet2!A:C,3,0)</f>
        <v>0</v>
      </c>
      <c r="U104" s="24">
        <f>VLOOKUP(A104,Sheet2!A:D,4,0)</f>
        <v>220050</v>
      </c>
      <c r="V104" s="24">
        <f>VLOOKUP(A104,Sheet2!A:E,5,0)</f>
        <v>307650</v>
      </c>
    </row>
    <row r="105" spans="1:22" hidden="1" x14ac:dyDescent="0.3">
      <c r="A105" s="24" t="s">
        <v>1046</v>
      </c>
      <c r="B105" s="24" t="s">
        <v>31</v>
      </c>
      <c r="C105" s="24">
        <v>37</v>
      </c>
      <c r="D105" s="24" t="s">
        <v>39</v>
      </c>
      <c r="E105" s="24">
        <v>2016</v>
      </c>
      <c r="F105" s="24">
        <v>31</v>
      </c>
      <c r="G105" s="24">
        <v>0.62745359199999995</v>
      </c>
      <c r="H105" s="24" t="s">
        <v>24</v>
      </c>
      <c r="I105" s="24" t="s">
        <v>72</v>
      </c>
      <c r="J105" s="24" t="s">
        <v>40</v>
      </c>
      <c r="K105" s="24" t="s">
        <v>237</v>
      </c>
      <c r="L105" s="24" t="s">
        <v>42</v>
      </c>
      <c r="M105" s="24" t="s">
        <v>29</v>
      </c>
      <c r="N105" s="24" t="s">
        <v>29</v>
      </c>
      <c r="O105" s="24" t="s">
        <v>29</v>
      </c>
      <c r="P105" s="24">
        <v>581563</v>
      </c>
      <c r="Q105" s="24">
        <v>0</v>
      </c>
      <c r="R105" s="24" t="s">
        <v>45</v>
      </c>
      <c r="S105" s="24">
        <f>VLOOKUP(A105,Sheet2!A:B,2,0)</f>
        <v>581563</v>
      </c>
      <c r="T105" s="24">
        <f>VLOOKUP(A105,Sheet2!A:C,3,0)</f>
        <v>0</v>
      </c>
      <c r="U105" s="24">
        <f>VLOOKUP(A105,Sheet2!A:D,4,0)</f>
        <v>326100</v>
      </c>
      <c r="V105" s="24">
        <f>VLOOKUP(A105,Sheet2!A:E,5,0)</f>
        <v>326100</v>
      </c>
    </row>
    <row r="106" spans="1:22" hidden="1" x14ac:dyDescent="0.3">
      <c r="A106" s="24" t="s">
        <v>1047</v>
      </c>
      <c r="B106" s="24" t="s">
        <v>31</v>
      </c>
      <c r="C106" s="24">
        <v>61</v>
      </c>
      <c r="D106" s="24" t="s">
        <v>23</v>
      </c>
      <c r="E106" s="24">
        <v>2008</v>
      </c>
      <c r="F106" s="24">
        <v>33</v>
      </c>
      <c r="G106" s="24">
        <v>0.62245935500000005</v>
      </c>
      <c r="H106" s="24" t="s">
        <v>24</v>
      </c>
      <c r="I106" s="24" t="s">
        <v>72</v>
      </c>
      <c r="J106" s="24" t="s">
        <v>169</v>
      </c>
      <c r="K106" s="24" t="s">
        <v>27</v>
      </c>
      <c r="L106" s="24" t="s">
        <v>42</v>
      </c>
      <c r="M106" s="24" t="s">
        <v>29</v>
      </c>
      <c r="N106" s="24" t="s">
        <v>29</v>
      </c>
      <c r="O106" s="24" t="s">
        <v>67</v>
      </c>
      <c r="P106" s="24">
        <v>449897</v>
      </c>
      <c r="Q106" s="24">
        <v>0</v>
      </c>
      <c r="R106" s="24" t="s">
        <v>45</v>
      </c>
      <c r="S106" s="24">
        <f>VLOOKUP(A106,Sheet2!A:B,2,0)</f>
        <v>449897</v>
      </c>
      <c r="T106" s="24">
        <f>VLOOKUP(A106,Sheet2!A:C,3,0)</f>
        <v>0</v>
      </c>
      <c r="U106" s="24">
        <f>VLOOKUP(A106,Sheet2!A:D,4,0)</f>
        <v>203324</v>
      </c>
      <c r="V106" s="24">
        <f>VLOOKUP(A106,Sheet2!A:E,5,0)</f>
        <v>203324</v>
      </c>
    </row>
    <row r="107" spans="1:22" hidden="1" x14ac:dyDescent="0.3">
      <c r="A107" s="24" t="s">
        <v>1048</v>
      </c>
      <c r="B107" s="24" t="s">
        <v>31</v>
      </c>
      <c r="C107" s="24">
        <v>55</v>
      </c>
      <c r="D107" s="24" t="s">
        <v>23</v>
      </c>
      <c r="E107" s="24">
        <v>2010</v>
      </c>
      <c r="F107" s="24">
        <v>20</v>
      </c>
      <c r="G107" s="24">
        <v>0.62820744799999995</v>
      </c>
      <c r="H107" s="24" t="s">
        <v>81</v>
      </c>
      <c r="I107" s="24" t="s">
        <v>58</v>
      </c>
      <c r="J107" s="24" t="s">
        <v>58</v>
      </c>
      <c r="K107" s="24" t="s">
        <v>58</v>
      </c>
      <c r="L107" s="24" t="s">
        <v>58</v>
      </c>
      <c r="M107" s="24" t="s">
        <v>29</v>
      </c>
      <c r="N107" s="24" t="s">
        <v>45</v>
      </c>
      <c r="O107" s="24" t="s">
        <v>67</v>
      </c>
      <c r="P107" s="24">
        <v>529717</v>
      </c>
      <c r="Q107" s="24">
        <v>0</v>
      </c>
      <c r="R107" s="24" t="s">
        <v>45</v>
      </c>
      <c r="S107" s="24">
        <f>VLOOKUP(A107,Sheet2!A:B,2,0)</f>
        <v>529717</v>
      </c>
      <c r="T107" s="24">
        <f>VLOOKUP(A107,Sheet2!A:C,3,0)</f>
        <v>0</v>
      </c>
      <c r="U107" s="24">
        <f>VLOOKUP(A107,Sheet2!A:D,4,0)</f>
        <v>274664</v>
      </c>
      <c r="V107" s="24">
        <f>VLOOKUP(A107,Sheet2!A:E,5,0)</f>
        <v>295792</v>
      </c>
    </row>
    <row r="108" spans="1:22" hidden="1" x14ac:dyDescent="0.3">
      <c r="A108" s="24" t="s">
        <v>1049</v>
      </c>
      <c r="B108" s="24" t="s">
        <v>22</v>
      </c>
      <c r="C108" s="24">
        <v>61</v>
      </c>
      <c r="D108" s="24" t="s">
        <v>36</v>
      </c>
      <c r="E108" s="24">
        <v>2010</v>
      </c>
      <c r="F108" s="24">
        <v>32</v>
      </c>
      <c r="G108" s="24">
        <v>0.77031613799999998</v>
      </c>
      <c r="H108" s="24" t="s">
        <v>81</v>
      </c>
      <c r="I108" s="24" t="s">
        <v>58</v>
      </c>
      <c r="J108" s="24" t="s">
        <v>58</v>
      </c>
      <c r="K108" s="24" t="s">
        <v>58</v>
      </c>
      <c r="L108" s="24" t="s">
        <v>58</v>
      </c>
      <c r="M108" s="24" t="s">
        <v>29</v>
      </c>
      <c r="N108" s="24" t="s">
        <v>45</v>
      </c>
      <c r="O108" s="24" t="s">
        <v>34</v>
      </c>
      <c r="P108" s="24">
        <v>614608</v>
      </c>
      <c r="Q108" s="24">
        <v>0</v>
      </c>
      <c r="R108" s="24" t="s">
        <v>45</v>
      </c>
      <c r="S108" s="24">
        <f>VLOOKUP(A108,Sheet2!A:B,2,0)</f>
        <v>614608</v>
      </c>
      <c r="T108" s="24">
        <f>VLOOKUP(A108,Sheet2!A:C,3,0)</f>
        <v>0</v>
      </c>
      <c r="U108" s="24">
        <f>VLOOKUP(A108,Sheet2!A:D,4,0)</f>
        <v>430326</v>
      </c>
      <c r="V108" s="24">
        <f>VLOOKUP(A108,Sheet2!A:E,5,0)</f>
        <v>454233</v>
      </c>
    </row>
    <row r="109" spans="1:22" hidden="1" x14ac:dyDescent="0.3">
      <c r="A109" s="24" t="s">
        <v>1050</v>
      </c>
      <c r="B109" s="24" t="s">
        <v>22</v>
      </c>
      <c r="C109" s="24">
        <v>61</v>
      </c>
      <c r="D109" s="24" t="s">
        <v>424</v>
      </c>
      <c r="E109" s="24">
        <v>2015</v>
      </c>
      <c r="F109" s="24">
        <v>33</v>
      </c>
      <c r="G109" s="24">
        <v>0.82737565199999996</v>
      </c>
      <c r="H109" s="24" t="s">
        <v>81</v>
      </c>
      <c r="I109" s="24" t="s">
        <v>54</v>
      </c>
      <c r="J109" s="24" t="s">
        <v>26</v>
      </c>
      <c r="K109" s="24" t="s">
        <v>27</v>
      </c>
      <c r="L109" s="24" t="s">
        <v>33</v>
      </c>
      <c r="M109" s="24" t="s">
        <v>29</v>
      </c>
      <c r="N109" s="24" t="s">
        <v>29</v>
      </c>
      <c r="O109" s="24" t="s">
        <v>29</v>
      </c>
      <c r="P109" s="24">
        <v>826952</v>
      </c>
      <c r="Q109" s="24">
        <v>0</v>
      </c>
      <c r="R109" s="24" t="s">
        <v>45</v>
      </c>
      <c r="S109" s="24">
        <f>VLOOKUP(A109,Sheet2!A:B,2,0)</f>
        <v>826952</v>
      </c>
      <c r="T109" s="24">
        <f>VLOOKUP(A109,Sheet2!A:C,3,0)</f>
        <v>0</v>
      </c>
      <c r="U109" s="24">
        <f>VLOOKUP(A109,Sheet2!A:D,4,0)</f>
        <v>626425.72</v>
      </c>
      <c r="V109" s="24">
        <f>VLOOKUP(A109,Sheet2!A:E,5,0)</f>
        <v>643360</v>
      </c>
    </row>
    <row r="110" spans="1:22" hidden="1" x14ac:dyDescent="0.3">
      <c r="A110" s="24" t="s">
        <v>1051</v>
      </c>
      <c r="B110" s="24" t="s">
        <v>22</v>
      </c>
      <c r="C110" s="24">
        <v>37</v>
      </c>
      <c r="D110" s="24" t="s">
        <v>77</v>
      </c>
      <c r="E110" s="24">
        <v>2012</v>
      </c>
      <c r="F110" s="24">
        <v>27</v>
      </c>
      <c r="G110" s="24">
        <v>0.688406607</v>
      </c>
      <c r="H110" s="24" t="s">
        <v>81</v>
      </c>
      <c r="I110" s="24" t="s">
        <v>54</v>
      </c>
      <c r="J110" s="24" t="s">
        <v>89</v>
      </c>
      <c r="K110" s="24" t="s">
        <v>118</v>
      </c>
      <c r="L110" s="24" t="s">
        <v>42</v>
      </c>
      <c r="M110" s="24" t="s">
        <v>45</v>
      </c>
      <c r="N110" s="24" t="s">
        <v>29</v>
      </c>
      <c r="O110" s="24" t="s">
        <v>67</v>
      </c>
      <c r="P110" s="24">
        <v>647302</v>
      </c>
      <c r="Q110" s="24">
        <v>647302</v>
      </c>
      <c r="R110" s="24" t="s">
        <v>45</v>
      </c>
      <c r="S110" s="24">
        <f>VLOOKUP(A110,Sheet2!A:B,2,0)</f>
        <v>647302</v>
      </c>
      <c r="T110" s="24">
        <f>VLOOKUP(A110,Sheet2!A:C,3,0)</f>
        <v>0</v>
      </c>
      <c r="U110" s="24">
        <f>VLOOKUP(A110,Sheet2!A:D,4,0)</f>
        <v>302387</v>
      </c>
      <c r="V110" s="24">
        <f>VLOOKUP(A110,Sheet2!A:E,5,0)</f>
        <v>417872</v>
      </c>
    </row>
    <row r="111" spans="1:22" hidden="1" x14ac:dyDescent="0.3">
      <c r="A111" s="24" t="s">
        <v>1052</v>
      </c>
      <c r="B111" s="24" t="s">
        <v>31</v>
      </c>
      <c r="C111" s="24">
        <v>49</v>
      </c>
      <c r="D111" s="24" t="s">
        <v>39</v>
      </c>
      <c r="E111" s="24">
        <v>2014</v>
      </c>
      <c r="F111" s="24">
        <v>22</v>
      </c>
      <c r="G111" s="24">
        <v>0.82564081600000006</v>
      </c>
      <c r="H111" s="24" t="s">
        <v>81</v>
      </c>
      <c r="I111" s="24" t="s">
        <v>58</v>
      </c>
      <c r="J111" s="24" t="s">
        <v>58</v>
      </c>
      <c r="K111" s="24" t="s">
        <v>58</v>
      </c>
      <c r="L111" s="24" t="s">
        <v>58</v>
      </c>
      <c r="M111" s="24" t="s">
        <v>45</v>
      </c>
      <c r="N111" s="24" t="s">
        <v>45</v>
      </c>
      <c r="O111" s="24" t="s">
        <v>34</v>
      </c>
      <c r="P111" s="24">
        <v>766598</v>
      </c>
      <c r="Q111" s="24">
        <v>0</v>
      </c>
      <c r="R111" s="24" t="s">
        <v>45</v>
      </c>
      <c r="S111" s="24">
        <f>VLOOKUP(A111,Sheet2!A:B,2,0)</f>
        <v>766598</v>
      </c>
      <c r="T111" s="24">
        <f>VLOOKUP(A111,Sheet2!A:C,3,0)</f>
        <v>0</v>
      </c>
      <c r="U111" s="24">
        <f>VLOOKUP(A111,Sheet2!A:D,4,0)</f>
        <v>616531</v>
      </c>
      <c r="V111" s="24">
        <f>VLOOKUP(A111,Sheet2!A:E,5,0)</f>
        <v>683319</v>
      </c>
    </row>
    <row r="112" spans="1:22" hidden="1" x14ac:dyDescent="0.3">
      <c r="A112" s="24" t="s">
        <v>1053</v>
      </c>
      <c r="B112" s="24" t="s">
        <v>31</v>
      </c>
      <c r="C112" s="24">
        <v>49</v>
      </c>
      <c r="D112" s="24" t="s">
        <v>77</v>
      </c>
      <c r="E112" s="24">
        <v>2012</v>
      </c>
      <c r="F112" s="24">
        <v>38</v>
      </c>
      <c r="G112" s="24">
        <v>0.83117685500000005</v>
      </c>
      <c r="H112" s="24" t="s">
        <v>24</v>
      </c>
      <c r="I112" s="24" t="s">
        <v>62</v>
      </c>
      <c r="J112" s="24" t="s">
        <v>40</v>
      </c>
      <c r="K112" s="24" t="s">
        <v>51</v>
      </c>
      <c r="L112" s="24" t="s">
        <v>42</v>
      </c>
      <c r="M112" s="24" t="s">
        <v>45</v>
      </c>
      <c r="N112" s="24" t="s">
        <v>45</v>
      </c>
      <c r="O112" s="24" t="s">
        <v>29</v>
      </c>
      <c r="P112" s="24">
        <v>772797</v>
      </c>
      <c r="Q112" s="24">
        <v>772797</v>
      </c>
      <c r="R112" s="24" t="s">
        <v>45</v>
      </c>
      <c r="S112" s="24">
        <f>VLOOKUP(A112,Sheet2!A:B,2,0)</f>
        <v>772797</v>
      </c>
      <c r="T112" s="24">
        <f>VLOOKUP(A112,Sheet2!A:C,3,0)</f>
        <v>772797</v>
      </c>
      <c r="U112" s="24">
        <f>VLOOKUP(A112,Sheet2!A:D,4,0)</f>
        <v>236143.76</v>
      </c>
      <c r="V112" s="24">
        <f>VLOOKUP(A112,Sheet2!A:E,5,0)</f>
        <v>640920</v>
      </c>
    </row>
    <row r="113" spans="1:22" hidden="1" x14ac:dyDescent="0.3">
      <c r="A113" s="24" t="s">
        <v>1054</v>
      </c>
      <c r="B113" s="24" t="s">
        <v>31</v>
      </c>
      <c r="C113" s="24">
        <v>61</v>
      </c>
      <c r="D113" s="24" t="s">
        <v>32</v>
      </c>
      <c r="E113" s="24">
        <v>2009</v>
      </c>
      <c r="F113" s="24">
        <v>22</v>
      </c>
      <c r="G113" s="24">
        <v>0.62155094899999996</v>
      </c>
      <c r="H113" s="24" t="s">
        <v>24</v>
      </c>
      <c r="I113" s="24" t="s">
        <v>58</v>
      </c>
      <c r="J113" s="24" t="s">
        <v>58</v>
      </c>
      <c r="K113" s="24" t="s">
        <v>58</v>
      </c>
      <c r="L113" s="24" t="s">
        <v>58</v>
      </c>
      <c r="M113" s="24" t="s">
        <v>29</v>
      </c>
      <c r="N113" s="24" t="s">
        <v>45</v>
      </c>
      <c r="O113" s="24" t="s">
        <v>29</v>
      </c>
      <c r="P113" s="24">
        <v>492130</v>
      </c>
      <c r="Q113" s="24">
        <v>0</v>
      </c>
      <c r="R113" s="24" t="s">
        <v>45</v>
      </c>
      <c r="S113" s="24">
        <f>VLOOKUP(A113,Sheet2!A:B,2,0)</f>
        <v>492130</v>
      </c>
      <c r="T113" s="24">
        <f>VLOOKUP(A113,Sheet2!A:C,3,0)</f>
        <v>0</v>
      </c>
      <c r="U113" s="24">
        <f>VLOOKUP(A113,Sheet2!A:D,4,0)</f>
        <v>222013</v>
      </c>
      <c r="V113" s="24">
        <f>VLOOKUP(A113,Sheet2!A:E,5,0)</f>
        <v>242196</v>
      </c>
    </row>
    <row r="114" spans="1:22" hidden="1" x14ac:dyDescent="0.3">
      <c r="A114" s="24" t="s">
        <v>1055</v>
      </c>
      <c r="B114" s="24" t="s">
        <v>22</v>
      </c>
      <c r="C114" s="24">
        <v>61</v>
      </c>
      <c r="D114" s="24" t="s">
        <v>36</v>
      </c>
      <c r="E114" s="24">
        <v>2009</v>
      </c>
      <c r="F114" s="24">
        <v>39</v>
      </c>
      <c r="G114" s="24">
        <v>0.76657193999999995</v>
      </c>
      <c r="H114" s="24" t="s">
        <v>81</v>
      </c>
      <c r="I114" s="24" t="s">
        <v>62</v>
      </c>
      <c r="J114" s="24" t="s">
        <v>26</v>
      </c>
      <c r="K114" s="24" t="s">
        <v>118</v>
      </c>
      <c r="L114" s="24" t="s">
        <v>33</v>
      </c>
      <c r="M114" s="24" t="s">
        <v>45</v>
      </c>
      <c r="N114" s="24" t="s">
        <v>45</v>
      </c>
      <c r="O114" s="24" t="s">
        <v>29</v>
      </c>
      <c r="P114" s="24">
        <v>663386</v>
      </c>
      <c r="Q114" s="24">
        <v>0</v>
      </c>
      <c r="R114" s="24" t="s">
        <v>45</v>
      </c>
      <c r="S114" s="24">
        <f>VLOOKUP(A114,Sheet2!A:B,2,0)</f>
        <v>663386</v>
      </c>
      <c r="T114" s="24">
        <f>VLOOKUP(A114,Sheet2!A:C,3,0)</f>
        <v>663386</v>
      </c>
      <c r="U114" s="24">
        <f>VLOOKUP(A114,Sheet2!A:D,4,0)</f>
        <v>324838.90999999997</v>
      </c>
      <c r="V114" s="24">
        <f>VLOOKUP(A114,Sheet2!A:E,5,0)</f>
        <v>477162</v>
      </c>
    </row>
    <row r="115" spans="1:22" hidden="1" x14ac:dyDescent="0.3">
      <c r="A115" s="24" t="s">
        <v>1056</v>
      </c>
      <c r="B115" s="24" t="s">
        <v>31</v>
      </c>
      <c r="C115" s="24">
        <v>61</v>
      </c>
      <c r="D115" s="24" t="s">
        <v>36</v>
      </c>
      <c r="E115" s="24">
        <v>2011</v>
      </c>
      <c r="F115" s="24">
        <v>18</v>
      </c>
      <c r="G115" s="24">
        <v>0.62216577100000003</v>
      </c>
      <c r="H115" s="24" t="s">
        <v>24</v>
      </c>
      <c r="I115" s="24" t="s">
        <v>58</v>
      </c>
      <c r="J115" s="24" t="s">
        <v>58</v>
      </c>
      <c r="K115" s="24" t="s">
        <v>58</v>
      </c>
      <c r="L115" s="24" t="s">
        <v>58</v>
      </c>
      <c r="M115" s="24" t="s">
        <v>45</v>
      </c>
      <c r="N115" s="24" t="s">
        <v>29</v>
      </c>
      <c r="O115" s="24" t="s">
        <v>34</v>
      </c>
      <c r="P115" s="24">
        <v>577208</v>
      </c>
      <c r="Q115" s="24">
        <v>577208</v>
      </c>
      <c r="R115" s="24" t="s">
        <v>45</v>
      </c>
      <c r="S115" s="24">
        <f>VLOOKUP(A115,Sheet2!A:B,2,0)</f>
        <v>577208</v>
      </c>
      <c r="T115" s="24">
        <f>VLOOKUP(A115,Sheet2!A:C,3,0)</f>
        <v>577208</v>
      </c>
      <c r="U115" s="24">
        <f>VLOOKUP(A115,Sheet2!A:D,4,0)</f>
        <v>127169</v>
      </c>
      <c r="V115" s="24">
        <f>VLOOKUP(A115,Sheet2!A:E,5,0)</f>
        <v>208190</v>
      </c>
    </row>
    <row r="116" spans="1:22" hidden="1" x14ac:dyDescent="0.3">
      <c r="A116" s="24" t="s">
        <v>1057</v>
      </c>
      <c r="B116" s="24" t="s">
        <v>22</v>
      </c>
      <c r="C116" s="24">
        <v>61</v>
      </c>
      <c r="D116" s="24" t="s">
        <v>39</v>
      </c>
      <c r="E116" s="24">
        <v>2013</v>
      </c>
      <c r="F116" s="24">
        <v>39</v>
      </c>
      <c r="G116" s="24">
        <v>0.77908285700000002</v>
      </c>
      <c r="H116" s="24" t="s">
        <v>81</v>
      </c>
      <c r="I116" s="24" t="s">
        <v>58</v>
      </c>
      <c r="J116" s="24" t="s">
        <v>58</v>
      </c>
      <c r="K116" s="24" t="s">
        <v>58</v>
      </c>
      <c r="L116" s="24" t="s">
        <v>58</v>
      </c>
      <c r="M116" s="24" t="s">
        <v>29</v>
      </c>
      <c r="N116" s="24" t="s">
        <v>45</v>
      </c>
      <c r="O116" s="24" t="s">
        <v>34</v>
      </c>
      <c r="P116" s="24">
        <v>726398</v>
      </c>
      <c r="Q116" s="24">
        <v>0</v>
      </c>
      <c r="R116" s="24" t="s">
        <v>45</v>
      </c>
      <c r="S116" s="24">
        <f>VLOOKUP(A116,Sheet2!A:B,2,0)</f>
        <v>726398</v>
      </c>
      <c r="T116" s="24">
        <f>VLOOKUP(A116,Sheet2!A:C,3,0)</f>
        <v>0</v>
      </c>
      <c r="U116" s="24">
        <f>VLOOKUP(A116,Sheet2!A:D,4,0)</f>
        <v>518652</v>
      </c>
      <c r="V116" s="24">
        <f>VLOOKUP(A116,Sheet2!A:E,5,0)</f>
        <v>547466</v>
      </c>
    </row>
    <row r="117" spans="1:22" hidden="1" x14ac:dyDescent="0.3">
      <c r="A117" s="24" t="s">
        <v>1058</v>
      </c>
      <c r="B117" s="24" t="s">
        <v>31</v>
      </c>
      <c r="C117" s="24">
        <v>61</v>
      </c>
      <c r="D117" s="24" t="s">
        <v>36</v>
      </c>
      <c r="E117" s="24">
        <v>2012</v>
      </c>
      <c r="F117" s="24">
        <v>66</v>
      </c>
      <c r="G117" s="24">
        <v>0.658889057</v>
      </c>
      <c r="H117" s="24" t="s">
        <v>81</v>
      </c>
      <c r="I117" s="24" t="s">
        <v>58</v>
      </c>
      <c r="J117" s="24" t="s">
        <v>58</v>
      </c>
      <c r="K117" s="24" t="s">
        <v>58</v>
      </c>
      <c r="L117" s="24" t="s">
        <v>58</v>
      </c>
      <c r="M117" s="24" t="s">
        <v>29</v>
      </c>
      <c r="N117" s="24" t="s">
        <v>29</v>
      </c>
      <c r="O117" s="24" t="s">
        <v>29</v>
      </c>
      <c r="P117" s="24">
        <v>527121</v>
      </c>
      <c r="Q117" s="24">
        <v>0</v>
      </c>
      <c r="R117" s="24" t="s">
        <v>45</v>
      </c>
      <c r="S117" s="24">
        <f>VLOOKUP(A117,Sheet2!A:B,2,0)</f>
        <v>527121</v>
      </c>
      <c r="T117" s="24">
        <f>VLOOKUP(A117,Sheet2!A:C,3,0)</f>
        <v>0</v>
      </c>
      <c r="U117" s="24">
        <f>VLOOKUP(A117,Sheet2!A:D,4,0)</f>
        <v>433839</v>
      </c>
      <c r="V117" s="24">
        <f>VLOOKUP(A117,Sheet2!A:E,5,0)</f>
        <v>433839</v>
      </c>
    </row>
    <row r="118" spans="1:22" hidden="1" x14ac:dyDescent="0.3">
      <c r="A118" s="24" t="s">
        <v>1059</v>
      </c>
      <c r="B118" s="24" t="s">
        <v>22</v>
      </c>
      <c r="C118" s="24">
        <v>61</v>
      </c>
      <c r="D118" s="24" t="s">
        <v>77</v>
      </c>
      <c r="E118" s="24">
        <v>2008</v>
      </c>
      <c r="F118" s="24">
        <v>22</v>
      </c>
      <c r="G118" s="24">
        <v>0.62720387099999997</v>
      </c>
      <c r="H118" s="24" t="s">
        <v>24</v>
      </c>
      <c r="I118" s="24" t="s">
        <v>62</v>
      </c>
      <c r="J118" s="24" t="s">
        <v>26</v>
      </c>
      <c r="K118" s="24" t="s">
        <v>51</v>
      </c>
      <c r="L118" s="24" t="s">
        <v>28</v>
      </c>
      <c r="M118" s="24" t="s">
        <v>29</v>
      </c>
      <c r="N118" s="24" t="s">
        <v>29</v>
      </c>
      <c r="O118" s="24" t="s">
        <v>29</v>
      </c>
      <c r="P118" s="24">
        <v>456579</v>
      </c>
      <c r="Q118" s="24">
        <v>0</v>
      </c>
      <c r="R118" s="24" t="s">
        <v>45</v>
      </c>
      <c r="S118" s="24">
        <f>VLOOKUP(A118,Sheet2!A:B,2,0)</f>
        <v>456579</v>
      </c>
      <c r="T118" s="24">
        <f>VLOOKUP(A118,Sheet2!A:C,3,0)</f>
        <v>0</v>
      </c>
      <c r="U118" s="24">
        <f>VLOOKUP(A118,Sheet2!A:D,4,0)</f>
        <v>287719.06</v>
      </c>
      <c r="V118" s="24">
        <f>VLOOKUP(A118,Sheet2!A:E,5,0)</f>
        <v>337040</v>
      </c>
    </row>
    <row r="119" spans="1:22" hidden="1" x14ac:dyDescent="0.3">
      <c r="A119" s="24" t="s">
        <v>1060</v>
      </c>
      <c r="B119" s="24" t="s">
        <v>22</v>
      </c>
      <c r="C119" s="24">
        <v>61</v>
      </c>
      <c r="D119" s="24" t="s">
        <v>77</v>
      </c>
      <c r="E119" s="24">
        <v>2011</v>
      </c>
      <c r="F119" s="24">
        <v>27</v>
      </c>
      <c r="G119" s="24">
        <v>0.64054916100000003</v>
      </c>
      <c r="H119" s="24" t="s">
        <v>81</v>
      </c>
      <c r="I119" s="24" t="s">
        <v>72</v>
      </c>
      <c r="J119" s="24" t="s">
        <v>26</v>
      </c>
      <c r="K119" s="24" t="s">
        <v>27</v>
      </c>
      <c r="L119" s="24" t="s">
        <v>58</v>
      </c>
      <c r="M119" s="24" t="s">
        <v>29</v>
      </c>
      <c r="N119" s="24" t="s">
        <v>29</v>
      </c>
      <c r="O119" s="24" t="s">
        <v>29</v>
      </c>
      <c r="P119" s="24">
        <v>560797</v>
      </c>
      <c r="Q119" s="24">
        <v>0</v>
      </c>
      <c r="R119" s="24" t="s">
        <v>45</v>
      </c>
      <c r="S119" s="24">
        <f>VLOOKUP(A119,Sheet2!A:B,2,0)</f>
        <v>560797</v>
      </c>
      <c r="T119" s="24">
        <f>VLOOKUP(A119,Sheet2!A:C,3,0)</f>
        <v>0</v>
      </c>
      <c r="U119" s="24">
        <f>VLOOKUP(A119,Sheet2!A:D,4,0)</f>
        <v>403351</v>
      </c>
      <c r="V119" s="24">
        <f>VLOOKUP(A119,Sheet2!A:E,5,0)</f>
        <v>424580</v>
      </c>
    </row>
    <row r="120" spans="1:22" hidden="1" x14ac:dyDescent="0.3">
      <c r="A120" s="24" t="s">
        <v>1061</v>
      </c>
      <c r="B120" s="24" t="s">
        <v>31</v>
      </c>
      <c r="C120" s="24">
        <v>61</v>
      </c>
      <c r="D120" s="24" t="s">
        <v>39</v>
      </c>
      <c r="E120" s="24">
        <v>2013</v>
      </c>
      <c r="F120" s="24">
        <v>19</v>
      </c>
      <c r="G120" s="24">
        <v>0.62246000000000001</v>
      </c>
      <c r="H120" s="24" t="s">
        <v>24</v>
      </c>
      <c r="I120" s="24" t="s">
        <v>58</v>
      </c>
      <c r="J120" s="24" t="s">
        <v>58</v>
      </c>
      <c r="K120" s="24" t="s">
        <v>58</v>
      </c>
      <c r="L120" s="24" t="s">
        <v>58</v>
      </c>
      <c r="M120" s="24" t="s">
        <v>29</v>
      </c>
      <c r="N120" s="24" t="s">
        <v>29</v>
      </c>
      <c r="O120" s="24" t="s">
        <v>29</v>
      </c>
      <c r="P120" s="24">
        <v>609540</v>
      </c>
      <c r="Q120" s="24">
        <v>0</v>
      </c>
      <c r="R120" s="24" t="s">
        <v>45</v>
      </c>
      <c r="S120" s="24">
        <f>VLOOKUP(A120,Sheet2!A:B,2,0)</f>
        <v>609540</v>
      </c>
      <c r="T120" s="24">
        <f>VLOOKUP(A120,Sheet2!A:C,3,0)</f>
        <v>0</v>
      </c>
      <c r="U120" s="24">
        <f>VLOOKUP(A120,Sheet2!A:D,4,0)</f>
        <v>245958</v>
      </c>
      <c r="V120" s="24">
        <f>VLOOKUP(A120,Sheet2!A:E,5,0)</f>
        <v>270358</v>
      </c>
    </row>
    <row r="121" spans="1:22" hidden="1" x14ac:dyDescent="0.3">
      <c r="A121" s="24" t="s">
        <v>1062</v>
      </c>
      <c r="B121" s="24" t="s">
        <v>31</v>
      </c>
      <c r="C121" s="24">
        <v>61</v>
      </c>
      <c r="D121" s="24" t="s">
        <v>36</v>
      </c>
      <c r="E121" s="24">
        <v>2014</v>
      </c>
      <c r="F121" s="24">
        <v>48</v>
      </c>
      <c r="G121" s="24">
        <v>0.82788254299999997</v>
      </c>
      <c r="H121" s="24" t="s">
        <v>81</v>
      </c>
      <c r="I121" s="24" t="s">
        <v>155</v>
      </c>
      <c r="J121" s="24" t="s">
        <v>58</v>
      </c>
      <c r="K121" s="24" t="s">
        <v>58</v>
      </c>
      <c r="L121" s="24" t="s">
        <v>58</v>
      </c>
      <c r="M121" s="24" t="s">
        <v>29</v>
      </c>
      <c r="N121" s="24" t="s">
        <v>45</v>
      </c>
      <c r="O121" s="24" t="s">
        <v>29</v>
      </c>
      <c r="P121" s="24">
        <v>791284</v>
      </c>
      <c r="Q121" s="24">
        <v>0</v>
      </c>
      <c r="R121" s="24" t="s">
        <v>45</v>
      </c>
      <c r="S121" s="24">
        <f>VLOOKUP(A121,Sheet2!A:B,2,0)</f>
        <v>791284</v>
      </c>
      <c r="T121" s="24">
        <f>VLOOKUP(A121,Sheet2!A:C,3,0)</f>
        <v>0</v>
      </c>
      <c r="U121" s="24">
        <f>VLOOKUP(A121,Sheet2!A:D,4,0)</f>
        <v>566263.31999999995</v>
      </c>
      <c r="V121" s="24">
        <f>VLOOKUP(A121,Sheet2!A:E,5,0)</f>
        <v>589722</v>
      </c>
    </row>
    <row r="122" spans="1:22" hidden="1" x14ac:dyDescent="0.3">
      <c r="A122" s="24" t="s">
        <v>1063</v>
      </c>
      <c r="B122" s="24" t="s">
        <v>31</v>
      </c>
      <c r="C122" s="24">
        <v>49</v>
      </c>
      <c r="D122" s="24" t="s">
        <v>39</v>
      </c>
      <c r="E122" s="24">
        <v>2014</v>
      </c>
      <c r="F122" s="24">
        <v>24</v>
      </c>
      <c r="G122" s="24">
        <v>0.78793618499999996</v>
      </c>
      <c r="H122" s="24" t="s">
        <v>81</v>
      </c>
      <c r="I122" s="24" t="s">
        <v>155</v>
      </c>
      <c r="J122" s="24" t="s">
        <v>58</v>
      </c>
      <c r="K122" s="24" t="s">
        <v>58</v>
      </c>
      <c r="L122" s="24" t="s">
        <v>58</v>
      </c>
      <c r="M122" s="24" t="s">
        <v>45</v>
      </c>
      <c r="N122" s="24" t="s">
        <v>45</v>
      </c>
      <c r="O122" s="24" t="s">
        <v>29</v>
      </c>
      <c r="P122" s="24">
        <v>1016539</v>
      </c>
      <c r="Q122" s="24">
        <v>1016539</v>
      </c>
      <c r="R122" s="24" t="s">
        <v>45</v>
      </c>
      <c r="S122" s="24">
        <f>VLOOKUP(A122,Sheet2!A:B,2,0)</f>
        <v>1016539</v>
      </c>
      <c r="T122" s="24">
        <f>VLOOKUP(A122,Sheet2!A:C,3,0)</f>
        <v>1016539</v>
      </c>
      <c r="U122" s="24">
        <f>VLOOKUP(A122,Sheet2!A:D,4,0)</f>
        <v>394641</v>
      </c>
      <c r="V122" s="24">
        <f>VLOOKUP(A122,Sheet2!A:E,5,0)</f>
        <v>624116</v>
      </c>
    </row>
    <row r="123" spans="1:22" hidden="1" x14ac:dyDescent="0.3">
      <c r="A123" s="24" t="s">
        <v>1064</v>
      </c>
      <c r="B123" s="24" t="s">
        <v>31</v>
      </c>
      <c r="C123" s="24">
        <v>49</v>
      </c>
      <c r="D123" s="24" t="s">
        <v>77</v>
      </c>
      <c r="E123" s="24">
        <v>2008</v>
      </c>
      <c r="F123" s="24">
        <v>30</v>
      </c>
      <c r="G123" s="24">
        <v>0.44189032299999997</v>
      </c>
      <c r="H123" s="24" t="s">
        <v>81</v>
      </c>
      <c r="I123" s="24" t="s">
        <v>72</v>
      </c>
      <c r="J123" s="24" t="s">
        <v>89</v>
      </c>
      <c r="K123" s="24" t="s">
        <v>87</v>
      </c>
      <c r="L123" s="24" t="s">
        <v>42</v>
      </c>
      <c r="M123" s="24" t="s">
        <v>29</v>
      </c>
      <c r="N123" s="24" t="s">
        <v>45</v>
      </c>
      <c r="O123" s="24" t="s">
        <v>29</v>
      </c>
      <c r="P123" s="24">
        <v>257116</v>
      </c>
      <c r="Q123" s="24">
        <v>0</v>
      </c>
      <c r="R123" s="24" t="s">
        <v>45</v>
      </c>
      <c r="S123" s="24">
        <f>VLOOKUP(A123,Sheet2!A:B,2,0)</f>
        <v>257116</v>
      </c>
      <c r="T123" s="24">
        <f>VLOOKUP(A123,Sheet2!A:C,3,0)</f>
        <v>0</v>
      </c>
      <c r="U123" s="24">
        <f>VLOOKUP(A123,Sheet2!A:D,4,0)</f>
        <v>268860</v>
      </c>
      <c r="V123" s="24">
        <f>VLOOKUP(A123,Sheet2!A:E,5,0)</f>
        <v>268860</v>
      </c>
    </row>
    <row r="124" spans="1:22" hidden="1" x14ac:dyDescent="0.3">
      <c r="A124" s="24" t="s">
        <v>1065</v>
      </c>
      <c r="B124" s="24" t="s">
        <v>31</v>
      </c>
      <c r="C124" s="24">
        <v>61</v>
      </c>
      <c r="D124" s="24" t="s">
        <v>23</v>
      </c>
      <c r="E124" s="24">
        <v>2014</v>
      </c>
      <c r="F124" s="24">
        <v>23</v>
      </c>
      <c r="G124" s="24">
        <v>0.78304214299999997</v>
      </c>
      <c r="H124" s="24" t="s">
        <v>81</v>
      </c>
      <c r="I124" s="24" t="s">
        <v>72</v>
      </c>
      <c r="J124" s="24" t="s">
        <v>89</v>
      </c>
      <c r="K124" s="24" t="s">
        <v>51</v>
      </c>
      <c r="L124" s="24" t="s">
        <v>42</v>
      </c>
      <c r="M124" s="24" t="s">
        <v>29</v>
      </c>
      <c r="N124" s="24" t="s">
        <v>45</v>
      </c>
      <c r="O124" s="24" t="s">
        <v>34</v>
      </c>
      <c r="P124" s="24">
        <v>922547</v>
      </c>
      <c r="Q124" s="24">
        <v>0</v>
      </c>
      <c r="R124" s="24" t="s">
        <v>45</v>
      </c>
      <c r="S124" s="24">
        <f>VLOOKUP(A124,Sheet2!A:B,2,0)</f>
        <v>922547</v>
      </c>
      <c r="T124" s="24">
        <f>VLOOKUP(A124,Sheet2!A:C,3,0)</f>
        <v>0</v>
      </c>
      <c r="U124" s="24">
        <f>VLOOKUP(A124,Sheet2!A:D,4,0)</f>
        <v>627487.47</v>
      </c>
      <c r="V124" s="24">
        <f>VLOOKUP(A124,Sheet2!A:E,5,0)</f>
        <v>680253</v>
      </c>
    </row>
    <row r="125" spans="1:22" hidden="1" x14ac:dyDescent="0.3">
      <c r="A125" s="24" t="s">
        <v>1066</v>
      </c>
      <c r="B125" s="24" t="s">
        <v>31</v>
      </c>
      <c r="C125" s="24">
        <v>61</v>
      </c>
      <c r="D125" s="24" t="s">
        <v>32</v>
      </c>
      <c r="E125" s="24">
        <v>2016</v>
      </c>
      <c r="F125" s="24">
        <v>40</v>
      </c>
      <c r="G125" s="24">
        <v>0.73180533599999997</v>
      </c>
      <c r="H125" s="24" t="s">
        <v>24</v>
      </c>
      <c r="I125" s="24" t="s">
        <v>155</v>
      </c>
      <c r="J125" s="24" t="s">
        <v>89</v>
      </c>
      <c r="K125" s="24" t="s">
        <v>118</v>
      </c>
      <c r="L125" s="24" t="s">
        <v>42</v>
      </c>
      <c r="M125" s="24" t="s">
        <v>45</v>
      </c>
      <c r="N125" s="24" t="s">
        <v>45</v>
      </c>
      <c r="O125" s="24" t="s">
        <v>67</v>
      </c>
      <c r="P125" s="24">
        <v>946159</v>
      </c>
      <c r="Q125" s="24">
        <v>946159</v>
      </c>
      <c r="R125" s="24" t="s">
        <v>45</v>
      </c>
      <c r="S125" s="24">
        <f>VLOOKUP(A125,Sheet2!A:B,2,0)</f>
        <v>946159</v>
      </c>
      <c r="T125" s="24">
        <f>VLOOKUP(A125,Sheet2!A:C,3,0)</f>
        <v>946159</v>
      </c>
      <c r="U125" s="24">
        <f>VLOOKUP(A125,Sheet2!A:D,4,0)</f>
        <v>220768</v>
      </c>
      <c r="V125" s="24">
        <f>VLOOKUP(A125,Sheet2!A:E,5,0)</f>
        <v>343816</v>
      </c>
    </row>
    <row r="126" spans="1:22" hidden="1" x14ac:dyDescent="0.3">
      <c r="A126" s="24" t="s">
        <v>1067</v>
      </c>
      <c r="B126" s="24" t="s">
        <v>31</v>
      </c>
      <c r="C126" s="24">
        <v>49</v>
      </c>
      <c r="D126" s="24" t="s">
        <v>39</v>
      </c>
      <c r="E126" s="24">
        <v>2011</v>
      </c>
      <c r="F126" s="24">
        <v>32</v>
      </c>
      <c r="G126" s="24">
        <v>0.62313909700000003</v>
      </c>
      <c r="H126" s="24" t="s">
        <v>24</v>
      </c>
      <c r="I126" s="24" t="s">
        <v>62</v>
      </c>
      <c r="J126" s="24" t="s">
        <v>40</v>
      </c>
      <c r="K126" s="24" t="s">
        <v>118</v>
      </c>
      <c r="L126" s="24" t="s">
        <v>42</v>
      </c>
      <c r="M126" s="24" t="s">
        <v>29</v>
      </c>
      <c r="N126" s="24" t="s">
        <v>45</v>
      </c>
      <c r="O126" s="24" t="s">
        <v>29</v>
      </c>
      <c r="P126" s="24">
        <v>583188</v>
      </c>
      <c r="Q126" s="24">
        <v>0</v>
      </c>
      <c r="R126" s="24" t="s">
        <v>45</v>
      </c>
      <c r="S126" s="24">
        <f>VLOOKUP(A126,Sheet2!A:B,2,0)</f>
        <v>583188</v>
      </c>
      <c r="T126" s="24">
        <f>VLOOKUP(A126,Sheet2!A:C,3,0)</f>
        <v>0</v>
      </c>
      <c r="U126" s="24">
        <f>VLOOKUP(A126,Sheet2!A:D,4,0)</f>
        <v>224950</v>
      </c>
      <c r="V126" s="24">
        <f>VLOOKUP(A126,Sheet2!A:E,5,0)</f>
        <v>273075</v>
      </c>
    </row>
    <row r="127" spans="1:22" hidden="1" x14ac:dyDescent="0.3">
      <c r="A127" s="24" t="s">
        <v>1068</v>
      </c>
      <c r="B127" s="24" t="s">
        <v>22</v>
      </c>
      <c r="C127" s="24">
        <v>49</v>
      </c>
      <c r="D127" s="24" t="s">
        <v>77</v>
      </c>
      <c r="E127" s="24">
        <v>2005</v>
      </c>
      <c r="F127" s="24">
        <v>32</v>
      </c>
      <c r="G127" s="24">
        <v>0.82608149500000005</v>
      </c>
      <c r="H127" s="24" t="s">
        <v>24</v>
      </c>
      <c r="I127" s="24" t="s">
        <v>58</v>
      </c>
      <c r="J127" s="24" t="s">
        <v>58</v>
      </c>
      <c r="K127" s="24" t="s">
        <v>58</v>
      </c>
      <c r="L127" s="24" t="s">
        <v>58</v>
      </c>
      <c r="M127" s="24" t="s">
        <v>29</v>
      </c>
      <c r="N127" s="24" t="s">
        <v>29</v>
      </c>
      <c r="O127" s="24" t="s">
        <v>29</v>
      </c>
      <c r="P127" s="24">
        <v>409007</v>
      </c>
      <c r="Q127" s="24">
        <v>0</v>
      </c>
      <c r="R127" s="24" t="s">
        <v>45</v>
      </c>
      <c r="S127" s="24">
        <f>VLOOKUP(A127,Sheet2!A:B,2,0)</f>
        <v>409007</v>
      </c>
      <c r="T127" s="24">
        <f>VLOOKUP(A127,Sheet2!A:C,3,0)</f>
        <v>0</v>
      </c>
      <c r="U127" s="24">
        <f>VLOOKUP(A127,Sheet2!A:D,4,0)</f>
        <v>349315</v>
      </c>
      <c r="V127" s="24">
        <f>VLOOKUP(A127,Sheet2!A:E,5,0)</f>
        <v>391041</v>
      </c>
    </row>
    <row r="128" spans="1:22" hidden="1" x14ac:dyDescent="0.3">
      <c r="A128" s="24" t="s">
        <v>1069</v>
      </c>
      <c r="B128" s="24" t="s">
        <v>31</v>
      </c>
      <c r="C128" s="24">
        <v>61</v>
      </c>
      <c r="D128" s="24" t="s">
        <v>23</v>
      </c>
      <c r="E128" s="24">
        <v>2007</v>
      </c>
      <c r="F128" s="24">
        <v>39</v>
      </c>
      <c r="G128" s="24">
        <v>0.76574117600000002</v>
      </c>
      <c r="H128" s="24" t="s">
        <v>81</v>
      </c>
      <c r="I128" s="24" t="s">
        <v>72</v>
      </c>
      <c r="J128" s="24" t="s">
        <v>58</v>
      </c>
      <c r="K128" s="24" t="s">
        <v>58</v>
      </c>
      <c r="L128" s="24" t="s">
        <v>58</v>
      </c>
      <c r="M128" s="24" t="s">
        <v>29</v>
      </c>
      <c r="N128" s="24" t="s">
        <v>45</v>
      </c>
      <c r="O128" s="24" t="s">
        <v>29</v>
      </c>
      <c r="P128" s="24">
        <v>479676</v>
      </c>
      <c r="Q128" s="24">
        <v>0</v>
      </c>
      <c r="R128" s="24" t="s">
        <v>45</v>
      </c>
      <c r="S128" s="24">
        <f>VLOOKUP(A128,Sheet2!A:B,2,0)</f>
        <v>479676</v>
      </c>
      <c r="T128" s="24">
        <f>VLOOKUP(A128,Sheet2!A:C,3,0)</f>
        <v>0</v>
      </c>
      <c r="U128" s="24">
        <f>VLOOKUP(A128,Sheet2!A:D,4,0)</f>
        <v>406160</v>
      </c>
      <c r="V128" s="24">
        <f>VLOOKUP(A128,Sheet2!A:E,5,0)</f>
        <v>406160</v>
      </c>
    </row>
    <row r="129" spans="1:22" hidden="1" x14ac:dyDescent="0.3">
      <c r="A129" s="24" t="s">
        <v>1070</v>
      </c>
      <c r="B129" s="24" t="s">
        <v>31</v>
      </c>
      <c r="C129" s="24">
        <v>61</v>
      </c>
      <c r="D129" s="24" t="s">
        <v>77</v>
      </c>
      <c r="E129" s="24">
        <v>2013</v>
      </c>
      <c r="F129" s="24">
        <v>52</v>
      </c>
      <c r="G129" s="24">
        <v>0.758892381</v>
      </c>
      <c r="H129" s="24" t="s">
        <v>81</v>
      </c>
      <c r="I129" s="24" t="s">
        <v>72</v>
      </c>
      <c r="J129" s="24" t="s">
        <v>26</v>
      </c>
      <c r="K129" s="24" t="s">
        <v>27</v>
      </c>
      <c r="L129" s="24" t="s">
        <v>58</v>
      </c>
      <c r="M129" s="24" t="s">
        <v>45</v>
      </c>
      <c r="N129" s="24" t="s">
        <v>29</v>
      </c>
      <c r="O129" s="24" t="s">
        <v>29</v>
      </c>
      <c r="P129" s="24">
        <v>751948</v>
      </c>
      <c r="Q129" s="24">
        <v>751948</v>
      </c>
      <c r="R129" s="24" t="s">
        <v>45</v>
      </c>
      <c r="S129" s="24">
        <f>VLOOKUP(A129,Sheet2!A:B,2,0)</f>
        <v>751948</v>
      </c>
      <c r="T129" s="24">
        <f>VLOOKUP(A129,Sheet2!A:C,3,0)</f>
        <v>751948</v>
      </c>
      <c r="U129" s="24">
        <f>VLOOKUP(A129,Sheet2!A:D,4,0)</f>
        <v>422851.48</v>
      </c>
      <c r="V129" s="24">
        <f>VLOOKUP(A129,Sheet2!A:E,5,0)</f>
        <v>525559</v>
      </c>
    </row>
    <row r="130" spans="1:22" hidden="1" x14ac:dyDescent="0.3">
      <c r="A130" s="24" t="s">
        <v>1071</v>
      </c>
      <c r="B130" s="24" t="s">
        <v>31</v>
      </c>
      <c r="C130" s="24">
        <v>49</v>
      </c>
      <c r="D130" s="24" t="s">
        <v>23</v>
      </c>
      <c r="E130" s="24">
        <v>2014</v>
      </c>
      <c r="F130" s="24">
        <v>59</v>
      </c>
      <c r="G130" s="24">
        <v>0.62042358399999997</v>
      </c>
      <c r="H130" s="24" t="s">
        <v>81</v>
      </c>
      <c r="I130" s="24" t="s">
        <v>303</v>
      </c>
      <c r="J130" s="24" t="s">
        <v>40</v>
      </c>
      <c r="K130" s="24" t="s">
        <v>118</v>
      </c>
      <c r="L130" s="24" t="s">
        <v>33</v>
      </c>
      <c r="M130" s="24" t="s">
        <v>29</v>
      </c>
      <c r="N130" s="24" t="s">
        <v>45</v>
      </c>
      <c r="O130" s="24" t="s">
        <v>45</v>
      </c>
      <c r="P130" s="24">
        <v>496450</v>
      </c>
      <c r="Q130" s="24">
        <v>0</v>
      </c>
      <c r="R130" s="24" t="s">
        <v>45</v>
      </c>
      <c r="S130" s="24">
        <f>VLOOKUP(A130,Sheet2!A:B,2,0)</f>
        <v>496450</v>
      </c>
      <c r="T130" s="24">
        <f>VLOOKUP(A130,Sheet2!A:C,3,0)</f>
        <v>0</v>
      </c>
      <c r="U130" s="24">
        <f>VLOOKUP(A130,Sheet2!A:D,4,0)</f>
        <v>408412</v>
      </c>
      <c r="V130" s="24">
        <f>VLOOKUP(A130,Sheet2!A:E,5,0)</f>
        <v>460971</v>
      </c>
    </row>
    <row r="131" spans="1:22" hidden="1" x14ac:dyDescent="0.3">
      <c r="A131" s="24" t="s">
        <v>1072</v>
      </c>
      <c r="B131" s="24" t="s">
        <v>31</v>
      </c>
      <c r="C131" s="24">
        <v>61</v>
      </c>
      <c r="D131" s="24" t="s">
        <v>23</v>
      </c>
      <c r="E131" s="24">
        <v>2008</v>
      </c>
      <c r="F131" s="24">
        <v>20</v>
      </c>
      <c r="G131" s="24">
        <v>0.62245941999999999</v>
      </c>
      <c r="H131" s="24" t="s">
        <v>24</v>
      </c>
      <c r="I131" s="24" t="s">
        <v>58</v>
      </c>
      <c r="J131" s="24" t="s">
        <v>58</v>
      </c>
      <c r="K131" s="24" t="s">
        <v>58</v>
      </c>
      <c r="L131" s="24" t="s">
        <v>58</v>
      </c>
      <c r="M131" s="24" t="s">
        <v>29</v>
      </c>
      <c r="N131" s="24" t="s">
        <v>45</v>
      </c>
      <c r="O131" s="24" t="s">
        <v>34</v>
      </c>
      <c r="P131" s="24">
        <v>417075</v>
      </c>
      <c r="Q131" s="24">
        <v>0</v>
      </c>
      <c r="R131" s="24" t="s">
        <v>45</v>
      </c>
      <c r="S131" s="24">
        <f>VLOOKUP(A131,Sheet2!A:B,2,0)</f>
        <v>417075</v>
      </c>
      <c r="T131" s="24">
        <f>VLOOKUP(A131,Sheet2!A:C,3,0)</f>
        <v>0</v>
      </c>
      <c r="U131" s="24">
        <f>VLOOKUP(A131,Sheet2!A:D,4,0)</f>
        <v>165992.88</v>
      </c>
      <c r="V131" s="24">
        <f>VLOOKUP(A131,Sheet2!A:E,5,0)</f>
        <v>181742</v>
      </c>
    </row>
    <row r="132" spans="1:22" hidden="1" x14ac:dyDescent="0.3">
      <c r="A132" s="24" t="s">
        <v>1073</v>
      </c>
      <c r="B132" s="24" t="s">
        <v>31</v>
      </c>
      <c r="C132" s="24">
        <v>36</v>
      </c>
      <c r="D132" s="24" t="s">
        <v>36</v>
      </c>
      <c r="E132" s="24">
        <v>2008</v>
      </c>
      <c r="F132" s="24">
        <v>32</v>
      </c>
      <c r="G132" s="24">
        <v>0.55251612900000002</v>
      </c>
      <c r="H132" s="24" t="s">
        <v>81</v>
      </c>
      <c r="I132" s="24" t="s">
        <v>303</v>
      </c>
      <c r="J132" s="24" t="s">
        <v>40</v>
      </c>
      <c r="K132" s="24" t="s">
        <v>237</v>
      </c>
      <c r="L132" s="24" t="s">
        <v>28</v>
      </c>
      <c r="M132" s="24" t="s">
        <v>45</v>
      </c>
      <c r="N132" s="24" t="s">
        <v>45</v>
      </c>
      <c r="O132" s="24" t="s">
        <v>34</v>
      </c>
      <c r="P132" s="24">
        <v>384311</v>
      </c>
      <c r="Q132" s="24">
        <v>384311</v>
      </c>
      <c r="R132" s="24" t="s">
        <v>45</v>
      </c>
      <c r="S132" s="24">
        <f>VLOOKUP(A132,Sheet2!A:B,2,0)</f>
        <v>384311</v>
      </c>
      <c r="T132" s="24">
        <f>VLOOKUP(A132,Sheet2!A:C,3,0)</f>
        <v>384311</v>
      </c>
      <c r="U132" s="24">
        <f>VLOOKUP(A132,Sheet2!A:D,4,0)</f>
        <v>119633</v>
      </c>
      <c r="V132" s="24">
        <f>VLOOKUP(A132,Sheet2!A:E,5,0)</f>
        <v>235596</v>
      </c>
    </row>
    <row r="133" spans="1:22" hidden="1" x14ac:dyDescent="0.3">
      <c r="A133" s="24" t="s">
        <v>1074</v>
      </c>
      <c r="B133" s="24" t="s">
        <v>31</v>
      </c>
      <c r="C133" s="24">
        <v>49</v>
      </c>
      <c r="D133" s="24" t="s">
        <v>39</v>
      </c>
      <c r="E133" s="24">
        <v>2008</v>
      </c>
      <c r="F133" s="24">
        <v>19</v>
      </c>
      <c r="G133" s="24">
        <v>0.62448258099999998</v>
      </c>
      <c r="H133" s="24" t="s">
        <v>24</v>
      </c>
      <c r="I133" s="24" t="s">
        <v>58</v>
      </c>
      <c r="J133" s="24" t="s">
        <v>58</v>
      </c>
      <c r="K133" s="24" t="s">
        <v>58</v>
      </c>
      <c r="L133" s="24" t="s">
        <v>58</v>
      </c>
      <c r="M133" s="24" t="s">
        <v>29</v>
      </c>
      <c r="N133" s="24" t="s">
        <v>45</v>
      </c>
      <c r="O133" s="24" t="s">
        <v>29</v>
      </c>
      <c r="P133" s="24">
        <v>451058</v>
      </c>
      <c r="Q133" s="24">
        <v>0</v>
      </c>
      <c r="R133" s="24" t="s">
        <v>45</v>
      </c>
      <c r="S133" s="24">
        <f>VLOOKUP(A133,Sheet2!A:B,2,0)</f>
        <v>451058</v>
      </c>
      <c r="T133" s="24">
        <f>VLOOKUP(A133,Sheet2!A:C,3,0)</f>
        <v>0</v>
      </c>
      <c r="U133" s="24">
        <f>VLOOKUP(A133,Sheet2!A:D,4,0)</f>
        <v>198827</v>
      </c>
      <c r="V133" s="24">
        <f>VLOOKUP(A133,Sheet2!A:E,5,0)</f>
        <v>243312</v>
      </c>
    </row>
    <row r="134" spans="1:22" hidden="1" x14ac:dyDescent="0.3">
      <c r="A134" s="24" t="s">
        <v>1075</v>
      </c>
      <c r="B134" s="24" t="s">
        <v>31</v>
      </c>
      <c r="C134" s="24">
        <v>49</v>
      </c>
      <c r="D134" s="24" t="s">
        <v>39</v>
      </c>
      <c r="E134" s="24">
        <v>2008</v>
      </c>
      <c r="F134" s="24">
        <v>20</v>
      </c>
      <c r="G134" s="24">
        <v>0.71845652199999999</v>
      </c>
      <c r="H134" s="24" t="s">
        <v>24</v>
      </c>
      <c r="I134" s="24" t="s">
        <v>58</v>
      </c>
      <c r="J134" s="24" t="s">
        <v>58</v>
      </c>
      <c r="K134" s="24" t="s">
        <v>58</v>
      </c>
      <c r="L134" s="24" t="s">
        <v>58</v>
      </c>
      <c r="M134" s="24" t="s">
        <v>45</v>
      </c>
      <c r="N134" s="24" t="s">
        <v>45</v>
      </c>
      <c r="O134" s="24" t="s">
        <v>34</v>
      </c>
      <c r="P134" s="24">
        <v>526887</v>
      </c>
      <c r="Q134" s="24">
        <v>526887</v>
      </c>
      <c r="R134" s="24" t="s">
        <v>45</v>
      </c>
      <c r="S134" s="24">
        <f>VLOOKUP(A134,Sheet2!A:B,2,0)</f>
        <v>526887</v>
      </c>
      <c r="T134" s="24">
        <f>VLOOKUP(A134,Sheet2!A:C,3,0)</f>
        <v>526887</v>
      </c>
      <c r="U134" s="24">
        <f>VLOOKUP(A134,Sheet2!A:D,4,0)</f>
        <v>120702</v>
      </c>
      <c r="V134" s="24">
        <f>VLOOKUP(A134,Sheet2!A:E,5,0)</f>
        <v>203630</v>
      </c>
    </row>
    <row r="135" spans="1:22" hidden="1" x14ac:dyDescent="0.3">
      <c r="A135" s="24" t="s">
        <v>1076</v>
      </c>
      <c r="B135" s="24" t="s">
        <v>31</v>
      </c>
      <c r="C135" s="24">
        <v>49</v>
      </c>
      <c r="D135" s="24" t="s">
        <v>39</v>
      </c>
      <c r="E135" s="24">
        <v>2006</v>
      </c>
      <c r="F135" s="24">
        <v>18</v>
      </c>
      <c r="G135" s="24">
        <v>0.62448292699999997</v>
      </c>
      <c r="H135" s="24" t="s">
        <v>24</v>
      </c>
      <c r="I135" s="24" t="s">
        <v>58</v>
      </c>
      <c r="J135" s="24" t="s">
        <v>58</v>
      </c>
      <c r="K135" s="24" t="s">
        <v>58</v>
      </c>
      <c r="L135" s="24" t="s">
        <v>58</v>
      </c>
      <c r="M135" s="24" t="s">
        <v>29</v>
      </c>
      <c r="N135" s="24" t="s">
        <v>29</v>
      </c>
      <c r="O135" s="24" t="s">
        <v>29</v>
      </c>
      <c r="P135" s="24">
        <v>359693</v>
      </c>
      <c r="Q135" s="24">
        <v>0</v>
      </c>
      <c r="R135" s="24" t="s">
        <v>45</v>
      </c>
      <c r="S135" s="24">
        <f>VLOOKUP(A135,Sheet2!A:B,2,0)</f>
        <v>359693</v>
      </c>
      <c r="T135" s="24">
        <f>VLOOKUP(A135,Sheet2!A:C,3,0)</f>
        <v>0</v>
      </c>
      <c r="U135" s="24">
        <f>VLOOKUP(A135,Sheet2!A:D,4,0)</f>
        <v>146330</v>
      </c>
      <c r="V135" s="24">
        <f>VLOOKUP(A135,Sheet2!A:E,5,0)</f>
        <v>178794</v>
      </c>
    </row>
    <row r="136" spans="1:22" hidden="1" x14ac:dyDescent="0.3">
      <c r="A136" s="24" t="s">
        <v>1077</v>
      </c>
      <c r="B136" s="24" t="s">
        <v>31</v>
      </c>
      <c r="C136" s="24">
        <v>49</v>
      </c>
      <c r="D136" s="24" t="s">
        <v>39</v>
      </c>
      <c r="E136" s="24">
        <v>2006</v>
      </c>
      <c r="F136" s="24">
        <v>23</v>
      </c>
      <c r="G136" s="24">
        <v>0.62448292699999997</v>
      </c>
      <c r="H136" s="24" t="s">
        <v>24</v>
      </c>
      <c r="I136" s="24" t="s">
        <v>58</v>
      </c>
      <c r="J136" s="24" t="s">
        <v>58</v>
      </c>
      <c r="K136" s="24" t="s">
        <v>58</v>
      </c>
      <c r="L136" s="24" t="s">
        <v>58</v>
      </c>
      <c r="M136" s="24" t="s">
        <v>45</v>
      </c>
      <c r="N136" s="24" t="s">
        <v>29</v>
      </c>
      <c r="O136" s="24" t="s">
        <v>34</v>
      </c>
      <c r="P136" s="24">
        <v>0</v>
      </c>
      <c r="Q136" s="24">
        <v>0</v>
      </c>
      <c r="R136" s="24" t="s">
        <v>45</v>
      </c>
      <c r="S136" s="24">
        <f>VLOOKUP(A136,Sheet2!A:B,2,0)</f>
        <v>0</v>
      </c>
      <c r="T136" s="24">
        <f>VLOOKUP(A136,Sheet2!A:C,3,0)</f>
        <v>0</v>
      </c>
      <c r="U136" s="24">
        <f>VLOOKUP(A136,Sheet2!A:D,4,0)</f>
        <v>48783</v>
      </c>
      <c r="V136" s="24">
        <f>VLOOKUP(A136,Sheet2!A:E,5,0)</f>
        <v>178849</v>
      </c>
    </row>
    <row r="137" spans="1:22" hidden="1" x14ac:dyDescent="0.3">
      <c r="A137" s="24" t="s">
        <v>1078</v>
      </c>
      <c r="B137" s="24" t="s">
        <v>22</v>
      </c>
      <c r="C137" s="24">
        <v>49</v>
      </c>
      <c r="D137" s="24" t="s">
        <v>36</v>
      </c>
      <c r="E137" s="24">
        <v>2006</v>
      </c>
      <c r="F137" s="24">
        <v>42</v>
      </c>
      <c r="G137" s="24">
        <v>0.83117714300000001</v>
      </c>
      <c r="H137" s="24" t="s">
        <v>81</v>
      </c>
      <c r="I137" s="24" t="s">
        <v>62</v>
      </c>
      <c r="J137" s="24" t="s">
        <v>40</v>
      </c>
      <c r="K137" s="24" t="s">
        <v>87</v>
      </c>
      <c r="L137" s="24" t="s">
        <v>42</v>
      </c>
      <c r="M137" s="24" t="s">
        <v>45</v>
      </c>
      <c r="N137" s="24" t="s">
        <v>45</v>
      </c>
      <c r="O137" s="24" t="s">
        <v>29</v>
      </c>
      <c r="P137" s="24">
        <v>0</v>
      </c>
      <c r="Q137" s="24">
        <v>0</v>
      </c>
      <c r="R137" s="24" t="s">
        <v>45</v>
      </c>
      <c r="S137" s="24">
        <f>VLOOKUP(A137,Sheet2!A:B,2,0)</f>
        <v>0</v>
      </c>
      <c r="T137" s="24">
        <f>VLOOKUP(A137,Sheet2!A:C,3,0)</f>
        <v>0</v>
      </c>
      <c r="U137" s="24">
        <f>VLOOKUP(A137,Sheet2!A:D,4,0)</f>
        <v>75360</v>
      </c>
      <c r="V137" s="24">
        <f>VLOOKUP(A137,Sheet2!A:E,5,0)</f>
        <v>430920</v>
      </c>
    </row>
    <row r="138" spans="1:22" hidden="1" x14ac:dyDescent="0.3">
      <c r="A138" s="24" t="s">
        <v>1079</v>
      </c>
      <c r="B138" s="24" t="s">
        <v>31</v>
      </c>
      <c r="C138" s="24">
        <v>49</v>
      </c>
      <c r="D138" s="24" t="s">
        <v>39</v>
      </c>
      <c r="E138" s="24">
        <v>2008</v>
      </c>
      <c r="F138" s="24">
        <v>20</v>
      </c>
      <c r="G138" s="24">
        <v>0.62448260899999997</v>
      </c>
      <c r="H138" s="24" t="s">
        <v>24</v>
      </c>
      <c r="I138" s="24" t="s">
        <v>58</v>
      </c>
      <c r="J138" s="24" t="s">
        <v>58</v>
      </c>
      <c r="K138" s="24" t="s">
        <v>58</v>
      </c>
      <c r="L138" s="24" t="s">
        <v>58</v>
      </c>
      <c r="M138" s="24" t="s">
        <v>29</v>
      </c>
      <c r="N138" s="24" t="s">
        <v>45</v>
      </c>
      <c r="O138" s="24" t="s">
        <v>34</v>
      </c>
      <c r="P138" s="24">
        <v>390551</v>
      </c>
      <c r="Q138" s="24">
        <v>0</v>
      </c>
      <c r="R138" s="24" t="s">
        <v>45</v>
      </c>
      <c r="S138" s="24">
        <f>VLOOKUP(A138,Sheet2!A:B,2,0)</f>
        <v>390551</v>
      </c>
      <c r="T138" s="24">
        <f>VLOOKUP(A138,Sheet2!A:C,3,0)</f>
        <v>0</v>
      </c>
      <c r="U138" s="24">
        <f>VLOOKUP(A138,Sheet2!A:D,4,0)</f>
        <v>180900</v>
      </c>
      <c r="V138" s="24">
        <f>VLOOKUP(A138,Sheet2!A:E,5,0)</f>
        <v>180900</v>
      </c>
    </row>
    <row r="139" spans="1:22" hidden="1" x14ac:dyDescent="0.3">
      <c r="A139" s="24" t="s">
        <v>1080</v>
      </c>
      <c r="B139" s="24" t="s">
        <v>31</v>
      </c>
      <c r="C139" s="24">
        <v>61</v>
      </c>
      <c r="D139" s="24" t="s">
        <v>23</v>
      </c>
      <c r="E139" s="24">
        <v>2009</v>
      </c>
      <c r="F139" s="24">
        <v>21</v>
      </c>
      <c r="G139" s="24">
        <v>0.62183999999999995</v>
      </c>
      <c r="H139" s="24" t="s">
        <v>24</v>
      </c>
      <c r="I139" s="24" t="s">
        <v>58</v>
      </c>
      <c r="J139" s="24" t="s">
        <v>58</v>
      </c>
      <c r="K139" s="24" t="s">
        <v>58</v>
      </c>
      <c r="L139" s="24" t="s">
        <v>58</v>
      </c>
      <c r="M139" s="24" t="s">
        <v>29</v>
      </c>
      <c r="N139" s="24" t="s">
        <v>45</v>
      </c>
      <c r="O139" s="24" t="s">
        <v>67</v>
      </c>
      <c r="P139" s="24">
        <v>498916</v>
      </c>
      <c r="Q139" s="24">
        <v>0</v>
      </c>
      <c r="R139" s="24" t="s">
        <v>45</v>
      </c>
      <c r="S139" s="24">
        <f>VLOOKUP(A139,Sheet2!A:B,2,0)</f>
        <v>498916</v>
      </c>
      <c r="T139" s="24">
        <f>VLOOKUP(A139,Sheet2!A:C,3,0)</f>
        <v>0</v>
      </c>
      <c r="U139" s="24">
        <f>VLOOKUP(A139,Sheet2!A:D,4,0)</f>
        <v>220240</v>
      </c>
      <c r="V139" s="24">
        <f>VLOOKUP(A139,Sheet2!A:E,5,0)</f>
        <v>237360</v>
      </c>
    </row>
    <row r="140" spans="1:22" hidden="1" x14ac:dyDescent="0.3">
      <c r="A140" s="24" t="s">
        <v>1081</v>
      </c>
      <c r="B140" s="24" t="s">
        <v>31</v>
      </c>
      <c r="C140" s="24">
        <v>61</v>
      </c>
      <c r="D140" s="24" t="s">
        <v>36</v>
      </c>
      <c r="E140" s="24">
        <v>2006</v>
      </c>
      <c r="F140" s="24">
        <v>40</v>
      </c>
      <c r="G140" s="24">
        <v>0.62246000000000001</v>
      </c>
      <c r="H140" s="24" t="s">
        <v>24</v>
      </c>
      <c r="I140" s="24" t="s">
        <v>58</v>
      </c>
      <c r="J140" s="24" t="s">
        <v>58</v>
      </c>
      <c r="K140" s="24" t="s">
        <v>58</v>
      </c>
      <c r="L140" s="24" t="s">
        <v>58</v>
      </c>
      <c r="M140" s="24" t="s">
        <v>29</v>
      </c>
      <c r="N140" s="24" t="s">
        <v>29</v>
      </c>
      <c r="O140" s="24" t="s">
        <v>29</v>
      </c>
      <c r="P140" s="24">
        <v>438337</v>
      </c>
      <c r="Q140" s="24">
        <v>0</v>
      </c>
      <c r="R140" s="24" t="s">
        <v>45</v>
      </c>
      <c r="S140" s="24">
        <f>VLOOKUP(A140,Sheet2!A:B,2,0)</f>
        <v>438337</v>
      </c>
      <c r="T140" s="24">
        <f>VLOOKUP(A140,Sheet2!A:C,3,0)</f>
        <v>0</v>
      </c>
      <c r="U140" s="24">
        <f>VLOOKUP(A140,Sheet2!A:D,4,0)</f>
        <v>158493</v>
      </c>
      <c r="V140" s="24">
        <f>VLOOKUP(A140,Sheet2!A:E,5,0)</f>
        <v>184217</v>
      </c>
    </row>
    <row r="141" spans="1:22" hidden="1" x14ac:dyDescent="0.3">
      <c r="A141" s="24" t="s">
        <v>1082</v>
      </c>
      <c r="B141" s="24" t="s">
        <v>31</v>
      </c>
      <c r="C141" s="24">
        <v>61</v>
      </c>
      <c r="D141" s="24" t="s">
        <v>23</v>
      </c>
      <c r="E141" s="24">
        <v>2008</v>
      </c>
      <c r="F141" s="24">
        <v>22</v>
      </c>
      <c r="G141" s="24">
        <v>0.62245935500000005</v>
      </c>
      <c r="H141" s="24" t="s">
        <v>24</v>
      </c>
      <c r="I141" s="24" t="s">
        <v>58</v>
      </c>
      <c r="J141" s="24" t="s">
        <v>58</v>
      </c>
      <c r="K141" s="24" t="s">
        <v>58</v>
      </c>
      <c r="L141" s="24" t="s">
        <v>58</v>
      </c>
      <c r="M141" s="24" t="s">
        <v>45</v>
      </c>
      <c r="N141" s="24" t="s">
        <v>45</v>
      </c>
      <c r="O141" s="24" t="s">
        <v>29</v>
      </c>
      <c r="P141" s="24">
        <v>540885</v>
      </c>
      <c r="Q141" s="24">
        <v>540885</v>
      </c>
      <c r="R141" s="24" t="s">
        <v>45</v>
      </c>
      <c r="S141" s="24">
        <f>VLOOKUP(A141,Sheet2!A:B,2,0)</f>
        <v>540885</v>
      </c>
      <c r="T141" s="24">
        <f>VLOOKUP(A141,Sheet2!A:C,3,0)</f>
        <v>540885</v>
      </c>
      <c r="U141" s="24">
        <f>VLOOKUP(A141,Sheet2!A:D,4,0)</f>
        <v>93321.76</v>
      </c>
      <c r="V141" s="24">
        <f>VLOOKUP(A141,Sheet2!A:E,5,0)</f>
        <v>202741</v>
      </c>
    </row>
    <row r="142" spans="1:22" hidden="1" x14ac:dyDescent="0.3">
      <c r="A142" s="24" t="s">
        <v>1083</v>
      </c>
      <c r="B142" s="24" t="s">
        <v>31</v>
      </c>
      <c r="C142" s="24">
        <v>61</v>
      </c>
      <c r="D142" s="24" t="s">
        <v>39</v>
      </c>
      <c r="E142" s="24">
        <v>2015</v>
      </c>
      <c r="F142" s="24">
        <v>24</v>
      </c>
      <c r="G142" s="24">
        <v>0.82737565199999996</v>
      </c>
      <c r="H142" s="24" t="s">
        <v>81</v>
      </c>
      <c r="I142" s="24" t="s">
        <v>54</v>
      </c>
      <c r="J142" s="24" t="s">
        <v>89</v>
      </c>
      <c r="K142" s="24" t="s">
        <v>51</v>
      </c>
      <c r="L142" s="24" t="s">
        <v>42</v>
      </c>
      <c r="M142" s="24" t="s">
        <v>29</v>
      </c>
      <c r="N142" s="24" t="s">
        <v>45</v>
      </c>
      <c r="O142" s="24" t="s">
        <v>67</v>
      </c>
      <c r="P142" s="24">
        <v>869617</v>
      </c>
      <c r="Q142" s="24">
        <v>0</v>
      </c>
      <c r="R142" s="24" t="s">
        <v>45</v>
      </c>
      <c r="S142" s="24">
        <f>VLOOKUP(A142,Sheet2!A:B,2,0)</f>
        <v>869617</v>
      </c>
      <c r="T142" s="24">
        <f>VLOOKUP(A142,Sheet2!A:C,3,0)</f>
        <v>0</v>
      </c>
      <c r="U142" s="24">
        <f>VLOOKUP(A142,Sheet2!A:D,4,0)</f>
        <v>550188</v>
      </c>
      <c r="V142" s="24">
        <f>VLOOKUP(A142,Sheet2!A:E,5,0)</f>
        <v>550188</v>
      </c>
    </row>
    <row r="143" spans="1:22" hidden="1" x14ac:dyDescent="0.3">
      <c r="A143" s="24" t="s">
        <v>1084</v>
      </c>
      <c r="B143" s="24" t="s">
        <v>31</v>
      </c>
      <c r="C143" s="24">
        <v>61</v>
      </c>
      <c r="D143" s="24" t="s">
        <v>32</v>
      </c>
      <c r="E143" s="24">
        <v>2011</v>
      </c>
      <c r="F143" s="24">
        <v>41</v>
      </c>
      <c r="G143" s="24">
        <v>0.82064317200000003</v>
      </c>
      <c r="H143" s="24" t="s">
        <v>81</v>
      </c>
      <c r="I143" s="24" t="s">
        <v>58</v>
      </c>
      <c r="J143" s="24" t="s">
        <v>58</v>
      </c>
      <c r="K143" s="24" t="s">
        <v>58</v>
      </c>
      <c r="L143" s="24" t="s">
        <v>58</v>
      </c>
      <c r="M143" s="24" t="s">
        <v>45</v>
      </c>
      <c r="N143" s="24" t="s">
        <v>45</v>
      </c>
      <c r="O143" s="24" t="s">
        <v>34</v>
      </c>
      <c r="P143" s="24">
        <v>0</v>
      </c>
      <c r="Q143" s="24">
        <v>0</v>
      </c>
      <c r="R143" s="24" t="s">
        <v>45</v>
      </c>
      <c r="S143" s="24">
        <f>VLOOKUP(A143,Sheet2!A:B,2,0)</f>
        <v>0</v>
      </c>
      <c r="T143" s="24">
        <f>VLOOKUP(A143,Sheet2!A:C,3,0)</f>
        <v>0</v>
      </c>
      <c r="U143" s="24">
        <f>VLOOKUP(A143,Sheet2!A:D,4,0)</f>
        <v>109807.79</v>
      </c>
      <c r="V143" s="24">
        <f>VLOOKUP(A143,Sheet2!A:E,5,0)</f>
        <v>577101</v>
      </c>
    </row>
    <row r="144" spans="1:22" hidden="1" x14ac:dyDescent="0.3">
      <c r="A144" s="24" t="s">
        <v>1085</v>
      </c>
      <c r="B144" s="24" t="s">
        <v>31</v>
      </c>
      <c r="C144" s="24">
        <v>61</v>
      </c>
      <c r="D144" s="24" t="s">
        <v>32</v>
      </c>
      <c r="E144" s="24">
        <v>2010</v>
      </c>
      <c r="F144" s="24">
        <v>46</v>
      </c>
      <c r="G144" s="24">
        <v>0.78417544800000005</v>
      </c>
      <c r="H144" s="24" t="s">
        <v>81</v>
      </c>
      <c r="I144" s="24" t="s">
        <v>58</v>
      </c>
      <c r="J144" s="24" t="s">
        <v>58</v>
      </c>
      <c r="K144" s="24" t="s">
        <v>58</v>
      </c>
      <c r="L144" s="24" t="s">
        <v>58</v>
      </c>
      <c r="M144" s="24" t="s">
        <v>29</v>
      </c>
      <c r="N144" s="24" t="s">
        <v>45</v>
      </c>
      <c r="O144" s="24" t="s">
        <v>29</v>
      </c>
      <c r="P144" s="24">
        <v>575090</v>
      </c>
      <c r="Q144" s="24">
        <v>0</v>
      </c>
      <c r="R144" s="24" t="s">
        <v>45</v>
      </c>
      <c r="S144" s="24">
        <f>VLOOKUP(A144,Sheet2!A:B,2,0)</f>
        <v>575090</v>
      </c>
      <c r="T144" s="24">
        <f>VLOOKUP(A144,Sheet2!A:C,3,0)</f>
        <v>0</v>
      </c>
      <c r="U144" s="24">
        <f>VLOOKUP(A144,Sheet2!A:D,4,0)</f>
        <v>431900</v>
      </c>
      <c r="V144" s="24">
        <f>VLOOKUP(A144,Sheet2!A:E,5,0)</f>
        <v>431900</v>
      </c>
    </row>
    <row r="145" spans="1:22" hidden="1" x14ac:dyDescent="0.3">
      <c r="A145" s="24" t="s">
        <v>1086</v>
      </c>
      <c r="B145" s="24" t="s">
        <v>31</v>
      </c>
      <c r="C145" s="24">
        <v>61</v>
      </c>
      <c r="D145" s="24" t="s">
        <v>32</v>
      </c>
      <c r="E145" s="24">
        <v>2011</v>
      </c>
      <c r="F145" s="24">
        <v>40</v>
      </c>
      <c r="G145" s="24">
        <v>0.82839225800000005</v>
      </c>
      <c r="H145" s="24" t="s">
        <v>81</v>
      </c>
      <c r="I145" s="24" t="s">
        <v>58</v>
      </c>
      <c r="J145" s="24" t="s">
        <v>58</v>
      </c>
      <c r="K145" s="24" t="s">
        <v>58</v>
      </c>
      <c r="L145" s="24" t="s">
        <v>58</v>
      </c>
      <c r="M145" s="24" t="s">
        <v>45</v>
      </c>
      <c r="N145" s="24" t="s">
        <v>45</v>
      </c>
      <c r="O145" s="24" t="s">
        <v>34</v>
      </c>
      <c r="P145" s="24">
        <v>761041</v>
      </c>
      <c r="Q145" s="24">
        <v>761041</v>
      </c>
      <c r="R145" s="24" t="s">
        <v>45</v>
      </c>
      <c r="S145" s="24">
        <f>VLOOKUP(A145,Sheet2!A:B,2,0)</f>
        <v>761041</v>
      </c>
      <c r="T145" s="24">
        <f>VLOOKUP(A145,Sheet2!A:C,3,0)</f>
        <v>0</v>
      </c>
      <c r="U145" s="24">
        <f>VLOOKUP(A145,Sheet2!A:D,4,0)</f>
        <v>454064</v>
      </c>
      <c r="V145" s="24">
        <f>VLOOKUP(A145,Sheet2!A:E,5,0)</f>
        <v>567580</v>
      </c>
    </row>
    <row r="146" spans="1:22" hidden="1" x14ac:dyDescent="0.3">
      <c r="A146" s="24" t="s">
        <v>1087</v>
      </c>
      <c r="B146" s="24" t="s">
        <v>31</v>
      </c>
      <c r="C146" s="24">
        <v>61</v>
      </c>
      <c r="D146" s="24" t="s">
        <v>36</v>
      </c>
      <c r="E146" s="24">
        <v>2014</v>
      </c>
      <c r="F146" s="24">
        <v>25</v>
      </c>
      <c r="G146" s="24">
        <v>0.62206797700000005</v>
      </c>
      <c r="H146" s="24" t="s">
        <v>24</v>
      </c>
      <c r="I146" s="24" t="s">
        <v>72</v>
      </c>
      <c r="J146" s="24" t="s">
        <v>89</v>
      </c>
      <c r="K146" s="24" t="s">
        <v>118</v>
      </c>
      <c r="L146" s="24" t="s">
        <v>158</v>
      </c>
      <c r="M146" s="24" t="s">
        <v>45</v>
      </c>
      <c r="N146" s="24" t="s">
        <v>29</v>
      </c>
      <c r="O146" s="24" t="s">
        <v>29</v>
      </c>
      <c r="P146" s="24">
        <v>698640</v>
      </c>
      <c r="Q146" s="24">
        <v>698640</v>
      </c>
      <c r="R146" s="24" t="s">
        <v>45</v>
      </c>
      <c r="S146" s="24">
        <f>VLOOKUP(A146,Sheet2!A:B,2,0)</f>
        <v>698640</v>
      </c>
      <c r="T146" s="24">
        <f>VLOOKUP(A146,Sheet2!A:C,3,0)</f>
        <v>698640</v>
      </c>
      <c r="U146" s="24">
        <f>VLOOKUP(A146,Sheet2!A:D,4,0)</f>
        <v>175873</v>
      </c>
      <c r="V146" s="24">
        <f>VLOOKUP(A146,Sheet2!A:E,5,0)</f>
        <v>273251</v>
      </c>
    </row>
    <row r="147" spans="1:22" hidden="1" x14ac:dyDescent="0.3">
      <c r="A147" s="24" t="s">
        <v>1088</v>
      </c>
      <c r="B147" s="24" t="s">
        <v>31</v>
      </c>
      <c r="C147" s="24">
        <v>61</v>
      </c>
      <c r="D147" s="24" t="s">
        <v>36</v>
      </c>
      <c r="E147" s="24">
        <v>2007</v>
      </c>
      <c r="F147" s="24">
        <v>43</v>
      </c>
      <c r="G147" s="24">
        <v>0.63926453800000005</v>
      </c>
      <c r="H147" s="24" t="s">
        <v>81</v>
      </c>
      <c r="I147" s="24" t="s">
        <v>72</v>
      </c>
      <c r="J147" s="24" t="s">
        <v>58</v>
      </c>
      <c r="K147" s="24" t="s">
        <v>58</v>
      </c>
      <c r="L147" s="24" t="s">
        <v>58</v>
      </c>
      <c r="M147" s="24" t="s">
        <v>29</v>
      </c>
      <c r="N147" s="24" t="s">
        <v>29</v>
      </c>
      <c r="O147" s="24" t="s">
        <v>29</v>
      </c>
      <c r="P147" s="24">
        <v>406797</v>
      </c>
      <c r="Q147" s="24">
        <v>0</v>
      </c>
      <c r="R147" s="24" t="s">
        <v>45</v>
      </c>
      <c r="S147" s="24">
        <f>VLOOKUP(A147,Sheet2!A:B,2,0)</f>
        <v>406797</v>
      </c>
      <c r="T147" s="24">
        <f>VLOOKUP(A147,Sheet2!A:C,3,0)</f>
        <v>0</v>
      </c>
      <c r="U147" s="24">
        <f>VLOOKUP(A147,Sheet2!A:D,4,0)</f>
        <v>275235</v>
      </c>
      <c r="V147" s="24">
        <f>VLOOKUP(A147,Sheet2!A:E,5,0)</f>
        <v>292482</v>
      </c>
    </row>
    <row r="148" spans="1:22" hidden="1" x14ac:dyDescent="0.3">
      <c r="A148" s="24" t="s">
        <v>1089</v>
      </c>
      <c r="B148" s="24" t="s">
        <v>31</v>
      </c>
      <c r="C148" s="24">
        <v>49</v>
      </c>
      <c r="D148" s="24" t="s">
        <v>39</v>
      </c>
      <c r="E148" s="24">
        <v>2012</v>
      </c>
      <c r="F148" s="24">
        <v>37</v>
      </c>
      <c r="G148" s="24">
        <v>0.69224571400000001</v>
      </c>
      <c r="H148" s="24" t="s">
        <v>81</v>
      </c>
      <c r="I148" s="24" t="s">
        <v>72</v>
      </c>
      <c r="J148" s="24" t="s">
        <v>26</v>
      </c>
      <c r="K148" s="24" t="s">
        <v>118</v>
      </c>
      <c r="L148" s="24" t="s">
        <v>28</v>
      </c>
      <c r="M148" s="24" t="s">
        <v>29</v>
      </c>
      <c r="N148" s="24" t="s">
        <v>45</v>
      </c>
      <c r="O148" s="24" t="s">
        <v>34</v>
      </c>
      <c r="P148" s="24">
        <v>712687</v>
      </c>
      <c r="Q148" s="24">
        <v>0</v>
      </c>
      <c r="R148" s="24" t="s">
        <v>45</v>
      </c>
      <c r="S148" s="24">
        <f>VLOOKUP(A148,Sheet2!A:B,2,0)</f>
        <v>712687</v>
      </c>
      <c r="T148" s="24">
        <f>VLOOKUP(A148,Sheet2!A:C,3,0)</f>
        <v>0</v>
      </c>
      <c r="U148" s="24">
        <f>VLOOKUP(A148,Sheet2!A:D,4,0)</f>
        <v>447987.85</v>
      </c>
      <c r="V148" s="24">
        <f>VLOOKUP(A148,Sheet2!A:E,5,0)</f>
        <v>482173</v>
      </c>
    </row>
    <row r="149" spans="1:22" hidden="1" x14ac:dyDescent="0.3">
      <c r="A149" s="24" t="s">
        <v>1090</v>
      </c>
      <c r="B149" s="24" t="s">
        <v>31</v>
      </c>
      <c r="C149" s="24">
        <v>49</v>
      </c>
      <c r="D149" s="24" t="s">
        <v>39</v>
      </c>
      <c r="E149" s="24">
        <v>2012</v>
      </c>
      <c r="F149" s="24">
        <v>21</v>
      </c>
      <c r="G149" s="24">
        <v>0.83117658500000002</v>
      </c>
      <c r="H149" s="24" t="s">
        <v>81</v>
      </c>
      <c r="I149" s="24" t="s">
        <v>58</v>
      </c>
      <c r="J149" s="24" t="s">
        <v>58</v>
      </c>
      <c r="K149" s="24" t="s">
        <v>58</v>
      </c>
      <c r="L149" s="24" t="s">
        <v>58</v>
      </c>
      <c r="M149" s="24" t="s">
        <v>45</v>
      </c>
      <c r="N149" s="24" t="s">
        <v>45</v>
      </c>
      <c r="O149" s="24" t="s">
        <v>29</v>
      </c>
      <c r="P149" s="24">
        <v>0</v>
      </c>
      <c r="Q149" s="24">
        <v>0</v>
      </c>
      <c r="R149" s="24" t="s">
        <v>45</v>
      </c>
      <c r="S149" s="24">
        <f>VLOOKUP(A149,Sheet2!A:B,2,0)</f>
        <v>0</v>
      </c>
      <c r="T149" s="24">
        <f>VLOOKUP(A149,Sheet2!A:C,3,0)</f>
        <v>0</v>
      </c>
      <c r="U149" s="24">
        <f>VLOOKUP(A149,Sheet2!A:D,4,0)</f>
        <v>201347.94</v>
      </c>
      <c r="V149" s="24">
        <f>VLOOKUP(A149,Sheet2!A:E,5,0)</f>
        <v>660820</v>
      </c>
    </row>
    <row r="150" spans="1:22" hidden="1" x14ac:dyDescent="0.3">
      <c r="A150" s="24" t="s">
        <v>1091</v>
      </c>
      <c r="B150" s="24" t="s">
        <v>31</v>
      </c>
      <c r="C150" s="24">
        <v>61</v>
      </c>
      <c r="D150" s="24" t="s">
        <v>39</v>
      </c>
      <c r="E150" s="24">
        <v>2009</v>
      </c>
      <c r="F150" s="24">
        <v>25</v>
      </c>
      <c r="G150" s="24">
        <v>0.81552597000000004</v>
      </c>
      <c r="H150" s="24" t="s">
        <v>81</v>
      </c>
      <c r="I150" s="24" t="s">
        <v>72</v>
      </c>
      <c r="J150" s="24" t="s">
        <v>89</v>
      </c>
      <c r="K150" s="24" t="s">
        <v>27</v>
      </c>
      <c r="L150" s="24" t="s">
        <v>28</v>
      </c>
      <c r="M150" s="24" t="s">
        <v>45</v>
      </c>
      <c r="N150" s="24" t="s">
        <v>45</v>
      </c>
      <c r="O150" s="24" t="s">
        <v>29</v>
      </c>
      <c r="P150" s="24">
        <v>0</v>
      </c>
      <c r="Q150" s="24">
        <v>0</v>
      </c>
      <c r="R150" s="24" t="s">
        <v>45</v>
      </c>
      <c r="S150" s="24">
        <f>VLOOKUP(A150,Sheet2!A:B,2,0)</f>
        <v>0</v>
      </c>
      <c r="T150" s="24">
        <f>VLOOKUP(A150,Sheet2!A:C,3,0)</f>
        <v>0</v>
      </c>
      <c r="U150" s="24">
        <f>VLOOKUP(A150,Sheet2!A:D,4,0)</f>
        <v>132869</v>
      </c>
      <c r="V150" s="24">
        <f>VLOOKUP(A150,Sheet2!A:E,5,0)</f>
        <v>477380</v>
      </c>
    </row>
    <row r="151" spans="1:22" hidden="1" x14ac:dyDescent="0.3">
      <c r="A151" s="24" t="s">
        <v>1092</v>
      </c>
      <c r="B151" s="24" t="s">
        <v>22</v>
      </c>
      <c r="C151" s="24">
        <v>61</v>
      </c>
      <c r="D151" s="24" t="s">
        <v>39</v>
      </c>
      <c r="E151" s="24">
        <v>2006</v>
      </c>
      <c r="F151" s="24">
        <v>28</v>
      </c>
      <c r="G151" s="24">
        <v>0.82687428600000001</v>
      </c>
      <c r="H151" s="24" t="s">
        <v>24</v>
      </c>
      <c r="I151" s="24" t="s">
        <v>72</v>
      </c>
      <c r="J151" s="24" t="s">
        <v>40</v>
      </c>
      <c r="K151" s="24" t="s">
        <v>87</v>
      </c>
      <c r="L151" s="24" t="s">
        <v>28</v>
      </c>
      <c r="M151" s="24" t="s">
        <v>45</v>
      </c>
      <c r="N151" s="24" t="s">
        <v>29</v>
      </c>
      <c r="O151" s="24" t="s">
        <v>29</v>
      </c>
      <c r="P151" s="24">
        <v>0</v>
      </c>
      <c r="Q151" s="24">
        <v>0</v>
      </c>
      <c r="R151" s="24" t="s">
        <v>45</v>
      </c>
      <c r="S151" s="24">
        <f>VLOOKUP(A151,Sheet2!A:B,2,0)</f>
        <v>0</v>
      </c>
      <c r="T151" s="24">
        <f>VLOOKUP(A151,Sheet2!A:C,3,0)</f>
        <v>0</v>
      </c>
      <c r="U151" s="24">
        <f>VLOOKUP(A151,Sheet2!A:D,4,0)</f>
        <v>39226</v>
      </c>
      <c r="V151" s="24">
        <f>VLOOKUP(A151,Sheet2!A:E,5,0)</f>
        <v>353034</v>
      </c>
    </row>
    <row r="152" spans="1:22" hidden="1" x14ac:dyDescent="0.3">
      <c r="A152" s="24" t="s">
        <v>1093</v>
      </c>
      <c r="B152" s="24" t="s">
        <v>31</v>
      </c>
      <c r="C152" s="24">
        <v>61</v>
      </c>
      <c r="D152" s="24" t="s">
        <v>39</v>
      </c>
      <c r="E152" s="24">
        <v>2010</v>
      </c>
      <c r="F152" s="24">
        <v>30</v>
      </c>
      <c r="G152" s="24">
        <v>0.62151232899999997</v>
      </c>
      <c r="H152" s="24" t="s">
        <v>24</v>
      </c>
      <c r="I152" s="24" t="s">
        <v>58</v>
      </c>
      <c r="J152" s="24" t="s">
        <v>58</v>
      </c>
      <c r="K152" s="24" t="s">
        <v>58</v>
      </c>
      <c r="L152" s="24" t="s">
        <v>58</v>
      </c>
      <c r="M152" s="24" t="s">
        <v>45</v>
      </c>
      <c r="N152" s="24" t="s">
        <v>29</v>
      </c>
      <c r="O152" s="24" t="s">
        <v>34</v>
      </c>
      <c r="P152" s="24">
        <v>0</v>
      </c>
      <c r="Q152" s="24">
        <v>0</v>
      </c>
      <c r="R152" s="24" t="s">
        <v>45</v>
      </c>
      <c r="S152" s="24">
        <f>VLOOKUP(A152,Sheet2!A:B,2,0)</f>
        <v>0</v>
      </c>
      <c r="T152" s="24">
        <f>VLOOKUP(A152,Sheet2!A:C,3,0)</f>
        <v>0</v>
      </c>
      <c r="U152" s="24">
        <f>VLOOKUP(A152,Sheet2!A:D,4,0)</f>
        <v>19400</v>
      </c>
      <c r="V152" s="24">
        <f>VLOOKUP(A152,Sheet2!A:E,5,0)</f>
        <v>194000</v>
      </c>
    </row>
    <row r="153" spans="1:22" hidden="1" x14ac:dyDescent="0.3">
      <c r="A153" s="24" t="s">
        <v>1094</v>
      </c>
      <c r="B153" s="24" t="s">
        <v>31</v>
      </c>
      <c r="C153" s="24">
        <v>61</v>
      </c>
      <c r="D153" s="24" t="s">
        <v>39</v>
      </c>
      <c r="E153" s="24">
        <v>2009</v>
      </c>
      <c r="F153" s="24">
        <v>42</v>
      </c>
      <c r="G153" s="24">
        <v>0.82839283600000002</v>
      </c>
      <c r="H153" s="24" t="s">
        <v>81</v>
      </c>
      <c r="I153" s="24" t="s">
        <v>54</v>
      </c>
      <c r="J153" s="24" t="s">
        <v>26</v>
      </c>
      <c r="K153" s="24" t="s">
        <v>51</v>
      </c>
      <c r="L153" s="24" t="s">
        <v>28</v>
      </c>
      <c r="M153" s="24" t="s">
        <v>45</v>
      </c>
      <c r="N153" s="24" t="s">
        <v>29</v>
      </c>
      <c r="O153" s="24" t="s">
        <v>29</v>
      </c>
      <c r="P153" s="24">
        <v>0</v>
      </c>
      <c r="Q153" s="24">
        <v>0</v>
      </c>
      <c r="R153" s="24" t="s">
        <v>45</v>
      </c>
      <c r="S153" s="24">
        <f>VLOOKUP(A153,Sheet2!A:B,2,0)</f>
        <v>0</v>
      </c>
      <c r="T153" s="24">
        <f>VLOOKUP(A153,Sheet2!A:C,3,0)</f>
        <v>0</v>
      </c>
      <c r="U153" s="24">
        <f>VLOOKUP(A153,Sheet2!A:D,4,0)</f>
        <v>99214.89</v>
      </c>
      <c r="V153" s="24">
        <f>VLOOKUP(A153,Sheet2!A:E,5,0)</f>
        <v>467457</v>
      </c>
    </row>
    <row r="154" spans="1:22" hidden="1" x14ac:dyDescent="0.3">
      <c r="A154" s="24" t="s">
        <v>1095</v>
      </c>
      <c r="B154" s="24" t="s">
        <v>31</v>
      </c>
      <c r="C154" s="24">
        <v>60</v>
      </c>
      <c r="D154" s="24" t="s">
        <v>36</v>
      </c>
      <c r="E154" s="24">
        <v>2009</v>
      </c>
      <c r="F154" s="24">
        <v>28</v>
      </c>
      <c r="G154" s="24">
        <v>0.72809667700000003</v>
      </c>
      <c r="H154" s="24" t="s">
        <v>24</v>
      </c>
      <c r="I154" s="24" t="s">
        <v>58</v>
      </c>
      <c r="J154" s="24" t="s">
        <v>58</v>
      </c>
      <c r="K154" s="24" t="s">
        <v>58</v>
      </c>
      <c r="L154" s="24" t="s">
        <v>58</v>
      </c>
      <c r="M154" s="24" t="s">
        <v>45</v>
      </c>
      <c r="N154" s="24" t="s">
        <v>45</v>
      </c>
      <c r="O154" s="24" t="s">
        <v>34</v>
      </c>
      <c r="P154" s="24">
        <v>0</v>
      </c>
      <c r="Q154" s="24">
        <v>0</v>
      </c>
      <c r="R154" s="24" t="s">
        <v>45</v>
      </c>
      <c r="S154" s="24">
        <f>VLOOKUP(A154,Sheet2!A:B,2,0)</f>
        <v>0</v>
      </c>
      <c r="T154" s="24">
        <f>VLOOKUP(A154,Sheet2!A:C,3,0)</f>
        <v>0</v>
      </c>
      <c r="U154" s="24">
        <f>VLOOKUP(A154,Sheet2!A:D,4,0)</f>
        <v>71701</v>
      </c>
      <c r="V154" s="24">
        <f>VLOOKUP(A154,Sheet2!A:E,5,0)</f>
        <v>301262</v>
      </c>
    </row>
    <row r="155" spans="1:22" hidden="1" x14ac:dyDescent="0.3">
      <c r="A155" s="24" t="s">
        <v>1096</v>
      </c>
      <c r="B155" s="24" t="s">
        <v>31</v>
      </c>
      <c r="C155" s="24">
        <v>61</v>
      </c>
      <c r="D155" s="24" t="s">
        <v>77</v>
      </c>
      <c r="E155" s="24">
        <v>2014</v>
      </c>
      <c r="F155" s="24">
        <v>24</v>
      </c>
      <c r="G155" s="24">
        <v>0.82687445100000001</v>
      </c>
      <c r="H155" s="24" t="s">
        <v>81</v>
      </c>
      <c r="I155" s="24" t="s">
        <v>72</v>
      </c>
      <c r="J155" s="24" t="s">
        <v>26</v>
      </c>
      <c r="K155" s="24" t="s">
        <v>27</v>
      </c>
      <c r="L155" s="24" t="s">
        <v>58</v>
      </c>
      <c r="M155" s="24" t="s">
        <v>45</v>
      </c>
      <c r="N155" s="24" t="s">
        <v>29</v>
      </c>
      <c r="O155" s="24" t="s">
        <v>221</v>
      </c>
      <c r="P155" s="24">
        <v>884180</v>
      </c>
      <c r="Q155" s="24">
        <v>884180</v>
      </c>
      <c r="R155" s="24" t="s">
        <v>45</v>
      </c>
      <c r="S155" s="24">
        <f>VLOOKUP(A155,Sheet2!A:B,2,0)</f>
        <v>884180</v>
      </c>
      <c r="T155" s="24">
        <f>VLOOKUP(A155,Sheet2!A:C,3,0)</f>
        <v>884180</v>
      </c>
      <c r="U155" s="24">
        <f>VLOOKUP(A155,Sheet2!A:D,4,0)</f>
        <v>89564</v>
      </c>
      <c r="V155" s="24">
        <f>VLOOKUP(A155,Sheet2!A:E,5,0)</f>
        <v>506294</v>
      </c>
    </row>
    <row r="156" spans="1:22" hidden="1" x14ac:dyDescent="0.3">
      <c r="A156" s="24" t="s">
        <v>1097</v>
      </c>
      <c r="B156" s="24" t="s">
        <v>31</v>
      </c>
      <c r="C156" s="24">
        <v>49</v>
      </c>
      <c r="D156" s="24" t="s">
        <v>39</v>
      </c>
      <c r="E156" s="24">
        <v>2012</v>
      </c>
      <c r="F156" s="24">
        <v>24</v>
      </c>
      <c r="G156" s="24">
        <v>0.75934536600000002</v>
      </c>
      <c r="H156" s="24" t="s">
        <v>81</v>
      </c>
      <c r="I156" s="24" t="s">
        <v>155</v>
      </c>
      <c r="J156" s="24" t="s">
        <v>58</v>
      </c>
      <c r="K156" s="24" t="s">
        <v>58</v>
      </c>
      <c r="L156" s="24" t="s">
        <v>58</v>
      </c>
      <c r="M156" s="24" t="s">
        <v>29</v>
      </c>
      <c r="N156" s="24" t="s">
        <v>45</v>
      </c>
      <c r="O156" s="24" t="s">
        <v>29</v>
      </c>
      <c r="P156" s="24">
        <v>642490</v>
      </c>
      <c r="Q156" s="24">
        <v>0</v>
      </c>
      <c r="R156" s="24" t="s">
        <v>45</v>
      </c>
      <c r="S156" s="24">
        <f>VLOOKUP(A156,Sheet2!A:B,2,0)</f>
        <v>642490</v>
      </c>
      <c r="T156" s="24">
        <f>VLOOKUP(A156,Sheet2!A:C,3,0)</f>
        <v>0</v>
      </c>
      <c r="U156" s="24">
        <f>VLOOKUP(A156,Sheet2!A:D,4,0)</f>
        <v>560080</v>
      </c>
      <c r="V156" s="24">
        <f>VLOOKUP(A156,Sheet2!A:E,5,0)</f>
        <v>587600</v>
      </c>
    </row>
    <row r="157" spans="1:22" hidden="1" x14ac:dyDescent="0.3">
      <c r="A157" s="24" t="s">
        <v>1098</v>
      </c>
      <c r="B157" s="24" t="s">
        <v>31</v>
      </c>
      <c r="C157" s="24">
        <v>60</v>
      </c>
      <c r="D157" s="24" t="s">
        <v>77</v>
      </c>
      <c r="E157" s="24">
        <v>2015</v>
      </c>
      <c r="F157" s="24">
        <v>28</v>
      </c>
      <c r="G157" s="24">
        <v>0.74956521700000001</v>
      </c>
      <c r="H157" s="24" t="s">
        <v>24</v>
      </c>
      <c r="I157" s="24" t="s">
        <v>62</v>
      </c>
      <c r="J157" s="24" t="s">
        <v>40</v>
      </c>
      <c r="K157" s="24" t="s">
        <v>51</v>
      </c>
      <c r="L157" s="24" t="s">
        <v>42</v>
      </c>
      <c r="M157" s="24" t="s">
        <v>29</v>
      </c>
      <c r="N157" s="24" t="s">
        <v>45</v>
      </c>
      <c r="O157" s="24" t="s">
        <v>34</v>
      </c>
      <c r="P157" s="24">
        <v>669415</v>
      </c>
      <c r="Q157" s="24">
        <v>0</v>
      </c>
      <c r="R157" s="24" t="s">
        <v>45</v>
      </c>
      <c r="S157" s="24">
        <f>VLOOKUP(A157,Sheet2!A:B,2,0)</f>
        <v>669415</v>
      </c>
      <c r="T157" s="24">
        <f>VLOOKUP(A157,Sheet2!A:C,3,0)</f>
        <v>0</v>
      </c>
      <c r="U157" s="24">
        <f>VLOOKUP(A157,Sheet2!A:D,4,0)</f>
        <v>206189</v>
      </c>
      <c r="V157" s="24">
        <f>VLOOKUP(A157,Sheet2!A:E,5,0)</f>
        <v>283470</v>
      </c>
    </row>
    <row r="158" spans="1:22" hidden="1" x14ac:dyDescent="0.3">
      <c r="A158" s="24" t="s">
        <v>1099</v>
      </c>
      <c r="B158" s="24" t="s">
        <v>22</v>
      </c>
      <c r="C158" s="24">
        <v>37</v>
      </c>
      <c r="D158" s="24" t="s">
        <v>77</v>
      </c>
      <c r="E158" s="24">
        <v>2009</v>
      </c>
      <c r="F158" s="24">
        <v>49</v>
      </c>
      <c r="G158" s="24">
        <v>0.67066978099999996</v>
      </c>
      <c r="H158" s="24" t="s">
        <v>81</v>
      </c>
      <c r="I158" s="24" t="s">
        <v>72</v>
      </c>
      <c r="J158" s="24" t="s">
        <v>26</v>
      </c>
      <c r="K158" s="24" t="s">
        <v>118</v>
      </c>
      <c r="L158" s="24" t="s">
        <v>33</v>
      </c>
      <c r="M158" s="24" t="s">
        <v>29</v>
      </c>
      <c r="N158" s="24" t="s">
        <v>45</v>
      </c>
      <c r="O158" s="24" t="s">
        <v>29</v>
      </c>
      <c r="P158" s="24">
        <v>381824</v>
      </c>
      <c r="Q158" s="24">
        <v>0</v>
      </c>
      <c r="R158" s="24" t="s">
        <v>45</v>
      </c>
      <c r="S158" s="24">
        <f>VLOOKUP(A158,Sheet2!A:B,2,0)</f>
        <v>381824</v>
      </c>
      <c r="T158" s="24">
        <f>VLOOKUP(A158,Sheet2!A:C,3,0)</f>
        <v>0</v>
      </c>
      <c r="U158" s="24">
        <f>VLOOKUP(A158,Sheet2!A:D,4,0)</f>
        <v>457344</v>
      </c>
      <c r="V158" s="24">
        <f>VLOOKUP(A158,Sheet2!A:E,5,0)</f>
        <v>483721</v>
      </c>
    </row>
    <row r="159" spans="1:22" hidden="1" x14ac:dyDescent="0.3">
      <c r="A159" s="24" t="s">
        <v>1100</v>
      </c>
      <c r="B159" s="24" t="s">
        <v>22</v>
      </c>
      <c r="C159" s="24">
        <v>61</v>
      </c>
      <c r="D159" s="24" t="s">
        <v>39</v>
      </c>
      <c r="E159" s="24">
        <v>2011</v>
      </c>
      <c r="F159" s="24">
        <v>35</v>
      </c>
      <c r="G159" s="24">
        <v>0.77259974200000003</v>
      </c>
      <c r="H159" s="24" t="s">
        <v>81</v>
      </c>
      <c r="I159" s="24" t="s">
        <v>58</v>
      </c>
      <c r="J159" s="24" t="s">
        <v>58</v>
      </c>
      <c r="K159" s="24" t="s">
        <v>58</v>
      </c>
      <c r="L159" s="24" t="s">
        <v>58</v>
      </c>
      <c r="M159" s="24" t="s">
        <v>45</v>
      </c>
      <c r="N159" s="24" t="s">
        <v>45</v>
      </c>
      <c r="O159" s="24" t="s">
        <v>29</v>
      </c>
      <c r="P159" s="24">
        <v>648300</v>
      </c>
      <c r="Q159" s="24">
        <v>648300</v>
      </c>
      <c r="R159" s="24" t="s">
        <v>45</v>
      </c>
      <c r="S159" s="24">
        <f>VLOOKUP(A159,Sheet2!A:B,2,0)</f>
        <v>648300</v>
      </c>
      <c r="T159" s="24">
        <f>VLOOKUP(A159,Sheet2!A:C,3,0)</f>
        <v>648300</v>
      </c>
      <c r="U159" s="24">
        <f>VLOOKUP(A159,Sheet2!A:D,4,0)</f>
        <v>376330.42</v>
      </c>
      <c r="V159" s="24">
        <f>VLOOKUP(A159,Sheet2!A:E,5,0)</f>
        <v>507129</v>
      </c>
    </row>
    <row r="160" spans="1:22" hidden="1" x14ac:dyDescent="0.3">
      <c r="A160" s="24" t="s">
        <v>1101</v>
      </c>
      <c r="B160" s="24" t="s">
        <v>31</v>
      </c>
      <c r="C160" s="24">
        <v>61</v>
      </c>
      <c r="D160" s="24" t="s">
        <v>36</v>
      </c>
      <c r="E160" s="24">
        <v>2009</v>
      </c>
      <c r="F160" s="24">
        <v>28</v>
      </c>
      <c r="G160" s="24">
        <v>0.67756179100000002</v>
      </c>
      <c r="H160" s="24" t="s">
        <v>81</v>
      </c>
      <c r="I160" s="24" t="s">
        <v>72</v>
      </c>
      <c r="J160" s="24" t="s">
        <v>58</v>
      </c>
      <c r="K160" s="24" t="s">
        <v>58</v>
      </c>
      <c r="L160" s="24" t="s">
        <v>58</v>
      </c>
      <c r="M160" s="24" t="s">
        <v>29</v>
      </c>
      <c r="N160" s="24" t="s">
        <v>45</v>
      </c>
      <c r="O160" s="24" t="s">
        <v>221</v>
      </c>
      <c r="P160" s="24">
        <v>459071</v>
      </c>
      <c r="Q160" s="24">
        <v>0</v>
      </c>
      <c r="R160" s="24" t="s">
        <v>45</v>
      </c>
      <c r="S160" s="24">
        <f>VLOOKUP(A160,Sheet2!A:B,2,0)</f>
        <v>459071</v>
      </c>
      <c r="T160" s="24">
        <f>VLOOKUP(A160,Sheet2!A:C,3,0)</f>
        <v>0</v>
      </c>
      <c r="U160" s="24">
        <f>VLOOKUP(A160,Sheet2!A:D,4,0)</f>
        <v>384804</v>
      </c>
      <c r="V160" s="24">
        <f>VLOOKUP(A160,Sheet2!A:E,5,0)</f>
        <v>384804</v>
      </c>
    </row>
    <row r="161" spans="1:22" hidden="1" x14ac:dyDescent="0.3">
      <c r="A161" s="24" t="s">
        <v>1102</v>
      </c>
      <c r="B161" s="24" t="s">
        <v>31</v>
      </c>
      <c r="C161" s="24">
        <v>49</v>
      </c>
      <c r="D161" s="24" t="s">
        <v>39</v>
      </c>
      <c r="E161" s="24">
        <v>2011</v>
      </c>
      <c r="F161" s="24">
        <v>45</v>
      </c>
      <c r="G161" s="24">
        <v>0.74882993499999995</v>
      </c>
      <c r="H161" s="24" t="s">
        <v>81</v>
      </c>
      <c r="I161" s="24" t="s">
        <v>58</v>
      </c>
      <c r="J161" s="24" t="s">
        <v>58</v>
      </c>
      <c r="K161" s="24" t="s">
        <v>58</v>
      </c>
      <c r="L161" s="24" t="s">
        <v>58</v>
      </c>
      <c r="M161" s="24" t="s">
        <v>29</v>
      </c>
      <c r="N161" s="24" t="s">
        <v>45</v>
      </c>
      <c r="O161" s="24" t="s">
        <v>34</v>
      </c>
      <c r="P161" s="24">
        <v>527458</v>
      </c>
      <c r="Q161" s="24">
        <v>0</v>
      </c>
      <c r="R161" s="24" t="s">
        <v>45</v>
      </c>
      <c r="S161" s="24">
        <f>VLOOKUP(A161,Sheet2!A:B,2,0)</f>
        <v>527458</v>
      </c>
      <c r="T161" s="24">
        <f>VLOOKUP(A161,Sheet2!A:C,3,0)</f>
        <v>0</v>
      </c>
      <c r="U161" s="24">
        <f>VLOOKUP(A161,Sheet2!A:D,4,0)</f>
        <v>473980</v>
      </c>
      <c r="V161" s="24">
        <f>VLOOKUP(A161,Sheet2!A:E,5,0)</f>
        <v>497679</v>
      </c>
    </row>
    <row r="162" spans="1:22" hidden="1" x14ac:dyDescent="0.3">
      <c r="A162" s="24" t="s">
        <v>1103</v>
      </c>
      <c r="B162" s="24" t="s">
        <v>22</v>
      </c>
      <c r="C162" s="24">
        <v>43</v>
      </c>
      <c r="D162" s="24" t="s">
        <v>424</v>
      </c>
      <c r="E162" s="24">
        <v>2008</v>
      </c>
      <c r="F162" s="24">
        <v>50</v>
      </c>
      <c r="G162" s="24">
        <v>0.54284387099999998</v>
      </c>
      <c r="H162" s="24" t="s">
        <v>81</v>
      </c>
      <c r="I162" s="24" t="s">
        <v>72</v>
      </c>
      <c r="J162" s="24" t="s">
        <v>89</v>
      </c>
      <c r="K162" s="24" t="s">
        <v>118</v>
      </c>
      <c r="L162" s="24" t="s">
        <v>42</v>
      </c>
      <c r="M162" s="24" t="s">
        <v>45</v>
      </c>
      <c r="N162" s="24" t="s">
        <v>45</v>
      </c>
      <c r="O162" s="24" t="s">
        <v>67</v>
      </c>
      <c r="P162" s="24">
        <v>423216</v>
      </c>
      <c r="Q162" s="24">
        <v>0</v>
      </c>
      <c r="R162" s="24" t="s">
        <v>45</v>
      </c>
      <c r="S162" s="24">
        <f>VLOOKUP(A162,Sheet2!A:B,2,0)</f>
        <v>423216</v>
      </c>
      <c r="T162" s="24">
        <f>VLOOKUP(A162,Sheet2!A:C,3,0)</f>
        <v>0</v>
      </c>
      <c r="U162" s="24">
        <f>VLOOKUP(A162,Sheet2!A:D,4,0)</f>
        <v>209711</v>
      </c>
      <c r="V162" s="24">
        <f>VLOOKUP(A162,Sheet2!A:E,5,0)</f>
        <v>257280</v>
      </c>
    </row>
    <row r="163" spans="1:22" hidden="1" x14ac:dyDescent="0.3">
      <c r="A163" s="24" t="s">
        <v>1104</v>
      </c>
      <c r="B163" s="24" t="s">
        <v>31</v>
      </c>
      <c r="C163" s="24">
        <v>60</v>
      </c>
      <c r="D163" s="24" t="s">
        <v>39</v>
      </c>
      <c r="E163" s="24">
        <v>2014</v>
      </c>
      <c r="F163" s="24">
        <v>41</v>
      </c>
      <c r="G163" s="24">
        <v>0.66265896000000002</v>
      </c>
      <c r="H163" s="24" t="s">
        <v>81</v>
      </c>
      <c r="I163" s="24" t="s">
        <v>58</v>
      </c>
      <c r="J163" s="24" t="s">
        <v>58</v>
      </c>
      <c r="K163" s="24" t="s">
        <v>58</v>
      </c>
      <c r="L163" s="24" t="s">
        <v>58</v>
      </c>
      <c r="M163" s="24" t="s">
        <v>45</v>
      </c>
      <c r="N163" s="24" t="s">
        <v>45</v>
      </c>
      <c r="O163" s="24" t="s">
        <v>34</v>
      </c>
      <c r="P163" s="24">
        <v>752104</v>
      </c>
      <c r="Q163" s="24">
        <v>752104</v>
      </c>
      <c r="R163" s="24" t="s">
        <v>45</v>
      </c>
      <c r="S163" s="24">
        <f>VLOOKUP(A163,Sheet2!A:B,2,0)</f>
        <v>752104</v>
      </c>
      <c r="T163" s="24">
        <f>VLOOKUP(A163,Sheet2!A:C,3,0)</f>
        <v>752104</v>
      </c>
      <c r="U163" s="24">
        <f>VLOOKUP(A163,Sheet2!A:D,4,0)</f>
        <v>225273</v>
      </c>
      <c r="V163" s="24">
        <f>VLOOKUP(A163,Sheet2!A:E,5,0)</f>
        <v>325296</v>
      </c>
    </row>
    <row r="164" spans="1:22" hidden="1" x14ac:dyDescent="0.3">
      <c r="A164" s="24" t="s">
        <v>1105</v>
      </c>
      <c r="B164" s="24" t="s">
        <v>31</v>
      </c>
      <c r="C164" s="24">
        <v>55</v>
      </c>
      <c r="D164" s="24" t="s">
        <v>39</v>
      </c>
      <c r="E164" s="24">
        <v>2010</v>
      </c>
      <c r="F164" s="24">
        <v>43</v>
      </c>
      <c r="G164" s="24">
        <v>0.73949131000000001</v>
      </c>
      <c r="H164" s="24" t="s">
        <v>81</v>
      </c>
      <c r="I164" s="24" t="s">
        <v>58</v>
      </c>
      <c r="J164" s="24" t="s">
        <v>58</v>
      </c>
      <c r="K164" s="24" t="s">
        <v>58</v>
      </c>
      <c r="L164" s="24" t="s">
        <v>58</v>
      </c>
      <c r="M164" s="24" t="s">
        <v>29</v>
      </c>
      <c r="N164" s="24" t="s">
        <v>45</v>
      </c>
      <c r="O164" s="24" t="s">
        <v>221</v>
      </c>
      <c r="P164" s="24">
        <v>533006</v>
      </c>
      <c r="Q164" s="24">
        <v>0</v>
      </c>
      <c r="R164" s="24" t="s">
        <v>45</v>
      </c>
      <c r="S164" s="24">
        <f>VLOOKUP(A164,Sheet2!A:B,2,0)</f>
        <v>533006</v>
      </c>
      <c r="T164" s="24">
        <f>VLOOKUP(A164,Sheet2!A:C,3,0)</f>
        <v>0</v>
      </c>
      <c r="U164" s="24">
        <f>VLOOKUP(A164,Sheet2!A:D,4,0)</f>
        <v>413686</v>
      </c>
      <c r="V164" s="24">
        <f>VLOOKUP(A164,Sheet2!A:E,5,0)</f>
        <v>442029</v>
      </c>
    </row>
    <row r="165" spans="1:22" hidden="1" x14ac:dyDescent="0.3">
      <c r="A165" s="24" t="s">
        <v>1106</v>
      </c>
      <c r="B165" s="24" t="s">
        <v>31</v>
      </c>
      <c r="C165" s="24">
        <v>37</v>
      </c>
      <c r="D165" s="24" t="s">
        <v>36</v>
      </c>
      <c r="E165" s="24">
        <v>2010</v>
      </c>
      <c r="F165" s="24">
        <v>32</v>
      </c>
      <c r="G165" s="24">
        <v>0.65638951700000003</v>
      </c>
      <c r="H165" s="24" t="s">
        <v>24</v>
      </c>
      <c r="I165" s="24" t="s">
        <v>72</v>
      </c>
      <c r="J165" s="24" t="s">
        <v>40</v>
      </c>
      <c r="K165" s="24" t="s">
        <v>237</v>
      </c>
      <c r="L165" s="24" t="s">
        <v>42</v>
      </c>
      <c r="M165" s="24" t="s">
        <v>29</v>
      </c>
      <c r="N165" s="24" t="s">
        <v>29</v>
      </c>
      <c r="O165" s="24" t="s">
        <v>67</v>
      </c>
      <c r="P165" s="24">
        <v>468102</v>
      </c>
      <c r="Q165" s="24">
        <v>0</v>
      </c>
      <c r="R165" s="24" t="s">
        <v>45</v>
      </c>
      <c r="S165" s="24">
        <f>VLOOKUP(A165,Sheet2!A:B,2,0)</f>
        <v>468102</v>
      </c>
      <c r="T165" s="24">
        <f>VLOOKUP(A165,Sheet2!A:C,3,0)</f>
        <v>0</v>
      </c>
      <c r="U165" s="24">
        <f>VLOOKUP(A165,Sheet2!A:D,4,0)</f>
        <v>370728</v>
      </c>
      <c r="V165" s="24">
        <f>VLOOKUP(A165,Sheet2!A:E,5,0)</f>
        <v>399435</v>
      </c>
    </row>
    <row r="166" spans="1:22" hidden="1" x14ac:dyDescent="0.3">
      <c r="A166" s="24" t="s">
        <v>1107</v>
      </c>
      <c r="B166" s="24" t="s">
        <v>31</v>
      </c>
      <c r="C166" s="24">
        <v>60</v>
      </c>
      <c r="D166" s="24" t="s">
        <v>36</v>
      </c>
      <c r="E166" s="24">
        <v>2005</v>
      </c>
      <c r="F166" s="24">
        <v>21</v>
      </c>
      <c r="G166" s="24">
        <v>0.75187855800000003</v>
      </c>
      <c r="H166" s="24" t="s">
        <v>24</v>
      </c>
      <c r="I166" s="24" t="s">
        <v>58</v>
      </c>
      <c r="J166" s="24" t="s">
        <v>58</v>
      </c>
      <c r="K166" s="24" t="s">
        <v>58</v>
      </c>
      <c r="L166" s="24" t="s">
        <v>58</v>
      </c>
      <c r="M166" s="24" t="s">
        <v>45</v>
      </c>
      <c r="N166" s="24" t="s">
        <v>45</v>
      </c>
      <c r="O166" s="24" t="s">
        <v>34</v>
      </c>
      <c r="P166" s="24">
        <v>542962</v>
      </c>
      <c r="Q166" s="24">
        <v>542962</v>
      </c>
      <c r="R166" s="24" t="s">
        <v>45</v>
      </c>
      <c r="S166" s="24">
        <f>VLOOKUP(A166,Sheet2!A:B,2,0)</f>
        <v>542962</v>
      </c>
      <c r="T166" s="24">
        <f>VLOOKUP(A166,Sheet2!A:C,3,0)</f>
        <v>542962</v>
      </c>
      <c r="U166" s="24">
        <f>VLOOKUP(A166,Sheet2!A:D,4,0)</f>
        <v>105992</v>
      </c>
      <c r="V166" s="24">
        <f>VLOOKUP(A166,Sheet2!A:E,5,0)</f>
        <v>212352</v>
      </c>
    </row>
    <row r="167" spans="1:22" hidden="1" x14ac:dyDescent="0.3">
      <c r="A167" s="24" t="s">
        <v>1108</v>
      </c>
      <c r="B167" s="24" t="s">
        <v>31</v>
      </c>
      <c r="C167" s="24">
        <v>60</v>
      </c>
      <c r="D167" s="24" t="s">
        <v>36</v>
      </c>
      <c r="E167" s="24">
        <v>2007</v>
      </c>
      <c r="F167" s="24">
        <v>21</v>
      </c>
      <c r="G167" s="24">
        <v>0.65526405499999996</v>
      </c>
      <c r="H167" s="24" t="s">
        <v>24</v>
      </c>
      <c r="I167" s="24" t="s">
        <v>58</v>
      </c>
      <c r="J167" s="24" t="s">
        <v>58</v>
      </c>
      <c r="K167" s="24" t="s">
        <v>58</v>
      </c>
      <c r="L167" s="24" t="s">
        <v>58</v>
      </c>
      <c r="M167" s="24" t="s">
        <v>45</v>
      </c>
      <c r="N167" s="24" t="s">
        <v>45</v>
      </c>
      <c r="O167" s="24" t="s">
        <v>34</v>
      </c>
      <c r="P167" s="24">
        <v>470041</v>
      </c>
      <c r="Q167" s="24">
        <v>0</v>
      </c>
      <c r="R167" s="24" t="s">
        <v>45</v>
      </c>
      <c r="S167" s="24">
        <f>VLOOKUP(A167,Sheet2!A:B,2,0)</f>
        <v>470041</v>
      </c>
      <c r="T167" s="24">
        <f>VLOOKUP(A167,Sheet2!A:C,3,0)</f>
        <v>470041</v>
      </c>
      <c r="U167" s="24">
        <f>VLOOKUP(A167,Sheet2!A:D,4,0)</f>
        <v>81608</v>
      </c>
      <c r="V167" s="24">
        <f>VLOOKUP(A167,Sheet2!A:E,5,0)</f>
        <v>237952</v>
      </c>
    </row>
    <row r="168" spans="1:22" hidden="1" x14ac:dyDescent="0.3">
      <c r="A168" s="24" t="s">
        <v>1109</v>
      </c>
      <c r="B168" s="24" t="s">
        <v>31</v>
      </c>
      <c r="C168" s="24">
        <v>61</v>
      </c>
      <c r="D168" s="24" t="s">
        <v>36</v>
      </c>
      <c r="E168" s="24">
        <v>2008</v>
      </c>
      <c r="F168" s="24">
        <v>22</v>
      </c>
      <c r="G168" s="24">
        <v>0.71115032700000003</v>
      </c>
      <c r="H168" s="24" t="s">
        <v>24</v>
      </c>
      <c r="I168" s="24" t="s">
        <v>58</v>
      </c>
      <c r="J168" s="24" t="s">
        <v>58</v>
      </c>
      <c r="K168" s="24" t="s">
        <v>58</v>
      </c>
      <c r="L168" s="24" t="s">
        <v>58</v>
      </c>
      <c r="M168" s="24" t="s">
        <v>29</v>
      </c>
      <c r="N168" s="24" t="s">
        <v>45</v>
      </c>
      <c r="O168" s="24" t="s">
        <v>221</v>
      </c>
      <c r="P168" s="24">
        <v>518574</v>
      </c>
      <c r="Q168" s="24">
        <v>0</v>
      </c>
      <c r="R168" s="24" t="s">
        <v>45</v>
      </c>
      <c r="S168" s="24">
        <f>VLOOKUP(A168,Sheet2!A:B,2,0)</f>
        <v>518574</v>
      </c>
      <c r="T168" s="24">
        <f>VLOOKUP(A168,Sheet2!A:C,3,0)</f>
        <v>0</v>
      </c>
      <c r="U168" s="24">
        <f>VLOOKUP(A168,Sheet2!A:D,4,0)</f>
        <v>264652.65999999997</v>
      </c>
      <c r="V168" s="24">
        <f>VLOOKUP(A168,Sheet2!A:E,5,0)</f>
        <v>265837</v>
      </c>
    </row>
    <row r="169" spans="1:22" hidden="1" x14ac:dyDescent="0.3">
      <c r="A169" s="24" t="s">
        <v>1110</v>
      </c>
      <c r="B169" s="24" t="s">
        <v>31</v>
      </c>
      <c r="C169" s="24">
        <v>49</v>
      </c>
      <c r="D169" s="24" t="s">
        <v>77</v>
      </c>
      <c r="E169" s="24">
        <v>2010</v>
      </c>
      <c r="F169" s="24">
        <v>40</v>
      </c>
      <c r="G169" s="24">
        <v>0.83117744999999998</v>
      </c>
      <c r="H169" s="24" t="s">
        <v>81</v>
      </c>
      <c r="I169" s="24" t="s">
        <v>72</v>
      </c>
      <c r="J169" s="24" t="s">
        <v>58</v>
      </c>
      <c r="K169" s="24" t="s">
        <v>58</v>
      </c>
      <c r="L169" s="24" t="s">
        <v>58</v>
      </c>
      <c r="M169" s="24" t="s">
        <v>29</v>
      </c>
      <c r="N169" s="24" t="s">
        <v>29</v>
      </c>
      <c r="O169" s="24" t="s">
        <v>29</v>
      </c>
      <c r="P169" s="24">
        <v>599177</v>
      </c>
      <c r="Q169" s="24">
        <v>0</v>
      </c>
      <c r="R169" s="24" t="s">
        <v>45</v>
      </c>
      <c r="S169" s="24">
        <f>VLOOKUP(A169,Sheet2!A:B,2,0)</f>
        <v>599177</v>
      </c>
      <c r="T169" s="24">
        <f>VLOOKUP(A169,Sheet2!A:C,3,0)</f>
        <v>0</v>
      </c>
      <c r="U169" s="24">
        <f>VLOOKUP(A169,Sheet2!A:D,4,0)</f>
        <v>571805</v>
      </c>
      <c r="V169" s="24">
        <f>VLOOKUP(A169,Sheet2!A:E,5,0)</f>
        <v>571805</v>
      </c>
    </row>
    <row r="170" spans="1:22" hidden="1" x14ac:dyDescent="0.3">
      <c r="A170" s="24" t="s">
        <v>1111</v>
      </c>
      <c r="B170" s="24" t="s">
        <v>31</v>
      </c>
      <c r="C170" s="24">
        <v>61</v>
      </c>
      <c r="D170" s="24" t="s">
        <v>23</v>
      </c>
      <c r="E170" s="24">
        <v>2011</v>
      </c>
      <c r="F170" s="24">
        <v>44</v>
      </c>
      <c r="G170" s="24">
        <v>0.828906323</v>
      </c>
      <c r="H170" s="24" t="s">
        <v>81</v>
      </c>
      <c r="I170" s="24" t="s">
        <v>155</v>
      </c>
      <c r="J170" s="24" t="s">
        <v>58</v>
      </c>
      <c r="K170" s="24" t="s">
        <v>58</v>
      </c>
      <c r="L170" s="24" t="s">
        <v>58</v>
      </c>
      <c r="M170" s="24" t="s">
        <v>29</v>
      </c>
      <c r="N170" s="24" t="s">
        <v>45</v>
      </c>
      <c r="O170" s="24" t="s">
        <v>29</v>
      </c>
      <c r="P170" s="24">
        <v>689163</v>
      </c>
      <c r="Q170" s="24">
        <v>0</v>
      </c>
      <c r="R170" s="24" t="s">
        <v>45</v>
      </c>
      <c r="S170" s="24">
        <f>VLOOKUP(A170,Sheet2!A:B,2,0)</f>
        <v>689163</v>
      </c>
      <c r="T170" s="24">
        <f>VLOOKUP(A170,Sheet2!A:C,3,0)</f>
        <v>0</v>
      </c>
      <c r="U170" s="24">
        <f>VLOOKUP(A170,Sheet2!A:D,4,0)</f>
        <v>547656</v>
      </c>
      <c r="V170" s="24">
        <f>VLOOKUP(A170,Sheet2!A:E,5,0)</f>
        <v>547656</v>
      </c>
    </row>
    <row r="171" spans="1:22" hidden="1" x14ac:dyDescent="0.3">
      <c r="A171" s="24" t="s">
        <v>1112</v>
      </c>
      <c r="B171" s="24" t="s">
        <v>31</v>
      </c>
      <c r="C171" s="24">
        <v>61</v>
      </c>
      <c r="D171" s="24" t="s">
        <v>39</v>
      </c>
      <c r="E171" s="24">
        <v>2015</v>
      </c>
      <c r="F171" s="24">
        <v>31</v>
      </c>
      <c r="G171" s="24">
        <v>0.80988434799999998</v>
      </c>
      <c r="H171" s="24" t="s">
        <v>81</v>
      </c>
      <c r="I171" s="24" t="s">
        <v>72</v>
      </c>
      <c r="J171" s="24" t="s">
        <v>26</v>
      </c>
      <c r="K171" s="24" t="s">
        <v>118</v>
      </c>
      <c r="L171" s="24" t="s">
        <v>33</v>
      </c>
      <c r="M171" s="24" t="s">
        <v>45</v>
      </c>
      <c r="N171" s="24" t="s">
        <v>45</v>
      </c>
      <c r="O171" s="24" t="s">
        <v>29</v>
      </c>
      <c r="P171" s="24">
        <v>0</v>
      </c>
      <c r="Q171" s="24">
        <v>0</v>
      </c>
      <c r="R171" s="24" t="s">
        <v>45</v>
      </c>
      <c r="S171" s="24">
        <f>VLOOKUP(A171,Sheet2!A:B,2,0)</f>
        <v>0</v>
      </c>
      <c r="T171" s="24">
        <f>VLOOKUP(A171,Sheet2!A:C,3,0)</f>
        <v>0</v>
      </c>
      <c r="U171" s="24">
        <f>VLOOKUP(A171,Sheet2!A:D,4,0)</f>
        <v>184774.56</v>
      </c>
      <c r="V171" s="24">
        <f>VLOOKUP(A171,Sheet2!A:E,5,0)</f>
        <v>668978</v>
      </c>
    </row>
    <row r="172" spans="1:22" hidden="1" x14ac:dyDescent="0.3">
      <c r="A172" s="24" t="s">
        <v>1113</v>
      </c>
      <c r="B172" s="24" t="s">
        <v>22</v>
      </c>
      <c r="C172" s="24">
        <v>61</v>
      </c>
      <c r="D172" s="24" t="s">
        <v>39</v>
      </c>
      <c r="E172" s="24">
        <v>2006</v>
      </c>
      <c r="F172" s="24">
        <v>48</v>
      </c>
      <c r="G172" s="24">
        <v>0.61228714299999998</v>
      </c>
      <c r="H172" s="24" t="s">
        <v>81</v>
      </c>
      <c r="I172" s="24" t="s">
        <v>62</v>
      </c>
      <c r="J172" s="24" t="s">
        <v>89</v>
      </c>
      <c r="K172" s="24" t="s">
        <v>51</v>
      </c>
      <c r="L172" s="24" t="s">
        <v>42</v>
      </c>
      <c r="M172" s="24" t="s">
        <v>45</v>
      </c>
      <c r="N172" s="24" t="s">
        <v>29</v>
      </c>
      <c r="O172" s="24" t="s">
        <v>67</v>
      </c>
      <c r="P172" s="24">
        <v>0</v>
      </c>
      <c r="Q172" s="24">
        <v>0</v>
      </c>
      <c r="R172" s="24" t="s">
        <v>45</v>
      </c>
      <c r="S172" s="24">
        <f>VLOOKUP(A172,Sheet2!A:B,2,0)</f>
        <v>0</v>
      </c>
      <c r="T172" s="24">
        <f>VLOOKUP(A172,Sheet2!A:C,3,0)</f>
        <v>0</v>
      </c>
      <c r="U172" s="24">
        <f>VLOOKUP(A172,Sheet2!A:D,4,0)</f>
        <v>59881</v>
      </c>
      <c r="V172" s="24">
        <f>VLOOKUP(A172,Sheet2!A:E,5,0)</f>
        <v>226215</v>
      </c>
    </row>
    <row r="173" spans="1:22" hidden="1" x14ac:dyDescent="0.3">
      <c r="A173" s="24" t="s">
        <v>1114</v>
      </c>
      <c r="B173" s="24" t="s">
        <v>22</v>
      </c>
      <c r="C173" s="24">
        <v>61</v>
      </c>
      <c r="D173" s="24" t="s">
        <v>39</v>
      </c>
      <c r="E173" s="24">
        <v>2014</v>
      </c>
      <c r="F173" s="24">
        <v>32</v>
      </c>
      <c r="G173" s="24">
        <v>0.82687445100000001</v>
      </c>
      <c r="H173" s="24" t="s">
        <v>81</v>
      </c>
      <c r="I173" s="24" t="s">
        <v>72</v>
      </c>
      <c r="J173" s="24" t="s">
        <v>89</v>
      </c>
      <c r="K173" s="24" t="s">
        <v>118</v>
      </c>
      <c r="L173" s="24" t="s">
        <v>42</v>
      </c>
      <c r="M173" s="24" t="s">
        <v>45</v>
      </c>
      <c r="N173" s="24" t="s">
        <v>45</v>
      </c>
      <c r="O173" s="24" t="s">
        <v>29</v>
      </c>
      <c r="P173" s="24">
        <v>0</v>
      </c>
      <c r="Q173" s="24">
        <v>0</v>
      </c>
      <c r="R173" s="24" t="s">
        <v>45</v>
      </c>
      <c r="S173" s="24">
        <f>VLOOKUP(A173,Sheet2!A:B,2,0)</f>
        <v>0</v>
      </c>
      <c r="T173" s="24">
        <f>VLOOKUP(A173,Sheet2!A:C,3,0)</f>
        <v>0</v>
      </c>
      <c r="U173" s="24">
        <f>VLOOKUP(A173,Sheet2!A:D,4,0)</f>
        <v>44437</v>
      </c>
      <c r="V173" s="24">
        <f>VLOOKUP(A173,Sheet2!A:E,5,0)</f>
        <v>588740</v>
      </c>
    </row>
    <row r="174" spans="1:22" hidden="1" x14ac:dyDescent="0.3">
      <c r="A174" s="24" t="s">
        <v>1115</v>
      </c>
      <c r="B174" s="24" t="s">
        <v>31</v>
      </c>
      <c r="C174" s="24">
        <v>37</v>
      </c>
      <c r="D174" s="24" t="s">
        <v>39</v>
      </c>
      <c r="E174" s="24">
        <v>2015</v>
      </c>
      <c r="F174" s="24">
        <v>25</v>
      </c>
      <c r="G174" s="24">
        <v>0.62393565200000001</v>
      </c>
      <c r="H174" s="24" t="s">
        <v>24</v>
      </c>
      <c r="I174" s="24" t="s">
        <v>155</v>
      </c>
      <c r="J174" s="24" t="s">
        <v>40</v>
      </c>
      <c r="K174" s="24" t="s">
        <v>237</v>
      </c>
      <c r="L174" s="24" t="s">
        <v>28</v>
      </c>
      <c r="M174" s="24" t="s">
        <v>45</v>
      </c>
      <c r="N174" s="24" t="s">
        <v>29</v>
      </c>
      <c r="O174" s="24" t="s">
        <v>67</v>
      </c>
      <c r="P174" s="24">
        <v>691184</v>
      </c>
      <c r="Q174" s="24">
        <v>691184</v>
      </c>
      <c r="R174" s="24" t="s">
        <v>45</v>
      </c>
      <c r="S174" s="24">
        <f>VLOOKUP(A174,Sheet2!A:B,2,0)</f>
        <v>691184</v>
      </c>
      <c r="T174" s="24">
        <f>VLOOKUP(A174,Sheet2!A:C,3,0)</f>
        <v>691184</v>
      </c>
      <c r="U174" s="24">
        <f>VLOOKUP(A174,Sheet2!A:D,4,0)</f>
        <v>254406</v>
      </c>
      <c r="V174" s="24">
        <f>VLOOKUP(A174,Sheet2!A:E,5,0)</f>
        <v>418639</v>
      </c>
    </row>
    <row r="175" spans="1:22" hidden="1" x14ac:dyDescent="0.3">
      <c r="A175" s="24" t="s">
        <v>1116</v>
      </c>
      <c r="B175" s="24" t="s">
        <v>31</v>
      </c>
      <c r="C175" s="24">
        <v>61</v>
      </c>
      <c r="D175" s="24" t="s">
        <v>39</v>
      </c>
      <c r="E175" s="24">
        <v>2008</v>
      </c>
      <c r="F175" s="24">
        <v>23</v>
      </c>
      <c r="G175" s="24">
        <v>0.55093333300000003</v>
      </c>
      <c r="H175" s="24" t="s">
        <v>524</v>
      </c>
      <c r="I175" s="24" t="s">
        <v>58</v>
      </c>
      <c r="J175" s="24" t="s">
        <v>58</v>
      </c>
      <c r="K175" s="24" t="s">
        <v>58</v>
      </c>
      <c r="L175" s="24" t="s">
        <v>58</v>
      </c>
      <c r="M175" s="24" t="s">
        <v>45</v>
      </c>
      <c r="N175" s="24" t="s">
        <v>29</v>
      </c>
      <c r="O175" s="24" t="s">
        <v>34</v>
      </c>
      <c r="P175" s="24">
        <v>415447</v>
      </c>
      <c r="Q175" s="24">
        <v>415447</v>
      </c>
      <c r="R175" s="24" t="s">
        <v>45</v>
      </c>
      <c r="S175" s="24">
        <f>VLOOKUP(A175,Sheet2!A:B,2,0)</f>
        <v>415447</v>
      </c>
      <c r="T175" s="24">
        <f>VLOOKUP(A175,Sheet2!A:C,3,0)</f>
        <v>415447</v>
      </c>
      <c r="U175" s="24">
        <f>VLOOKUP(A175,Sheet2!A:D,4,0)</f>
        <v>101531</v>
      </c>
      <c r="V175" s="24">
        <f>VLOOKUP(A175,Sheet2!A:E,5,0)</f>
        <v>217434</v>
      </c>
    </row>
    <row r="176" spans="1:22" hidden="1" x14ac:dyDescent="0.3">
      <c r="A176" s="24" t="s">
        <v>1117</v>
      </c>
      <c r="B176" s="24" t="s">
        <v>31</v>
      </c>
      <c r="C176" s="24">
        <v>73</v>
      </c>
      <c r="D176" s="24" t="s">
        <v>23</v>
      </c>
      <c r="E176" s="24">
        <v>2012</v>
      </c>
      <c r="F176" s="24">
        <v>25</v>
      </c>
      <c r="G176" s="24">
        <v>0.80575076899999998</v>
      </c>
      <c r="H176" s="24" t="s">
        <v>81</v>
      </c>
      <c r="I176" s="24" t="s">
        <v>72</v>
      </c>
      <c r="J176" s="24" t="s">
        <v>40</v>
      </c>
      <c r="K176" s="24" t="s">
        <v>87</v>
      </c>
      <c r="L176" s="24" t="s">
        <v>28</v>
      </c>
      <c r="M176" s="24" t="s">
        <v>29</v>
      </c>
      <c r="N176" s="24" t="s">
        <v>45</v>
      </c>
      <c r="O176" s="24" t="s">
        <v>34</v>
      </c>
      <c r="P176" s="24">
        <v>947751</v>
      </c>
      <c r="Q176" s="24">
        <v>0</v>
      </c>
      <c r="R176" s="24" t="s">
        <v>45</v>
      </c>
      <c r="S176" s="24">
        <f>VLOOKUP(A176,Sheet2!A:B,2,0)</f>
        <v>947751</v>
      </c>
      <c r="T176" s="24">
        <f>VLOOKUP(A176,Sheet2!A:C,3,0)</f>
        <v>0</v>
      </c>
      <c r="U176" s="24">
        <f>VLOOKUP(A176,Sheet2!A:D,4,0)</f>
        <v>595350</v>
      </c>
      <c r="V176" s="24">
        <f>VLOOKUP(A176,Sheet2!A:E,5,0)</f>
        <v>595350</v>
      </c>
    </row>
    <row r="177" spans="1:22" hidden="1" x14ac:dyDescent="0.3">
      <c r="A177" s="24" t="s">
        <v>1118</v>
      </c>
      <c r="B177" s="24" t="s">
        <v>31</v>
      </c>
      <c r="C177" s="24">
        <v>61</v>
      </c>
      <c r="D177" s="24" t="s">
        <v>23</v>
      </c>
      <c r="E177" s="24">
        <v>2010</v>
      </c>
      <c r="F177" s="24">
        <v>39</v>
      </c>
      <c r="G177" s="24">
        <v>0.82490813799999996</v>
      </c>
      <c r="H177" s="24" t="s">
        <v>81</v>
      </c>
      <c r="I177" s="24" t="s">
        <v>58</v>
      </c>
      <c r="J177" s="24" t="s">
        <v>58</v>
      </c>
      <c r="K177" s="24" t="s">
        <v>58</v>
      </c>
      <c r="L177" s="24" t="s">
        <v>58</v>
      </c>
      <c r="M177" s="24" t="s">
        <v>45</v>
      </c>
      <c r="N177" s="24" t="s">
        <v>45</v>
      </c>
      <c r="O177" s="24" t="s">
        <v>29</v>
      </c>
      <c r="P177" s="24">
        <v>0</v>
      </c>
      <c r="Q177" s="24">
        <v>0</v>
      </c>
      <c r="R177" s="24" t="s">
        <v>45</v>
      </c>
      <c r="S177" s="24">
        <f>VLOOKUP(A177,Sheet2!A:B,2,0)</f>
        <v>0</v>
      </c>
      <c r="T177" s="24">
        <f>VLOOKUP(A177,Sheet2!A:C,3,0)</f>
        <v>0</v>
      </c>
      <c r="U177" s="24">
        <f>VLOOKUP(A177,Sheet2!A:D,4,0)</f>
        <v>189271.67999999999</v>
      </c>
      <c r="V177" s="24">
        <f>VLOOKUP(A177,Sheet2!A:E,5,0)</f>
        <v>492219</v>
      </c>
    </row>
    <row r="178" spans="1:22" hidden="1" x14ac:dyDescent="0.3">
      <c r="A178" s="24" t="s">
        <v>1119</v>
      </c>
      <c r="B178" s="24" t="s">
        <v>31</v>
      </c>
      <c r="C178" s="24">
        <v>61</v>
      </c>
      <c r="D178" s="24" t="s">
        <v>77</v>
      </c>
      <c r="E178" s="24">
        <v>2012</v>
      </c>
      <c r="F178" s="24">
        <v>57</v>
      </c>
      <c r="G178" s="24">
        <v>0.82737610100000003</v>
      </c>
      <c r="H178" s="24" t="s">
        <v>81</v>
      </c>
      <c r="I178" s="24" t="s">
        <v>72</v>
      </c>
      <c r="J178" s="24" t="s">
        <v>58</v>
      </c>
      <c r="K178" s="24" t="s">
        <v>58</v>
      </c>
      <c r="L178" s="24" t="s">
        <v>58</v>
      </c>
      <c r="M178" s="24" t="s">
        <v>45</v>
      </c>
      <c r="N178" s="24" t="s">
        <v>45</v>
      </c>
      <c r="O178" s="24" t="s">
        <v>29</v>
      </c>
      <c r="P178" s="24">
        <v>0</v>
      </c>
      <c r="Q178" s="24">
        <v>0</v>
      </c>
      <c r="R178" s="24" t="s">
        <v>45</v>
      </c>
      <c r="S178" s="24">
        <f>VLOOKUP(A178,Sheet2!A:B,2,0)</f>
        <v>0</v>
      </c>
      <c r="T178" s="24">
        <f>VLOOKUP(A178,Sheet2!A:C,3,0)</f>
        <v>0</v>
      </c>
      <c r="U178" s="24">
        <f>VLOOKUP(A178,Sheet2!A:D,4,0)</f>
        <v>56071</v>
      </c>
      <c r="V178" s="24">
        <f>VLOOKUP(A178,Sheet2!A:E,5,0)</f>
        <v>532399</v>
      </c>
    </row>
    <row r="179" spans="1:22" hidden="1" x14ac:dyDescent="0.3">
      <c r="A179" s="24" t="s">
        <v>1120</v>
      </c>
      <c r="B179" s="24" t="s">
        <v>31</v>
      </c>
      <c r="C179" s="24">
        <v>37</v>
      </c>
      <c r="D179" s="24" t="s">
        <v>23</v>
      </c>
      <c r="E179" s="24">
        <v>2008</v>
      </c>
      <c r="F179" s="24">
        <v>28</v>
      </c>
      <c r="G179" s="24">
        <v>0.62175941999999995</v>
      </c>
      <c r="H179" s="24" t="s">
        <v>24</v>
      </c>
      <c r="I179" s="24" t="s">
        <v>72</v>
      </c>
      <c r="J179" s="24" t="s">
        <v>89</v>
      </c>
      <c r="K179" s="24" t="s">
        <v>237</v>
      </c>
      <c r="L179" s="24" t="s">
        <v>42</v>
      </c>
      <c r="M179" s="24" t="s">
        <v>45</v>
      </c>
      <c r="N179" s="24" t="s">
        <v>45</v>
      </c>
      <c r="O179" s="24" t="s">
        <v>29</v>
      </c>
      <c r="P179" s="24">
        <v>419761</v>
      </c>
      <c r="Q179" s="24">
        <v>0</v>
      </c>
      <c r="R179" s="24" t="s">
        <v>45</v>
      </c>
      <c r="S179" s="24">
        <f>VLOOKUP(A179,Sheet2!A:B,2,0)</f>
        <v>419761</v>
      </c>
      <c r="T179" s="24">
        <f>VLOOKUP(A179,Sheet2!A:C,3,0)</f>
        <v>0</v>
      </c>
      <c r="U179" s="24">
        <f>VLOOKUP(A179,Sheet2!A:D,4,0)</f>
        <v>179551</v>
      </c>
      <c r="V179" s="24">
        <f>VLOOKUP(A179,Sheet2!A:E,5,0)</f>
        <v>225511</v>
      </c>
    </row>
    <row r="180" spans="1:22" hidden="1" x14ac:dyDescent="0.3">
      <c r="A180" s="24" t="s">
        <v>1121</v>
      </c>
      <c r="B180" s="24" t="s">
        <v>31</v>
      </c>
      <c r="C180" s="24">
        <v>49</v>
      </c>
      <c r="D180" s="24" t="s">
        <v>36</v>
      </c>
      <c r="E180" s="24">
        <v>2008</v>
      </c>
      <c r="F180" s="24">
        <v>37</v>
      </c>
      <c r="G180" s="24">
        <v>0.61776774199999995</v>
      </c>
      <c r="H180" s="24" t="s">
        <v>24</v>
      </c>
      <c r="I180" s="24" t="s">
        <v>72</v>
      </c>
      <c r="J180" s="24" t="s">
        <v>40</v>
      </c>
      <c r="K180" s="24" t="s">
        <v>87</v>
      </c>
      <c r="L180" s="24" t="s">
        <v>42</v>
      </c>
      <c r="M180" s="24" t="s">
        <v>45</v>
      </c>
      <c r="N180" s="24" t="s">
        <v>45</v>
      </c>
      <c r="O180" s="24" t="s">
        <v>29</v>
      </c>
      <c r="P180" s="24">
        <v>473103</v>
      </c>
      <c r="Q180" s="24">
        <v>473103</v>
      </c>
      <c r="R180" s="24" t="s">
        <v>45</v>
      </c>
      <c r="S180" s="24">
        <f>VLOOKUP(A180,Sheet2!A:B,2,0)</f>
        <v>473103</v>
      </c>
      <c r="T180" s="24">
        <f>VLOOKUP(A180,Sheet2!A:C,3,0)</f>
        <v>473103</v>
      </c>
      <c r="U180" s="24">
        <f>VLOOKUP(A180,Sheet2!A:D,4,0)</f>
        <v>59916</v>
      </c>
      <c r="V180" s="24">
        <f>VLOOKUP(A180,Sheet2!A:E,5,0)</f>
        <v>219076</v>
      </c>
    </row>
    <row r="181" spans="1:22" hidden="1" x14ac:dyDescent="0.3">
      <c r="A181" s="24" t="s">
        <v>1122</v>
      </c>
      <c r="B181" s="24" t="s">
        <v>31</v>
      </c>
      <c r="C181" s="24">
        <v>49</v>
      </c>
      <c r="D181" s="24" t="s">
        <v>36</v>
      </c>
      <c r="E181" s="24">
        <v>2008</v>
      </c>
      <c r="F181" s="24">
        <v>33</v>
      </c>
      <c r="G181" s="24">
        <v>0.79943354799999999</v>
      </c>
      <c r="H181" s="24" t="s">
        <v>81</v>
      </c>
      <c r="I181" s="24" t="s">
        <v>58</v>
      </c>
      <c r="J181" s="24" t="s">
        <v>58</v>
      </c>
      <c r="K181" s="24" t="s">
        <v>58</v>
      </c>
      <c r="L181" s="24" t="s">
        <v>58</v>
      </c>
      <c r="M181" s="24" t="s">
        <v>45</v>
      </c>
      <c r="N181" s="24" t="s">
        <v>45</v>
      </c>
      <c r="O181" s="24" t="s">
        <v>221</v>
      </c>
      <c r="P181" s="24">
        <v>491618</v>
      </c>
      <c r="Q181" s="24">
        <v>491618</v>
      </c>
      <c r="R181" s="24" t="s">
        <v>45</v>
      </c>
      <c r="S181" s="24">
        <f>VLOOKUP(A181,Sheet2!A:B,2,0)</f>
        <v>491618</v>
      </c>
      <c r="T181" s="24">
        <f>VLOOKUP(A181,Sheet2!A:C,3,0)</f>
        <v>491618</v>
      </c>
      <c r="U181" s="24">
        <f>VLOOKUP(A181,Sheet2!A:D,4,0)</f>
        <v>356349</v>
      </c>
      <c r="V181" s="24">
        <f>VLOOKUP(A181,Sheet2!A:E,5,0)</f>
        <v>435939</v>
      </c>
    </row>
    <row r="182" spans="1:22" hidden="1" x14ac:dyDescent="0.3">
      <c r="A182" s="24" t="s">
        <v>1123</v>
      </c>
      <c r="B182" s="24" t="s">
        <v>22</v>
      </c>
      <c r="C182" s="24">
        <v>61</v>
      </c>
      <c r="D182" s="24" t="s">
        <v>36</v>
      </c>
      <c r="E182" s="24">
        <v>2014</v>
      </c>
      <c r="F182" s="24">
        <v>27</v>
      </c>
      <c r="G182" s="24">
        <v>0.60476266000000001</v>
      </c>
      <c r="H182" s="24" t="s">
        <v>24</v>
      </c>
      <c r="I182" s="24" t="s">
        <v>303</v>
      </c>
      <c r="J182" s="24" t="s">
        <v>89</v>
      </c>
      <c r="K182" s="24" t="s">
        <v>87</v>
      </c>
      <c r="L182" s="24" t="s">
        <v>42</v>
      </c>
      <c r="M182" s="24" t="s">
        <v>45</v>
      </c>
      <c r="N182" s="24" t="s">
        <v>45</v>
      </c>
      <c r="O182" s="24" t="s">
        <v>67</v>
      </c>
      <c r="P182" s="24">
        <v>0</v>
      </c>
      <c r="Q182" s="24">
        <v>0</v>
      </c>
      <c r="R182" s="24" t="s">
        <v>45</v>
      </c>
      <c r="S182" s="24">
        <f>VLOOKUP(A182,Sheet2!A:B,2,0)</f>
        <v>0</v>
      </c>
      <c r="T182" s="24">
        <f>VLOOKUP(A182,Sheet2!A:C,3,0)</f>
        <v>0</v>
      </c>
      <c r="U182" s="24">
        <f>VLOOKUP(A182,Sheet2!A:D,4,0)</f>
        <v>23278.55</v>
      </c>
      <c r="V182" s="24">
        <f>VLOOKUP(A182,Sheet2!A:E,5,0)</f>
        <v>278796</v>
      </c>
    </row>
    <row r="183" spans="1:22" hidden="1" x14ac:dyDescent="0.3">
      <c r="A183" s="24" t="s">
        <v>1124</v>
      </c>
      <c r="B183" s="24" t="s">
        <v>31</v>
      </c>
      <c r="C183" s="24">
        <v>61</v>
      </c>
      <c r="D183" s="24" t="s">
        <v>39</v>
      </c>
      <c r="E183" s="24">
        <v>2015</v>
      </c>
      <c r="F183" s="24">
        <v>31</v>
      </c>
      <c r="G183" s="24">
        <v>0.80938956500000003</v>
      </c>
      <c r="H183" s="24" t="s">
        <v>81</v>
      </c>
      <c r="I183" s="24" t="s">
        <v>58</v>
      </c>
      <c r="J183" s="24" t="s">
        <v>58</v>
      </c>
      <c r="K183" s="24" t="s">
        <v>58</v>
      </c>
      <c r="L183" s="24" t="s">
        <v>58</v>
      </c>
      <c r="M183" s="24" t="s">
        <v>45</v>
      </c>
      <c r="N183" s="24" t="s">
        <v>45</v>
      </c>
      <c r="O183" s="24" t="s">
        <v>34</v>
      </c>
      <c r="P183" s="24">
        <v>882394</v>
      </c>
      <c r="Q183" s="24">
        <v>0</v>
      </c>
      <c r="R183" s="24" t="s">
        <v>45</v>
      </c>
      <c r="S183" s="24">
        <f>VLOOKUP(A183,Sheet2!A:B,2,0)</f>
        <v>882394</v>
      </c>
      <c r="T183" s="24">
        <f>VLOOKUP(A183,Sheet2!A:C,3,0)</f>
        <v>0</v>
      </c>
      <c r="U183" s="24">
        <f>VLOOKUP(A183,Sheet2!A:D,4,0)</f>
        <v>507796</v>
      </c>
      <c r="V183" s="24">
        <f>VLOOKUP(A183,Sheet2!A:E,5,0)</f>
        <v>601768</v>
      </c>
    </row>
    <row r="184" spans="1:22" hidden="1" x14ac:dyDescent="0.3">
      <c r="A184" s="24" t="s">
        <v>1125</v>
      </c>
      <c r="B184" s="24" t="s">
        <v>31</v>
      </c>
      <c r="C184" s="24">
        <v>61</v>
      </c>
      <c r="D184" s="24" t="s">
        <v>39</v>
      </c>
      <c r="E184" s="24">
        <v>2013</v>
      </c>
      <c r="F184" s="24">
        <v>49</v>
      </c>
      <c r="G184" s="24">
        <v>0.62206839400000002</v>
      </c>
      <c r="H184" s="24" t="s">
        <v>24</v>
      </c>
      <c r="I184" s="24" t="s">
        <v>155</v>
      </c>
      <c r="J184" s="24" t="s">
        <v>169</v>
      </c>
      <c r="K184" s="24" t="s">
        <v>27</v>
      </c>
      <c r="L184" s="24" t="s">
        <v>42</v>
      </c>
      <c r="M184" s="24" t="s">
        <v>29</v>
      </c>
      <c r="N184" s="24" t="s">
        <v>29</v>
      </c>
      <c r="O184" s="24" t="s">
        <v>29</v>
      </c>
      <c r="P184" s="24">
        <v>558789</v>
      </c>
      <c r="Q184" s="24">
        <v>0</v>
      </c>
      <c r="R184" s="24" t="s">
        <v>45</v>
      </c>
      <c r="S184" s="24">
        <f>VLOOKUP(A184,Sheet2!A:B,2,0)</f>
        <v>558789</v>
      </c>
      <c r="T184" s="24">
        <f>VLOOKUP(A184,Sheet2!A:C,3,0)</f>
        <v>0</v>
      </c>
      <c r="U184" s="24">
        <f>VLOOKUP(A184,Sheet2!A:D,4,0)</f>
        <v>244585</v>
      </c>
      <c r="V184" s="24">
        <f>VLOOKUP(A184,Sheet2!A:E,5,0)</f>
        <v>244585</v>
      </c>
    </row>
    <row r="185" spans="1:22" hidden="1" x14ac:dyDescent="0.3">
      <c r="A185" s="24" t="s">
        <v>1126</v>
      </c>
      <c r="B185" s="24" t="s">
        <v>31</v>
      </c>
      <c r="C185" s="24">
        <v>61</v>
      </c>
      <c r="D185" s="24" t="s">
        <v>77</v>
      </c>
      <c r="E185" s="24">
        <v>2012</v>
      </c>
      <c r="F185" s="24">
        <v>23</v>
      </c>
      <c r="G185" s="24">
        <v>0.70641509400000002</v>
      </c>
      <c r="H185" s="24" t="s">
        <v>81</v>
      </c>
      <c r="I185" s="24" t="s">
        <v>72</v>
      </c>
      <c r="J185" s="24" t="s">
        <v>26</v>
      </c>
      <c r="K185" s="24" t="s">
        <v>27</v>
      </c>
      <c r="L185" s="24" t="s">
        <v>58</v>
      </c>
      <c r="M185" s="24" t="s">
        <v>29</v>
      </c>
      <c r="N185" s="24" t="s">
        <v>29</v>
      </c>
      <c r="O185" s="24" t="s">
        <v>29</v>
      </c>
      <c r="P185" s="24">
        <v>586745</v>
      </c>
      <c r="Q185" s="24">
        <v>0</v>
      </c>
      <c r="R185" s="24" t="s">
        <v>45</v>
      </c>
      <c r="S185" s="24">
        <f>VLOOKUP(A185,Sheet2!A:B,2,0)</f>
        <v>586745</v>
      </c>
      <c r="T185" s="24">
        <f>VLOOKUP(A185,Sheet2!A:C,3,0)</f>
        <v>0</v>
      </c>
      <c r="U185" s="24">
        <f>VLOOKUP(A185,Sheet2!A:D,4,0)</f>
        <v>414568.34</v>
      </c>
      <c r="V185" s="24">
        <f>VLOOKUP(A185,Sheet2!A:E,5,0)</f>
        <v>433694</v>
      </c>
    </row>
    <row r="186" spans="1:22" hidden="1" x14ac:dyDescent="0.3">
      <c r="A186" s="24" t="s">
        <v>1127</v>
      </c>
      <c r="B186" s="24" t="s">
        <v>31</v>
      </c>
      <c r="C186" s="24">
        <v>49</v>
      </c>
      <c r="D186" s="24" t="s">
        <v>77</v>
      </c>
      <c r="E186" s="24">
        <v>2006</v>
      </c>
      <c r="F186" s="24">
        <v>29</v>
      </c>
      <c r="G186" s="24">
        <v>0.74126571399999996</v>
      </c>
      <c r="H186" s="24" t="s">
        <v>81</v>
      </c>
      <c r="I186" s="24" t="s">
        <v>72</v>
      </c>
      <c r="J186" s="24" t="s">
        <v>26</v>
      </c>
      <c r="K186" s="24" t="s">
        <v>27</v>
      </c>
      <c r="L186" s="24" t="s">
        <v>58</v>
      </c>
      <c r="M186" s="24" t="s">
        <v>45</v>
      </c>
      <c r="N186" s="24" t="s">
        <v>45</v>
      </c>
      <c r="O186" s="24" t="s">
        <v>221</v>
      </c>
      <c r="P186" s="24">
        <v>489599</v>
      </c>
      <c r="Q186" s="24">
        <v>489599</v>
      </c>
      <c r="R186" s="24" t="s">
        <v>45</v>
      </c>
      <c r="S186" s="24">
        <f>VLOOKUP(A186,Sheet2!A:B,2,0)</f>
        <v>489599</v>
      </c>
      <c r="T186" s="24">
        <f>VLOOKUP(A186,Sheet2!A:C,3,0)</f>
        <v>489599</v>
      </c>
      <c r="U186" s="24">
        <f>VLOOKUP(A186,Sheet2!A:D,4,0)</f>
        <v>218724</v>
      </c>
      <c r="V186" s="24">
        <f>VLOOKUP(A186,Sheet2!A:E,5,0)</f>
        <v>298260</v>
      </c>
    </row>
    <row r="187" spans="1:22" hidden="1" x14ac:dyDescent="0.3">
      <c r="A187" s="24" t="s">
        <v>1128</v>
      </c>
      <c r="B187" s="24" t="s">
        <v>31</v>
      </c>
      <c r="C187" s="24">
        <v>61</v>
      </c>
      <c r="D187" s="24" t="s">
        <v>39</v>
      </c>
      <c r="E187" s="24">
        <v>2015</v>
      </c>
      <c r="F187" s="24">
        <v>33</v>
      </c>
      <c r="G187" s="24">
        <v>0.82737565199999996</v>
      </c>
      <c r="H187" s="24" t="s">
        <v>81</v>
      </c>
      <c r="I187" s="24" t="s">
        <v>155</v>
      </c>
      <c r="J187" s="24" t="s">
        <v>58</v>
      </c>
      <c r="K187" s="24" t="s">
        <v>58</v>
      </c>
      <c r="L187" s="24" t="s">
        <v>58</v>
      </c>
      <c r="M187" s="24" t="s">
        <v>45</v>
      </c>
      <c r="N187" s="24" t="s">
        <v>29</v>
      </c>
      <c r="O187" s="24" t="s">
        <v>29</v>
      </c>
      <c r="P187" s="24">
        <v>989343</v>
      </c>
      <c r="Q187" s="24">
        <v>989343</v>
      </c>
      <c r="R187" s="24" t="s">
        <v>45</v>
      </c>
      <c r="S187" s="24">
        <f>VLOOKUP(A187,Sheet2!A:B,2,0)</f>
        <v>989343</v>
      </c>
      <c r="T187" s="24">
        <f>VLOOKUP(A187,Sheet2!A:C,3,0)</f>
        <v>989343</v>
      </c>
      <c r="U187" s="24">
        <f>VLOOKUP(A187,Sheet2!A:D,4,0)</f>
        <v>421744</v>
      </c>
      <c r="V187" s="24">
        <f>VLOOKUP(A187,Sheet2!A:E,5,0)</f>
        <v>648740</v>
      </c>
    </row>
    <row r="188" spans="1:22" hidden="1" x14ac:dyDescent="0.3">
      <c r="A188" s="24" t="s">
        <v>1129</v>
      </c>
      <c r="B188" s="24" t="s">
        <v>31</v>
      </c>
      <c r="C188" s="24">
        <v>61</v>
      </c>
      <c r="D188" s="24" t="s">
        <v>39</v>
      </c>
      <c r="E188" s="24">
        <v>2015</v>
      </c>
      <c r="F188" s="24">
        <v>29</v>
      </c>
      <c r="G188" s="24">
        <v>0.82788173899999995</v>
      </c>
      <c r="H188" s="24" t="s">
        <v>81</v>
      </c>
      <c r="I188" s="24" t="s">
        <v>155</v>
      </c>
      <c r="J188" s="24" t="s">
        <v>58</v>
      </c>
      <c r="K188" s="24" t="s">
        <v>58</v>
      </c>
      <c r="L188" s="24" t="s">
        <v>58</v>
      </c>
      <c r="M188" s="24" t="s">
        <v>29</v>
      </c>
      <c r="N188" s="24" t="s">
        <v>45</v>
      </c>
      <c r="O188" s="24" t="s">
        <v>29</v>
      </c>
      <c r="P188" s="24">
        <v>798596</v>
      </c>
      <c r="Q188" s="24">
        <v>0</v>
      </c>
      <c r="R188" s="24" t="s">
        <v>45</v>
      </c>
      <c r="S188" s="24">
        <f>VLOOKUP(A188,Sheet2!A:B,2,0)</f>
        <v>798596</v>
      </c>
      <c r="T188" s="24">
        <f>VLOOKUP(A188,Sheet2!A:C,3,0)</f>
        <v>0</v>
      </c>
      <c r="U188" s="24">
        <f>VLOOKUP(A188,Sheet2!A:D,4,0)</f>
        <v>658200</v>
      </c>
      <c r="V188" s="24">
        <f>VLOOKUP(A188,Sheet2!A:E,5,0)</f>
        <v>658200</v>
      </c>
    </row>
    <row r="189" spans="1:22" hidden="1" x14ac:dyDescent="0.3">
      <c r="A189" s="24" t="s">
        <v>1130</v>
      </c>
      <c r="B189" s="24" t="s">
        <v>31</v>
      </c>
      <c r="C189" s="24">
        <v>37</v>
      </c>
      <c r="D189" s="24" t="s">
        <v>39</v>
      </c>
      <c r="E189" s="24">
        <v>2005</v>
      </c>
      <c r="F189" s="24">
        <v>22</v>
      </c>
      <c r="G189" s="24">
        <v>0.83528972000000001</v>
      </c>
      <c r="H189" s="24" t="s">
        <v>81</v>
      </c>
      <c r="I189" s="24" t="s">
        <v>58</v>
      </c>
      <c r="J189" s="24" t="s">
        <v>58</v>
      </c>
      <c r="K189" s="24" t="s">
        <v>58</v>
      </c>
      <c r="L189" s="24" t="s">
        <v>58</v>
      </c>
      <c r="M189" s="24" t="s">
        <v>29</v>
      </c>
      <c r="N189" s="24" t="s">
        <v>29</v>
      </c>
      <c r="O189" s="24" t="s">
        <v>34</v>
      </c>
      <c r="P189" s="24">
        <v>353735</v>
      </c>
      <c r="Q189" s="24">
        <v>0</v>
      </c>
      <c r="R189" s="24" t="s">
        <v>45</v>
      </c>
      <c r="S189" s="24">
        <f>VLOOKUP(A189,Sheet2!A:B,2,0)</f>
        <v>353735</v>
      </c>
      <c r="T189" s="24">
        <f>VLOOKUP(A189,Sheet2!A:C,3,0)</f>
        <v>0</v>
      </c>
      <c r="U189" s="24">
        <f>VLOOKUP(A189,Sheet2!A:D,4,0)</f>
        <v>469526.5</v>
      </c>
      <c r="V189" s="24">
        <f>VLOOKUP(A189,Sheet2!A:E,5,0)</f>
        <v>472891</v>
      </c>
    </row>
    <row r="190" spans="1:22" hidden="1" x14ac:dyDescent="0.3">
      <c r="A190" s="24" t="s">
        <v>1131</v>
      </c>
      <c r="B190" s="24" t="s">
        <v>31</v>
      </c>
      <c r="C190" s="24">
        <v>61</v>
      </c>
      <c r="D190" s="24" t="s">
        <v>23</v>
      </c>
      <c r="E190" s="24">
        <v>2010</v>
      </c>
      <c r="F190" s="24">
        <v>22</v>
      </c>
      <c r="G190" s="24">
        <v>0.82737610699999997</v>
      </c>
      <c r="H190" s="24" t="s">
        <v>81</v>
      </c>
      <c r="I190" s="24" t="s">
        <v>58</v>
      </c>
      <c r="J190" s="24" t="s">
        <v>58</v>
      </c>
      <c r="K190" s="24" t="s">
        <v>58</v>
      </c>
      <c r="L190" s="24" t="s">
        <v>58</v>
      </c>
      <c r="M190" s="24" t="s">
        <v>45</v>
      </c>
      <c r="N190" s="24" t="s">
        <v>45</v>
      </c>
      <c r="O190" s="24" t="s">
        <v>221</v>
      </c>
      <c r="P190" s="24">
        <v>745333</v>
      </c>
      <c r="Q190" s="24">
        <v>745333</v>
      </c>
      <c r="R190" s="24" t="s">
        <v>45</v>
      </c>
      <c r="S190" s="24">
        <f>VLOOKUP(A190,Sheet2!A:B,2,0)</f>
        <v>745333</v>
      </c>
      <c r="T190" s="24">
        <f>VLOOKUP(A190,Sheet2!A:C,3,0)</f>
        <v>745333</v>
      </c>
      <c r="U190" s="24">
        <f>VLOOKUP(A190,Sheet2!A:D,4,0)</f>
        <v>166310</v>
      </c>
      <c r="V190" s="24">
        <f>VLOOKUP(A190,Sheet2!A:E,5,0)</f>
        <v>526200</v>
      </c>
    </row>
    <row r="191" spans="1:22" hidden="1" x14ac:dyDescent="0.3">
      <c r="A191" s="24" t="s">
        <v>1132</v>
      </c>
      <c r="B191" s="24" t="s">
        <v>31</v>
      </c>
      <c r="C191" s="24">
        <v>73</v>
      </c>
      <c r="D191" s="24" t="s">
        <v>39</v>
      </c>
      <c r="E191" s="24">
        <v>2015</v>
      </c>
      <c r="F191" s="24">
        <v>23</v>
      </c>
      <c r="G191" s="24">
        <v>0.8780192</v>
      </c>
      <c r="H191" s="24" t="s">
        <v>81</v>
      </c>
      <c r="I191" s="24" t="s">
        <v>58</v>
      </c>
      <c r="J191" s="24" t="s">
        <v>58</v>
      </c>
      <c r="K191" s="24" t="s">
        <v>58</v>
      </c>
      <c r="L191" s="24" t="s">
        <v>58</v>
      </c>
      <c r="M191" s="24" t="s">
        <v>45</v>
      </c>
      <c r="N191" s="24" t="s">
        <v>45</v>
      </c>
      <c r="O191" s="24" t="s">
        <v>45</v>
      </c>
      <c r="P191" s="24">
        <v>0</v>
      </c>
      <c r="Q191" s="24">
        <v>0</v>
      </c>
      <c r="R191" s="24" t="s">
        <v>45</v>
      </c>
      <c r="S191" s="24">
        <f>VLOOKUP(A191,Sheet2!A:B,2,0)</f>
        <v>0</v>
      </c>
      <c r="T191" s="24">
        <f>VLOOKUP(A191,Sheet2!A:C,3,0)</f>
        <v>0</v>
      </c>
      <c r="U191" s="24">
        <f>VLOOKUP(A191,Sheet2!A:D,4,0)</f>
        <v>186712</v>
      </c>
      <c r="V191" s="24">
        <f>VLOOKUP(A191,Sheet2!A:E,5,0)</f>
        <v>595476</v>
      </c>
    </row>
    <row r="192" spans="1:22" hidden="1" x14ac:dyDescent="0.3">
      <c r="A192" s="24" t="s">
        <v>1133</v>
      </c>
      <c r="B192" s="24" t="s">
        <v>22</v>
      </c>
      <c r="C192" s="24">
        <v>61</v>
      </c>
      <c r="D192" s="24" t="s">
        <v>39</v>
      </c>
      <c r="E192" s="24">
        <v>2005</v>
      </c>
      <c r="F192" s="24">
        <v>41</v>
      </c>
      <c r="G192" s="24">
        <v>0.82115887899999995</v>
      </c>
      <c r="H192" s="24" t="s">
        <v>81</v>
      </c>
      <c r="I192" s="24" t="s">
        <v>58</v>
      </c>
      <c r="J192" s="24" t="s">
        <v>58</v>
      </c>
      <c r="K192" s="24" t="s">
        <v>58</v>
      </c>
      <c r="L192" s="24" t="s">
        <v>58</v>
      </c>
      <c r="M192" s="24" t="s">
        <v>45</v>
      </c>
      <c r="N192" s="24" t="s">
        <v>45</v>
      </c>
      <c r="O192" s="24" t="s">
        <v>221</v>
      </c>
      <c r="P192" s="24">
        <v>0</v>
      </c>
      <c r="Q192" s="24">
        <v>0</v>
      </c>
      <c r="R192" s="24" t="s">
        <v>45</v>
      </c>
      <c r="S192" s="24">
        <f>VLOOKUP(A192,Sheet2!A:B,2,0)</f>
        <v>0</v>
      </c>
      <c r="T192" s="24">
        <f>VLOOKUP(A192,Sheet2!A:C,3,0)</f>
        <v>0</v>
      </c>
      <c r="U192" s="24">
        <f>VLOOKUP(A192,Sheet2!A:D,4,0)</f>
        <v>59742.22</v>
      </c>
      <c r="V192" s="24">
        <f>VLOOKUP(A192,Sheet2!A:E,5,0)</f>
        <v>377454</v>
      </c>
    </row>
    <row r="193" spans="1:22" hidden="1" x14ac:dyDescent="0.3">
      <c r="A193" s="24" t="s">
        <v>1134</v>
      </c>
      <c r="B193" s="24" t="s">
        <v>31</v>
      </c>
      <c r="C193" s="24">
        <v>49</v>
      </c>
      <c r="D193" s="24" t="s">
        <v>39</v>
      </c>
      <c r="E193" s="24">
        <v>2007</v>
      </c>
      <c r="F193" s="24">
        <v>55</v>
      </c>
      <c r="G193" s="24">
        <v>0.83117714300000001</v>
      </c>
      <c r="H193" s="24" t="s">
        <v>81</v>
      </c>
      <c r="I193" s="24" t="s">
        <v>72</v>
      </c>
      <c r="J193" s="24" t="s">
        <v>89</v>
      </c>
      <c r="K193" s="24" t="s">
        <v>51</v>
      </c>
      <c r="L193" s="24" t="s">
        <v>42</v>
      </c>
      <c r="M193" s="24" t="s">
        <v>45</v>
      </c>
      <c r="N193" s="24" t="s">
        <v>45</v>
      </c>
      <c r="O193" s="24" t="s">
        <v>29</v>
      </c>
      <c r="P193" s="24">
        <v>0</v>
      </c>
      <c r="Q193" s="24">
        <v>0</v>
      </c>
      <c r="R193" s="24" t="s">
        <v>45</v>
      </c>
      <c r="S193" s="24">
        <f>VLOOKUP(A193,Sheet2!A:B,2,0)</f>
        <v>0</v>
      </c>
      <c r="T193" s="24">
        <f>VLOOKUP(A193,Sheet2!A:C,3,0)</f>
        <v>0</v>
      </c>
      <c r="U193" s="24">
        <f>VLOOKUP(A193,Sheet2!A:D,4,0)</f>
        <v>206580</v>
      </c>
      <c r="V193" s="24">
        <f>VLOOKUP(A193,Sheet2!A:E,5,0)</f>
        <v>485600</v>
      </c>
    </row>
    <row r="194" spans="1:22" hidden="1" x14ac:dyDescent="0.3">
      <c r="A194" s="24" t="s">
        <v>1135</v>
      </c>
      <c r="B194" s="24" t="s">
        <v>31</v>
      </c>
      <c r="C194" s="24">
        <v>24</v>
      </c>
      <c r="D194" s="24" t="s">
        <v>424</v>
      </c>
      <c r="E194" s="24">
        <v>2006</v>
      </c>
      <c r="F194" s="24">
        <v>36</v>
      </c>
      <c r="G194" s="24">
        <v>0.51108695699999995</v>
      </c>
      <c r="H194" s="24" t="s">
        <v>24</v>
      </c>
      <c r="I194" s="24" t="s">
        <v>303</v>
      </c>
      <c r="J194" s="24" t="s">
        <v>40</v>
      </c>
      <c r="K194" s="24" t="s">
        <v>87</v>
      </c>
      <c r="L194" s="24" t="s">
        <v>28</v>
      </c>
      <c r="M194" s="24" t="s">
        <v>29</v>
      </c>
      <c r="N194" s="24" t="s">
        <v>29</v>
      </c>
      <c r="O194" s="24" t="s">
        <v>34</v>
      </c>
      <c r="P194" s="24">
        <v>158826</v>
      </c>
      <c r="Q194" s="24">
        <v>0</v>
      </c>
      <c r="R194" s="24" t="s">
        <v>45</v>
      </c>
      <c r="S194" s="24">
        <f>VLOOKUP(A194,Sheet2!A:B,2,0)</f>
        <v>158826</v>
      </c>
      <c r="T194" s="24">
        <f>VLOOKUP(A194,Sheet2!A:C,3,0)</f>
        <v>0</v>
      </c>
      <c r="U194" s="24">
        <f>VLOOKUP(A194,Sheet2!A:D,4,0)</f>
        <v>320860.99</v>
      </c>
      <c r="V194" s="24">
        <f>VLOOKUP(A194,Sheet2!A:E,5,0)</f>
        <v>326240</v>
      </c>
    </row>
    <row r="195" spans="1:22" hidden="1" x14ac:dyDescent="0.3">
      <c r="A195" s="24" t="s">
        <v>1136</v>
      </c>
      <c r="B195" s="24" t="s">
        <v>31</v>
      </c>
      <c r="C195" s="24">
        <v>30</v>
      </c>
      <c r="D195" s="24" t="s">
        <v>424</v>
      </c>
      <c r="E195" s="24">
        <v>2007</v>
      </c>
      <c r="F195" s="24">
        <v>36</v>
      </c>
      <c r="G195" s="24">
        <v>0.53583781900000005</v>
      </c>
      <c r="H195" s="24" t="s">
        <v>24</v>
      </c>
      <c r="I195" s="24" t="s">
        <v>303</v>
      </c>
      <c r="J195" s="24" t="s">
        <v>40</v>
      </c>
      <c r="K195" s="24" t="s">
        <v>87</v>
      </c>
      <c r="L195" s="24" t="s">
        <v>28</v>
      </c>
      <c r="M195" s="24" t="s">
        <v>29</v>
      </c>
      <c r="N195" s="24" t="s">
        <v>29</v>
      </c>
      <c r="O195" s="24" t="s">
        <v>34</v>
      </c>
      <c r="P195" s="24">
        <v>350839</v>
      </c>
      <c r="Q195" s="24">
        <v>0</v>
      </c>
      <c r="R195" s="24" t="s">
        <v>45</v>
      </c>
      <c r="S195" s="24">
        <f>VLOOKUP(A195,Sheet2!A:B,2,0)</f>
        <v>350839</v>
      </c>
      <c r="T195" s="24">
        <f>VLOOKUP(A195,Sheet2!A:C,3,0)</f>
        <v>0</v>
      </c>
      <c r="U195" s="24">
        <f>VLOOKUP(A195,Sheet2!A:D,4,0)</f>
        <v>268349</v>
      </c>
      <c r="V195" s="24">
        <f>VLOOKUP(A195,Sheet2!A:E,5,0)</f>
        <v>293588</v>
      </c>
    </row>
    <row r="196" spans="1:22" hidden="1" x14ac:dyDescent="0.3">
      <c r="A196" s="24" t="s">
        <v>1137</v>
      </c>
      <c r="B196" s="24" t="s">
        <v>31</v>
      </c>
      <c r="C196" s="24">
        <v>61</v>
      </c>
      <c r="D196" s="24" t="s">
        <v>39</v>
      </c>
      <c r="E196" s="24">
        <v>2012</v>
      </c>
      <c r="F196" s="24">
        <v>40</v>
      </c>
      <c r="G196" s="24">
        <v>0.82839245299999997</v>
      </c>
      <c r="H196" s="24" t="s">
        <v>81</v>
      </c>
      <c r="I196" s="24" t="s">
        <v>58</v>
      </c>
      <c r="J196" s="24" t="s">
        <v>58</v>
      </c>
      <c r="K196" s="24" t="s">
        <v>58</v>
      </c>
      <c r="L196" s="24" t="s">
        <v>58</v>
      </c>
      <c r="M196" s="24" t="s">
        <v>45</v>
      </c>
      <c r="N196" s="24" t="s">
        <v>45</v>
      </c>
      <c r="O196" s="24" t="s">
        <v>34</v>
      </c>
      <c r="P196" s="24">
        <v>0</v>
      </c>
      <c r="Q196" s="24">
        <v>0</v>
      </c>
      <c r="R196" s="24" t="s">
        <v>45</v>
      </c>
      <c r="S196" s="24">
        <f>VLOOKUP(A196,Sheet2!A:B,2,0)</f>
        <v>0</v>
      </c>
      <c r="T196" s="24">
        <f>VLOOKUP(A196,Sheet2!A:C,3,0)</f>
        <v>0</v>
      </c>
      <c r="U196" s="24">
        <f>VLOOKUP(A196,Sheet2!A:D,4,0)</f>
        <v>138094</v>
      </c>
      <c r="V196" s="24">
        <f>VLOOKUP(A196,Sheet2!A:E,5,0)</f>
        <v>551893</v>
      </c>
    </row>
    <row r="197" spans="1:22" hidden="1" x14ac:dyDescent="0.3">
      <c r="A197" s="24" t="s">
        <v>1138</v>
      </c>
      <c r="B197" s="24" t="s">
        <v>31</v>
      </c>
      <c r="C197" s="24">
        <v>61</v>
      </c>
      <c r="D197" s="24" t="s">
        <v>36</v>
      </c>
      <c r="E197" s="24">
        <v>2007</v>
      </c>
      <c r="F197" s="24">
        <v>63</v>
      </c>
      <c r="G197" s="24">
        <v>0.62211092400000001</v>
      </c>
      <c r="H197" s="24" t="s">
        <v>24</v>
      </c>
      <c r="I197" s="24" t="s">
        <v>62</v>
      </c>
      <c r="J197" s="24" t="s">
        <v>40</v>
      </c>
      <c r="K197" s="24" t="s">
        <v>237</v>
      </c>
      <c r="L197" s="24" t="s">
        <v>28</v>
      </c>
      <c r="M197" s="24" t="s">
        <v>29</v>
      </c>
      <c r="N197" s="24" t="s">
        <v>45</v>
      </c>
      <c r="O197" s="24" t="s">
        <v>67</v>
      </c>
      <c r="P197" s="24">
        <v>431515</v>
      </c>
      <c r="Q197" s="24">
        <v>0</v>
      </c>
      <c r="R197" s="24" t="s">
        <v>45</v>
      </c>
      <c r="S197" s="24">
        <f>VLOOKUP(A197,Sheet2!A:B,2,0)</f>
        <v>431515</v>
      </c>
      <c r="T197" s="24">
        <f>VLOOKUP(A197,Sheet2!A:C,3,0)</f>
        <v>0</v>
      </c>
      <c r="U197" s="24">
        <f>VLOOKUP(A197,Sheet2!A:D,4,0)</f>
        <v>194612</v>
      </c>
      <c r="V197" s="24">
        <f>VLOOKUP(A197,Sheet2!A:E,5,0)</f>
        <v>194612</v>
      </c>
    </row>
    <row r="198" spans="1:22" hidden="1" x14ac:dyDescent="0.3">
      <c r="A198" s="24" t="s">
        <v>1139</v>
      </c>
      <c r="B198" s="24" t="s">
        <v>31</v>
      </c>
      <c r="C198" s="24">
        <v>36</v>
      </c>
      <c r="D198" s="24" t="s">
        <v>424</v>
      </c>
      <c r="E198" s="24">
        <v>2013</v>
      </c>
      <c r="F198" s="24">
        <v>36</v>
      </c>
      <c r="G198" s="24">
        <v>0.51176666699999995</v>
      </c>
      <c r="H198" s="24" t="s">
        <v>24</v>
      </c>
      <c r="I198" s="24" t="s">
        <v>72</v>
      </c>
      <c r="J198" s="24" t="s">
        <v>89</v>
      </c>
      <c r="K198" s="24" t="s">
        <v>237</v>
      </c>
      <c r="L198" s="24" t="s">
        <v>42</v>
      </c>
      <c r="M198" s="24" t="s">
        <v>45</v>
      </c>
      <c r="N198" s="24" t="s">
        <v>45</v>
      </c>
      <c r="O198" s="24" t="s">
        <v>34</v>
      </c>
      <c r="P198" s="24">
        <v>496715</v>
      </c>
      <c r="Q198" s="24">
        <v>496715</v>
      </c>
      <c r="R198" s="24" t="s">
        <v>45</v>
      </c>
      <c r="S198" s="24">
        <f>VLOOKUP(A198,Sheet2!A:B,2,0)</f>
        <v>496715</v>
      </c>
      <c r="T198" s="24">
        <f>VLOOKUP(A198,Sheet2!A:C,3,0)</f>
        <v>496715</v>
      </c>
      <c r="U198" s="24">
        <f>VLOOKUP(A198,Sheet2!A:D,4,0)</f>
        <v>230673.39</v>
      </c>
      <c r="V198" s="24">
        <f>VLOOKUP(A198,Sheet2!A:E,5,0)</f>
        <v>378400</v>
      </c>
    </row>
    <row r="199" spans="1:22" hidden="1" x14ac:dyDescent="0.3">
      <c r="A199" s="24" t="s">
        <v>1140</v>
      </c>
      <c r="B199" s="24" t="s">
        <v>31</v>
      </c>
      <c r="C199" s="24">
        <v>37</v>
      </c>
      <c r="D199" s="24" t="s">
        <v>77</v>
      </c>
      <c r="E199" s="24">
        <v>2007</v>
      </c>
      <c r="F199" s="24">
        <v>37</v>
      </c>
      <c r="G199" s="24">
        <v>0.66704537799999997</v>
      </c>
      <c r="H199" s="24" t="s">
        <v>24</v>
      </c>
      <c r="I199" s="24" t="s">
        <v>72</v>
      </c>
      <c r="J199" s="24" t="s">
        <v>40</v>
      </c>
      <c r="K199" s="24" t="s">
        <v>118</v>
      </c>
      <c r="L199" s="24" t="s">
        <v>28</v>
      </c>
      <c r="M199" s="24" t="s">
        <v>45</v>
      </c>
      <c r="N199" s="24" t="s">
        <v>29</v>
      </c>
      <c r="O199" s="24" t="s">
        <v>34</v>
      </c>
      <c r="P199" s="24">
        <v>504972</v>
      </c>
      <c r="Q199" s="24">
        <v>504972</v>
      </c>
      <c r="R199" s="24" t="s">
        <v>45</v>
      </c>
      <c r="S199" s="24">
        <f>VLOOKUP(A199,Sheet2!A:B,2,0)</f>
        <v>504972</v>
      </c>
      <c r="T199" s="24">
        <f>VLOOKUP(A199,Sheet2!A:C,3,0)</f>
        <v>504972</v>
      </c>
      <c r="U199" s="24">
        <f>VLOOKUP(A199,Sheet2!A:D,4,0)</f>
        <v>153993</v>
      </c>
      <c r="V199" s="24">
        <f>VLOOKUP(A199,Sheet2!A:E,5,0)</f>
        <v>307888</v>
      </c>
    </row>
    <row r="200" spans="1:22" hidden="1" x14ac:dyDescent="0.3">
      <c r="A200" s="24" t="s">
        <v>1141</v>
      </c>
      <c r="B200" s="24" t="s">
        <v>31</v>
      </c>
      <c r="C200" s="24">
        <v>49</v>
      </c>
      <c r="D200" s="24" t="s">
        <v>77</v>
      </c>
      <c r="E200" s="24">
        <v>2005</v>
      </c>
      <c r="F200" s="24">
        <v>45</v>
      </c>
      <c r="G200" s="24">
        <v>0.62403597399999999</v>
      </c>
      <c r="H200" s="24" t="s">
        <v>24</v>
      </c>
      <c r="I200" s="24" t="s">
        <v>58</v>
      </c>
      <c r="J200" s="24" t="s">
        <v>169</v>
      </c>
      <c r="K200" s="24" t="s">
        <v>118</v>
      </c>
      <c r="L200" s="24" t="s">
        <v>42</v>
      </c>
      <c r="M200" s="24" t="s">
        <v>29</v>
      </c>
      <c r="N200" s="24" t="s">
        <v>45</v>
      </c>
      <c r="O200" s="24" t="s">
        <v>34</v>
      </c>
      <c r="P200" s="24">
        <v>344872</v>
      </c>
      <c r="Q200" s="24">
        <v>0</v>
      </c>
      <c r="R200" s="24" t="s">
        <v>45</v>
      </c>
      <c r="S200" s="24">
        <f>VLOOKUP(A200,Sheet2!A:B,2,0)</f>
        <v>344872</v>
      </c>
      <c r="T200" s="24">
        <f>VLOOKUP(A200,Sheet2!A:C,3,0)</f>
        <v>0</v>
      </c>
      <c r="U200" s="24">
        <f>VLOOKUP(A200,Sheet2!A:D,4,0)</f>
        <v>155200</v>
      </c>
      <c r="V200" s="24">
        <f>VLOOKUP(A200,Sheet2!A:E,5,0)</f>
        <v>155200</v>
      </c>
    </row>
    <row r="201" spans="1:22" hidden="1" x14ac:dyDescent="0.3">
      <c r="A201" s="24" t="s">
        <v>1142</v>
      </c>
      <c r="B201" s="24" t="s">
        <v>22</v>
      </c>
      <c r="C201" s="24">
        <v>61</v>
      </c>
      <c r="D201" s="24" t="s">
        <v>36</v>
      </c>
      <c r="E201" s="24">
        <v>2011</v>
      </c>
      <c r="F201" s="24">
        <v>27</v>
      </c>
      <c r="G201" s="24">
        <v>0.76991690300000004</v>
      </c>
      <c r="H201" s="24" t="s">
        <v>81</v>
      </c>
      <c r="I201" s="24" t="s">
        <v>303</v>
      </c>
      <c r="J201" s="24" t="s">
        <v>40</v>
      </c>
      <c r="K201" s="24" t="s">
        <v>51</v>
      </c>
      <c r="L201" s="24" t="s">
        <v>28</v>
      </c>
      <c r="M201" s="24" t="s">
        <v>29</v>
      </c>
      <c r="N201" s="24" t="s">
        <v>45</v>
      </c>
      <c r="O201" s="24" t="s">
        <v>29</v>
      </c>
      <c r="P201" s="24">
        <v>780514</v>
      </c>
      <c r="Q201" s="24">
        <v>0</v>
      </c>
      <c r="R201" s="24" t="s">
        <v>45</v>
      </c>
      <c r="S201" s="24">
        <f>VLOOKUP(A201,Sheet2!A:B,2,0)</f>
        <v>780514</v>
      </c>
      <c r="T201" s="24">
        <f>VLOOKUP(A201,Sheet2!A:C,3,0)</f>
        <v>0</v>
      </c>
      <c r="U201" s="24">
        <f>VLOOKUP(A201,Sheet2!A:D,4,0)</f>
        <v>424992.64</v>
      </c>
      <c r="V201" s="24">
        <f>VLOOKUP(A201,Sheet2!A:E,5,0)</f>
        <v>477072</v>
      </c>
    </row>
    <row r="202" spans="1:22" hidden="1" x14ac:dyDescent="0.3">
      <c r="A202" s="24" t="s">
        <v>1143</v>
      </c>
      <c r="B202" s="24" t="s">
        <v>31</v>
      </c>
      <c r="C202" s="24">
        <v>61</v>
      </c>
      <c r="D202" s="24" t="s">
        <v>39</v>
      </c>
      <c r="E202" s="24">
        <v>2006</v>
      </c>
      <c r="F202" s="24">
        <v>33</v>
      </c>
      <c r="G202" s="24">
        <v>0.82737571399999998</v>
      </c>
      <c r="H202" s="24" t="s">
        <v>81</v>
      </c>
      <c r="I202" s="24" t="s">
        <v>72</v>
      </c>
      <c r="J202" s="24" t="s">
        <v>58</v>
      </c>
      <c r="K202" s="24" t="s">
        <v>58</v>
      </c>
      <c r="L202" s="24" t="s">
        <v>58</v>
      </c>
      <c r="M202" s="24" t="s">
        <v>45</v>
      </c>
      <c r="N202" s="24" t="s">
        <v>45</v>
      </c>
      <c r="O202" s="24" t="s">
        <v>29</v>
      </c>
      <c r="P202" s="24">
        <v>0</v>
      </c>
      <c r="Q202" s="24">
        <v>0</v>
      </c>
      <c r="R202" s="24" t="s">
        <v>45</v>
      </c>
      <c r="S202" s="24">
        <f>VLOOKUP(A202,Sheet2!A:B,2,0)</f>
        <v>0</v>
      </c>
      <c r="T202" s="24">
        <f>VLOOKUP(A202,Sheet2!A:C,3,0)</f>
        <v>0</v>
      </c>
      <c r="U202" s="24">
        <f>VLOOKUP(A202,Sheet2!A:D,4,0)</f>
        <v>273660.05</v>
      </c>
      <c r="V202" s="24">
        <f>VLOOKUP(A202,Sheet2!A:E,5,0)</f>
        <v>380703</v>
      </c>
    </row>
    <row r="203" spans="1:22" hidden="1" x14ac:dyDescent="0.3">
      <c r="A203" s="24" t="s">
        <v>1144</v>
      </c>
      <c r="B203" s="24" t="s">
        <v>31</v>
      </c>
      <c r="C203" s="24">
        <v>37</v>
      </c>
      <c r="D203" s="24" t="s">
        <v>36</v>
      </c>
      <c r="E203" s="24">
        <v>2015</v>
      </c>
      <c r="F203" s="24">
        <v>42</v>
      </c>
      <c r="G203" s="24">
        <v>0.67039122799999995</v>
      </c>
      <c r="H203" s="24" t="s">
        <v>24</v>
      </c>
      <c r="I203" s="24" t="s">
        <v>303</v>
      </c>
      <c r="J203" s="24" t="s">
        <v>40</v>
      </c>
      <c r="K203" s="24" t="s">
        <v>237</v>
      </c>
      <c r="L203" s="24" t="s">
        <v>42</v>
      </c>
      <c r="M203" s="24" t="s">
        <v>45</v>
      </c>
      <c r="N203" s="24" t="s">
        <v>29</v>
      </c>
      <c r="O203" s="24" t="s">
        <v>67</v>
      </c>
      <c r="P203" s="24">
        <v>707464</v>
      </c>
      <c r="Q203" s="24">
        <v>707464</v>
      </c>
      <c r="R203" s="24" t="s">
        <v>45</v>
      </c>
      <c r="S203" s="24">
        <f>VLOOKUP(A203,Sheet2!A:B,2,0)</f>
        <v>707464</v>
      </c>
      <c r="T203" s="24">
        <f>VLOOKUP(A203,Sheet2!A:C,3,0)</f>
        <v>707464</v>
      </c>
      <c r="U203" s="24">
        <f>VLOOKUP(A203,Sheet2!A:D,4,0)</f>
        <v>163392</v>
      </c>
      <c r="V203" s="24">
        <f>VLOOKUP(A203,Sheet2!A:E,5,0)</f>
        <v>410352</v>
      </c>
    </row>
    <row r="204" spans="1:22" hidden="1" x14ac:dyDescent="0.3">
      <c r="A204" s="24" t="s">
        <v>1145</v>
      </c>
      <c r="B204" s="24" t="s">
        <v>31</v>
      </c>
      <c r="C204" s="24">
        <v>36</v>
      </c>
      <c r="D204" s="24" t="s">
        <v>424</v>
      </c>
      <c r="E204" s="24">
        <v>2013</v>
      </c>
      <c r="F204" s="24">
        <v>36</v>
      </c>
      <c r="G204" s="24">
        <v>0.45692307700000001</v>
      </c>
      <c r="H204" s="24" t="s">
        <v>24</v>
      </c>
      <c r="I204" s="24" t="s">
        <v>303</v>
      </c>
      <c r="J204" s="24" t="s">
        <v>40</v>
      </c>
      <c r="K204" s="24" t="s">
        <v>87</v>
      </c>
      <c r="L204" s="24" t="s">
        <v>42</v>
      </c>
      <c r="M204" s="24" t="s">
        <v>29</v>
      </c>
      <c r="N204" s="24" t="s">
        <v>29</v>
      </c>
      <c r="O204" s="24" t="s">
        <v>34</v>
      </c>
      <c r="P204" s="24">
        <v>367746</v>
      </c>
      <c r="Q204" s="24">
        <v>0</v>
      </c>
      <c r="R204" s="24" t="s">
        <v>45</v>
      </c>
      <c r="S204" s="24">
        <f>VLOOKUP(A204,Sheet2!A:B,2,0)</f>
        <v>367746</v>
      </c>
      <c r="T204" s="24">
        <f>VLOOKUP(A204,Sheet2!A:C,3,0)</f>
        <v>0</v>
      </c>
      <c r="U204" s="24">
        <f>VLOOKUP(A204,Sheet2!A:D,4,0)</f>
        <v>312018</v>
      </c>
      <c r="V204" s="24">
        <f>VLOOKUP(A204,Sheet2!A:E,5,0)</f>
        <v>334305</v>
      </c>
    </row>
    <row r="205" spans="1:22" hidden="1" x14ac:dyDescent="0.3">
      <c r="A205" s="24" t="s">
        <v>1146</v>
      </c>
      <c r="B205" s="24" t="s">
        <v>31</v>
      </c>
      <c r="C205" s="24">
        <v>61</v>
      </c>
      <c r="D205" s="24" t="s">
        <v>23</v>
      </c>
      <c r="E205" s="24">
        <v>2008</v>
      </c>
      <c r="F205" s="24">
        <v>28</v>
      </c>
      <c r="G205" s="24">
        <v>0.622068387</v>
      </c>
      <c r="H205" s="24" t="s">
        <v>24</v>
      </c>
      <c r="I205" s="24" t="s">
        <v>155</v>
      </c>
      <c r="J205" s="24" t="s">
        <v>169</v>
      </c>
      <c r="K205" s="24" t="s">
        <v>27</v>
      </c>
      <c r="L205" s="24" t="s">
        <v>42</v>
      </c>
      <c r="M205" s="24" t="s">
        <v>29</v>
      </c>
      <c r="N205" s="24" t="s">
        <v>29</v>
      </c>
      <c r="O205" s="24" t="s">
        <v>29</v>
      </c>
      <c r="P205" s="24">
        <v>448768</v>
      </c>
      <c r="Q205" s="24">
        <v>0</v>
      </c>
      <c r="R205" s="24" t="s">
        <v>45</v>
      </c>
      <c r="S205" s="24">
        <f>VLOOKUP(A205,Sheet2!A:B,2,0)</f>
        <v>448768</v>
      </c>
      <c r="T205" s="24">
        <f>VLOOKUP(A205,Sheet2!A:C,3,0)</f>
        <v>0</v>
      </c>
      <c r="U205" s="24">
        <f>VLOOKUP(A205,Sheet2!A:D,4,0)</f>
        <v>199034</v>
      </c>
      <c r="V205" s="24">
        <f>VLOOKUP(A205,Sheet2!A:E,5,0)</f>
        <v>199034</v>
      </c>
    </row>
    <row r="206" spans="1:22" hidden="1" x14ac:dyDescent="0.3">
      <c r="A206" s="24" t="s">
        <v>1147</v>
      </c>
      <c r="B206" s="24" t="s">
        <v>31</v>
      </c>
      <c r="C206" s="24">
        <v>48</v>
      </c>
      <c r="D206" s="24" t="s">
        <v>424</v>
      </c>
      <c r="E206" s="24">
        <v>2015</v>
      </c>
      <c r="F206" s="24">
        <v>36</v>
      </c>
      <c r="G206" s="24">
        <v>0.52719298199999998</v>
      </c>
      <c r="H206" s="24" t="s">
        <v>24</v>
      </c>
      <c r="I206" s="24" t="s">
        <v>72</v>
      </c>
      <c r="J206" s="24" t="s">
        <v>40</v>
      </c>
      <c r="K206" s="24" t="s">
        <v>237</v>
      </c>
      <c r="L206" s="24" t="s">
        <v>42</v>
      </c>
      <c r="M206" s="24" t="s">
        <v>29</v>
      </c>
      <c r="N206" s="24" t="s">
        <v>29</v>
      </c>
      <c r="O206" s="24" t="s">
        <v>34</v>
      </c>
      <c r="P206" s="24">
        <v>534978</v>
      </c>
      <c r="Q206" s="24">
        <v>0</v>
      </c>
      <c r="R206" s="24" t="s">
        <v>45</v>
      </c>
      <c r="S206" s="24">
        <f>VLOOKUP(A206,Sheet2!A:B,2,0)</f>
        <v>534978</v>
      </c>
      <c r="T206" s="24">
        <f>VLOOKUP(A206,Sheet2!A:C,3,0)</f>
        <v>0</v>
      </c>
      <c r="U206" s="24">
        <f>VLOOKUP(A206,Sheet2!A:D,4,0)</f>
        <v>345185</v>
      </c>
      <c r="V206" s="24">
        <f>VLOOKUP(A206,Sheet2!A:E,5,0)</f>
        <v>377205</v>
      </c>
    </row>
    <row r="207" spans="1:22" hidden="1" x14ac:dyDescent="0.3">
      <c r="A207" s="24" t="s">
        <v>1148</v>
      </c>
      <c r="B207" s="24" t="s">
        <v>31</v>
      </c>
      <c r="C207" s="24">
        <v>49</v>
      </c>
      <c r="D207" s="24" t="s">
        <v>77</v>
      </c>
      <c r="E207" s="24">
        <v>2006</v>
      </c>
      <c r="F207" s="24">
        <v>43</v>
      </c>
      <c r="G207" s="24">
        <v>0.83021714300000005</v>
      </c>
      <c r="H207" s="24" t="s">
        <v>81</v>
      </c>
      <c r="I207" s="24" t="s">
        <v>72</v>
      </c>
      <c r="J207" s="24" t="s">
        <v>58</v>
      </c>
      <c r="K207" s="24" t="s">
        <v>58</v>
      </c>
      <c r="L207" s="24" t="s">
        <v>58</v>
      </c>
      <c r="M207" s="24" t="s">
        <v>29</v>
      </c>
      <c r="N207" s="24" t="s">
        <v>45</v>
      </c>
      <c r="O207" s="24" t="s">
        <v>29</v>
      </c>
      <c r="P207" s="24">
        <v>436312</v>
      </c>
      <c r="Q207" s="24">
        <v>0</v>
      </c>
      <c r="R207" s="24" t="s">
        <v>45</v>
      </c>
      <c r="S207" s="24">
        <f>VLOOKUP(A207,Sheet2!A:B,2,0)</f>
        <v>436312</v>
      </c>
      <c r="T207" s="24">
        <f>VLOOKUP(A207,Sheet2!A:C,3,0)</f>
        <v>0</v>
      </c>
      <c r="U207" s="24">
        <f>VLOOKUP(A207,Sheet2!A:D,4,0)</f>
        <v>442600</v>
      </c>
      <c r="V207" s="24">
        <f>VLOOKUP(A207,Sheet2!A:E,5,0)</f>
        <v>442600</v>
      </c>
    </row>
    <row r="208" spans="1:22" hidden="1" x14ac:dyDescent="0.3">
      <c r="A208" s="24" t="s">
        <v>1149</v>
      </c>
      <c r="B208" s="24" t="s">
        <v>31</v>
      </c>
      <c r="C208" s="24">
        <v>61</v>
      </c>
      <c r="D208" s="24" t="s">
        <v>36</v>
      </c>
      <c r="E208" s="24">
        <v>2011</v>
      </c>
      <c r="F208" s="24">
        <v>20</v>
      </c>
      <c r="G208" s="24">
        <v>0.81215896799999998</v>
      </c>
      <c r="H208" s="24" t="s">
        <v>81</v>
      </c>
      <c r="I208" s="24" t="s">
        <v>58</v>
      </c>
      <c r="J208" s="24" t="s">
        <v>58</v>
      </c>
      <c r="K208" s="24" t="s">
        <v>58</v>
      </c>
      <c r="L208" s="24" t="s">
        <v>58</v>
      </c>
      <c r="M208" s="24" t="s">
        <v>29</v>
      </c>
      <c r="N208" s="24" t="s">
        <v>29</v>
      </c>
      <c r="O208" s="24" t="s">
        <v>67</v>
      </c>
      <c r="P208" s="24">
        <v>772808</v>
      </c>
      <c r="Q208" s="24">
        <v>0</v>
      </c>
      <c r="R208" s="24" t="s">
        <v>45</v>
      </c>
      <c r="S208" s="24">
        <f>VLOOKUP(A208,Sheet2!A:B,2,0)</f>
        <v>772808</v>
      </c>
      <c r="T208" s="24">
        <f>VLOOKUP(A208,Sheet2!A:C,3,0)</f>
        <v>0</v>
      </c>
      <c r="U208" s="24">
        <f>VLOOKUP(A208,Sheet2!A:D,4,0)</f>
        <v>272754</v>
      </c>
      <c r="V208" s="24">
        <f>VLOOKUP(A208,Sheet2!A:E,5,0)</f>
        <v>343954</v>
      </c>
    </row>
    <row r="209" spans="1:22" hidden="1" x14ac:dyDescent="0.3">
      <c r="A209" s="24" t="s">
        <v>1150</v>
      </c>
      <c r="B209" s="24" t="s">
        <v>31</v>
      </c>
      <c r="C209" s="24">
        <v>61</v>
      </c>
      <c r="D209" s="24" t="s">
        <v>36</v>
      </c>
      <c r="E209" s="24">
        <v>2012</v>
      </c>
      <c r="F209" s="24">
        <v>31</v>
      </c>
      <c r="G209" s="24">
        <v>0.57080165100000002</v>
      </c>
      <c r="H209" s="24" t="s">
        <v>24</v>
      </c>
      <c r="I209" s="24" t="s">
        <v>155</v>
      </c>
      <c r="J209" s="24" t="s">
        <v>535</v>
      </c>
      <c r="K209" s="24" t="s">
        <v>237</v>
      </c>
      <c r="L209" s="24" t="s">
        <v>158</v>
      </c>
      <c r="M209" s="24" t="s">
        <v>45</v>
      </c>
      <c r="N209" s="24" t="s">
        <v>45</v>
      </c>
      <c r="O209" s="24" t="s">
        <v>29</v>
      </c>
      <c r="P209" s="24">
        <v>590710</v>
      </c>
      <c r="Q209" s="24">
        <v>590710</v>
      </c>
      <c r="R209" s="24" t="s">
        <v>45</v>
      </c>
      <c r="S209" s="24">
        <f>VLOOKUP(A209,Sheet2!A:B,2,0)</f>
        <v>590710</v>
      </c>
      <c r="T209" s="24">
        <f>VLOOKUP(A209,Sheet2!A:C,3,0)</f>
        <v>590710</v>
      </c>
      <c r="U209" s="24">
        <f>VLOOKUP(A209,Sheet2!A:D,4,0)</f>
        <v>124746</v>
      </c>
      <c r="V209" s="24">
        <f>VLOOKUP(A209,Sheet2!A:E,5,0)</f>
        <v>197460</v>
      </c>
    </row>
    <row r="210" spans="1:22" hidden="1" x14ac:dyDescent="0.3">
      <c r="A210" s="24" t="s">
        <v>1151</v>
      </c>
      <c r="B210" s="24" t="s">
        <v>22</v>
      </c>
      <c r="C210" s="24">
        <v>61</v>
      </c>
      <c r="D210" s="24" t="s">
        <v>39</v>
      </c>
      <c r="E210" s="24">
        <v>2008</v>
      </c>
      <c r="F210" s="24">
        <v>35</v>
      </c>
      <c r="G210" s="24">
        <v>0.82788258100000001</v>
      </c>
      <c r="H210" s="24" t="s">
        <v>81</v>
      </c>
      <c r="I210" s="24" t="s">
        <v>72</v>
      </c>
      <c r="J210" s="24" t="s">
        <v>40</v>
      </c>
      <c r="K210" s="24" t="s">
        <v>51</v>
      </c>
      <c r="L210" s="24" t="s">
        <v>42</v>
      </c>
      <c r="M210" s="24" t="s">
        <v>45</v>
      </c>
      <c r="N210" s="24" t="s">
        <v>45</v>
      </c>
      <c r="O210" s="24" t="s">
        <v>29</v>
      </c>
      <c r="P210" s="24">
        <v>587298</v>
      </c>
      <c r="Q210" s="24">
        <v>0</v>
      </c>
      <c r="R210" s="24" t="s">
        <v>45</v>
      </c>
      <c r="S210" s="24">
        <f>VLOOKUP(A210,Sheet2!A:B,2,0)</f>
        <v>587298</v>
      </c>
      <c r="T210" s="24">
        <f>VLOOKUP(A210,Sheet2!A:C,3,0)</f>
        <v>0</v>
      </c>
      <c r="U210" s="24">
        <f>VLOOKUP(A210,Sheet2!A:D,4,0)</f>
        <v>381875</v>
      </c>
      <c r="V210" s="24">
        <f>VLOOKUP(A210,Sheet2!A:E,5,0)</f>
        <v>447900</v>
      </c>
    </row>
    <row r="211" spans="1:22" hidden="1" x14ac:dyDescent="0.3">
      <c r="A211" s="24" t="s">
        <v>1152</v>
      </c>
      <c r="B211" s="24" t="s">
        <v>31</v>
      </c>
      <c r="C211" s="24">
        <v>49</v>
      </c>
      <c r="D211" s="24" t="s">
        <v>39</v>
      </c>
      <c r="E211" s="24">
        <v>2006</v>
      </c>
      <c r="F211" s="24">
        <v>29</v>
      </c>
      <c r="G211" s="24">
        <v>0.74084142900000005</v>
      </c>
      <c r="H211" s="24" t="s">
        <v>81</v>
      </c>
      <c r="I211" s="24" t="s">
        <v>58</v>
      </c>
      <c r="J211" s="24" t="s">
        <v>58</v>
      </c>
      <c r="K211" s="24" t="s">
        <v>58</v>
      </c>
      <c r="L211" s="24" t="s">
        <v>58</v>
      </c>
      <c r="M211" s="24" t="s">
        <v>29</v>
      </c>
      <c r="N211" s="24" t="s">
        <v>45</v>
      </c>
      <c r="O211" s="24" t="s">
        <v>29</v>
      </c>
      <c r="P211" s="24">
        <v>378659</v>
      </c>
      <c r="Q211" s="24">
        <v>0</v>
      </c>
      <c r="R211" s="24" t="s">
        <v>45</v>
      </c>
      <c r="S211" s="24">
        <f>VLOOKUP(A211,Sheet2!A:B,2,0)</f>
        <v>378659</v>
      </c>
      <c r="T211" s="24">
        <f>VLOOKUP(A211,Sheet2!A:C,3,0)</f>
        <v>0</v>
      </c>
      <c r="U211" s="24">
        <f>VLOOKUP(A211,Sheet2!A:D,4,0)</f>
        <v>410592</v>
      </c>
      <c r="V211" s="24">
        <f>VLOOKUP(A211,Sheet2!A:E,5,0)</f>
        <v>410592</v>
      </c>
    </row>
    <row r="212" spans="1:22" hidden="1" x14ac:dyDescent="0.3">
      <c r="A212" s="24" t="s">
        <v>1153</v>
      </c>
      <c r="B212" s="24" t="s">
        <v>31</v>
      </c>
      <c r="C212" s="24">
        <v>49</v>
      </c>
      <c r="D212" s="24" t="s">
        <v>39</v>
      </c>
      <c r="E212" s="24">
        <v>2010</v>
      </c>
      <c r="F212" s="24">
        <v>53</v>
      </c>
      <c r="G212" s="24">
        <v>0.83069572400000002</v>
      </c>
      <c r="H212" s="24" t="s">
        <v>81</v>
      </c>
      <c r="I212" s="24" t="s">
        <v>72</v>
      </c>
      <c r="J212" s="24" t="s">
        <v>40</v>
      </c>
      <c r="K212" s="24" t="s">
        <v>118</v>
      </c>
      <c r="L212" s="24" t="s">
        <v>42</v>
      </c>
      <c r="M212" s="24" t="s">
        <v>29</v>
      </c>
      <c r="N212" s="24" t="s">
        <v>45</v>
      </c>
      <c r="O212" s="24" t="s">
        <v>221</v>
      </c>
      <c r="P212" s="24">
        <v>580154</v>
      </c>
      <c r="Q212" s="24">
        <v>0</v>
      </c>
      <c r="R212" s="24" t="s">
        <v>45</v>
      </c>
      <c r="S212" s="24">
        <f>VLOOKUP(A212,Sheet2!A:B,2,0)</f>
        <v>580154</v>
      </c>
      <c r="T212" s="24">
        <f>VLOOKUP(A212,Sheet2!A:C,3,0)</f>
        <v>0</v>
      </c>
      <c r="U212" s="24">
        <f>VLOOKUP(A212,Sheet2!A:D,4,0)</f>
        <v>547371</v>
      </c>
      <c r="V212" s="24">
        <f>VLOOKUP(A212,Sheet2!A:E,5,0)</f>
        <v>547371</v>
      </c>
    </row>
    <row r="213" spans="1:22" hidden="1" x14ac:dyDescent="0.3">
      <c r="A213" s="24" t="s">
        <v>1154</v>
      </c>
      <c r="B213" s="24" t="s">
        <v>31</v>
      </c>
      <c r="C213" s="24">
        <v>49</v>
      </c>
      <c r="D213" s="24" t="s">
        <v>77</v>
      </c>
      <c r="E213" s="24">
        <v>2011</v>
      </c>
      <c r="F213" s="24">
        <v>34</v>
      </c>
      <c r="G213" s="24">
        <v>0.79272361300000005</v>
      </c>
      <c r="H213" s="24" t="s">
        <v>81</v>
      </c>
      <c r="I213" s="24" t="s">
        <v>54</v>
      </c>
      <c r="J213" s="24" t="s">
        <v>40</v>
      </c>
      <c r="K213" s="24" t="s">
        <v>51</v>
      </c>
      <c r="L213" s="24" t="s">
        <v>42</v>
      </c>
      <c r="M213" s="24" t="s">
        <v>45</v>
      </c>
      <c r="N213" s="24" t="s">
        <v>29</v>
      </c>
      <c r="O213" s="24" t="s">
        <v>29</v>
      </c>
      <c r="P213" s="24">
        <v>0</v>
      </c>
      <c r="Q213" s="24">
        <v>0</v>
      </c>
      <c r="R213" s="24" t="s">
        <v>45</v>
      </c>
      <c r="S213" s="24">
        <f>VLOOKUP(A213,Sheet2!A:B,2,0)</f>
        <v>0</v>
      </c>
      <c r="T213" s="24">
        <f>VLOOKUP(A213,Sheet2!A:C,3,0)</f>
        <v>0</v>
      </c>
      <c r="U213" s="24">
        <f>VLOOKUP(A213,Sheet2!A:D,4,0)</f>
        <v>28939</v>
      </c>
      <c r="V213" s="24">
        <f>VLOOKUP(A213,Sheet2!A:E,5,0)</f>
        <v>549841</v>
      </c>
    </row>
    <row r="214" spans="1:22" hidden="1" x14ac:dyDescent="0.3">
      <c r="A214" s="24" t="s">
        <v>1155</v>
      </c>
      <c r="B214" s="24" t="s">
        <v>31</v>
      </c>
      <c r="C214" s="24">
        <v>49</v>
      </c>
      <c r="D214" s="24" t="s">
        <v>77</v>
      </c>
      <c r="E214" s="24">
        <v>2008</v>
      </c>
      <c r="F214" s="24">
        <v>39</v>
      </c>
      <c r="G214" s="24">
        <v>0.80413161300000002</v>
      </c>
      <c r="H214" s="24" t="s">
        <v>24</v>
      </c>
      <c r="I214" s="24" t="s">
        <v>58</v>
      </c>
      <c r="J214" s="24" t="s">
        <v>58</v>
      </c>
      <c r="K214" s="24" t="s">
        <v>58</v>
      </c>
      <c r="L214" s="24" t="s">
        <v>58</v>
      </c>
      <c r="M214" s="24" t="s">
        <v>29</v>
      </c>
      <c r="N214" s="24" t="s">
        <v>45</v>
      </c>
      <c r="O214" s="24" t="s">
        <v>29</v>
      </c>
      <c r="P214" s="24">
        <v>497769</v>
      </c>
      <c r="Q214" s="24">
        <v>0</v>
      </c>
      <c r="R214" s="24" t="s">
        <v>45</v>
      </c>
      <c r="S214" s="24">
        <f>VLOOKUP(A214,Sheet2!A:B,2,0)</f>
        <v>497769</v>
      </c>
      <c r="T214" s="24">
        <f>VLOOKUP(A214,Sheet2!A:C,3,0)</f>
        <v>0</v>
      </c>
      <c r="U214" s="24">
        <f>VLOOKUP(A214,Sheet2!A:D,4,0)</f>
        <v>458050.89</v>
      </c>
      <c r="V214" s="24">
        <f>VLOOKUP(A214,Sheet2!A:E,5,0)</f>
        <v>483740</v>
      </c>
    </row>
    <row r="215" spans="1:22" hidden="1" x14ac:dyDescent="0.3">
      <c r="A215" s="24" t="s">
        <v>1156</v>
      </c>
      <c r="B215" s="24" t="s">
        <v>31</v>
      </c>
      <c r="C215" s="24">
        <v>49</v>
      </c>
      <c r="D215" s="24" t="s">
        <v>39</v>
      </c>
      <c r="E215" s="24">
        <v>2005</v>
      </c>
      <c r="F215" s="24">
        <v>27</v>
      </c>
      <c r="G215" s="24">
        <v>0.83021756999999996</v>
      </c>
      <c r="H215" s="24" t="s">
        <v>81</v>
      </c>
      <c r="I215" s="24" t="s">
        <v>58</v>
      </c>
      <c r="J215" s="24" t="s">
        <v>58</v>
      </c>
      <c r="K215" s="24" t="s">
        <v>58</v>
      </c>
      <c r="L215" s="24" t="s">
        <v>58</v>
      </c>
      <c r="M215" s="24" t="s">
        <v>45</v>
      </c>
      <c r="N215" s="24" t="s">
        <v>29</v>
      </c>
      <c r="O215" s="24" t="s">
        <v>29</v>
      </c>
      <c r="P215" s="24">
        <v>539741</v>
      </c>
      <c r="Q215" s="24">
        <v>539741</v>
      </c>
      <c r="R215" s="24" t="s">
        <v>45</v>
      </c>
      <c r="S215" s="24">
        <f>VLOOKUP(A215,Sheet2!A:B,2,0)</f>
        <v>539741</v>
      </c>
      <c r="T215" s="24">
        <f>VLOOKUP(A215,Sheet2!A:C,3,0)</f>
        <v>539741</v>
      </c>
      <c r="U215" s="24">
        <f>VLOOKUP(A215,Sheet2!A:D,4,0)</f>
        <v>106455.69</v>
      </c>
      <c r="V215" s="24">
        <f>VLOOKUP(A215,Sheet2!A:E,5,0)</f>
        <v>425180</v>
      </c>
    </row>
    <row r="216" spans="1:22" hidden="1" x14ac:dyDescent="0.3">
      <c r="A216" s="24" t="s">
        <v>1157</v>
      </c>
      <c r="B216" s="24" t="s">
        <v>31</v>
      </c>
      <c r="C216" s="24">
        <v>49</v>
      </c>
      <c r="D216" s="24" t="s">
        <v>39</v>
      </c>
      <c r="E216" s="24">
        <v>2008</v>
      </c>
      <c r="F216" s="24">
        <v>36</v>
      </c>
      <c r="G216" s="24">
        <v>0.73020774200000005</v>
      </c>
      <c r="H216" s="24" t="s">
        <v>81</v>
      </c>
      <c r="I216" s="24" t="s">
        <v>58</v>
      </c>
      <c r="J216" s="24" t="s">
        <v>58</v>
      </c>
      <c r="K216" s="24" t="s">
        <v>58</v>
      </c>
      <c r="L216" s="24" t="s">
        <v>58</v>
      </c>
      <c r="M216" s="24" t="s">
        <v>45</v>
      </c>
      <c r="N216" s="24" t="s">
        <v>45</v>
      </c>
      <c r="O216" s="24" t="s">
        <v>29</v>
      </c>
      <c r="P216" s="24">
        <v>532405</v>
      </c>
      <c r="Q216" s="24">
        <v>0</v>
      </c>
      <c r="R216" s="24" t="s">
        <v>45</v>
      </c>
      <c r="S216" s="24">
        <f>VLOOKUP(A216,Sheet2!A:B,2,0)</f>
        <v>532405</v>
      </c>
      <c r="T216" s="24">
        <f>VLOOKUP(A216,Sheet2!A:C,3,0)</f>
        <v>0</v>
      </c>
      <c r="U216" s="24">
        <f>VLOOKUP(A216,Sheet2!A:D,4,0)</f>
        <v>395446.46</v>
      </c>
      <c r="V216" s="24">
        <f>VLOOKUP(A216,Sheet2!A:E,5,0)</f>
        <v>416081</v>
      </c>
    </row>
    <row r="217" spans="1:22" hidden="1" x14ac:dyDescent="0.3">
      <c r="A217" s="24" t="s">
        <v>1158</v>
      </c>
      <c r="B217" s="24" t="s">
        <v>31</v>
      </c>
      <c r="C217" s="24">
        <v>61</v>
      </c>
      <c r="D217" s="24" t="s">
        <v>39</v>
      </c>
      <c r="E217" s="24">
        <v>2013</v>
      </c>
      <c r="F217" s="24">
        <v>30</v>
      </c>
      <c r="G217" s="24">
        <v>0.74421428599999995</v>
      </c>
      <c r="H217" s="24" t="s">
        <v>81</v>
      </c>
      <c r="I217" s="24" t="s">
        <v>72</v>
      </c>
      <c r="J217" s="24" t="s">
        <v>89</v>
      </c>
      <c r="K217" s="24" t="s">
        <v>51</v>
      </c>
      <c r="L217" s="24" t="s">
        <v>42</v>
      </c>
      <c r="M217" s="24" t="s">
        <v>29</v>
      </c>
      <c r="N217" s="24" t="s">
        <v>45</v>
      </c>
      <c r="O217" s="24" t="s">
        <v>221</v>
      </c>
      <c r="P217" s="24">
        <v>617068</v>
      </c>
      <c r="Q217" s="24">
        <v>0</v>
      </c>
      <c r="R217" s="24" t="s">
        <v>45</v>
      </c>
      <c r="S217" s="24">
        <f>VLOOKUP(A217,Sheet2!A:B,2,0)</f>
        <v>617068</v>
      </c>
      <c r="T217" s="24">
        <f>VLOOKUP(A217,Sheet2!A:C,3,0)</f>
        <v>0</v>
      </c>
      <c r="U217" s="24">
        <f>VLOOKUP(A217,Sheet2!A:D,4,0)</f>
        <v>462550.25</v>
      </c>
      <c r="V217" s="24">
        <f>VLOOKUP(A217,Sheet2!A:E,5,0)</f>
        <v>469182</v>
      </c>
    </row>
    <row r="218" spans="1:22" hidden="1" x14ac:dyDescent="0.3">
      <c r="A218" s="24" t="s">
        <v>1159</v>
      </c>
      <c r="B218" s="24" t="s">
        <v>31</v>
      </c>
      <c r="C218" s="24">
        <v>49</v>
      </c>
      <c r="D218" s="24" t="s">
        <v>39</v>
      </c>
      <c r="E218" s="24">
        <v>2012</v>
      </c>
      <c r="F218" s="24">
        <v>55</v>
      </c>
      <c r="G218" s="24">
        <v>0.69949756100000005</v>
      </c>
      <c r="H218" s="24" t="s">
        <v>81</v>
      </c>
      <c r="I218" s="24" t="s">
        <v>155</v>
      </c>
      <c r="J218" s="24" t="s">
        <v>40</v>
      </c>
      <c r="K218" s="24" t="s">
        <v>118</v>
      </c>
      <c r="L218" s="24" t="s">
        <v>28</v>
      </c>
      <c r="M218" s="24" t="s">
        <v>45</v>
      </c>
      <c r="N218" s="24" t="s">
        <v>45</v>
      </c>
      <c r="O218" s="24" t="s">
        <v>67</v>
      </c>
      <c r="P218" s="24">
        <v>0</v>
      </c>
      <c r="Q218" s="24">
        <v>0</v>
      </c>
      <c r="R218" s="24" t="s">
        <v>45</v>
      </c>
      <c r="S218" s="24">
        <f>VLOOKUP(A218,Sheet2!A:B,2,0)</f>
        <v>0</v>
      </c>
      <c r="T218" s="24">
        <f>VLOOKUP(A218,Sheet2!A:C,3,0)</f>
        <v>0</v>
      </c>
      <c r="U218" s="24">
        <f>VLOOKUP(A218,Sheet2!A:D,4,0)</f>
        <v>156998</v>
      </c>
      <c r="V218" s="24">
        <f>VLOOKUP(A218,Sheet2!A:E,5,0)</f>
        <v>398972</v>
      </c>
    </row>
    <row r="219" spans="1:22" hidden="1" x14ac:dyDescent="0.3">
      <c r="A219" s="24" t="s">
        <v>1160</v>
      </c>
      <c r="B219" s="24" t="s">
        <v>31</v>
      </c>
      <c r="C219" s="24">
        <v>61</v>
      </c>
      <c r="D219" s="24" t="s">
        <v>39</v>
      </c>
      <c r="E219" s="24">
        <v>2012</v>
      </c>
      <c r="F219" s="24">
        <v>24</v>
      </c>
      <c r="G219" s="24">
        <v>0.82301427100000002</v>
      </c>
      <c r="H219" s="24" t="s">
        <v>81</v>
      </c>
      <c r="I219" s="24" t="s">
        <v>58</v>
      </c>
      <c r="J219" s="24" t="s">
        <v>58</v>
      </c>
      <c r="K219" s="24" t="s">
        <v>58</v>
      </c>
      <c r="L219" s="24" t="s">
        <v>58</v>
      </c>
      <c r="M219" s="24" t="s">
        <v>45</v>
      </c>
      <c r="N219" s="24" t="s">
        <v>29</v>
      </c>
      <c r="O219" s="24" t="s">
        <v>34</v>
      </c>
      <c r="P219" s="24">
        <v>953546</v>
      </c>
      <c r="Q219" s="24">
        <v>953546</v>
      </c>
      <c r="R219" s="24" t="s">
        <v>45</v>
      </c>
      <c r="S219" s="24">
        <f>VLOOKUP(A219,Sheet2!A:B,2,0)</f>
        <v>953546</v>
      </c>
      <c r="T219" s="24">
        <f>VLOOKUP(A219,Sheet2!A:C,3,0)</f>
        <v>953546</v>
      </c>
      <c r="U219" s="24">
        <f>VLOOKUP(A219,Sheet2!A:D,4,0)</f>
        <v>250541.75</v>
      </c>
      <c r="V219" s="24">
        <f>VLOOKUP(A219,Sheet2!A:E,5,0)</f>
        <v>593880</v>
      </c>
    </row>
    <row r="220" spans="1:22" hidden="1" x14ac:dyDescent="0.3">
      <c r="A220" s="24" t="s">
        <v>1161</v>
      </c>
      <c r="B220" s="24" t="s">
        <v>31</v>
      </c>
      <c r="C220" s="24">
        <v>61</v>
      </c>
      <c r="D220" s="24" t="s">
        <v>77</v>
      </c>
      <c r="E220" s="24">
        <v>2013</v>
      </c>
      <c r="F220" s="24">
        <v>21</v>
      </c>
      <c r="G220" s="24">
        <v>0.62246010399999996</v>
      </c>
      <c r="H220" s="24" t="s">
        <v>24</v>
      </c>
      <c r="I220" s="24" t="s">
        <v>58</v>
      </c>
      <c r="J220" s="24" t="s">
        <v>58</v>
      </c>
      <c r="K220" s="24" t="s">
        <v>58</v>
      </c>
      <c r="L220" s="24" t="s">
        <v>58</v>
      </c>
      <c r="M220" s="24" t="s">
        <v>29</v>
      </c>
      <c r="N220" s="24" t="s">
        <v>29</v>
      </c>
      <c r="O220" s="24" t="s">
        <v>34</v>
      </c>
      <c r="P220" s="24">
        <v>587462</v>
      </c>
      <c r="Q220" s="24">
        <v>0</v>
      </c>
      <c r="R220" s="24" t="s">
        <v>45</v>
      </c>
      <c r="S220" s="24">
        <f>VLOOKUP(A220,Sheet2!A:B,2,0)</f>
        <v>587462</v>
      </c>
      <c r="T220" s="24">
        <f>VLOOKUP(A220,Sheet2!A:C,3,0)</f>
        <v>0</v>
      </c>
      <c r="U220" s="24">
        <f>VLOOKUP(A220,Sheet2!A:D,4,0)</f>
        <v>181232</v>
      </c>
      <c r="V220" s="24">
        <f>VLOOKUP(A220,Sheet2!A:E,5,0)</f>
        <v>226540</v>
      </c>
    </row>
    <row r="221" spans="1:22" hidden="1" x14ac:dyDescent="0.3">
      <c r="A221" s="24" t="s">
        <v>1162</v>
      </c>
      <c r="B221" s="24" t="s">
        <v>31</v>
      </c>
      <c r="C221" s="24">
        <v>61</v>
      </c>
      <c r="D221" s="24" t="s">
        <v>23</v>
      </c>
      <c r="E221" s="24">
        <v>2012</v>
      </c>
      <c r="F221" s="24">
        <v>25</v>
      </c>
      <c r="G221" s="24">
        <v>0.62859211800000003</v>
      </c>
      <c r="H221" s="24" t="s">
        <v>24</v>
      </c>
      <c r="I221" s="24" t="s">
        <v>155</v>
      </c>
      <c r="J221" s="24" t="s">
        <v>169</v>
      </c>
      <c r="K221" s="24" t="s">
        <v>51</v>
      </c>
      <c r="L221" s="24" t="s">
        <v>42</v>
      </c>
      <c r="M221" s="24" t="s">
        <v>29</v>
      </c>
      <c r="N221" s="24" t="s">
        <v>29</v>
      </c>
      <c r="O221" s="24" t="s">
        <v>29</v>
      </c>
      <c r="P221" s="24">
        <v>620160</v>
      </c>
      <c r="Q221" s="24">
        <v>0</v>
      </c>
      <c r="R221" s="24" t="s">
        <v>45</v>
      </c>
      <c r="S221" s="24">
        <f>VLOOKUP(A221,Sheet2!A:B,2,0)</f>
        <v>620160</v>
      </c>
      <c r="T221" s="24">
        <f>VLOOKUP(A221,Sheet2!A:C,3,0)</f>
        <v>0</v>
      </c>
      <c r="U221" s="24">
        <f>VLOOKUP(A221,Sheet2!A:D,4,0)</f>
        <v>258314</v>
      </c>
      <c r="V221" s="24">
        <f>VLOOKUP(A221,Sheet2!A:E,5,0)</f>
        <v>287448</v>
      </c>
    </row>
    <row r="222" spans="1:22" hidden="1" x14ac:dyDescent="0.3">
      <c r="A222" s="24" t="s">
        <v>1163</v>
      </c>
      <c r="B222" s="24" t="s">
        <v>31</v>
      </c>
      <c r="C222" s="24">
        <v>49</v>
      </c>
      <c r="D222" s="24" t="s">
        <v>36</v>
      </c>
      <c r="E222" s="24">
        <v>2013</v>
      </c>
      <c r="F222" s="24">
        <v>50</v>
      </c>
      <c r="G222" s="24">
        <v>0.71171142899999995</v>
      </c>
      <c r="H222" s="24" t="s">
        <v>81</v>
      </c>
      <c r="I222" s="24" t="s">
        <v>72</v>
      </c>
      <c r="J222" s="24" t="s">
        <v>40</v>
      </c>
      <c r="K222" s="24" t="s">
        <v>237</v>
      </c>
      <c r="L222" s="24" t="s">
        <v>42</v>
      </c>
      <c r="M222" s="24" t="s">
        <v>29</v>
      </c>
      <c r="N222" s="24" t="s">
        <v>45</v>
      </c>
      <c r="O222" s="24" t="s">
        <v>67</v>
      </c>
      <c r="P222" s="24">
        <v>679468</v>
      </c>
      <c r="Q222" s="24">
        <v>0</v>
      </c>
      <c r="R222" s="24" t="s">
        <v>45</v>
      </c>
      <c r="S222" s="24">
        <f>VLOOKUP(A222,Sheet2!A:B,2,0)</f>
        <v>679468</v>
      </c>
      <c r="T222" s="24">
        <f>VLOOKUP(A222,Sheet2!A:C,3,0)</f>
        <v>0</v>
      </c>
      <c r="U222" s="24">
        <f>VLOOKUP(A222,Sheet2!A:D,4,0)</f>
        <v>388843</v>
      </c>
      <c r="V222" s="24">
        <f>VLOOKUP(A222,Sheet2!A:E,5,0)</f>
        <v>388843</v>
      </c>
    </row>
    <row r="223" spans="1:22" hidden="1" x14ac:dyDescent="0.3">
      <c r="A223" s="24" t="s">
        <v>1164</v>
      </c>
      <c r="B223" s="24" t="s">
        <v>31</v>
      </c>
      <c r="C223" s="24">
        <v>61</v>
      </c>
      <c r="D223" s="24" t="s">
        <v>23</v>
      </c>
      <c r="E223" s="24">
        <v>2014</v>
      </c>
      <c r="F223" s="24">
        <v>21</v>
      </c>
      <c r="G223" s="24">
        <v>0.71565965300000001</v>
      </c>
      <c r="H223" s="24" t="s">
        <v>524</v>
      </c>
      <c r="I223" s="24" t="s">
        <v>58</v>
      </c>
      <c r="J223" s="24" t="s">
        <v>58</v>
      </c>
      <c r="K223" s="24" t="s">
        <v>58</v>
      </c>
      <c r="L223" s="24" t="s">
        <v>58</v>
      </c>
      <c r="M223" s="24" t="s">
        <v>29</v>
      </c>
      <c r="N223" s="24" t="s">
        <v>45</v>
      </c>
      <c r="O223" s="24" t="s">
        <v>67</v>
      </c>
      <c r="P223" s="24">
        <v>698808</v>
      </c>
      <c r="Q223" s="24">
        <v>0</v>
      </c>
      <c r="R223" s="24" t="s">
        <v>45</v>
      </c>
      <c r="S223" s="24">
        <f>VLOOKUP(A223,Sheet2!A:B,2,0)</f>
        <v>698808</v>
      </c>
      <c r="T223" s="24">
        <f>VLOOKUP(A223,Sheet2!A:C,3,0)</f>
        <v>0</v>
      </c>
      <c r="U223" s="24">
        <f>VLOOKUP(A223,Sheet2!A:D,4,0)</f>
        <v>405561.01</v>
      </c>
      <c r="V223" s="24">
        <f>VLOOKUP(A223,Sheet2!A:E,5,0)</f>
        <v>429200</v>
      </c>
    </row>
    <row r="224" spans="1:22" hidden="1" x14ac:dyDescent="0.3">
      <c r="A224" s="24" t="s">
        <v>1165</v>
      </c>
      <c r="B224" s="24" t="s">
        <v>31</v>
      </c>
      <c r="C224" s="24">
        <v>60</v>
      </c>
      <c r="D224" s="24" t="s">
        <v>36</v>
      </c>
      <c r="E224" s="24">
        <v>2014</v>
      </c>
      <c r="F224" s="24">
        <v>35</v>
      </c>
      <c r="G224" s="24">
        <v>0.69223089400000004</v>
      </c>
      <c r="H224" s="24" t="s">
        <v>24</v>
      </c>
      <c r="I224" s="24" t="s">
        <v>155</v>
      </c>
      <c r="J224" s="24" t="s">
        <v>40</v>
      </c>
      <c r="K224" s="24" t="s">
        <v>87</v>
      </c>
      <c r="L224" s="24" t="s">
        <v>42</v>
      </c>
      <c r="M224" s="24" t="s">
        <v>45</v>
      </c>
      <c r="N224" s="24" t="s">
        <v>45</v>
      </c>
      <c r="O224" s="24" t="s">
        <v>34</v>
      </c>
      <c r="P224" s="24">
        <v>0</v>
      </c>
      <c r="Q224" s="24">
        <v>0</v>
      </c>
      <c r="R224" s="24" t="s">
        <v>45</v>
      </c>
      <c r="S224" s="24">
        <f>VLOOKUP(A224,Sheet2!A:B,2,0)</f>
        <v>0</v>
      </c>
      <c r="T224" s="24">
        <f>VLOOKUP(A224,Sheet2!A:C,3,0)</f>
        <v>0</v>
      </c>
      <c r="U224" s="24">
        <f>VLOOKUP(A224,Sheet2!A:D,4,0)</f>
        <v>1501</v>
      </c>
      <c r="V224" s="24">
        <f>VLOOKUP(A224,Sheet2!A:E,5,0)</f>
        <v>359205</v>
      </c>
    </row>
    <row r="225" spans="1:22" hidden="1" x14ac:dyDescent="0.3">
      <c r="A225" s="24" t="s">
        <v>1166</v>
      </c>
      <c r="B225" s="24" t="s">
        <v>31</v>
      </c>
      <c r="C225" s="24">
        <v>61</v>
      </c>
      <c r="D225" s="24" t="s">
        <v>39</v>
      </c>
      <c r="E225" s="24">
        <v>2010</v>
      </c>
      <c r="F225" s="24">
        <v>48</v>
      </c>
      <c r="G225" s="24">
        <v>0.74269682800000003</v>
      </c>
      <c r="H225" s="24" t="s">
        <v>81</v>
      </c>
      <c r="I225" s="24" t="s">
        <v>58</v>
      </c>
      <c r="J225" s="24" t="s">
        <v>58</v>
      </c>
      <c r="K225" s="24" t="s">
        <v>58</v>
      </c>
      <c r="L225" s="24" t="s">
        <v>58</v>
      </c>
      <c r="M225" s="24" t="s">
        <v>29</v>
      </c>
      <c r="N225" s="24" t="s">
        <v>45</v>
      </c>
      <c r="O225" s="24" t="s">
        <v>221</v>
      </c>
      <c r="P225" s="24">
        <v>621755</v>
      </c>
      <c r="Q225" s="24">
        <v>0</v>
      </c>
      <c r="R225" s="24" t="s">
        <v>45</v>
      </c>
      <c r="S225" s="24">
        <f>VLOOKUP(A225,Sheet2!A:B,2,0)</f>
        <v>621755</v>
      </c>
      <c r="T225" s="24">
        <f>VLOOKUP(A225,Sheet2!A:C,3,0)</f>
        <v>0</v>
      </c>
      <c r="U225" s="24">
        <f>VLOOKUP(A225,Sheet2!A:D,4,0)</f>
        <v>405320</v>
      </c>
      <c r="V225" s="24">
        <f>VLOOKUP(A225,Sheet2!A:E,5,0)</f>
        <v>454005</v>
      </c>
    </row>
    <row r="226" spans="1:22" hidden="1" x14ac:dyDescent="0.3">
      <c r="A226" s="24" t="s">
        <v>1167</v>
      </c>
      <c r="B226" s="24" t="s">
        <v>31</v>
      </c>
      <c r="C226" s="24">
        <v>48</v>
      </c>
      <c r="D226" s="24" t="s">
        <v>23</v>
      </c>
      <c r="E226" s="24">
        <v>2013</v>
      </c>
      <c r="F226" s="24">
        <v>71</v>
      </c>
      <c r="G226" s="24">
        <v>0.63875000000000004</v>
      </c>
      <c r="H226" s="24" t="s">
        <v>24</v>
      </c>
      <c r="I226" s="24" t="s">
        <v>303</v>
      </c>
      <c r="J226" s="24" t="s">
        <v>40</v>
      </c>
      <c r="K226" s="24" t="s">
        <v>237</v>
      </c>
      <c r="L226" s="24" t="s">
        <v>42</v>
      </c>
      <c r="M226" s="24" t="s">
        <v>45</v>
      </c>
      <c r="N226" s="24" t="s">
        <v>45</v>
      </c>
      <c r="O226" s="24" t="s">
        <v>34</v>
      </c>
      <c r="P226" s="24">
        <v>679732</v>
      </c>
      <c r="Q226" s="24">
        <v>0</v>
      </c>
      <c r="R226" s="24" t="s">
        <v>45</v>
      </c>
      <c r="S226" s="24">
        <f>VLOOKUP(A226,Sheet2!A:B,2,0)</f>
        <v>679732</v>
      </c>
      <c r="T226" s="24">
        <f>VLOOKUP(A226,Sheet2!A:C,3,0)</f>
        <v>0</v>
      </c>
      <c r="U226" s="24">
        <f>VLOOKUP(A226,Sheet2!A:D,4,0)</f>
        <v>383801</v>
      </c>
      <c r="V226" s="24">
        <f>VLOOKUP(A226,Sheet2!A:E,5,0)</f>
        <v>383241</v>
      </c>
    </row>
    <row r="227" spans="1:22" hidden="1" x14ac:dyDescent="0.3">
      <c r="A227" s="24" t="s">
        <v>1168</v>
      </c>
      <c r="B227" s="24" t="s">
        <v>31</v>
      </c>
      <c r="C227" s="24">
        <v>49</v>
      </c>
      <c r="D227" s="24" t="s">
        <v>39</v>
      </c>
      <c r="E227" s="24">
        <v>2008</v>
      </c>
      <c r="F227" s="24">
        <v>21</v>
      </c>
      <c r="G227" s="24">
        <v>0.80361290299999999</v>
      </c>
      <c r="H227" s="24" t="s">
        <v>81</v>
      </c>
      <c r="I227" s="24" t="s">
        <v>58</v>
      </c>
      <c r="J227" s="24" t="s">
        <v>58</v>
      </c>
      <c r="K227" s="24" t="s">
        <v>58</v>
      </c>
      <c r="L227" s="24" t="s">
        <v>58</v>
      </c>
      <c r="M227" s="24" t="s">
        <v>45</v>
      </c>
      <c r="N227" s="24" t="s">
        <v>45</v>
      </c>
      <c r="O227" s="24" t="s">
        <v>34</v>
      </c>
      <c r="P227" s="24">
        <v>0</v>
      </c>
      <c r="Q227" s="24">
        <v>0</v>
      </c>
      <c r="R227" s="24" t="s">
        <v>45</v>
      </c>
      <c r="S227" s="24">
        <f>VLOOKUP(A227,Sheet2!A:B,2,0)</f>
        <v>0</v>
      </c>
      <c r="T227" s="24">
        <f>VLOOKUP(A227,Sheet2!A:C,3,0)</f>
        <v>0</v>
      </c>
      <c r="U227" s="24">
        <f>VLOOKUP(A227,Sheet2!A:D,4,0)</f>
        <v>24591</v>
      </c>
      <c r="V227" s="24">
        <f>VLOOKUP(A227,Sheet2!A:E,5,0)</f>
        <v>295092</v>
      </c>
    </row>
    <row r="228" spans="1:22" hidden="1" x14ac:dyDescent="0.3">
      <c r="A228" s="24" t="s">
        <v>1169</v>
      </c>
      <c r="B228" s="24" t="s">
        <v>31</v>
      </c>
      <c r="C228" s="24">
        <v>61</v>
      </c>
      <c r="D228" s="24" t="s">
        <v>36</v>
      </c>
      <c r="E228" s="24">
        <v>2012</v>
      </c>
      <c r="F228" s="24">
        <v>50</v>
      </c>
      <c r="G228" s="24">
        <v>0.69589031400000001</v>
      </c>
      <c r="H228" s="24" t="s">
        <v>524</v>
      </c>
      <c r="I228" s="24" t="s">
        <v>58</v>
      </c>
      <c r="J228" s="24" t="s">
        <v>58</v>
      </c>
      <c r="K228" s="24" t="s">
        <v>58</v>
      </c>
      <c r="L228" s="24" t="s">
        <v>58</v>
      </c>
      <c r="M228" s="24" t="s">
        <v>29</v>
      </c>
      <c r="N228" s="24" t="s">
        <v>45</v>
      </c>
      <c r="O228" s="24" t="s">
        <v>67</v>
      </c>
      <c r="P228" s="24">
        <v>624653</v>
      </c>
      <c r="Q228" s="24">
        <v>0</v>
      </c>
      <c r="R228" s="24" t="s">
        <v>45</v>
      </c>
      <c r="S228" s="24">
        <f>VLOOKUP(A228,Sheet2!A:B,2,0)</f>
        <v>624653</v>
      </c>
      <c r="T228" s="24">
        <f>VLOOKUP(A228,Sheet2!A:C,3,0)</f>
        <v>0</v>
      </c>
      <c r="U228" s="24">
        <f>VLOOKUP(A228,Sheet2!A:D,4,0)</f>
        <v>321347</v>
      </c>
      <c r="V228" s="24">
        <f>VLOOKUP(A228,Sheet2!A:E,5,0)</f>
        <v>354315</v>
      </c>
    </row>
    <row r="229" spans="1:22" hidden="1" x14ac:dyDescent="0.3">
      <c r="A229" s="24" t="s">
        <v>1170</v>
      </c>
      <c r="B229" s="24" t="s">
        <v>31</v>
      </c>
      <c r="C229" s="24">
        <v>49</v>
      </c>
      <c r="D229" s="24" t="s">
        <v>77</v>
      </c>
      <c r="E229" s="24">
        <v>2005</v>
      </c>
      <c r="F229" s="24">
        <v>19</v>
      </c>
      <c r="G229" s="24">
        <v>0.62216822400000005</v>
      </c>
      <c r="H229" s="24" t="s">
        <v>24</v>
      </c>
      <c r="I229" s="24" t="s">
        <v>58</v>
      </c>
      <c r="J229" s="24" t="s">
        <v>58</v>
      </c>
      <c r="K229" s="24" t="s">
        <v>58</v>
      </c>
      <c r="L229" s="24" t="s">
        <v>58</v>
      </c>
      <c r="M229" s="24" t="s">
        <v>29</v>
      </c>
      <c r="N229" s="24" t="s">
        <v>45</v>
      </c>
      <c r="O229" s="24" t="s">
        <v>29</v>
      </c>
      <c r="P229" s="24">
        <v>371282</v>
      </c>
      <c r="Q229" s="24">
        <v>0</v>
      </c>
      <c r="R229" s="24" t="s">
        <v>45</v>
      </c>
      <c r="S229" s="24">
        <f>VLOOKUP(A229,Sheet2!A:B,2,0)</f>
        <v>371282</v>
      </c>
      <c r="T229" s="24">
        <f>VLOOKUP(A229,Sheet2!A:C,3,0)</f>
        <v>0</v>
      </c>
      <c r="U229" s="24">
        <f>VLOOKUP(A229,Sheet2!A:D,4,0)</f>
        <v>189508</v>
      </c>
      <c r="V229" s="24">
        <f>VLOOKUP(A229,Sheet2!A:E,5,0)</f>
        <v>189508</v>
      </c>
    </row>
    <row r="230" spans="1:22" hidden="1" x14ac:dyDescent="0.3">
      <c r="A230" s="24" t="s">
        <v>1171</v>
      </c>
      <c r="B230" s="24" t="s">
        <v>31</v>
      </c>
      <c r="C230" s="24">
        <v>73</v>
      </c>
      <c r="D230" s="24" t="s">
        <v>23</v>
      </c>
      <c r="E230" s="24">
        <v>2009</v>
      </c>
      <c r="F230" s="24">
        <v>20</v>
      </c>
      <c r="G230" s="24">
        <v>0.82670328400000004</v>
      </c>
      <c r="H230" s="24" t="s">
        <v>81</v>
      </c>
      <c r="I230" s="24" t="s">
        <v>58</v>
      </c>
      <c r="J230" s="24" t="s">
        <v>58</v>
      </c>
      <c r="K230" s="24" t="s">
        <v>58</v>
      </c>
      <c r="L230" s="24" t="s">
        <v>58</v>
      </c>
      <c r="M230" s="24" t="s">
        <v>45</v>
      </c>
      <c r="N230" s="24" t="s">
        <v>45</v>
      </c>
      <c r="O230" s="24" t="s">
        <v>34</v>
      </c>
      <c r="P230" s="24">
        <v>0</v>
      </c>
      <c r="Q230" s="24">
        <v>0</v>
      </c>
      <c r="R230" s="24" t="s">
        <v>45</v>
      </c>
      <c r="S230" s="24">
        <f>VLOOKUP(A230,Sheet2!A:B,2,0)</f>
        <v>0</v>
      </c>
      <c r="T230" s="24">
        <f>VLOOKUP(A230,Sheet2!A:C,3,0)</f>
        <v>0</v>
      </c>
      <c r="U230" s="24">
        <f>VLOOKUP(A230,Sheet2!A:D,4,0)</f>
        <v>23113</v>
      </c>
      <c r="V230" s="24">
        <f>VLOOKUP(A230,Sheet2!A:E,5,0)</f>
        <v>416034</v>
      </c>
    </row>
    <row r="231" spans="1:22" hidden="1" x14ac:dyDescent="0.3">
      <c r="A231" s="24" t="s">
        <v>1172</v>
      </c>
      <c r="B231" s="24" t="s">
        <v>22</v>
      </c>
      <c r="C231" s="24">
        <v>61</v>
      </c>
      <c r="D231" s="24" t="s">
        <v>36</v>
      </c>
      <c r="E231" s="24">
        <v>2010</v>
      </c>
      <c r="F231" s="24">
        <v>22</v>
      </c>
      <c r="G231" s="24">
        <v>0.827391141</v>
      </c>
      <c r="H231" s="24" t="s">
        <v>524</v>
      </c>
      <c r="I231" s="24" t="s">
        <v>58</v>
      </c>
      <c r="J231" s="24" t="s">
        <v>58</v>
      </c>
      <c r="K231" s="24" t="s">
        <v>58</v>
      </c>
      <c r="L231" s="24" t="s">
        <v>58</v>
      </c>
      <c r="M231" s="24" t="s">
        <v>45</v>
      </c>
      <c r="N231" s="24" t="s">
        <v>45</v>
      </c>
      <c r="O231" s="24" t="s">
        <v>67</v>
      </c>
      <c r="P231" s="24">
        <v>789145</v>
      </c>
      <c r="Q231" s="24">
        <v>789145</v>
      </c>
      <c r="R231" s="24" t="s">
        <v>45</v>
      </c>
      <c r="S231" s="24">
        <f>VLOOKUP(A231,Sheet2!A:B,2,0)</f>
        <v>789145</v>
      </c>
      <c r="T231" s="24">
        <f>VLOOKUP(A231,Sheet2!A:C,3,0)</f>
        <v>0</v>
      </c>
      <c r="U231" s="24">
        <f>VLOOKUP(A231,Sheet2!A:D,4,0)</f>
        <v>265622.39</v>
      </c>
      <c r="V231" s="24">
        <f>VLOOKUP(A231,Sheet2!A:E,5,0)</f>
        <v>368312</v>
      </c>
    </row>
    <row r="232" spans="1:22" hidden="1" x14ac:dyDescent="0.3">
      <c r="A232" s="24" t="s">
        <v>1173</v>
      </c>
      <c r="B232" s="24" t="s">
        <v>22</v>
      </c>
      <c r="C232" s="24">
        <v>49</v>
      </c>
      <c r="D232" s="24" t="s">
        <v>39</v>
      </c>
      <c r="E232" s="24">
        <v>2006</v>
      </c>
      <c r="F232" s="24">
        <v>36</v>
      </c>
      <c r="G232" s="24">
        <v>0.69639142899999995</v>
      </c>
      <c r="H232" s="24" t="s">
        <v>81</v>
      </c>
      <c r="I232" s="24" t="s">
        <v>54</v>
      </c>
      <c r="J232" s="24" t="s">
        <v>89</v>
      </c>
      <c r="K232" s="24" t="s">
        <v>237</v>
      </c>
      <c r="L232" s="24" t="s">
        <v>42</v>
      </c>
      <c r="M232" s="24" t="s">
        <v>45</v>
      </c>
      <c r="N232" s="24" t="s">
        <v>29</v>
      </c>
      <c r="O232" s="24" t="s">
        <v>29</v>
      </c>
      <c r="P232" s="24">
        <v>431922</v>
      </c>
      <c r="Q232" s="24">
        <v>431922</v>
      </c>
      <c r="R232" s="24" t="s">
        <v>45</v>
      </c>
      <c r="S232" s="24">
        <f>VLOOKUP(A232,Sheet2!A:B,2,0)</f>
        <v>431922</v>
      </c>
      <c r="T232" s="24">
        <f>VLOOKUP(A232,Sheet2!A:C,3,0)</f>
        <v>431922</v>
      </c>
      <c r="U232" s="24">
        <f>VLOOKUP(A232,Sheet2!A:D,4,0)</f>
        <v>297399.58999999898</v>
      </c>
      <c r="V232" s="24">
        <f>VLOOKUP(A232,Sheet2!A:E,5,0)</f>
        <v>376299</v>
      </c>
    </row>
    <row r="233" spans="1:22" hidden="1" x14ac:dyDescent="0.3">
      <c r="A233" s="24" t="s">
        <v>1174</v>
      </c>
      <c r="B233" s="24" t="s">
        <v>31</v>
      </c>
      <c r="C233" s="24">
        <v>36</v>
      </c>
      <c r="D233" s="24" t="s">
        <v>424</v>
      </c>
      <c r="E233" s="24">
        <v>2013</v>
      </c>
      <c r="F233" s="24">
        <v>36</v>
      </c>
      <c r="G233" s="24">
        <v>0.22038461500000001</v>
      </c>
      <c r="H233" s="24" t="s">
        <v>24</v>
      </c>
      <c r="I233" s="24" t="s">
        <v>303</v>
      </c>
      <c r="J233" s="24" t="s">
        <v>40</v>
      </c>
      <c r="K233" s="24" t="s">
        <v>237</v>
      </c>
      <c r="L233" s="24" t="s">
        <v>42</v>
      </c>
      <c r="M233" s="24" t="s">
        <v>45</v>
      </c>
      <c r="N233" s="24" t="s">
        <v>29</v>
      </c>
      <c r="O233" s="24" t="s">
        <v>34</v>
      </c>
      <c r="P233" s="24">
        <v>208266</v>
      </c>
      <c r="Q233" s="24">
        <v>208266</v>
      </c>
      <c r="R233" s="24" t="s">
        <v>45</v>
      </c>
      <c r="S233" s="24">
        <f>VLOOKUP(A233,Sheet2!A:B,2,0)</f>
        <v>208266</v>
      </c>
      <c r="T233" s="24">
        <f>VLOOKUP(A233,Sheet2!A:C,3,0)</f>
        <v>0</v>
      </c>
      <c r="U233" s="24">
        <f>VLOOKUP(A233,Sheet2!A:D,4,0)</f>
        <v>132184</v>
      </c>
      <c r="V233" s="24">
        <f>VLOOKUP(A233,Sheet2!A:E,5,0)</f>
        <v>171195</v>
      </c>
    </row>
    <row r="234" spans="1:22" hidden="1" x14ac:dyDescent="0.3">
      <c r="A234" s="24" t="s">
        <v>1175</v>
      </c>
      <c r="B234" s="24" t="s">
        <v>31</v>
      </c>
      <c r="C234" s="24">
        <v>48</v>
      </c>
      <c r="D234" s="24" t="s">
        <v>424</v>
      </c>
      <c r="E234" s="24">
        <v>2014</v>
      </c>
      <c r="F234" s="24">
        <v>36</v>
      </c>
      <c r="G234" s="24">
        <v>0.74259043199999997</v>
      </c>
      <c r="H234" s="24" t="s">
        <v>24</v>
      </c>
      <c r="I234" s="24" t="s">
        <v>62</v>
      </c>
      <c r="J234" s="24" t="s">
        <v>26</v>
      </c>
      <c r="K234" s="24" t="s">
        <v>51</v>
      </c>
      <c r="L234" s="24" t="s">
        <v>42</v>
      </c>
      <c r="M234" s="24" t="s">
        <v>45</v>
      </c>
      <c r="N234" s="24" t="s">
        <v>45</v>
      </c>
      <c r="O234" s="24" t="s">
        <v>34</v>
      </c>
      <c r="P234" s="24">
        <v>750212</v>
      </c>
      <c r="Q234" s="24">
        <v>0</v>
      </c>
      <c r="R234" s="24" t="s">
        <v>45</v>
      </c>
      <c r="S234" s="24">
        <f>VLOOKUP(A234,Sheet2!A:B,2,0)</f>
        <v>750212</v>
      </c>
      <c r="T234" s="24">
        <f>VLOOKUP(A234,Sheet2!A:C,3,0)</f>
        <v>0</v>
      </c>
      <c r="U234" s="24">
        <f>VLOOKUP(A234,Sheet2!A:D,4,0)</f>
        <v>336000</v>
      </c>
      <c r="V234" s="24">
        <f>VLOOKUP(A234,Sheet2!A:E,5,0)</f>
        <v>418530</v>
      </c>
    </row>
    <row r="235" spans="1:22" hidden="1" x14ac:dyDescent="0.3">
      <c r="A235" s="24" t="s">
        <v>1176</v>
      </c>
      <c r="B235" s="24" t="s">
        <v>31</v>
      </c>
      <c r="C235" s="24">
        <v>61</v>
      </c>
      <c r="D235" s="24" t="s">
        <v>36</v>
      </c>
      <c r="E235" s="24">
        <v>2009</v>
      </c>
      <c r="F235" s="24">
        <v>29</v>
      </c>
      <c r="G235" s="24">
        <v>0.80689222199999999</v>
      </c>
      <c r="H235" s="24" t="s">
        <v>81</v>
      </c>
      <c r="I235" s="24" t="s">
        <v>58</v>
      </c>
      <c r="J235" s="24" t="s">
        <v>58</v>
      </c>
      <c r="K235" s="24" t="s">
        <v>58</v>
      </c>
      <c r="L235" s="24" t="s">
        <v>58</v>
      </c>
      <c r="M235" s="24" t="s">
        <v>45</v>
      </c>
      <c r="N235" s="24" t="s">
        <v>45</v>
      </c>
      <c r="O235" s="24" t="s">
        <v>34</v>
      </c>
      <c r="P235" s="24">
        <v>666161</v>
      </c>
      <c r="Q235" s="24">
        <v>666161</v>
      </c>
      <c r="R235" s="24" t="s">
        <v>45</v>
      </c>
      <c r="S235" s="24">
        <f>VLOOKUP(A235,Sheet2!A:B,2,0)</f>
        <v>666161</v>
      </c>
      <c r="T235" s="24">
        <f>VLOOKUP(A235,Sheet2!A:C,3,0)</f>
        <v>666161</v>
      </c>
      <c r="U235" s="24">
        <f>VLOOKUP(A235,Sheet2!A:D,4,0)</f>
        <v>49754</v>
      </c>
      <c r="V235" s="24">
        <f>VLOOKUP(A235,Sheet2!A:E,5,0)</f>
        <v>348278</v>
      </c>
    </row>
    <row r="236" spans="1:22" hidden="1" x14ac:dyDescent="0.3">
      <c r="A236" s="24" t="s">
        <v>1177</v>
      </c>
      <c r="B236" s="24" t="s">
        <v>31</v>
      </c>
      <c r="C236" s="24">
        <v>61</v>
      </c>
      <c r="D236" s="24" t="s">
        <v>36</v>
      </c>
      <c r="E236" s="24">
        <v>2007</v>
      </c>
      <c r="F236" s="24">
        <v>34</v>
      </c>
      <c r="G236" s="24">
        <v>0.69527395000000003</v>
      </c>
      <c r="H236" s="24" t="s">
        <v>81</v>
      </c>
      <c r="I236" s="24" t="s">
        <v>58</v>
      </c>
      <c r="J236" s="24" t="s">
        <v>58</v>
      </c>
      <c r="K236" s="24" t="s">
        <v>58</v>
      </c>
      <c r="L236" s="24" t="s">
        <v>58</v>
      </c>
      <c r="M236" s="24" t="s">
        <v>45</v>
      </c>
      <c r="N236" s="24" t="s">
        <v>45</v>
      </c>
      <c r="O236" s="24" t="s">
        <v>29</v>
      </c>
      <c r="P236" s="24">
        <v>485884</v>
      </c>
      <c r="Q236" s="24">
        <v>0</v>
      </c>
      <c r="R236" s="24" t="s">
        <v>45</v>
      </c>
      <c r="S236" s="24">
        <f>VLOOKUP(A236,Sheet2!A:B,2,0)</f>
        <v>485884</v>
      </c>
      <c r="T236" s="24">
        <f>VLOOKUP(A236,Sheet2!A:C,3,0)</f>
        <v>0</v>
      </c>
      <c r="U236" s="24">
        <f>VLOOKUP(A236,Sheet2!A:D,4,0)</f>
        <v>357648</v>
      </c>
      <c r="V236" s="24">
        <f>VLOOKUP(A236,Sheet2!A:E,5,0)</f>
        <v>359560</v>
      </c>
    </row>
    <row r="237" spans="1:22" hidden="1" x14ac:dyDescent="0.3">
      <c r="A237" s="24" t="s">
        <v>1178</v>
      </c>
      <c r="B237" s="24" t="s">
        <v>31</v>
      </c>
      <c r="C237" s="24">
        <v>36</v>
      </c>
      <c r="D237" s="24" t="s">
        <v>424</v>
      </c>
      <c r="E237" s="24">
        <v>2008</v>
      </c>
      <c r="F237" s="24">
        <v>36</v>
      </c>
      <c r="G237" s="24">
        <v>0.32901960800000002</v>
      </c>
      <c r="H237" s="24" t="s">
        <v>24</v>
      </c>
      <c r="I237" s="24" t="s">
        <v>303</v>
      </c>
      <c r="J237" s="24" t="s">
        <v>40</v>
      </c>
      <c r="K237" s="24" t="s">
        <v>87</v>
      </c>
      <c r="L237" s="24" t="s">
        <v>42</v>
      </c>
      <c r="M237" s="24" t="s">
        <v>29</v>
      </c>
      <c r="N237" s="24" t="s">
        <v>29</v>
      </c>
      <c r="O237" s="24" t="s">
        <v>34</v>
      </c>
      <c r="P237" s="24">
        <v>194332</v>
      </c>
      <c r="Q237" s="24">
        <v>0</v>
      </c>
      <c r="R237" s="24" t="s">
        <v>45</v>
      </c>
      <c r="S237" s="24">
        <f>VLOOKUP(A237,Sheet2!A:B,2,0)</f>
        <v>194332</v>
      </c>
      <c r="T237" s="24">
        <f>VLOOKUP(A237,Sheet2!A:C,3,0)</f>
        <v>0</v>
      </c>
      <c r="U237" s="24">
        <f>VLOOKUP(A237,Sheet2!A:D,4,0)</f>
        <v>163343</v>
      </c>
      <c r="V237" s="24">
        <f>VLOOKUP(A237,Sheet2!A:E,5,0)</f>
        <v>168195</v>
      </c>
    </row>
    <row r="238" spans="1:22" hidden="1" x14ac:dyDescent="0.3">
      <c r="A238" s="24" t="s">
        <v>1179</v>
      </c>
      <c r="B238" s="24" t="s">
        <v>31</v>
      </c>
      <c r="C238" s="24">
        <v>73</v>
      </c>
      <c r="D238" s="24" t="s">
        <v>39</v>
      </c>
      <c r="E238" s="24">
        <v>2011</v>
      </c>
      <c r="F238" s="24">
        <v>38</v>
      </c>
      <c r="G238" s="24">
        <v>0.87206555600000002</v>
      </c>
      <c r="H238" s="24" t="s">
        <v>81</v>
      </c>
      <c r="I238" s="24" t="s">
        <v>58</v>
      </c>
      <c r="J238" s="24" t="s">
        <v>58</v>
      </c>
      <c r="K238" s="24" t="s">
        <v>58</v>
      </c>
      <c r="L238" s="24" t="s">
        <v>58</v>
      </c>
      <c r="M238" s="24" t="s">
        <v>45</v>
      </c>
      <c r="N238" s="24" t="s">
        <v>29</v>
      </c>
      <c r="O238" s="24" t="s">
        <v>34</v>
      </c>
      <c r="P238" s="24">
        <v>793229</v>
      </c>
      <c r="Q238" s="24">
        <v>793229</v>
      </c>
      <c r="R238" s="24" t="s">
        <v>45</v>
      </c>
      <c r="S238" s="24">
        <f>VLOOKUP(A238,Sheet2!A:B,2,0)</f>
        <v>793229</v>
      </c>
      <c r="T238" s="24">
        <f>VLOOKUP(A238,Sheet2!A:C,3,0)</f>
        <v>793229</v>
      </c>
      <c r="U238" s="24">
        <f>VLOOKUP(A238,Sheet2!A:D,4,0)</f>
        <v>25601</v>
      </c>
      <c r="V238" s="24">
        <f>VLOOKUP(A238,Sheet2!A:E,5,0)</f>
        <v>460818</v>
      </c>
    </row>
    <row r="239" spans="1:22" hidden="1" x14ac:dyDescent="0.3">
      <c r="A239" s="24" t="s">
        <v>1180</v>
      </c>
      <c r="B239" s="24" t="s">
        <v>31</v>
      </c>
      <c r="C239" s="24">
        <v>61</v>
      </c>
      <c r="D239" s="24" t="s">
        <v>39</v>
      </c>
      <c r="E239" s="24">
        <v>2010</v>
      </c>
      <c r="F239" s="24">
        <v>26</v>
      </c>
      <c r="G239" s="24">
        <v>0.82788187899999999</v>
      </c>
      <c r="H239" s="24" t="s">
        <v>81</v>
      </c>
      <c r="I239" s="24" t="s">
        <v>58</v>
      </c>
      <c r="J239" s="24" t="s">
        <v>58</v>
      </c>
      <c r="K239" s="24" t="s">
        <v>58</v>
      </c>
      <c r="L239" s="24" t="s">
        <v>58</v>
      </c>
      <c r="M239" s="24" t="s">
        <v>45</v>
      </c>
      <c r="N239" s="24" t="s">
        <v>29</v>
      </c>
      <c r="O239" s="24" t="s">
        <v>67</v>
      </c>
      <c r="P239" s="24">
        <v>743022</v>
      </c>
      <c r="Q239" s="24">
        <v>743022</v>
      </c>
      <c r="R239" s="24" t="s">
        <v>45</v>
      </c>
      <c r="S239" s="24">
        <f>VLOOKUP(A239,Sheet2!A:B,2,0)</f>
        <v>743022</v>
      </c>
      <c r="T239" s="24">
        <f>VLOOKUP(A239,Sheet2!A:C,3,0)</f>
        <v>0</v>
      </c>
      <c r="U239" s="24">
        <f>VLOOKUP(A239,Sheet2!A:D,4,0)</f>
        <v>420704.57</v>
      </c>
      <c r="V239" s="24">
        <f>VLOOKUP(A239,Sheet2!A:E,5,0)</f>
        <v>508573</v>
      </c>
    </row>
    <row r="240" spans="1:22" hidden="1" x14ac:dyDescent="0.3">
      <c r="A240" s="24" t="s">
        <v>1181</v>
      </c>
      <c r="B240" s="24" t="s">
        <v>31</v>
      </c>
      <c r="C240" s="24">
        <v>61</v>
      </c>
      <c r="D240" s="24" t="s">
        <v>36</v>
      </c>
      <c r="E240" s="24">
        <v>2005</v>
      </c>
      <c r="F240" s="24">
        <v>30</v>
      </c>
      <c r="G240" s="24">
        <v>0.82490915899999995</v>
      </c>
      <c r="H240" s="24" t="s">
        <v>81</v>
      </c>
      <c r="I240" s="24" t="s">
        <v>58</v>
      </c>
      <c r="J240" s="24" t="s">
        <v>58</v>
      </c>
      <c r="K240" s="24" t="s">
        <v>58</v>
      </c>
      <c r="L240" s="24" t="s">
        <v>58</v>
      </c>
      <c r="M240" s="24" t="s">
        <v>45</v>
      </c>
      <c r="N240" s="24" t="s">
        <v>29</v>
      </c>
      <c r="O240" s="24" t="s">
        <v>34</v>
      </c>
      <c r="P240" s="24">
        <v>509884</v>
      </c>
      <c r="Q240" s="24">
        <v>509884</v>
      </c>
      <c r="R240" s="24" t="s">
        <v>45</v>
      </c>
      <c r="S240" s="24">
        <f>VLOOKUP(A240,Sheet2!A:B,2,0)</f>
        <v>509884</v>
      </c>
      <c r="T240" s="24">
        <f>VLOOKUP(A240,Sheet2!A:C,3,0)</f>
        <v>509884</v>
      </c>
      <c r="U240" s="24">
        <f>VLOOKUP(A240,Sheet2!A:D,4,0)</f>
        <v>177624</v>
      </c>
      <c r="V240" s="24">
        <f>VLOOKUP(A240,Sheet2!A:E,5,0)</f>
        <v>332956</v>
      </c>
    </row>
    <row r="241" spans="1:22" hidden="1" x14ac:dyDescent="0.3">
      <c r="A241" s="24" t="s">
        <v>1182</v>
      </c>
      <c r="B241" s="24" t="s">
        <v>31</v>
      </c>
      <c r="C241" s="24">
        <v>49</v>
      </c>
      <c r="D241" s="24" t="s">
        <v>36</v>
      </c>
      <c r="E241" s="24">
        <v>2010</v>
      </c>
      <c r="F241" s="24">
        <v>30</v>
      </c>
      <c r="G241" s="24">
        <v>0.62448219199999999</v>
      </c>
      <c r="H241" s="24" t="s">
        <v>24</v>
      </c>
      <c r="I241" s="24" t="s">
        <v>72</v>
      </c>
      <c r="J241" s="24" t="s">
        <v>535</v>
      </c>
      <c r="K241" s="24" t="s">
        <v>87</v>
      </c>
      <c r="L241" s="24" t="s">
        <v>158</v>
      </c>
      <c r="M241" s="24" t="s">
        <v>45</v>
      </c>
      <c r="N241" s="24" t="s">
        <v>45</v>
      </c>
      <c r="O241" s="24" t="s">
        <v>29</v>
      </c>
      <c r="P241" s="24">
        <v>0</v>
      </c>
      <c r="Q241" s="24">
        <v>0</v>
      </c>
      <c r="R241" s="24" t="s">
        <v>45</v>
      </c>
      <c r="S241" s="24">
        <f>VLOOKUP(A241,Sheet2!A:B,2,0)</f>
        <v>0</v>
      </c>
      <c r="T241" s="24">
        <f>VLOOKUP(A241,Sheet2!A:C,3,0)</f>
        <v>0</v>
      </c>
      <c r="U241" s="24">
        <f>VLOOKUP(A241,Sheet2!A:D,4,0)</f>
        <v>21355</v>
      </c>
      <c r="V241" s="24">
        <f>VLOOKUP(A241,Sheet2!A:E,5,0)</f>
        <v>234905</v>
      </c>
    </row>
    <row r="242" spans="1:22" hidden="1" x14ac:dyDescent="0.3">
      <c r="A242" s="24" t="s">
        <v>1183</v>
      </c>
      <c r="B242" s="24" t="s">
        <v>31</v>
      </c>
      <c r="C242" s="24">
        <v>61</v>
      </c>
      <c r="D242" s="24" t="s">
        <v>36</v>
      </c>
      <c r="E242" s="24">
        <v>2009</v>
      </c>
      <c r="F242" s="24">
        <v>24</v>
      </c>
      <c r="G242" s="24">
        <v>0.53068059700000003</v>
      </c>
      <c r="H242" s="24" t="s">
        <v>81</v>
      </c>
      <c r="I242" s="24" t="s">
        <v>303</v>
      </c>
      <c r="J242" s="24" t="s">
        <v>26</v>
      </c>
      <c r="K242" s="24" t="s">
        <v>237</v>
      </c>
      <c r="L242" s="24" t="s">
        <v>28</v>
      </c>
      <c r="M242" s="24" t="s">
        <v>45</v>
      </c>
      <c r="N242" s="24" t="s">
        <v>45</v>
      </c>
      <c r="O242" s="24" t="s">
        <v>67</v>
      </c>
      <c r="P242" s="24">
        <v>435920</v>
      </c>
      <c r="Q242" s="24">
        <v>435920</v>
      </c>
      <c r="R242" s="24" t="s">
        <v>45</v>
      </c>
      <c r="S242" s="24">
        <f>VLOOKUP(A242,Sheet2!A:B,2,0)</f>
        <v>435920</v>
      </c>
      <c r="T242" s="24">
        <f>VLOOKUP(A242,Sheet2!A:C,3,0)</f>
        <v>0</v>
      </c>
      <c r="U242" s="24">
        <f>VLOOKUP(A242,Sheet2!A:D,4,0)</f>
        <v>213523</v>
      </c>
      <c r="V242" s="24">
        <f>VLOOKUP(A242,Sheet2!A:E,5,0)</f>
        <v>290149</v>
      </c>
    </row>
    <row r="243" spans="1:22" hidden="1" x14ac:dyDescent="0.3">
      <c r="A243" s="24" t="s">
        <v>1184</v>
      </c>
      <c r="B243" s="24" t="s">
        <v>31</v>
      </c>
      <c r="C243" s="24">
        <v>61</v>
      </c>
      <c r="D243" s="24" t="s">
        <v>77</v>
      </c>
      <c r="E243" s="24">
        <v>2007</v>
      </c>
      <c r="F243" s="24">
        <v>55</v>
      </c>
      <c r="G243" s="24">
        <v>0.828392605</v>
      </c>
      <c r="H243" s="24" t="s">
        <v>24</v>
      </c>
      <c r="I243" s="24" t="s">
        <v>58</v>
      </c>
      <c r="J243" s="24" t="s">
        <v>58</v>
      </c>
      <c r="K243" s="24" t="s">
        <v>58</v>
      </c>
      <c r="L243" s="24" t="s">
        <v>58</v>
      </c>
      <c r="M243" s="24" t="s">
        <v>45</v>
      </c>
      <c r="N243" s="24" t="s">
        <v>45</v>
      </c>
      <c r="O243" s="24" t="s">
        <v>34</v>
      </c>
      <c r="P243" s="24">
        <v>0</v>
      </c>
      <c r="Q243" s="24">
        <v>0</v>
      </c>
      <c r="R243" s="24" t="s">
        <v>45</v>
      </c>
      <c r="S243" s="24">
        <f>VLOOKUP(A243,Sheet2!A:B,2,0)</f>
        <v>0</v>
      </c>
      <c r="T243" s="24">
        <f>VLOOKUP(A243,Sheet2!A:C,3,0)</f>
        <v>0</v>
      </c>
      <c r="U243" s="24">
        <f>VLOOKUP(A243,Sheet2!A:D,4,0)</f>
        <v>21991</v>
      </c>
      <c r="V243" s="24">
        <f>VLOOKUP(A243,Sheet2!A:E,5,0)</f>
        <v>395838</v>
      </c>
    </row>
    <row r="244" spans="1:22" hidden="1" x14ac:dyDescent="0.3">
      <c r="A244" s="24" t="s">
        <v>1185</v>
      </c>
      <c r="B244" s="24" t="s">
        <v>22</v>
      </c>
      <c r="C244" s="24">
        <v>61</v>
      </c>
      <c r="D244" s="24" t="s">
        <v>424</v>
      </c>
      <c r="E244" s="24">
        <v>2018</v>
      </c>
      <c r="F244" s="24">
        <v>30</v>
      </c>
      <c r="G244" s="24">
        <v>0.80616123100000003</v>
      </c>
      <c r="H244" s="24" t="s">
        <v>81</v>
      </c>
      <c r="I244" s="24" t="s">
        <v>72</v>
      </c>
      <c r="J244" s="24" t="s">
        <v>58</v>
      </c>
      <c r="K244" s="24" t="s">
        <v>58</v>
      </c>
      <c r="L244" s="24" t="s">
        <v>58</v>
      </c>
      <c r="M244" s="24" t="s">
        <v>29</v>
      </c>
      <c r="N244" s="24" t="s">
        <v>29</v>
      </c>
      <c r="O244" s="24" t="s">
        <v>29</v>
      </c>
      <c r="P244" s="24">
        <v>888390</v>
      </c>
      <c r="Q244" s="24">
        <v>0</v>
      </c>
      <c r="R244" s="24" t="s">
        <v>45</v>
      </c>
      <c r="S244" s="24">
        <f>VLOOKUP(A244,Sheet2!A:B,2,0)</f>
        <v>888390</v>
      </c>
      <c r="T244" s="24">
        <f>VLOOKUP(A244,Sheet2!A:C,3,0)</f>
        <v>0</v>
      </c>
      <c r="U244" s="24">
        <f>VLOOKUP(A244,Sheet2!A:D,4,0)</f>
        <v>587201</v>
      </c>
      <c r="V244" s="24">
        <f>VLOOKUP(A244,Sheet2!A:E,5,0)</f>
        <v>632529</v>
      </c>
    </row>
    <row r="245" spans="1:22" hidden="1" x14ac:dyDescent="0.3">
      <c r="A245" s="24" t="s">
        <v>1186</v>
      </c>
      <c r="B245" s="24" t="s">
        <v>31</v>
      </c>
      <c r="C245" s="24">
        <v>61</v>
      </c>
      <c r="D245" s="24" t="s">
        <v>77</v>
      </c>
      <c r="E245" s="24">
        <v>2011</v>
      </c>
      <c r="F245" s="24">
        <v>27</v>
      </c>
      <c r="G245" s="24">
        <v>0.80729375299999995</v>
      </c>
      <c r="H245" s="24" t="s">
        <v>81</v>
      </c>
      <c r="I245" s="24" t="s">
        <v>72</v>
      </c>
      <c r="J245" s="24" t="s">
        <v>58</v>
      </c>
      <c r="K245" s="24" t="s">
        <v>58</v>
      </c>
      <c r="L245" s="24" t="s">
        <v>58</v>
      </c>
      <c r="M245" s="24" t="s">
        <v>45</v>
      </c>
      <c r="N245" s="24" t="s">
        <v>45</v>
      </c>
      <c r="O245" s="24" t="s">
        <v>29</v>
      </c>
      <c r="P245" s="24">
        <v>662436</v>
      </c>
      <c r="Q245" s="24">
        <v>0</v>
      </c>
      <c r="R245" s="24" t="s">
        <v>45</v>
      </c>
      <c r="S245" s="24">
        <f>VLOOKUP(A245,Sheet2!A:B,2,0)</f>
        <v>662436</v>
      </c>
      <c r="T245" s="24">
        <f>VLOOKUP(A245,Sheet2!A:C,3,0)</f>
        <v>0</v>
      </c>
      <c r="U245" s="24">
        <f>VLOOKUP(A245,Sheet2!A:D,4,0)</f>
        <v>396100</v>
      </c>
      <c r="V245" s="24">
        <f>VLOOKUP(A245,Sheet2!A:E,5,0)</f>
        <v>454800</v>
      </c>
    </row>
    <row r="246" spans="1:22" hidden="1" x14ac:dyDescent="0.3">
      <c r="A246" s="24" t="s">
        <v>1187</v>
      </c>
      <c r="B246" s="24" t="s">
        <v>31</v>
      </c>
      <c r="C246" s="24">
        <v>61</v>
      </c>
      <c r="D246" s="24" t="s">
        <v>77</v>
      </c>
      <c r="E246" s="24">
        <v>2006</v>
      </c>
      <c r="F246" s="24">
        <v>25</v>
      </c>
      <c r="G246" s="24">
        <v>0.76689142899999996</v>
      </c>
      <c r="H246" s="24" t="s">
        <v>81</v>
      </c>
      <c r="I246" s="24" t="s">
        <v>72</v>
      </c>
      <c r="J246" s="24" t="s">
        <v>26</v>
      </c>
      <c r="K246" s="24" t="s">
        <v>27</v>
      </c>
      <c r="L246" s="24" t="s">
        <v>58</v>
      </c>
      <c r="M246" s="24" t="s">
        <v>45</v>
      </c>
      <c r="N246" s="24" t="s">
        <v>45</v>
      </c>
      <c r="O246" s="24" t="s">
        <v>29</v>
      </c>
      <c r="P246" s="24">
        <v>517164</v>
      </c>
      <c r="Q246" s="24">
        <v>517164</v>
      </c>
      <c r="R246" s="24" t="s">
        <v>45</v>
      </c>
      <c r="S246" s="24">
        <f>VLOOKUP(A246,Sheet2!A:B,2,0)</f>
        <v>517164</v>
      </c>
      <c r="T246" s="24">
        <f>VLOOKUP(A246,Sheet2!A:C,3,0)</f>
        <v>517164</v>
      </c>
      <c r="U246" s="24">
        <f>VLOOKUP(A246,Sheet2!A:D,4,0)</f>
        <v>272732</v>
      </c>
      <c r="V246" s="24">
        <f>VLOOKUP(A246,Sheet2!A:E,5,0)</f>
        <v>371196</v>
      </c>
    </row>
    <row r="247" spans="1:22" hidden="1" x14ac:dyDescent="0.3">
      <c r="A247" s="24" t="s">
        <v>1188</v>
      </c>
      <c r="B247" s="24" t="s">
        <v>22</v>
      </c>
      <c r="C247" s="24">
        <v>61</v>
      </c>
      <c r="D247" s="24" t="s">
        <v>77</v>
      </c>
      <c r="E247" s="24">
        <v>2011</v>
      </c>
      <c r="F247" s="24">
        <v>38</v>
      </c>
      <c r="G247" s="24">
        <v>0.79924128999999999</v>
      </c>
      <c r="H247" s="24" t="s">
        <v>81</v>
      </c>
      <c r="I247" s="24" t="s">
        <v>58</v>
      </c>
      <c r="J247" s="24" t="s">
        <v>58</v>
      </c>
      <c r="K247" s="24" t="s">
        <v>58</v>
      </c>
      <c r="L247" s="24" t="s">
        <v>58</v>
      </c>
      <c r="M247" s="24" t="s">
        <v>45</v>
      </c>
      <c r="N247" s="24" t="s">
        <v>45</v>
      </c>
      <c r="O247" s="24" t="s">
        <v>29</v>
      </c>
      <c r="P247" s="24">
        <v>741764</v>
      </c>
      <c r="Q247" s="24">
        <v>741764</v>
      </c>
      <c r="R247" s="24" t="s">
        <v>45</v>
      </c>
      <c r="S247" s="24">
        <f>VLOOKUP(A247,Sheet2!A:B,2,0)</f>
        <v>741764</v>
      </c>
      <c r="T247" s="24">
        <f>VLOOKUP(A247,Sheet2!A:C,3,0)</f>
        <v>741764</v>
      </c>
      <c r="U247" s="24">
        <f>VLOOKUP(A247,Sheet2!A:D,4,0)</f>
        <v>159780</v>
      </c>
      <c r="V247" s="24">
        <f>VLOOKUP(A247,Sheet2!A:E,5,0)</f>
        <v>520380</v>
      </c>
    </row>
    <row r="248" spans="1:22" hidden="1" x14ac:dyDescent="0.3">
      <c r="A248" s="24" t="s">
        <v>1189</v>
      </c>
      <c r="B248" s="24" t="s">
        <v>31</v>
      </c>
      <c r="C248" s="24">
        <v>30</v>
      </c>
      <c r="D248" s="24" t="s">
        <v>424</v>
      </c>
      <c r="E248" s="24">
        <v>2006</v>
      </c>
      <c r="F248" s="24">
        <v>36</v>
      </c>
      <c r="G248" s="24">
        <v>0.69492753600000001</v>
      </c>
      <c r="H248" s="24" t="s">
        <v>24</v>
      </c>
      <c r="I248" s="24" t="s">
        <v>58</v>
      </c>
      <c r="J248" s="24" t="s">
        <v>58</v>
      </c>
      <c r="K248" s="24" t="s">
        <v>58</v>
      </c>
      <c r="L248" s="24" t="s">
        <v>58</v>
      </c>
      <c r="M248" s="24" t="s">
        <v>45</v>
      </c>
      <c r="N248" s="24" t="s">
        <v>29</v>
      </c>
      <c r="O248" s="24" t="s">
        <v>34</v>
      </c>
      <c r="P248" s="24">
        <v>343482</v>
      </c>
      <c r="Q248" s="24">
        <v>0</v>
      </c>
      <c r="R248" s="24" t="s">
        <v>45</v>
      </c>
      <c r="S248" s="24">
        <f>VLOOKUP(A248,Sheet2!A:B,2,0)</f>
        <v>343482</v>
      </c>
      <c r="T248" s="24">
        <f>VLOOKUP(A248,Sheet2!A:C,3,0)</f>
        <v>0</v>
      </c>
      <c r="U248" s="24">
        <f>VLOOKUP(A248,Sheet2!A:D,4,0)</f>
        <v>283890</v>
      </c>
      <c r="V248" s="24">
        <f>VLOOKUP(A248,Sheet2!A:E,5,0)</f>
        <v>334446</v>
      </c>
    </row>
    <row r="249" spans="1:22" hidden="1" x14ac:dyDescent="0.3">
      <c r="A249" s="24" t="s">
        <v>1190</v>
      </c>
      <c r="B249" s="24" t="s">
        <v>31</v>
      </c>
      <c r="C249" s="24">
        <v>61</v>
      </c>
      <c r="D249" s="24" t="s">
        <v>39</v>
      </c>
      <c r="E249" s="24">
        <v>2011</v>
      </c>
      <c r="F249" s="24">
        <v>24</v>
      </c>
      <c r="G249" s="24">
        <v>0.77981109699999995</v>
      </c>
      <c r="H249" s="24" t="s">
        <v>81</v>
      </c>
      <c r="I249" s="24" t="s">
        <v>58</v>
      </c>
      <c r="J249" s="24" t="s">
        <v>58</v>
      </c>
      <c r="K249" s="24" t="s">
        <v>58</v>
      </c>
      <c r="L249" s="24" t="s">
        <v>58</v>
      </c>
      <c r="M249" s="24" t="s">
        <v>29</v>
      </c>
      <c r="N249" s="24" t="s">
        <v>45</v>
      </c>
      <c r="O249" s="24" t="s">
        <v>29</v>
      </c>
      <c r="P249" s="24">
        <v>641733</v>
      </c>
      <c r="Q249" s="24">
        <v>0</v>
      </c>
      <c r="R249" s="24" t="s">
        <v>45</v>
      </c>
      <c r="S249" s="24">
        <f>VLOOKUP(A249,Sheet2!A:B,2,0)</f>
        <v>641733</v>
      </c>
      <c r="T249" s="24">
        <f>VLOOKUP(A249,Sheet2!A:C,3,0)</f>
        <v>0</v>
      </c>
      <c r="U249" s="24">
        <f>VLOOKUP(A249,Sheet2!A:D,4,0)</f>
        <v>499529</v>
      </c>
      <c r="V249" s="24">
        <f>VLOOKUP(A249,Sheet2!A:E,5,0)</f>
        <v>499529</v>
      </c>
    </row>
    <row r="250" spans="1:22" hidden="1" x14ac:dyDescent="0.3">
      <c r="A250" s="24" t="s">
        <v>1191</v>
      </c>
      <c r="B250" s="24" t="s">
        <v>31</v>
      </c>
      <c r="C250" s="24">
        <v>61</v>
      </c>
      <c r="D250" s="24" t="s">
        <v>32</v>
      </c>
      <c r="E250" s="24">
        <v>2006</v>
      </c>
      <c r="F250" s="24">
        <v>56</v>
      </c>
      <c r="G250" s="24">
        <v>0.82788142899999995</v>
      </c>
      <c r="H250" s="24" t="s">
        <v>81</v>
      </c>
      <c r="I250" s="24" t="s">
        <v>155</v>
      </c>
      <c r="J250" s="24" t="s">
        <v>26</v>
      </c>
      <c r="K250" s="24" t="s">
        <v>87</v>
      </c>
      <c r="L250" s="24" t="s">
        <v>33</v>
      </c>
      <c r="M250" s="24" t="s">
        <v>45</v>
      </c>
      <c r="N250" s="24" t="s">
        <v>45</v>
      </c>
      <c r="O250" s="24" t="s">
        <v>29</v>
      </c>
      <c r="P250" s="24">
        <v>0</v>
      </c>
      <c r="Q250" s="24">
        <v>0</v>
      </c>
      <c r="R250" s="24" t="s">
        <v>45</v>
      </c>
      <c r="S250" s="24">
        <f>VLOOKUP(A250,Sheet2!A:B,2,0)</f>
        <v>0</v>
      </c>
      <c r="T250" s="24">
        <f>VLOOKUP(A250,Sheet2!A:C,3,0)</f>
        <v>0</v>
      </c>
      <c r="U250" s="24">
        <f>VLOOKUP(A250,Sheet2!A:D,4,0)</f>
        <v>85335</v>
      </c>
      <c r="V250" s="24">
        <f>VLOOKUP(A250,Sheet2!A:E,5,0)</f>
        <v>386365</v>
      </c>
    </row>
    <row r="251" spans="1:22" hidden="1" x14ac:dyDescent="0.3">
      <c r="A251" s="24" t="s">
        <v>1192</v>
      </c>
      <c r="B251" s="24" t="s">
        <v>22</v>
      </c>
      <c r="C251" s="24">
        <v>61</v>
      </c>
      <c r="D251" s="24" t="s">
        <v>32</v>
      </c>
      <c r="E251" s="24">
        <v>2008</v>
      </c>
      <c r="F251" s="24">
        <v>27</v>
      </c>
      <c r="G251" s="24">
        <v>0.80020128999999995</v>
      </c>
      <c r="H251" s="24" t="s">
        <v>81</v>
      </c>
      <c r="I251" s="24" t="s">
        <v>62</v>
      </c>
      <c r="J251" s="24" t="s">
        <v>169</v>
      </c>
      <c r="K251" s="24" t="s">
        <v>118</v>
      </c>
      <c r="L251" s="24" t="s">
        <v>158</v>
      </c>
      <c r="M251" s="24" t="s">
        <v>45</v>
      </c>
      <c r="N251" s="24" t="s">
        <v>29</v>
      </c>
      <c r="O251" s="24" t="s">
        <v>29</v>
      </c>
      <c r="P251" s="24">
        <v>0</v>
      </c>
      <c r="Q251" s="24">
        <v>0</v>
      </c>
      <c r="R251" s="24" t="s">
        <v>45</v>
      </c>
      <c r="S251" s="24">
        <f>VLOOKUP(A251,Sheet2!A:B,2,0)</f>
        <v>0</v>
      </c>
      <c r="T251" s="24">
        <f>VLOOKUP(A251,Sheet2!A:C,3,0)</f>
        <v>0</v>
      </c>
      <c r="U251" s="24">
        <f>VLOOKUP(A251,Sheet2!A:D,4,0)</f>
        <v>152568</v>
      </c>
      <c r="V251" s="24">
        <f>VLOOKUP(A251,Sheet2!A:E,5,0)</f>
        <v>441978</v>
      </c>
    </row>
    <row r="252" spans="1:22" hidden="1" x14ac:dyDescent="0.3">
      <c r="A252" s="24" t="s">
        <v>1193</v>
      </c>
      <c r="B252" s="24" t="s">
        <v>31</v>
      </c>
      <c r="C252" s="24">
        <v>48</v>
      </c>
      <c r="D252" s="24" t="s">
        <v>424</v>
      </c>
      <c r="E252" s="24">
        <v>2013</v>
      </c>
      <c r="F252" s="24">
        <v>36</v>
      </c>
      <c r="G252" s="24">
        <v>0.55394230799999999</v>
      </c>
      <c r="H252" s="24" t="s">
        <v>24</v>
      </c>
      <c r="I252" s="24" t="s">
        <v>155</v>
      </c>
      <c r="J252" s="24" t="s">
        <v>40</v>
      </c>
      <c r="K252" s="24" t="s">
        <v>87</v>
      </c>
      <c r="L252" s="24" t="s">
        <v>42</v>
      </c>
      <c r="M252" s="24" t="s">
        <v>45</v>
      </c>
      <c r="N252" s="24" t="s">
        <v>45</v>
      </c>
      <c r="O252" s="24" t="s">
        <v>34</v>
      </c>
      <c r="P252" s="24">
        <v>564450</v>
      </c>
      <c r="Q252" s="24">
        <v>564450</v>
      </c>
      <c r="R252" s="24" t="s">
        <v>45</v>
      </c>
      <c r="S252" s="24">
        <f>VLOOKUP(A252,Sheet2!A:B,2,0)</f>
        <v>564450</v>
      </c>
      <c r="T252" s="24">
        <f>VLOOKUP(A252,Sheet2!A:C,3,0)</f>
        <v>0</v>
      </c>
      <c r="U252" s="24">
        <f>VLOOKUP(A252,Sheet2!A:D,4,0)</f>
        <v>206418</v>
      </c>
      <c r="V252" s="24">
        <f>VLOOKUP(A252,Sheet2!A:E,5,0)</f>
        <v>286656</v>
      </c>
    </row>
    <row r="253" spans="1:22" hidden="1" x14ac:dyDescent="0.3">
      <c r="A253" s="24" t="s">
        <v>1194</v>
      </c>
      <c r="B253" s="24" t="s">
        <v>31</v>
      </c>
      <c r="C253" s="24">
        <v>61</v>
      </c>
      <c r="D253" s="24" t="s">
        <v>77</v>
      </c>
      <c r="E253" s="24">
        <v>2015</v>
      </c>
      <c r="F253" s="24">
        <v>47</v>
      </c>
      <c r="G253" s="24">
        <v>0.67449130400000001</v>
      </c>
      <c r="H253" s="24" t="s">
        <v>81</v>
      </c>
      <c r="I253" s="24" t="s">
        <v>155</v>
      </c>
      <c r="J253" s="24" t="s">
        <v>58</v>
      </c>
      <c r="K253" s="24" t="s">
        <v>58</v>
      </c>
      <c r="L253" s="24" t="s">
        <v>58</v>
      </c>
      <c r="M253" s="24" t="s">
        <v>29</v>
      </c>
      <c r="N253" s="24" t="s">
        <v>29</v>
      </c>
      <c r="O253" s="24" t="s">
        <v>29</v>
      </c>
      <c r="P253" s="24">
        <v>647924</v>
      </c>
      <c r="Q253" s="24">
        <v>0</v>
      </c>
      <c r="R253" s="24" t="s">
        <v>45</v>
      </c>
      <c r="S253" s="24">
        <f>VLOOKUP(A253,Sheet2!A:B,2,0)</f>
        <v>647924</v>
      </c>
      <c r="T253" s="24">
        <f>VLOOKUP(A253,Sheet2!A:C,3,0)</f>
        <v>0</v>
      </c>
      <c r="U253" s="24">
        <f>VLOOKUP(A253,Sheet2!A:D,4,0)</f>
        <v>529660</v>
      </c>
      <c r="V253" s="24">
        <f>VLOOKUP(A253,Sheet2!A:E,5,0)</f>
        <v>529660</v>
      </c>
    </row>
    <row r="254" spans="1:22" hidden="1" x14ac:dyDescent="0.3">
      <c r="A254" s="24" t="s">
        <v>1195</v>
      </c>
      <c r="B254" s="24" t="s">
        <v>22</v>
      </c>
      <c r="C254" s="24">
        <v>49</v>
      </c>
      <c r="D254" s="24" t="s">
        <v>424</v>
      </c>
      <c r="E254" s="24">
        <v>2008</v>
      </c>
      <c r="F254" s="24">
        <v>44</v>
      </c>
      <c r="G254" s="24">
        <v>0.63264575199999995</v>
      </c>
      <c r="H254" s="24" t="s">
        <v>24</v>
      </c>
      <c r="I254" s="24" t="s">
        <v>54</v>
      </c>
      <c r="J254" s="24" t="s">
        <v>40</v>
      </c>
      <c r="K254" s="24" t="s">
        <v>51</v>
      </c>
      <c r="L254" s="24" t="s">
        <v>158</v>
      </c>
      <c r="M254" s="24" t="s">
        <v>45</v>
      </c>
      <c r="N254" s="24" t="s">
        <v>29</v>
      </c>
      <c r="O254" s="24" t="s">
        <v>67</v>
      </c>
      <c r="P254" s="24">
        <v>485850</v>
      </c>
      <c r="Q254" s="24">
        <v>485850</v>
      </c>
      <c r="R254" s="24" t="s">
        <v>45</v>
      </c>
      <c r="S254" s="24">
        <f>VLOOKUP(A254,Sheet2!A:B,2,0)</f>
        <v>485850</v>
      </c>
      <c r="T254" s="24">
        <f>VLOOKUP(A254,Sheet2!A:C,3,0)</f>
        <v>485850</v>
      </c>
      <c r="U254" s="24">
        <f>VLOOKUP(A254,Sheet2!A:D,4,0)</f>
        <v>175768</v>
      </c>
      <c r="V254" s="24">
        <f>VLOOKUP(A254,Sheet2!A:E,5,0)</f>
        <v>303121</v>
      </c>
    </row>
    <row r="255" spans="1:22" hidden="1" x14ac:dyDescent="0.3">
      <c r="A255" s="24" t="s">
        <v>1196</v>
      </c>
      <c r="B255" s="24" t="s">
        <v>31</v>
      </c>
      <c r="C255" s="24">
        <v>36</v>
      </c>
      <c r="D255" s="24" t="s">
        <v>424</v>
      </c>
      <c r="E255" s="24">
        <v>2013</v>
      </c>
      <c r="F255" s="24">
        <v>36</v>
      </c>
      <c r="G255" s="24">
        <v>0.67432692299999997</v>
      </c>
      <c r="H255" s="24" t="s">
        <v>24</v>
      </c>
      <c r="I255" s="24" t="s">
        <v>58</v>
      </c>
      <c r="J255" s="24" t="s">
        <v>58</v>
      </c>
      <c r="K255" s="24" t="s">
        <v>58</v>
      </c>
      <c r="L255" s="24" t="s">
        <v>58</v>
      </c>
      <c r="M255" s="24" t="s">
        <v>45</v>
      </c>
      <c r="N255" s="24" t="s">
        <v>29</v>
      </c>
      <c r="O255" s="24" t="s">
        <v>34</v>
      </c>
      <c r="P255" s="24">
        <v>608449</v>
      </c>
      <c r="Q255" s="24">
        <v>0</v>
      </c>
      <c r="R255" s="24" t="s">
        <v>45</v>
      </c>
      <c r="S255" s="24">
        <f>VLOOKUP(A255,Sheet2!A:B,2,0)</f>
        <v>608449</v>
      </c>
      <c r="T255" s="24">
        <f>VLOOKUP(A255,Sheet2!A:C,3,0)</f>
        <v>0</v>
      </c>
      <c r="U255" s="24">
        <f>VLOOKUP(A255,Sheet2!A:D,4,0)</f>
        <v>303792.33</v>
      </c>
      <c r="V255" s="24">
        <f>VLOOKUP(A255,Sheet2!A:E,5,0)</f>
        <v>444560.5</v>
      </c>
    </row>
    <row r="256" spans="1:22" hidden="1" x14ac:dyDescent="0.3">
      <c r="A256" s="24" t="s">
        <v>1197</v>
      </c>
      <c r="B256" s="24" t="s">
        <v>22</v>
      </c>
      <c r="C256" s="24">
        <v>61</v>
      </c>
      <c r="D256" s="24" t="s">
        <v>77</v>
      </c>
      <c r="E256" s="24">
        <v>2011</v>
      </c>
      <c r="F256" s="24">
        <v>19</v>
      </c>
      <c r="G256" s="24">
        <v>0.82737651599999995</v>
      </c>
      <c r="H256" s="24" t="s">
        <v>81</v>
      </c>
      <c r="I256" s="24" t="s">
        <v>58</v>
      </c>
      <c r="J256" s="24" t="s">
        <v>58</v>
      </c>
      <c r="K256" s="24" t="s">
        <v>58</v>
      </c>
      <c r="L256" s="24" t="s">
        <v>58</v>
      </c>
      <c r="M256" s="24" t="s">
        <v>45</v>
      </c>
      <c r="N256" s="24" t="s">
        <v>29</v>
      </c>
      <c r="O256" s="24" t="s">
        <v>29</v>
      </c>
      <c r="P256" s="24">
        <v>0</v>
      </c>
      <c r="Q256" s="24">
        <v>0</v>
      </c>
      <c r="R256" s="24" t="s">
        <v>45</v>
      </c>
      <c r="S256" s="24">
        <f>VLOOKUP(A256,Sheet2!A:B,2,0)</f>
        <v>0</v>
      </c>
      <c r="T256" s="24">
        <f>VLOOKUP(A256,Sheet2!A:C,3,0)</f>
        <v>0</v>
      </c>
      <c r="U256" s="24">
        <f>VLOOKUP(A256,Sheet2!A:D,4,0)</f>
        <v>360921.95</v>
      </c>
      <c r="V256" s="24">
        <f>VLOOKUP(A256,Sheet2!A:E,5,0)</f>
        <v>569631</v>
      </c>
    </row>
    <row r="257" spans="1:22" hidden="1" x14ac:dyDescent="0.3">
      <c r="A257" s="24" t="s">
        <v>1198</v>
      </c>
      <c r="B257" s="24" t="s">
        <v>31</v>
      </c>
      <c r="C257" s="24">
        <v>49</v>
      </c>
      <c r="D257" s="24" t="s">
        <v>77</v>
      </c>
      <c r="E257" s="24">
        <v>2011</v>
      </c>
      <c r="F257" s="24">
        <v>37</v>
      </c>
      <c r="G257" s="24">
        <v>0.82533574200000004</v>
      </c>
      <c r="H257" s="24" t="s">
        <v>81</v>
      </c>
      <c r="I257" s="24" t="s">
        <v>58</v>
      </c>
      <c r="J257" s="24" t="s">
        <v>58</v>
      </c>
      <c r="K257" s="24" t="s">
        <v>58</v>
      </c>
      <c r="L257" s="24" t="s">
        <v>58</v>
      </c>
      <c r="M257" s="24" t="s">
        <v>45</v>
      </c>
      <c r="N257" s="24" t="s">
        <v>29</v>
      </c>
      <c r="O257" s="24" t="s">
        <v>29</v>
      </c>
      <c r="P257" s="24">
        <v>704307</v>
      </c>
      <c r="Q257" s="24">
        <v>704307</v>
      </c>
      <c r="R257" s="24" t="s">
        <v>45</v>
      </c>
      <c r="S257" s="24">
        <f>VLOOKUP(A257,Sheet2!A:B,2,0)</f>
        <v>704307</v>
      </c>
      <c r="T257" s="24">
        <f>VLOOKUP(A257,Sheet2!A:C,3,0)</f>
        <v>704307</v>
      </c>
      <c r="U257" s="24">
        <f>VLOOKUP(A257,Sheet2!A:D,4,0)</f>
        <v>337760</v>
      </c>
      <c r="V257" s="24">
        <f>VLOOKUP(A257,Sheet2!A:E,5,0)</f>
        <v>580298</v>
      </c>
    </row>
    <row r="258" spans="1:22" hidden="1" x14ac:dyDescent="0.3">
      <c r="A258" s="24" t="s">
        <v>1199</v>
      </c>
      <c r="B258" s="24" t="s">
        <v>31</v>
      </c>
      <c r="C258" s="24">
        <v>49</v>
      </c>
      <c r="D258" s="24" t="s">
        <v>424</v>
      </c>
      <c r="E258" s="24">
        <v>2011</v>
      </c>
      <c r="F258" s="24">
        <v>54</v>
      </c>
      <c r="G258" s="24">
        <v>0.69631174200000001</v>
      </c>
      <c r="H258" s="24" t="s">
        <v>81</v>
      </c>
      <c r="I258" s="24" t="s">
        <v>72</v>
      </c>
      <c r="J258" s="24" t="s">
        <v>26</v>
      </c>
      <c r="K258" s="24" t="s">
        <v>27</v>
      </c>
      <c r="L258" s="24" t="s">
        <v>58</v>
      </c>
      <c r="M258" s="24" t="s">
        <v>45</v>
      </c>
      <c r="N258" s="24" t="s">
        <v>29</v>
      </c>
      <c r="O258" s="24" t="s">
        <v>29</v>
      </c>
      <c r="P258" s="24">
        <v>590360</v>
      </c>
      <c r="Q258" s="24">
        <v>590360</v>
      </c>
      <c r="R258" s="24" t="s">
        <v>45</v>
      </c>
      <c r="S258" s="24">
        <f>VLOOKUP(A258,Sheet2!A:B,2,0)</f>
        <v>590360</v>
      </c>
      <c r="T258" s="24">
        <f>VLOOKUP(A258,Sheet2!A:C,3,0)</f>
        <v>590360</v>
      </c>
      <c r="U258" s="24">
        <f>VLOOKUP(A258,Sheet2!A:D,4,0)</f>
        <v>293864</v>
      </c>
      <c r="V258" s="24">
        <f>VLOOKUP(A258,Sheet2!A:E,5,0)</f>
        <v>511280</v>
      </c>
    </row>
    <row r="259" spans="1:22" hidden="1" x14ac:dyDescent="0.3">
      <c r="A259" s="24" t="s">
        <v>1200</v>
      </c>
      <c r="B259" s="24" t="s">
        <v>31</v>
      </c>
      <c r="C259" s="24">
        <v>61</v>
      </c>
      <c r="D259" s="24" t="s">
        <v>39</v>
      </c>
      <c r="E259" s="24">
        <v>2011</v>
      </c>
      <c r="F259" s="24">
        <v>36</v>
      </c>
      <c r="G259" s="24">
        <v>0.77399741899999996</v>
      </c>
      <c r="H259" s="24" t="s">
        <v>81</v>
      </c>
      <c r="I259" s="24" t="s">
        <v>72</v>
      </c>
      <c r="J259" s="24" t="s">
        <v>40</v>
      </c>
      <c r="K259" s="24" t="s">
        <v>118</v>
      </c>
      <c r="L259" s="24" t="s">
        <v>28</v>
      </c>
      <c r="M259" s="24" t="s">
        <v>29</v>
      </c>
      <c r="N259" s="24" t="s">
        <v>45</v>
      </c>
      <c r="O259" s="24" t="s">
        <v>29</v>
      </c>
      <c r="P259" s="24">
        <v>755421</v>
      </c>
      <c r="Q259" s="24">
        <v>0</v>
      </c>
      <c r="R259" s="24" t="s">
        <v>45</v>
      </c>
      <c r="S259" s="24">
        <f>VLOOKUP(A259,Sheet2!A:B,2,0)</f>
        <v>755421</v>
      </c>
      <c r="T259" s="24">
        <f>VLOOKUP(A259,Sheet2!A:C,3,0)</f>
        <v>0</v>
      </c>
      <c r="U259" s="24">
        <f>VLOOKUP(A259,Sheet2!A:D,4,0)</f>
        <v>453930</v>
      </c>
      <c r="V259" s="24">
        <f>VLOOKUP(A259,Sheet2!A:E,5,0)</f>
        <v>508904</v>
      </c>
    </row>
    <row r="260" spans="1:22" hidden="1" x14ac:dyDescent="0.3">
      <c r="A260" s="24" t="s">
        <v>1201</v>
      </c>
      <c r="B260" s="24" t="s">
        <v>31</v>
      </c>
      <c r="C260" s="24">
        <v>61</v>
      </c>
      <c r="D260" s="24" t="s">
        <v>77</v>
      </c>
      <c r="E260" s="24">
        <v>2009</v>
      </c>
      <c r="F260" s="24">
        <v>41</v>
      </c>
      <c r="G260" s="24">
        <v>0.82737552199999997</v>
      </c>
      <c r="H260" s="24" t="s">
        <v>24</v>
      </c>
      <c r="I260" s="24" t="s">
        <v>58</v>
      </c>
      <c r="J260" s="24" t="s">
        <v>58</v>
      </c>
      <c r="K260" s="24" t="s">
        <v>58</v>
      </c>
      <c r="L260" s="24" t="s">
        <v>58</v>
      </c>
      <c r="M260" s="24" t="s">
        <v>29</v>
      </c>
      <c r="N260" s="24" t="s">
        <v>45</v>
      </c>
      <c r="O260" s="24" t="s">
        <v>29</v>
      </c>
      <c r="P260" s="24">
        <v>657425</v>
      </c>
      <c r="Q260" s="24">
        <v>0</v>
      </c>
      <c r="R260" s="24" t="s">
        <v>45</v>
      </c>
      <c r="S260" s="24">
        <f>VLOOKUP(A260,Sheet2!A:B,2,0)</f>
        <v>657425</v>
      </c>
      <c r="T260" s="24">
        <f>VLOOKUP(A260,Sheet2!A:C,3,0)</f>
        <v>0</v>
      </c>
      <c r="U260" s="24">
        <f>VLOOKUP(A260,Sheet2!A:D,4,0)</f>
        <v>382313</v>
      </c>
      <c r="V260" s="24">
        <f>VLOOKUP(A260,Sheet2!A:E,5,0)</f>
        <v>452219</v>
      </c>
    </row>
    <row r="261" spans="1:22" hidden="1" x14ac:dyDescent="0.3">
      <c r="A261" s="24" t="s">
        <v>1202</v>
      </c>
      <c r="B261" s="24" t="s">
        <v>31</v>
      </c>
      <c r="C261" s="24">
        <v>61</v>
      </c>
      <c r="D261" s="24" t="s">
        <v>77</v>
      </c>
      <c r="E261" s="24">
        <v>2014</v>
      </c>
      <c r="F261" s="24">
        <v>39</v>
      </c>
      <c r="G261" s="24">
        <v>0.64223630099999995</v>
      </c>
      <c r="H261" s="24" t="s">
        <v>81</v>
      </c>
      <c r="I261" s="24" t="s">
        <v>155</v>
      </c>
      <c r="J261" s="24" t="s">
        <v>58</v>
      </c>
      <c r="K261" s="24" t="s">
        <v>58</v>
      </c>
      <c r="L261" s="24" t="s">
        <v>58</v>
      </c>
      <c r="M261" s="24" t="s">
        <v>29</v>
      </c>
      <c r="N261" s="24" t="s">
        <v>29</v>
      </c>
      <c r="O261" s="24" t="s">
        <v>29</v>
      </c>
      <c r="P261" s="24">
        <v>587948</v>
      </c>
      <c r="Q261" s="24">
        <v>0</v>
      </c>
      <c r="R261" s="24" t="s">
        <v>45</v>
      </c>
      <c r="S261" s="24">
        <f>VLOOKUP(A261,Sheet2!A:B,2,0)</f>
        <v>587948</v>
      </c>
      <c r="T261" s="24">
        <f>VLOOKUP(A261,Sheet2!A:C,3,0)</f>
        <v>0</v>
      </c>
      <c r="U261" s="24">
        <f>VLOOKUP(A261,Sheet2!A:D,4,0)</f>
        <v>383558.40000000002</v>
      </c>
      <c r="V261" s="24">
        <f>VLOOKUP(A261,Sheet2!A:E,5,0)</f>
        <v>422982</v>
      </c>
    </row>
    <row r="262" spans="1:22" hidden="1" x14ac:dyDescent="0.3">
      <c r="A262" s="24" t="s">
        <v>1203</v>
      </c>
      <c r="B262" s="24" t="s">
        <v>31</v>
      </c>
      <c r="C262" s="24">
        <v>36</v>
      </c>
      <c r="D262" s="24" t="s">
        <v>77</v>
      </c>
      <c r="E262" s="24">
        <v>2010</v>
      </c>
      <c r="F262" s="24">
        <v>55</v>
      </c>
      <c r="G262" s="24">
        <v>0.68918120800000005</v>
      </c>
      <c r="H262" s="24" t="s">
        <v>81</v>
      </c>
      <c r="I262" s="24" t="s">
        <v>72</v>
      </c>
      <c r="J262" s="24" t="s">
        <v>40</v>
      </c>
      <c r="K262" s="24" t="s">
        <v>87</v>
      </c>
      <c r="L262" s="24" t="s">
        <v>42</v>
      </c>
      <c r="M262" s="24" t="s">
        <v>29</v>
      </c>
      <c r="N262" s="24" t="s">
        <v>29</v>
      </c>
      <c r="O262" s="24" t="s">
        <v>34</v>
      </c>
      <c r="P262" s="24">
        <v>507792</v>
      </c>
      <c r="Q262" s="24">
        <v>0</v>
      </c>
      <c r="R262" s="24" t="s">
        <v>45</v>
      </c>
      <c r="S262" s="24">
        <f>VLOOKUP(A262,Sheet2!A:B,2,0)</f>
        <v>507792</v>
      </c>
      <c r="T262" s="24">
        <f>VLOOKUP(A262,Sheet2!A:C,3,0)</f>
        <v>0</v>
      </c>
      <c r="U262" s="24">
        <f>VLOOKUP(A262,Sheet2!A:D,4,0)</f>
        <v>419535.85</v>
      </c>
      <c r="V262" s="24">
        <f>VLOOKUP(A262,Sheet2!A:E,5,0)</f>
        <v>431116</v>
      </c>
    </row>
    <row r="263" spans="1:22" hidden="1" x14ac:dyDescent="0.3">
      <c r="A263" s="24" t="s">
        <v>1204</v>
      </c>
      <c r="B263" s="24" t="s">
        <v>22</v>
      </c>
      <c r="C263" s="24">
        <v>49</v>
      </c>
      <c r="D263" s="24" t="s">
        <v>424</v>
      </c>
      <c r="E263" s="24">
        <v>2013</v>
      </c>
      <c r="F263" s="24">
        <v>50</v>
      </c>
      <c r="G263" s="24">
        <v>0.67214857100000003</v>
      </c>
      <c r="H263" s="24" t="s">
        <v>81</v>
      </c>
      <c r="I263" s="24" t="s">
        <v>58</v>
      </c>
      <c r="J263" s="24" t="s">
        <v>58</v>
      </c>
      <c r="K263" s="24" t="s">
        <v>58</v>
      </c>
      <c r="L263" s="24" t="s">
        <v>58</v>
      </c>
      <c r="M263" s="24" t="s">
        <v>29</v>
      </c>
      <c r="N263" s="24" t="s">
        <v>29</v>
      </c>
      <c r="O263" s="24" t="s">
        <v>34</v>
      </c>
      <c r="P263" s="24">
        <v>487169</v>
      </c>
      <c r="Q263" s="24">
        <v>0</v>
      </c>
      <c r="R263" s="24" t="s">
        <v>45</v>
      </c>
      <c r="S263" s="24">
        <f>VLOOKUP(A263,Sheet2!A:B,2,0)</f>
        <v>487169</v>
      </c>
      <c r="T263" s="24">
        <f>VLOOKUP(A263,Sheet2!A:C,3,0)</f>
        <v>0</v>
      </c>
      <c r="U263" s="24">
        <f>VLOOKUP(A263,Sheet2!A:D,4,0)</f>
        <v>474831</v>
      </c>
      <c r="V263" s="24">
        <f>VLOOKUP(A263,Sheet2!A:E,5,0)</f>
        <v>474831</v>
      </c>
    </row>
    <row r="264" spans="1:22" hidden="1" x14ac:dyDescent="0.3">
      <c r="A264" s="24" t="s">
        <v>1205</v>
      </c>
      <c r="B264" s="24" t="s">
        <v>31</v>
      </c>
      <c r="C264" s="24">
        <v>61</v>
      </c>
      <c r="D264" s="24" t="s">
        <v>77</v>
      </c>
      <c r="E264" s="24">
        <v>2014</v>
      </c>
      <c r="F264" s="24">
        <v>32</v>
      </c>
      <c r="G264" s="24">
        <v>0.62249156100000003</v>
      </c>
      <c r="H264" s="24" t="s">
        <v>81</v>
      </c>
      <c r="I264" s="24" t="s">
        <v>155</v>
      </c>
      <c r="J264" s="24" t="s">
        <v>58</v>
      </c>
      <c r="K264" s="24" t="s">
        <v>58</v>
      </c>
      <c r="L264" s="24" t="s">
        <v>58</v>
      </c>
      <c r="M264" s="24" t="s">
        <v>45</v>
      </c>
      <c r="N264" s="24" t="s">
        <v>45</v>
      </c>
      <c r="O264" s="24" t="s">
        <v>29</v>
      </c>
      <c r="P264" s="24">
        <v>624707</v>
      </c>
      <c r="Q264" s="24">
        <v>624707</v>
      </c>
      <c r="R264" s="24" t="s">
        <v>45</v>
      </c>
      <c r="S264" s="24">
        <f>VLOOKUP(A264,Sheet2!A:B,2,0)</f>
        <v>624707</v>
      </c>
      <c r="T264" s="24">
        <f>VLOOKUP(A264,Sheet2!A:C,3,0)</f>
        <v>624707</v>
      </c>
      <c r="U264" s="24">
        <f>VLOOKUP(A264,Sheet2!A:D,4,0)</f>
        <v>262765</v>
      </c>
      <c r="V264" s="24">
        <f>VLOOKUP(A264,Sheet2!A:E,5,0)</f>
        <v>477300</v>
      </c>
    </row>
    <row r="265" spans="1:22" hidden="1" x14ac:dyDescent="0.3">
      <c r="A265" s="24" t="s">
        <v>1206</v>
      </c>
      <c r="B265" s="24" t="s">
        <v>22</v>
      </c>
      <c r="C265" s="24">
        <v>37</v>
      </c>
      <c r="D265" s="24" t="s">
        <v>424</v>
      </c>
      <c r="E265" s="24">
        <v>2006</v>
      </c>
      <c r="F265" s="24">
        <v>30</v>
      </c>
      <c r="G265" s="24">
        <v>0.83528857099999998</v>
      </c>
      <c r="H265" s="24" t="s">
        <v>81</v>
      </c>
      <c r="I265" s="24" t="s">
        <v>54</v>
      </c>
      <c r="J265" s="24" t="s">
        <v>26</v>
      </c>
      <c r="K265" s="24" t="s">
        <v>118</v>
      </c>
      <c r="L265" s="24" t="s">
        <v>33</v>
      </c>
      <c r="M265" s="24" t="s">
        <v>29</v>
      </c>
      <c r="N265" s="24" t="s">
        <v>29</v>
      </c>
      <c r="O265" s="24" t="s">
        <v>29</v>
      </c>
      <c r="P265" s="24">
        <v>401440</v>
      </c>
      <c r="Q265" s="24">
        <v>0</v>
      </c>
      <c r="R265" s="24" t="s">
        <v>45</v>
      </c>
      <c r="S265" s="24">
        <f>VLOOKUP(A265,Sheet2!A:B,2,0)</f>
        <v>401440</v>
      </c>
      <c r="T265" s="24">
        <f>VLOOKUP(A265,Sheet2!A:C,3,0)</f>
        <v>0</v>
      </c>
      <c r="U265" s="24">
        <f>VLOOKUP(A265,Sheet2!A:D,4,0)</f>
        <v>430229.47</v>
      </c>
      <c r="V265" s="24">
        <f>VLOOKUP(A265,Sheet2!A:E,5,0)</f>
        <v>489991</v>
      </c>
    </row>
    <row r="266" spans="1:22" hidden="1" x14ac:dyDescent="0.3">
      <c r="A266" s="24" t="s">
        <v>1207</v>
      </c>
      <c r="B266" s="24" t="s">
        <v>31</v>
      </c>
      <c r="C266" s="24">
        <v>49</v>
      </c>
      <c r="D266" s="24" t="s">
        <v>39</v>
      </c>
      <c r="E266" s="24">
        <v>2011</v>
      </c>
      <c r="F266" s="24">
        <v>49</v>
      </c>
      <c r="G266" s="24">
        <v>0.62313909700000003</v>
      </c>
      <c r="H266" s="24" t="s">
        <v>24</v>
      </c>
      <c r="I266" s="24" t="s">
        <v>303</v>
      </c>
      <c r="J266" s="24" t="s">
        <v>40</v>
      </c>
      <c r="K266" s="24" t="s">
        <v>87</v>
      </c>
      <c r="L266" s="24" t="s">
        <v>42</v>
      </c>
      <c r="M266" s="24" t="s">
        <v>29</v>
      </c>
      <c r="N266" s="24" t="s">
        <v>45</v>
      </c>
      <c r="O266" s="24" t="s">
        <v>67</v>
      </c>
      <c r="P266" s="24">
        <v>584500</v>
      </c>
      <c r="Q266" s="24">
        <v>0</v>
      </c>
      <c r="R266" s="24" t="s">
        <v>45</v>
      </c>
      <c r="S266" s="24">
        <f>VLOOKUP(A266,Sheet2!A:B,2,0)</f>
        <v>584500</v>
      </c>
      <c r="T266" s="24">
        <f>VLOOKUP(A266,Sheet2!A:C,3,0)</f>
        <v>0</v>
      </c>
      <c r="U266" s="24">
        <f>VLOOKUP(A266,Sheet2!A:D,4,0)</f>
        <v>229418</v>
      </c>
      <c r="V266" s="24">
        <f>VLOOKUP(A266,Sheet2!A:E,5,0)</f>
        <v>273933</v>
      </c>
    </row>
    <row r="267" spans="1:22" hidden="1" x14ac:dyDescent="0.3">
      <c r="A267" s="24" t="s">
        <v>1208</v>
      </c>
      <c r="B267" s="24" t="s">
        <v>31</v>
      </c>
      <c r="C267" s="24">
        <v>61</v>
      </c>
      <c r="D267" s="24" t="s">
        <v>39</v>
      </c>
      <c r="E267" s="24">
        <v>2007</v>
      </c>
      <c r="F267" s="24">
        <v>31</v>
      </c>
      <c r="G267" s="24">
        <v>0.69160873899999997</v>
      </c>
      <c r="H267" s="24" t="s">
        <v>81</v>
      </c>
      <c r="I267" s="24" t="s">
        <v>58</v>
      </c>
      <c r="J267" s="24" t="s">
        <v>58</v>
      </c>
      <c r="K267" s="24" t="s">
        <v>58</v>
      </c>
      <c r="L267" s="24" t="s">
        <v>58</v>
      </c>
      <c r="M267" s="24" t="s">
        <v>29</v>
      </c>
      <c r="N267" s="24" t="s">
        <v>45</v>
      </c>
      <c r="O267" s="24" t="s">
        <v>221</v>
      </c>
      <c r="P267" s="24">
        <v>411563</v>
      </c>
      <c r="Q267" s="24">
        <v>0</v>
      </c>
      <c r="R267" s="24" t="s">
        <v>45</v>
      </c>
      <c r="S267" s="24">
        <f>VLOOKUP(A267,Sheet2!A:B,2,0)</f>
        <v>411563</v>
      </c>
      <c r="T267" s="24">
        <f>VLOOKUP(A267,Sheet2!A:C,3,0)</f>
        <v>0</v>
      </c>
      <c r="U267" s="24">
        <f>VLOOKUP(A267,Sheet2!A:D,4,0)</f>
        <v>313199.89</v>
      </c>
      <c r="V267" s="24">
        <f>VLOOKUP(A267,Sheet2!A:E,5,0)</f>
        <v>322770</v>
      </c>
    </row>
    <row r="268" spans="1:22" hidden="1" x14ac:dyDescent="0.3">
      <c r="A268" s="24" t="s">
        <v>1209</v>
      </c>
      <c r="B268" s="24" t="s">
        <v>31</v>
      </c>
      <c r="C268" s="24">
        <v>61</v>
      </c>
      <c r="D268" s="24" t="s">
        <v>77</v>
      </c>
      <c r="E268" s="24">
        <v>2009</v>
      </c>
      <c r="F268" s="24">
        <v>22</v>
      </c>
      <c r="G268" s="24">
        <v>0.82737552199999997</v>
      </c>
      <c r="H268" s="24" t="s">
        <v>81</v>
      </c>
      <c r="I268" s="24" t="s">
        <v>54</v>
      </c>
      <c r="J268" s="24" t="s">
        <v>40</v>
      </c>
      <c r="K268" s="24" t="s">
        <v>51</v>
      </c>
      <c r="L268" s="24" t="s">
        <v>28</v>
      </c>
      <c r="M268" s="24" t="s">
        <v>29</v>
      </c>
      <c r="N268" s="24" t="s">
        <v>45</v>
      </c>
      <c r="O268" s="24" t="s">
        <v>34</v>
      </c>
      <c r="P268" s="24">
        <v>578810</v>
      </c>
      <c r="Q268" s="24">
        <v>0</v>
      </c>
      <c r="R268" s="24" t="s">
        <v>45</v>
      </c>
      <c r="S268" s="24">
        <f>VLOOKUP(A268,Sheet2!A:B,2,0)</f>
        <v>578810</v>
      </c>
      <c r="T268" s="24">
        <f>VLOOKUP(A268,Sheet2!A:C,3,0)</f>
        <v>0</v>
      </c>
      <c r="U268" s="24">
        <f>VLOOKUP(A268,Sheet2!A:D,4,0)</f>
        <v>477900</v>
      </c>
      <c r="V268" s="24">
        <f>VLOOKUP(A268,Sheet2!A:E,5,0)</f>
        <v>477900</v>
      </c>
    </row>
    <row r="269" spans="1:22" hidden="1" x14ac:dyDescent="0.3">
      <c r="A269" s="24" t="s">
        <v>1210</v>
      </c>
      <c r="B269" s="24" t="s">
        <v>31</v>
      </c>
      <c r="C269" s="24">
        <v>61</v>
      </c>
      <c r="D269" s="24" t="s">
        <v>36</v>
      </c>
      <c r="E269" s="24">
        <v>2011</v>
      </c>
      <c r="F269" s="24">
        <v>41</v>
      </c>
      <c r="G269" s="24">
        <v>0.82588283900000004</v>
      </c>
      <c r="H269" s="24" t="s">
        <v>81</v>
      </c>
      <c r="I269" s="24" t="s">
        <v>54</v>
      </c>
      <c r="J269" s="24" t="s">
        <v>40</v>
      </c>
      <c r="K269" s="24" t="s">
        <v>237</v>
      </c>
      <c r="L269" s="24" t="s">
        <v>42</v>
      </c>
      <c r="M269" s="24" t="s">
        <v>29</v>
      </c>
      <c r="N269" s="24" t="s">
        <v>45</v>
      </c>
      <c r="O269" s="24" t="s">
        <v>29</v>
      </c>
      <c r="P269" s="24">
        <v>676331</v>
      </c>
      <c r="Q269" s="24">
        <v>0</v>
      </c>
      <c r="R269" s="24" t="s">
        <v>45</v>
      </c>
      <c r="S269" s="24">
        <f>VLOOKUP(A269,Sheet2!A:B,2,0)</f>
        <v>676331</v>
      </c>
      <c r="T269" s="24">
        <f>VLOOKUP(A269,Sheet2!A:C,3,0)</f>
        <v>0</v>
      </c>
      <c r="U269" s="24">
        <f>VLOOKUP(A269,Sheet2!A:D,4,0)</f>
        <v>493316</v>
      </c>
      <c r="V269" s="24">
        <f>VLOOKUP(A269,Sheet2!A:E,5,0)</f>
        <v>545244</v>
      </c>
    </row>
    <row r="270" spans="1:22" hidden="1" x14ac:dyDescent="0.3">
      <c r="A270" s="24" t="s">
        <v>1211</v>
      </c>
      <c r="B270" s="24" t="s">
        <v>31</v>
      </c>
      <c r="C270" s="24">
        <v>48</v>
      </c>
      <c r="D270" s="24" t="s">
        <v>36</v>
      </c>
      <c r="E270" s="24">
        <v>2013</v>
      </c>
      <c r="F270" s="24">
        <v>24</v>
      </c>
      <c r="G270" s="24">
        <v>0.77485714299999997</v>
      </c>
      <c r="H270" s="24" t="s">
        <v>81</v>
      </c>
      <c r="I270" s="24" t="s">
        <v>155</v>
      </c>
      <c r="J270" s="24" t="s">
        <v>40</v>
      </c>
      <c r="K270" s="24" t="s">
        <v>87</v>
      </c>
      <c r="L270" s="24" t="s">
        <v>42</v>
      </c>
      <c r="M270" s="24" t="s">
        <v>45</v>
      </c>
      <c r="N270" s="24" t="s">
        <v>45</v>
      </c>
      <c r="O270" s="24" t="s">
        <v>34</v>
      </c>
      <c r="P270" s="24">
        <v>801735</v>
      </c>
      <c r="Q270" s="24">
        <v>801735</v>
      </c>
      <c r="R270" s="24" t="s">
        <v>45</v>
      </c>
      <c r="S270" s="24">
        <f>VLOOKUP(A270,Sheet2!A:B,2,0)</f>
        <v>801735</v>
      </c>
      <c r="T270" s="24">
        <f>VLOOKUP(A270,Sheet2!A:C,3,0)</f>
        <v>801735</v>
      </c>
      <c r="U270" s="24">
        <f>VLOOKUP(A270,Sheet2!A:D,4,0)</f>
        <v>272331</v>
      </c>
      <c r="V270" s="24">
        <f>VLOOKUP(A270,Sheet2!A:E,5,0)</f>
        <v>391980</v>
      </c>
    </row>
    <row r="271" spans="1:22" hidden="1" x14ac:dyDescent="0.3">
      <c r="A271" s="24" t="s">
        <v>1212</v>
      </c>
      <c r="B271" s="24" t="s">
        <v>31</v>
      </c>
      <c r="C271" s="24">
        <v>48</v>
      </c>
      <c r="D271" s="24" t="s">
        <v>424</v>
      </c>
      <c r="E271" s="24">
        <v>2013</v>
      </c>
      <c r="F271" s="24">
        <v>36</v>
      </c>
      <c r="G271" s="24">
        <v>0.43</v>
      </c>
      <c r="H271" s="24" t="s">
        <v>24</v>
      </c>
      <c r="I271" s="24" t="s">
        <v>155</v>
      </c>
      <c r="J271" s="24" t="s">
        <v>89</v>
      </c>
      <c r="K271" s="24" t="s">
        <v>237</v>
      </c>
      <c r="L271" s="24" t="s">
        <v>42</v>
      </c>
      <c r="M271" s="24" t="s">
        <v>45</v>
      </c>
      <c r="N271" s="24" t="s">
        <v>29</v>
      </c>
      <c r="O271" s="24" t="s">
        <v>34</v>
      </c>
      <c r="P271" s="24">
        <v>414456</v>
      </c>
      <c r="Q271" s="24">
        <v>414456</v>
      </c>
      <c r="R271" s="24" t="s">
        <v>45</v>
      </c>
      <c r="S271" s="24">
        <f>VLOOKUP(A271,Sheet2!A:B,2,0)</f>
        <v>414456</v>
      </c>
      <c r="T271" s="24">
        <f>VLOOKUP(A271,Sheet2!A:C,3,0)</f>
        <v>0</v>
      </c>
      <c r="U271" s="24">
        <f>VLOOKUP(A271,Sheet2!A:D,4,0)</f>
        <v>190000</v>
      </c>
      <c r="V271" s="24">
        <f>VLOOKUP(A271,Sheet2!A:E,5,0)</f>
        <v>252630</v>
      </c>
    </row>
    <row r="272" spans="1:22" hidden="1" x14ac:dyDescent="0.3">
      <c r="A272" s="24" t="s">
        <v>1213</v>
      </c>
      <c r="B272" s="24" t="s">
        <v>22</v>
      </c>
      <c r="C272" s="24">
        <v>61</v>
      </c>
      <c r="D272" s="24" t="s">
        <v>77</v>
      </c>
      <c r="E272" s="24">
        <v>2005</v>
      </c>
      <c r="F272" s="24">
        <v>30</v>
      </c>
      <c r="G272" s="24">
        <v>0.60387439300000001</v>
      </c>
      <c r="H272" s="24" t="s">
        <v>81</v>
      </c>
      <c r="I272" s="24" t="s">
        <v>58</v>
      </c>
      <c r="J272" s="24" t="s">
        <v>58</v>
      </c>
      <c r="K272" s="24" t="s">
        <v>58</v>
      </c>
      <c r="L272" s="24" t="s">
        <v>58</v>
      </c>
      <c r="M272" s="24" t="s">
        <v>29</v>
      </c>
      <c r="N272" s="24" t="s">
        <v>29</v>
      </c>
      <c r="O272" s="24" t="s">
        <v>29</v>
      </c>
      <c r="P272" s="24">
        <v>344376</v>
      </c>
      <c r="Q272" s="24">
        <v>0</v>
      </c>
      <c r="R272" s="24" t="s">
        <v>45</v>
      </c>
      <c r="S272" s="24">
        <f>VLOOKUP(A272,Sheet2!A:B,2,0)</f>
        <v>344376</v>
      </c>
      <c r="T272" s="24">
        <f>VLOOKUP(A272,Sheet2!A:C,3,0)</f>
        <v>0</v>
      </c>
      <c r="U272" s="24">
        <f>VLOOKUP(A272,Sheet2!A:D,4,0)</f>
        <v>274398</v>
      </c>
      <c r="V272" s="24">
        <f>VLOOKUP(A272,Sheet2!A:E,5,0)</f>
        <v>274398</v>
      </c>
    </row>
    <row r="273" spans="1:22" hidden="1" x14ac:dyDescent="0.3">
      <c r="A273" s="24" t="s">
        <v>1214</v>
      </c>
      <c r="B273" s="24" t="s">
        <v>31</v>
      </c>
      <c r="C273" s="24">
        <v>36</v>
      </c>
      <c r="D273" s="24" t="s">
        <v>424</v>
      </c>
      <c r="E273" s="24">
        <v>2011</v>
      </c>
      <c r="F273" s="24">
        <v>36</v>
      </c>
      <c r="G273" s="24">
        <v>0.61528031299999997</v>
      </c>
      <c r="H273" s="24" t="s">
        <v>24</v>
      </c>
      <c r="I273" s="24" t="s">
        <v>58</v>
      </c>
      <c r="J273" s="24" t="s">
        <v>58</v>
      </c>
      <c r="K273" s="24" t="s">
        <v>58</v>
      </c>
      <c r="L273" s="24" t="s">
        <v>58</v>
      </c>
      <c r="M273" s="24" t="s">
        <v>29</v>
      </c>
      <c r="N273" s="24" t="s">
        <v>29</v>
      </c>
      <c r="O273" s="24" t="s">
        <v>34</v>
      </c>
      <c r="P273" s="24">
        <v>423480</v>
      </c>
      <c r="Q273" s="24">
        <v>0</v>
      </c>
      <c r="R273" s="24" t="s">
        <v>45</v>
      </c>
      <c r="S273" s="24">
        <f>VLOOKUP(A273,Sheet2!A:B,2,0)</f>
        <v>423480</v>
      </c>
      <c r="T273" s="24">
        <f>VLOOKUP(A273,Sheet2!A:C,3,0)</f>
        <v>0</v>
      </c>
      <c r="U273" s="24">
        <f>VLOOKUP(A273,Sheet2!A:D,4,0)</f>
        <v>389085</v>
      </c>
      <c r="V273" s="24">
        <f>VLOOKUP(A273,Sheet2!A:E,5,0)</f>
        <v>389085</v>
      </c>
    </row>
    <row r="274" spans="1:22" hidden="1" x14ac:dyDescent="0.3">
      <c r="A274" s="24" t="s">
        <v>1215</v>
      </c>
      <c r="B274" s="24" t="s">
        <v>31</v>
      </c>
      <c r="C274" s="24">
        <v>61</v>
      </c>
      <c r="D274" s="24" t="s">
        <v>39</v>
      </c>
      <c r="E274" s="24">
        <v>2008</v>
      </c>
      <c r="F274" s="24">
        <v>19</v>
      </c>
      <c r="G274" s="24">
        <v>0.82788258100000001</v>
      </c>
      <c r="H274" s="24" t="s">
        <v>81</v>
      </c>
      <c r="I274" s="24" t="s">
        <v>58</v>
      </c>
      <c r="J274" s="24" t="s">
        <v>58</v>
      </c>
      <c r="K274" s="24" t="s">
        <v>58</v>
      </c>
      <c r="L274" s="24" t="s">
        <v>58</v>
      </c>
      <c r="M274" s="24" t="s">
        <v>45</v>
      </c>
      <c r="N274" s="24" t="s">
        <v>45</v>
      </c>
      <c r="O274" s="24" t="s">
        <v>29</v>
      </c>
      <c r="P274" s="24">
        <v>0</v>
      </c>
      <c r="Q274" s="24">
        <v>0</v>
      </c>
      <c r="R274" s="24" t="s">
        <v>45</v>
      </c>
      <c r="S274" s="24">
        <f>VLOOKUP(A274,Sheet2!A:B,2,0)</f>
        <v>0</v>
      </c>
      <c r="T274" s="24">
        <f>VLOOKUP(A274,Sheet2!A:C,3,0)</f>
        <v>0</v>
      </c>
      <c r="U274" s="24">
        <f>VLOOKUP(A274,Sheet2!A:D,4,0)</f>
        <v>57416</v>
      </c>
      <c r="V274" s="24">
        <f>VLOOKUP(A274,Sheet2!A:E,5,0)</f>
        <v>403488</v>
      </c>
    </row>
    <row r="275" spans="1:22" hidden="1" x14ac:dyDescent="0.3">
      <c r="A275" s="24" t="s">
        <v>1216</v>
      </c>
      <c r="B275" s="24" t="s">
        <v>31</v>
      </c>
      <c r="C275" s="24">
        <v>61</v>
      </c>
      <c r="D275" s="24" t="s">
        <v>77</v>
      </c>
      <c r="E275" s="24">
        <v>2007</v>
      </c>
      <c r="F275" s="24">
        <v>22</v>
      </c>
      <c r="G275" s="24">
        <v>0.76480134499999997</v>
      </c>
      <c r="H275" s="24" t="s">
        <v>24</v>
      </c>
      <c r="I275" s="24" t="s">
        <v>58</v>
      </c>
      <c r="J275" s="24" t="s">
        <v>58</v>
      </c>
      <c r="K275" s="24" t="s">
        <v>58</v>
      </c>
      <c r="L275" s="24" t="s">
        <v>58</v>
      </c>
      <c r="M275" s="24" t="s">
        <v>45</v>
      </c>
      <c r="N275" s="24" t="s">
        <v>45</v>
      </c>
      <c r="O275" s="24" t="s">
        <v>29</v>
      </c>
      <c r="P275" s="24">
        <v>546811</v>
      </c>
      <c r="Q275" s="24">
        <v>546811</v>
      </c>
      <c r="R275" s="24" t="s">
        <v>45</v>
      </c>
      <c r="S275" s="24">
        <f>VLOOKUP(A275,Sheet2!A:B,2,0)</f>
        <v>546811</v>
      </c>
      <c r="T275" s="24">
        <f>VLOOKUP(A275,Sheet2!A:C,3,0)</f>
        <v>546811</v>
      </c>
      <c r="U275" s="24">
        <f>VLOOKUP(A275,Sheet2!A:D,4,0)</f>
        <v>320887</v>
      </c>
      <c r="V275" s="24">
        <f>VLOOKUP(A275,Sheet2!A:E,5,0)</f>
        <v>393740</v>
      </c>
    </row>
    <row r="276" spans="1:22" hidden="1" x14ac:dyDescent="0.3">
      <c r="A276" s="24" t="s">
        <v>1217</v>
      </c>
      <c r="B276" s="24" t="s">
        <v>31</v>
      </c>
      <c r="C276" s="24">
        <v>42</v>
      </c>
      <c r="D276" s="24" t="s">
        <v>424</v>
      </c>
      <c r="E276" s="24">
        <v>2011</v>
      </c>
      <c r="F276" s="24">
        <v>36</v>
      </c>
      <c r="G276" s="24">
        <v>0.6463103</v>
      </c>
      <c r="H276" s="24" t="s">
        <v>24</v>
      </c>
      <c r="I276" s="24" t="s">
        <v>58</v>
      </c>
      <c r="J276" s="24" t="s">
        <v>58</v>
      </c>
      <c r="K276" s="24" t="s">
        <v>58</v>
      </c>
      <c r="L276" s="24" t="s">
        <v>58</v>
      </c>
      <c r="M276" s="24" t="s">
        <v>29</v>
      </c>
      <c r="N276" s="24" t="s">
        <v>45</v>
      </c>
      <c r="O276" s="24" t="s">
        <v>34</v>
      </c>
      <c r="P276" s="24">
        <v>508425</v>
      </c>
      <c r="Q276" s="24">
        <v>0</v>
      </c>
      <c r="R276" s="24" t="s">
        <v>45</v>
      </c>
      <c r="S276" s="24">
        <f>VLOOKUP(A276,Sheet2!A:B,2,0)</f>
        <v>508425</v>
      </c>
      <c r="T276" s="24">
        <f>VLOOKUP(A276,Sheet2!A:C,3,0)</f>
        <v>0</v>
      </c>
      <c r="U276" s="24">
        <f>VLOOKUP(A276,Sheet2!A:D,4,0)</f>
        <v>342421</v>
      </c>
      <c r="V276" s="24">
        <f>VLOOKUP(A276,Sheet2!A:E,5,0)</f>
        <v>381255</v>
      </c>
    </row>
    <row r="277" spans="1:22" hidden="1" x14ac:dyDescent="0.3">
      <c r="A277" s="24" t="s">
        <v>1218</v>
      </c>
      <c r="B277" s="24" t="s">
        <v>31</v>
      </c>
      <c r="C277" s="24">
        <v>61</v>
      </c>
      <c r="D277" s="24" t="s">
        <v>39</v>
      </c>
      <c r="E277" s="24">
        <v>2008</v>
      </c>
      <c r="F277" s="24">
        <v>20</v>
      </c>
      <c r="G277" s="24">
        <v>0.82839225800000005</v>
      </c>
      <c r="H277" s="24" t="s">
        <v>81</v>
      </c>
      <c r="I277" s="24" t="s">
        <v>58</v>
      </c>
      <c r="J277" s="24" t="s">
        <v>58</v>
      </c>
      <c r="K277" s="24" t="s">
        <v>58</v>
      </c>
      <c r="L277" s="24" t="s">
        <v>58</v>
      </c>
      <c r="M277" s="24" t="s">
        <v>45</v>
      </c>
      <c r="N277" s="24" t="s">
        <v>45</v>
      </c>
      <c r="O277" s="24" t="s">
        <v>221</v>
      </c>
      <c r="P277" s="24">
        <v>0</v>
      </c>
      <c r="Q277" s="24">
        <v>0</v>
      </c>
      <c r="R277" s="24" t="s">
        <v>45</v>
      </c>
      <c r="S277" s="24">
        <f>VLOOKUP(A277,Sheet2!A:B,2,0)</f>
        <v>0</v>
      </c>
      <c r="T277" s="24">
        <f>VLOOKUP(A277,Sheet2!A:C,3,0)</f>
        <v>0</v>
      </c>
      <c r="U277" s="24">
        <f>VLOOKUP(A277,Sheet2!A:D,4,0)</f>
        <v>180934.18</v>
      </c>
      <c r="V277" s="24">
        <f>VLOOKUP(A277,Sheet2!A:E,5,0)</f>
        <v>457560</v>
      </c>
    </row>
    <row r="278" spans="1:22" hidden="1" x14ac:dyDescent="0.3">
      <c r="A278" s="24" t="s">
        <v>1219</v>
      </c>
      <c r="B278" s="24" t="s">
        <v>31</v>
      </c>
      <c r="C278" s="24">
        <v>54</v>
      </c>
      <c r="D278" s="24" t="s">
        <v>424</v>
      </c>
      <c r="E278" s="24">
        <v>2013</v>
      </c>
      <c r="F278" s="24">
        <v>36</v>
      </c>
      <c r="G278" s="24">
        <v>0.74819047599999999</v>
      </c>
      <c r="H278" s="24" t="s">
        <v>24</v>
      </c>
      <c r="I278" s="24" t="s">
        <v>58</v>
      </c>
      <c r="J278" s="24" t="s">
        <v>58</v>
      </c>
      <c r="K278" s="24" t="s">
        <v>58</v>
      </c>
      <c r="L278" s="24" t="s">
        <v>58</v>
      </c>
      <c r="M278" s="24" t="s">
        <v>45</v>
      </c>
      <c r="N278" s="24" t="s">
        <v>45</v>
      </c>
      <c r="O278" s="24" t="s">
        <v>34</v>
      </c>
      <c r="P278" s="24">
        <v>828208</v>
      </c>
      <c r="Q278" s="24">
        <v>828208</v>
      </c>
      <c r="R278" s="24" t="s">
        <v>45</v>
      </c>
      <c r="S278" s="24">
        <f>VLOOKUP(A278,Sheet2!A:B,2,0)</f>
        <v>828208</v>
      </c>
      <c r="T278" s="24">
        <f>VLOOKUP(A278,Sheet2!A:C,3,0)</f>
        <v>828208</v>
      </c>
      <c r="U278" s="24">
        <f>VLOOKUP(A278,Sheet2!A:D,4,0)</f>
        <v>253916</v>
      </c>
      <c r="V278" s="24">
        <f>VLOOKUP(A278,Sheet2!A:E,5,0)</f>
        <v>445392</v>
      </c>
    </row>
    <row r="279" spans="1:22" hidden="1" x14ac:dyDescent="0.3">
      <c r="A279" s="24" t="s">
        <v>1220</v>
      </c>
      <c r="B279" s="24" t="s">
        <v>31</v>
      </c>
      <c r="C279" s="24">
        <v>48</v>
      </c>
      <c r="D279" s="24" t="s">
        <v>424</v>
      </c>
      <c r="E279" s="24">
        <v>2013</v>
      </c>
      <c r="F279" s="24">
        <v>36</v>
      </c>
      <c r="G279" s="24">
        <v>0.60913461499999999</v>
      </c>
      <c r="H279" s="24" t="s">
        <v>24</v>
      </c>
      <c r="I279" s="24" t="s">
        <v>58</v>
      </c>
      <c r="J279" s="24" t="s">
        <v>58</v>
      </c>
      <c r="K279" s="24" t="s">
        <v>58</v>
      </c>
      <c r="L279" s="24" t="s">
        <v>58</v>
      </c>
      <c r="M279" s="24" t="s">
        <v>45</v>
      </c>
      <c r="N279" s="24" t="s">
        <v>29</v>
      </c>
      <c r="O279" s="24" t="s">
        <v>34</v>
      </c>
      <c r="P279" s="24">
        <v>0</v>
      </c>
      <c r="Q279" s="24">
        <v>0</v>
      </c>
      <c r="R279" s="24" t="s">
        <v>45</v>
      </c>
      <c r="S279" s="24">
        <f>VLOOKUP(A279,Sheet2!A:B,2,0)</f>
        <v>0</v>
      </c>
      <c r="T279" s="24">
        <f>VLOOKUP(A279,Sheet2!A:C,3,0)</f>
        <v>0</v>
      </c>
      <c r="U279" s="24">
        <f>VLOOKUP(A279,Sheet2!A:D,4,0)</f>
        <v>13534.9</v>
      </c>
      <c r="V279" s="24">
        <f>VLOOKUP(A279,Sheet2!A:E,5,0)</f>
        <v>344019</v>
      </c>
    </row>
    <row r="280" spans="1:22" hidden="1" x14ac:dyDescent="0.3">
      <c r="A280" s="24" t="s">
        <v>1221</v>
      </c>
      <c r="B280" s="24" t="s">
        <v>22</v>
      </c>
      <c r="C280" s="24">
        <v>61</v>
      </c>
      <c r="D280" s="24" t="s">
        <v>77</v>
      </c>
      <c r="E280" s="24">
        <v>2009</v>
      </c>
      <c r="F280" s="24">
        <v>20</v>
      </c>
      <c r="G280" s="24">
        <v>0.61820298500000004</v>
      </c>
      <c r="H280" s="24" t="s">
        <v>81</v>
      </c>
      <c r="I280" s="24" t="s">
        <v>58</v>
      </c>
      <c r="J280" s="24" t="s">
        <v>58</v>
      </c>
      <c r="K280" s="24" t="s">
        <v>58</v>
      </c>
      <c r="L280" s="24" t="s">
        <v>58</v>
      </c>
      <c r="M280" s="24" t="s">
        <v>45</v>
      </c>
      <c r="N280" s="24" t="s">
        <v>29</v>
      </c>
      <c r="O280" s="24" t="s">
        <v>29</v>
      </c>
      <c r="P280" s="24">
        <v>536104</v>
      </c>
      <c r="Q280" s="24">
        <v>536104</v>
      </c>
      <c r="R280" s="24" t="s">
        <v>45</v>
      </c>
      <c r="S280" s="24">
        <f>VLOOKUP(A280,Sheet2!A:B,2,0)</f>
        <v>536104</v>
      </c>
      <c r="T280" s="24">
        <f>VLOOKUP(A280,Sheet2!A:C,3,0)</f>
        <v>536104</v>
      </c>
      <c r="U280" s="24">
        <f>VLOOKUP(A280,Sheet2!A:D,4,0)</f>
        <v>237163.06</v>
      </c>
      <c r="V280" s="24">
        <f>VLOOKUP(A280,Sheet2!A:E,5,0)</f>
        <v>350189</v>
      </c>
    </row>
    <row r="281" spans="1:22" hidden="1" x14ac:dyDescent="0.3">
      <c r="A281" s="24" t="s">
        <v>1222</v>
      </c>
      <c r="B281" s="24" t="s">
        <v>22</v>
      </c>
      <c r="C281" s="24">
        <v>61</v>
      </c>
      <c r="D281" s="24" t="s">
        <v>424</v>
      </c>
      <c r="E281" s="24">
        <v>2011</v>
      </c>
      <c r="F281" s="24">
        <v>50</v>
      </c>
      <c r="G281" s="24">
        <v>0.79583483899999996</v>
      </c>
      <c r="H281" s="24" t="s">
        <v>81</v>
      </c>
      <c r="I281" s="24" t="s">
        <v>62</v>
      </c>
      <c r="J281" s="24" t="s">
        <v>40</v>
      </c>
      <c r="K281" s="24" t="s">
        <v>51</v>
      </c>
      <c r="L281" s="24" t="s">
        <v>28</v>
      </c>
      <c r="M281" s="24" t="s">
        <v>29</v>
      </c>
      <c r="N281" s="24" t="s">
        <v>45</v>
      </c>
      <c r="O281" s="24" t="s">
        <v>29</v>
      </c>
      <c r="P281" s="24">
        <v>674993</v>
      </c>
      <c r="Q281" s="24">
        <v>0</v>
      </c>
      <c r="R281" s="24" t="s">
        <v>45</v>
      </c>
      <c r="S281" s="24">
        <f>VLOOKUP(A281,Sheet2!A:B,2,0)</f>
        <v>674993</v>
      </c>
      <c r="T281" s="24">
        <f>VLOOKUP(A281,Sheet2!A:C,3,0)</f>
        <v>0</v>
      </c>
      <c r="U281" s="24">
        <f>VLOOKUP(A281,Sheet2!A:D,4,0)</f>
        <v>460365</v>
      </c>
      <c r="V281" s="24">
        <f>VLOOKUP(A281,Sheet2!A:E,5,0)</f>
        <v>507129</v>
      </c>
    </row>
    <row r="282" spans="1:22" hidden="1" x14ac:dyDescent="0.3">
      <c r="A282" s="24" t="s">
        <v>1223</v>
      </c>
      <c r="B282" s="24" t="s">
        <v>22</v>
      </c>
      <c r="C282" s="24">
        <v>49</v>
      </c>
      <c r="D282" s="24" t="s">
        <v>424</v>
      </c>
      <c r="E282" s="24">
        <v>2012</v>
      </c>
      <c r="F282" s="24">
        <v>28</v>
      </c>
      <c r="G282" s="24">
        <v>0.83069561000000003</v>
      </c>
      <c r="H282" s="24" t="s">
        <v>81</v>
      </c>
      <c r="I282" s="24" t="s">
        <v>58</v>
      </c>
      <c r="J282" s="24" t="s">
        <v>58</v>
      </c>
      <c r="K282" s="24" t="s">
        <v>58</v>
      </c>
      <c r="L282" s="24" t="s">
        <v>58</v>
      </c>
      <c r="M282" s="24" t="s">
        <v>29</v>
      </c>
      <c r="N282" s="24" t="s">
        <v>45</v>
      </c>
      <c r="O282" s="24" t="s">
        <v>221</v>
      </c>
      <c r="P282" s="24">
        <v>642346</v>
      </c>
      <c r="Q282" s="24">
        <v>0</v>
      </c>
      <c r="R282" s="24" t="s">
        <v>45</v>
      </c>
      <c r="S282" s="24">
        <f>VLOOKUP(A282,Sheet2!A:B,2,0)</f>
        <v>642346</v>
      </c>
      <c r="T282" s="24">
        <f>VLOOKUP(A282,Sheet2!A:C,3,0)</f>
        <v>0</v>
      </c>
      <c r="U282" s="24">
        <f>VLOOKUP(A282,Sheet2!A:D,4,0)</f>
        <v>648420</v>
      </c>
      <c r="V282" s="24">
        <f>VLOOKUP(A282,Sheet2!A:E,5,0)</f>
        <v>648420</v>
      </c>
    </row>
    <row r="283" spans="1:22" hidden="1" x14ac:dyDescent="0.3">
      <c r="A283" s="24" t="s">
        <v>1224</v>
      </c>
      <c r="B283" s="24" t="s">
        <v>31</v>
      </c>
      <c r="C283" s="24">
        <v>60</v>
      </c>
      <c r="D283" s="24" t="s">
        <v>424</v>
      </c>
      <c r="E283" s="24">
        <v>2018</v>
      </c>
      <c r="F283" s="24">
        <v>36</v>
      </c>
      <c r="G283" s="24">
        <v>0.56794208899999998</v>
      </c>
      <c r="H283" s="24" t="s">
        <v>24</v>
      </c>
      <c r="I283" s="24" t="s">
        <v>303</v>
      </c>
      <c r="J283" s="24" t="s">
        <v>40</v>
      </c>
      <c r="K283" s="24" t="s">
        <v>87</v>
      </c>
      <c r="L283" s="24" t="s">
        <v>42</v>
      </c>
      <c r="M283" s="24" t="s">
        <v>29</v>
      </c>
      <c r="N283" s="24" t="s">
        <v>45</v>
      </c>
      <c r="O283" s="24" t="s">
        <v>34</v>
      </c>
      <c r="P283" s="24">
        <v>762762</v>
      </c>
      <c r="Q283" s="24">
        <v>0</v>
      </c>
      <c r="R283" s="24" t="s">
        <v>45</v>
      </c>
      <c r="S283" s="24">
        <f>VLOOKUP(A283,Sheet2!A:B,2,0)</f>
        <v>762762</v>
      </c>
      <c r="T283" s="24">
        <f>VLOOKUP(A283,Sheet2!A:C,3,0)</f>
        <v>0</v>
      </c>
      <c r="U283" s="24">
        <f>VLOOKUP(A283,Sheet2!A:D,4,0)</f>
        <v>222907</v>
      </c>
      <c r="V283" s="24">
        <f>VLOOKUP(A283,Sheet2!A:E,5,0)</f>
        <v>286155</v>
      </c>
    </row>
    <row r="284" spans="1:22" hidden="1" x14ac:dyDescent="0.3">
      <c r="A284" s="24" t="s">
        <v>1225</v>
      </c>
      <c r="B284" s="24" t="s">
        <v>31</v>
      </c>
      <c r="C284" s="24">
        <v>37</v>
      </c>
      <c r="D284" s="24" t="s">
        <v>424</v>
      </c>
      <c r="E284" s="24">
        <v>2015</v>
      </c>
      <c r="F284" s="24">
        <v>36</v>
      </c>
      <c r="G284" s="24">
        <v>0.61701130400000004</v>
      </c>
      <c r="H284" s="24" t="s">
        <v>24</v>
      </c>
      <c r="I284" s="24" t="s">
        <v>72</v>
      </c>
      <c r="J284" s="24" t="s">
        <v>89</v>
      </c>
      <c r="K284" s="24" t="s">
        <v>87</v>
      </c>
      <c r="L284" s="24" t="s">
        <v>42</v>
      </c>
      <c r="M284" s="24" t="s">
        <v>45</v>
      </c>
      <c r="N284" s="24" t="s">
        <v>29</v>
      </c>
      <c r="O284" s="24" t="s">
        <v>67</v>
      </c>
      <c r="P284" s="24">
        <v>711023</v>
      </c>
      <c r="Q284" s="24">
        <v>0</v>
      </c>
      <c r="R284" s="24" t="s">
        <v>45</v>
      </c>
      <c r="S284" s="24">
        <f>VLOOKUP(A284,Sheet2!A:B,2,0)</f>
        <v>711023</v>
      </c>
      <c r="T284" s="24">
        <f>VLOOKUP(A284,Sheet2!A:C,3,0)</f>
        <v>0</v>
      </c>
      <c r="U284" s="24">
        <f>VLOOKUP(A284,Sheet2!A:D,4,0)</f>
        <v>403039.00099999999</v>
      </c>
      <c r="V284" s="24">
        <f>VLOOKUP(A284,Sheet2!A:E,5,0)</f>
        <v>485614</v>
      </c>
    </row>
    <row r="285" spans="1:22" hidden="1" x14ac:dyDescent="0.3">
      <c r="A285" s="24" t="s">
        <v>1226</v>
      </c>
      <c r="B285" s="24" t="s">
        <v>31</v>
      </c>
      <c r="C285" s="24">
        <v>61</v>
      </c>
      <c r="D285" s="24" t="s">
        <v>77</v>
      </c>
      <c r="E285" s="24">
        <v>2010</v>
      </c>
      <c r="F285" s="24">
        <v>43</v>
      </c>
      <c r="G285" s="24">
        <v>0.72124137899999996</v>
      </c>
      <c r="H285" s="24" t="s">
        <v>81</v>
      </c>
      <c r="I285" s="24" t="s">
        <v>58</v>
      </c>
      <c r="J285" s="24" t="s">
        <v>58</v>
      </c>
      <c r="K285" s="24" t="s">
        <v>58</v>
      </c>
      <c r="L285" s="24" t="s">
        <v>58</v>
      </c>
      <c r="M285" s="24" t="s">
        <v>45</v>
      </c>
      <c r="N285" s="24" t="s">
        <v>29</v>
      </c>
      <c r="O285" s="24" t="s">
        <v>67</v>
      </c>
      <c r="P285" s="24">
        <v>0</v>
      </c>
      <c r="Q285" s="24">
        <v>0</v>
      </c>
      <c r="R285" s="24" t="s">
        <v>45</v>
      </c>
      <c r="S285" s="24">
        <f>VLOOKUP(A285,Sheet2!A:B,2,0)</f>
        <v>0</v>
      </c>
      <c r="T285" s="24">
        <f>VLOOKUP(A285,Sheet2!A:C,3,0)</f>
        <v>0</v>
      </c>
      <c r="U285" s="24">
        <f>VLOOKUP(A285,Sheet2!A:D,4,0)</f>
        <v>91918</v>
      </c>
      <c r="V285" s="24">
        <f>VLOOKUP(A285,Sheet2!A:E,5,0)</f>
        <v>356896</v>
      </c>
    </row>
    <row r="286" spans="1:22" hidden="1" x14ac:dyDescent="0.3">
      <c r="A286" s="24" t="s">
        <v>1227</v>
      </c>
      <c r="B286" s="24" t="s">
        <v>31</v>
      </c>
      <c r="C286" s="24">
        <v>61</v>
      </c>
      <c r="D286" s="24" t="s">
        <v>39</v>
      </c>
      <c r="E286" s="24">
        <v>2009</v>
      </c>
      <c r="F286" s="24">
        <v>46</v>
      </c>
      <c r="G286" s="24">
        <v>0.73765611900000005</v>
      </c>
      <c r="H286" s="24" t="s">
        <v>81</v>
      </c>
      <c r="I286" s="24" t="s">
        <v>72</v>
      </c>
      <c r="J286" s="24" t="s">
        <v>26</v>
      </c>
      <c r="K286" s="24" t="s">
        <v>87</v>
      </c>
      <c r="L286" s="24" t="s">
        <v>58</v>
      </c>
      <c r="M286" s="24" t="s">
        <v>45</v>
      </c>
      <c r="N286" s="24" t="s">
        <v>45</v>
      </c>
      <c r="O286" s="24" t="s">
        <v>29</v>
      </c>
      <c r="P286" s="24">
        <v>567103</v>
      </c>
      <c r="Q286" s="24">
        <v>567103</v>
      </c>
      <c r="R286" s="24" t="s">
        <v>45</v>
      </c>
      <c r="S286" s="24">
        <f>VLOOKUP(A286,Sheet2!A:B,2,0)</f>
        <v>567103</v>
      </c>
      <c r="T286" s="24">
        <f>VLOOKUP(A286,Sheet2!A:C,3,0)</f>
        <v>567103</v>
      </c>
      <c r="U286" s="24">
        <f>VLOOKUP(A286,Sheet2!A:D,4,0)</f>
        <v>190635.55</v>
      </c>
      <c r="V286" s="24">
        <f>VLOOKUP(A286,Sheet2!A:E,5,0)</f>
        <v>373200</v>
      </c>
    </row>
    <row r="287" spans="1:22" hidden="1" x14ac:dyDescent="0.3">
      <c r="A287" s="24" t="s">
        <v>1228</v>
      </c>
      <c r="B287" s="24" t="s">
        <v>31</v>
      </c>
      <c r="C287" s="24">
        <v>61</v>
      </c>
      <c r="D287" s="24" t="s">
        <v>77</v>
      </c>
      <c r="E287" s="24">
        <v>2011</v>
      </c>
      <c r="F287" s="24">
        <v>43</v>
      </c>
      <c r="G287" s="24">
        <v>0.81770425800000002</v>
      </c>
      <c r="H287" s="24" t="s">
        <v>81</v>
      </c>
      <c r="I287" s="24" t="s">
        <v>58</v>
      </c>
      <c r="J287" s="24" t="s">
        <v>58</v>
      </c>
      <c r="K287" s="24" t="s">
        <v>58</v>
      </c>
      <c r="L287" s="24" t="s">
        <v>58</v>
      </c>
      <c r="M287" s="24" t="s">
        <v>45</v>
      </c>
      <c r="N287" s="24" t="s">
        <v>29</v>
      </c>
      <c r="O287" s="24" t="s">
        <v>221</v>
      </c>
      <c r="P287" s="24">
        <v>0</v>
      </c>
      <c r="Q287" s="24">
        <v>0</v>
      </c>
      <c r="R287" s="24" t="s">
        <v>45</v>
      </c>
      <c r="S287" s="24">
        <f>VLOOKUP(A287,Sheet2!A:B,2,0)</f>
        <v>0</v>
      </c>
      <c r="T287" s="24">
        <f>VLOOKUP(A287,Sheet2!A:C,3,0)</f>
        <v>0</v>
      </c>
      <c r="U287" s="24">
        <f>VLOOKUP(A287,Sheet2!A:D,4,0)</f>
        <v>76285</v>
      </c>
      <c r="V287" s="24">
        <f>VLOOKUP(A287,Sheet2!A:E,5,0)</f>
        <v>439565</v>
      </c>
    </row>
    <row r="288" spans="1:22" hidden="1" x14ac:dyDescent="0.3">
      <c r="A288" s="24" t="s">
        <v>1229</v>
      </c>
      <c r="B288" s="24" t="s">
        <v>31</v>
      </c>
      <c r="C288" s="24">
        <v>61</v>
      </c>
      <c r="D288" s="24" t="s">
        <v>424</v>
      </c>
      <c r="E288" s="24">
        <v>2013</v>
      </c>
      <c r="F288" s="24">
        <v>35</v>
      </c>
      <c r="G288" s="24">
        <v>0.71355428600000004</v>
      </c>
      <c r="H288" s="24" t="s">
        <v>81</v>
      </c>
      <c r="I288" s="24" t="s">
        <v>54</v>
      </c>
      <c r="J288" s="24" t="s">
        <v>40</v>
      </c>
      <c r="K288" s="24" t="s">
        <v>27</v>
      </c>
      <c r="L288" s="24" t="s">
        <v>42</v>
      </c>
      <c r="M288" s="24" t="s">
        <v>29</v>
      </c>
      <c r="N288" s="24" t="s">
        <v>45</v>
      </c>
      <c r="O288" s="24" t="s">
        <v>67</v>
      </c>
      <c r="P288" s="24">
        <v>720067</v>
      </c>
      <c r="Q288" s="24">
        <v>0</v>
      </c>
      <c r="R288" s="24" t="s">
        <v>45</v>
      </c>
      <c r="S288" s="24">
        <f>VLOOKUP(A288,Sheet2!A:B,2,0)</f>
        <v>720067</v>
      </c>
      <c r="T288" s="24">
        <f>VLOOKUP(A288,Sheet2!A:C,3,0)</f>
        <v>0</v>
      </c>
      <c r="U288" s="24">
        <f>VLOOKUP(A288,Sheet2!A:D,4,0)</f>
        <v>303736</v>
      </c>
      <c r="V288" s="24">
        <f>VLOOKUP(A288,Sheet2!A:E,5,0)</f>
        <v>372652</v>
      </c>
    </row>
    <row r="289" spans="1:22" hidden="1" x14ac:dyDescent="0.3">
      <c r="A289" s="24" t="s">
        <v>1230</v>
      </c>
      <c r="B289" s="24" t="s">
        <v>31</v>
      </c>
      <c r="C289" s="24">
        <v>49</v>
      </c>
      <c r="D289" s="24" t="s">
        <v>77</v>
      </c>
      <c r="E289" s="24">
        <v>2009</v>
      </c>
      <c r="F289" s="24">
        <v>20</v>
      </c>
      <c r="G289" s="24">
        <v>0.83117731299999997</v>
      </c>
      <c r="H289" s="24" t="s">
        <v>81</v>
      </c>
      <c r="I289" s="24" t="s">
        <v>58</v>
      </c>
      <c r="J289" s="24" t="s">
        <v>58</v>
      </c>
      <c r="K289" s="24" t="s">
        <v>58</v>
      </c>
      <c r="L289" s="24" t="s">
        <v>58</v>
      </c>
      <c r="M289" s="24" t="s">
        <v>45</v>
      </c>
      <c r="N289" s="24" t="s">
        <v>29</v>
      </c>
      <c r="O289" s="24" t="s">
        <v>29</v>
      </c>
      <c r="P289" s="24">
        <v>647614</v>
      </c>
      <c r="Q289" s="24">
        <v>647614</v>
      </c>
      <c r="R289" s="24" t="s">
        <v>45</v>
      </c>
      <c r="S289" s="24">
        <f>VLOOKUP(A289,Sheet2!A:B,2,0)</f>
        <v>647614</v>
      </c>
      <c r="T289" s="24">
        <f>VLOOKUP(A289,Sheet2!A:C,3,0)</f>
        <v>647614</v>
      </c>
      <c r="U289" s="24">
        <f>VLOOKUP(A289,Sheet2!A:D,4,0)</f>
        <v>411755.82</v>
      </c>
      <c r="V289" s="24">
        <f>VLOOKUP(A289,Sheet2!A:E,5,0)</f>
        <v>570402</v>
      </c>
    </row>
    <row r="290" spans="1:22" hidden="1" x14ac:dyDescent="0.3">
      <c r="A290" s="24" t="s">
        <v>1231</v>
      </c>
      <c r="B290" s="24" t="s">
        <v>31</v>
      </c>
      <c r="C290" s="24">
        <v>36</v>
      </c>
      <c r="D290" s="24" t="s">
        <v>424</v>
      </c>
      <c r="E290" s="24">
        <v>2010</v>
      </c>
      <c r="F290" s="24">
        <v>36</v>
      </c>
      <c r="G290" s="24">
        <v>0.62831241299999996</v>
      </c>
      <c r="H290" s="24" t="s">
        <v>24</v>
      </c>
      <c r="I290" s="24" t="s">
        <v>72</v>
      </c>
      <c r="J290" s="24" t="s">
        <v>40</v>
      </c>
      <c r="K290" s="24" t="s">
        <v>118</v>
      </c>
      <c r="L290" s="24" t="s">
        <v>28</v>
      </c>
      <c r="M290" s="24" t="s">
        <v>45</v>
      </c>
      <c r="N290" s="24" t="s">
        <v>29</v>
      </c>
      <c r="O290" s="24" t="s">
        <v>34</v>
      </c>
      <c r="P290" s="24">
        <v>0</v>
      </c>
      <c r="Q290" s="24">
        <v>0</v>
      </c>
      <c r="R290" s="24" t="s">
        <v>45</v>
      </c>
      <c r="S290" s="24">
        <f>VLOOKUP(A290,Sheet2!A:B,2,0)</f>
        <v>0</v>
      </c>
      <c r="T290" s="24">
        <f>VLOOKUP(A290,Sheet2!A:C,3,0)</f>
        <v>0</v>
      </c>
      <c r="U290" s="24">
        <f>VLOOKUP(A290,Sheet2!A:D,4,0)</f>
        <v>150800</v>
      </c>
      <c r="V290" s="24">
        <f>VLOOKUP(A290,Sheet2!A:E,5,0)</f>
        <v>396432</v>
      </c>
    </row>
    <row r="291" spans="1:22" hidden="1" x14ac:dyDescent="0.3">
      <c r="A291" s="24" t="s">
        <v>1232</v>
      </c>
      <c r="B291" s="24" t="s">
        <v>22</v>
      </c>
      <c r="C291" s="24">
        <v>61</v>
      </c>
      <c r="D291" s="24" t="s">
        <v>36</v>
      </c>
      <c r="E291" s="24">
        <v>2011</v>
      </c>
      <c r="F291" s="24">
        <v>39</v>
      </c>
      <c r="G291" s="24">
        <v>0.72271290700000002</v>
      </c>
      <c r="H291" s="24" t="s">
        <v>81</v>
      </c>
      <c r="I291" s="24" t="s">
        <v>303</v>
      </c>
      <c r="J291" s="24" t="s">
        <v>89</v>
      </c>
      <c r="K291" s="24" t="s">
        <v>118</v>
      </c>
      <c r="L291" s="24" t="s">
        <v>42</v>
      </c>
      <c r="M291" s="24" t="s">
        <v>45</v>
      </c>
      <c r="N291" s="24" t="s">
        <v>45</v>
      </c>
      <c r="O291" s="24" t="s">
        <v>67</v>
      </c>
      <c r="P291" s="24">
        <v>758416</v>
      </c>
      <c r="Q291" s="24">
        <v>758416</v>
      </c>
      <c r="R291" s="24" t="s">
        <v>45</v>
      </c>
      <c r="S291" s="24">
        <f>VLOOKUP(A291,Sheet2!A:B,2,0)</f>
        <v>758416</v>
      </c>
      <c r="T291" s="24">
        <f>VLOOKUP(A291,Sheet2!A:C,3,0)</f>
        <v>758416</v>
      </c>
      <c r="U291" s="24">
        <f>VLOOKUP(A291,Sheet2!A:D,4,0)</f>
        <v>172259</v>
      </c>
      <c r="V291" s="24">
        <f>VLOOKUP(A291,Sheet2!A:E,5,0)</f>
        <v>322439</v>
      </c>
    </row>
    <row r="292" spans="1:22" hidden="1" x14ac:dyDescent="0.3">
      <c r="A292" s="24" t="s">
        <v>1233</v>
      </c>
      <c r="B292" s="24" t="s">
        <v>31</v>
      </c>
      <c r="C292" s="24">
        <v>36</v>
      </c>
      <c r="D292" s="24" t="s">
        <v>77</v>
      </c>
      <c r="E292" s="24">
        <v>2010</v>
      </c>
      <c r="F292" s="24">
        <v>41</v>
      </c>
      <c r="G292" s="24">
        <v>0.60128312399999995</v>
      </c>
      <c r="H292" s="24" t="s">
        <v>24</v>
      </c>
      <c r="I292" s="24" t="s">
        <v>303</v>
      </c>
      <c r="J292" s="24" t="s">
        <v>89</v>
      </c>
      <c r="K292" s="24" t="s">
        <v>87</v>
      </c>
      <c r="L292" s="24" t="s">
        <v>42</v>
      </c>
      <c r="M292" s="24" t="s">
        <v>45</v>
      </c>
      <c r="N292" s="24" t="s">
        <v>45</v>
      </c>
      <c r="O292" s="24" t="s">
        <v>34</v>
      </c>
      <c r="P292" s="24">
        <v>586263</v>
      </c>
      <c r="Q292" s="24">
        <v>586263</v>
      </c>
      <c r="R292" s="24" t="s">
        <v>45</v>
      </c>
      <c r="S292" s="24">
        <f>VLOOKUP(A292,Sheet2!A:B,2,0)</f>
        <v>586263</v>
      </c>
      <c r="T292" s="24">
        <f>VLOOKUP(A292,Sheet2!A:C,3,0)</f>
        <v>586263</v>
      </c>
      <c r="U292" s="24">
        <f>VLOOKUP(A292,Sheet2!A:D,4,0)</f>
        <v>151419</v>
      </c>
      <c r="V292" s="24">
        <f>VLOOKUP(A292,Sheet2!A:E,5,0)</f>
        <v>290323</v>
      </c>
    </row>
    <row r="293" spans="1:22" hidden="1" x14ac:dyDescent="0.3">
      <c r="A293" s="24" t="s">
        <v>1234</v>
      </c>
      <c r="B293" s="24" t="s">
        <v>22</v>
      </c>
      <c r="C293" s="24">
        <v>61</v>
      </c>
      <c r="D293" s="24" t="s">
        <v>424</v>
      </c>
      <c r="E293" s="24">
        <v>2014</v>
      </c>
      <c r="F293" s="24">
        <v>34</v>
      </c>
      <c r="G293" s="24">
        <v>0.67037502900000001</v>
      </c>
      <c r="H293" s="24" t="s">
        <v>81</v>
      </c>
      <c r="I293" s="24" t="s">
        <v>62</v>
      </c>
      <c r="J293" s="24" t="s">
        <v>26</v>
      </c>
      <c r="K293" s="24" t="s">
        <v>118</v>
      </c>
      <c r="L293" s="24" t="s">
        <v>28</v>
      </c>
      <c r="M293" s="24" t="s">
        <v>29</v>
      </c>
      <c r="N293" s="24" t="s">
        <v>45</v>
      </c>
      <c r="O293" s="24" t="s">
        <v>29</v>
      </c>
      <c r="P293" s="24">
        <v>616133</v>
      </c>
      <c r="Q293" s="24">
        <v>0</v>
      </c>
      <c r="R293" s="24" t="s">
        <v>45</v>
      </c>
      <c r="S293" s="24">
        <f>VLOOKUP(A293,Sheet2!A:B,2,0)</f>
        <v>616133</v>
      </c>
      <c r="T293" s="24">
        <f>VLOOKUP(A293,Sheet2!A:C,3,0)</f>
        <v>0</v>
      </c>
      <c r="U293" s="24">
        <f>VLOOKUP(A293,Sheet2!A:D,4,0)</f>
        <v>506341.53</v>
      </c>
      <c r="V293" s="24">
        <f>VLOOKUP(A293,Sheet2!A:E,5,0)</f>
        <v>511560</v>
      </c>
    </row>
    <row r="294" spans="1:22" hidden="1" x14ac:dyDescent="0.3">
      <c r="A294" s="24" t="s">
        <v>1235</v>
      </c>
      <c r="B294" s="24" t="s">
        <v>31</v>
      </c>
      <c r="C294" s="24">
        <v>37</v>
      </c>
      <c r="D294" s="24" t="s">
        <v>424</v>
      </c>
      <c r="E294" s="24">
        <v>2013</v>
      </c>
      <c r="F294" s="24">
        <v>47</v>
      </c>
      <c r="G294" s="24">
        <v>0.69282190499999996</v>
      </c>
      <c r="H294" s="24" t="s">
        <v>81</v>
      </c>
      <c r="I294" s="24" t="s">
        <v>58</v>
      </c>
      <c r="J294" s="24" t="s">
        <v>58</v>
      </c>
      <c r="K294" s="24" t="s">
        <v>58</v>
      </c>
      <c r="L294" s="24" t="s">
        <v>58</v>
      </c>
      <c r="M294" s="24" t="s">
        <v>29</v>
      </c>
      <c r="N294" s="24" t="s">
        <v>29</v>
      </c>
      <c r="O294" s="24" t="s">
        <v>29</v>
      </c>
      <c r="P294" s="24">
        <v>425388</v>
      </c>
      <c r="Q294" s="24">
        <v>0</v>
      </c>
      <c r="R294" s="24" t="s">
        <v>45</v>
      </c>
      <c r="S294" s="24">
        <f>VLOOKUP(A294,Sheet2!A:B,2,0)</f>
        <v>425388</v>
      </c>
      <c r="T294" s="24">
        <f>VLOOKUP(A294,Sheet2!A:C,3,0)</f>
        <v>0</v>
      </c>
      <c r="U294" s="24">
        <f>VLOOKUP(A294,Sheet2!A:D,4,0)</f>
        <v>578520</v>
      </c>
      <c r="V294" s="24">
        <f>VLOOKUP(A294,Sheet2!A:E,5,0)</f>
        <v>607446</v>
      </c>
    </row>
    <row r="295" spans="1:22" hidden="1" x14ac:dyDescent="0.3">
      <c r="A295" s="24" t="s">
        <v>1236</v>
      </c>
      <c r="B295" s="24" t="s">
        <v>31</v>
      </c>
      <c r="C295" s="24">
        <v>61</v>
      </c>
      <c r="D295" s="24" t="s">
        <v>77</v>
      </c>
      <c r="E295" s="24">
        <v>2011</v>
      </c>
      <c r="F295" s="24">
        <v>36</v>
      </c>
      <c r="G295" s="24">
        <v>0.82737651599999995</v>
      </c>
      <c r="H295" s="24" t="s">
        <v>81</v>
      </c>
      <c r="I295" s="24" t="s">
        <v>58</v>
      </c>
      <c r="J295" s="24" t="s">
        <v>58</v>
      </c>
      <c r="K295" s="24" t="s">
        <v>58</v>
      </c>
      <c r="L295" s="24" t="s">
        <v>58</v>
      </c>
      <c r="M295" s="24" t="s">
        <v>45</v>
      </c>
      <c r="N295" s="24" t="s">
        <v>45</v>
      </c>
      <c r="O295" s="24" t="s">
        <v>29</v>
      </c>
      <c r="P295" s="24">
        <v>0</v>
      </c>
      <c r="Q295" s="24">
        <v>0</v>
      </c>
      <c r="R295" s="24" t="s">
        <v>45</v>
      </c>
      <c r="S295" s="24">
        <f>VLOOKUP(A295,Sheet2!A:B,2,0)</f>
        <v>0</v>
      </c>
      <c r="T295" s="24">
        <f>VLOOKUP(A295,Sheet2!A:C,3,0)</f>
        <v>0</v>
      </c>
      <c r="U295" s="24">
        <f>VLOOKUP(A295,Sheet2!A:D,4,0)</f>
        <v>158150.6</v>
      </c>
      <c r="V295" s="24">
        <f>VLOOKUP(A295,Sheet2!A:E,5,0)</f>
        <v>547740</v>
      </c>
    </row>
    <row r="296" spans="1:22" hidden="1" x14ac:dyDescent="0.3">
      <c r="A296" s="24" t="s">
        <v>1237</v>
      </c>
      <c r="B296" s="24" t="s">
        <v>31</v>
      </c>
      <c r="C296" s="24">
        <v>61</v>
      </c>
      <c r="D296" s="24" t="s">
        <v>36</v>
      </c>
      <c r="E296" s="24">
        <v>2009</v>
      </c>
      <c r="F296" s="24">
        <v>23</v>
      </c>
      <c r="G296" s="24">
        <v>0.62684713000000003</v>
      </c>
      <c r="H296" s="24" t="s">
        <v>24</v>
      </c>
      <c r="I296" s="24" t="s">
        <v>155</v>
      </c>
      <c r="J296" s="24" t="s">
        <v>169</v>
      </c>
      <c r="K296" s="24" t="s">
        <v>51</v>
      </c>
      <c r="L296" s="24" t="s">
        <v>42</v>
      </c>
      <c r="M296" s="24" t="s">
        <v>29</v>
      </c>
      <c r="N296" s="24" t="s">
        <v>29</v>
      </c>
      <c r="O296" s="24" t="s">
        <v>29</v>
      </c>
      <c r="P296" s="24">
        <v>479657</v>
      </c>
      <c r="Q296" s="24">
        <v>0</v>
      </c>
      <c r="R296" s="24" t="s">
        <v>45</v>
      </c>
      <c r="S296" s="24">
        <f>VLOOKUP(A296,Sheet2!A:B,2,0)</f>
        <v>479657</v>
      </c>
      <c r="T296" s="24">
        <f>VLOOKUP(A296,Sheet2!A:C,3,0)</f>
        <v>0</v>
      </c>
      <c r="U296" s="24">
        <f>VLOOKUP(A296,Sheet2!A:D,4,0)</f>
        <v>217010.89</v>
      </c>
      <c r="V296" s="24">
        <f>VLOOKUP(A296,Sheet2!A:E,5,0)</f>
        <v>236484</v>
      </c>
    </row>
    <row r="297" spans="1:22" hidden="1" x14ac:dyDescent="0.3">
      <c r="A297" s="24" t="s">
        <v>1238</v>
      </c>
      <c r="B297" s="24" t="s">
        <v>31</v>
      </c>
      <c r="C297" s="24">
        <v>61</v>
      </c>
      <c r="D297" s="24" t="s">
        <v>77</v>
      </c>
      <c r="E297" s="24">
        <v>2011</v>
      </c>
      <c r="F297" s="24">
        <v>42</v>
      </c>
      <c r="G297" s="24">
        <v>0.82839225800000005</v>
      </c>
      <c r="H297" s="24" t="s">
        <v>524</v>
      </c>
      <c r="I297" s="24" t="s">
        <v>72</v>
      </c>
      <c r="J297" s="24" t="s">
        <v>58</v>
      </c>
      <c r="K297" s="24" t="s">
        <v>58</v>
      </c>
      <c r="L297" s="24" t="s">
        <v>58</v>
      </c>
      <c r="M297" s="24" t="s">
        <v>29</v>
      </c>
      <c r="N297" s="24" t="s">
        <v>45</v>
      </c>
      <c r="O297" s="24" t="s">
        <v>29</v>
      </c>
      <c r="P297" s="24">
        <v>796185</v>
      </c>
      <c r="Q297" s="24">
        <v>0</v>
      </c>
      <c r="R297" s="24" t="s">
        <v>45</v>
      </c>
      <c r="S297" s="24">
        <f>VLOOKUP(A297,Sheet2!A:B,2,0)</f>
        <v>796185</v>
      </c>
      <c r="T297" s="24">
        <f>VLOOKUP(A297,Sheet2!A:C,3,0)</f>
        <v>0</v>
      </c>
      <c r="U297" s="24">
        <f>VLOOKUP(A297,Sheet2!A:D,4,0)</f>
        <v>539187.36</v>
      </c>
      <c r="V297" s="24">
        <f>VLOOKUP(A297,Sheet2!A:E,5,0)</f>
        <v>579640</v>
      </c>
    </row>
    <row r="298" spans="1:22" hidden="1" x14ac:dyDescent="0.3">
      <c r="A298" s="24" t="s">
        <v>1239</v>
      </c>
      <c r="B298" s="24" t="s">
        <v>31</v>
      </c>
      <c r="C298" s="24">
        <v>36</v>
      </c>
      <c r="D298" s="24" t="s">
        <v>424</v>
      </c>
      <c r="E298" s="24">
        <v>2007</v>
      </c>
      <c r="F298" s="24">
        <v>36</v>
      </c>
      <c r="G298" s="24">
        <v>0.61292947200000003</v>
      </c>
      <c r="H298" s="24" t="s">
        <v>24</v>
      </c>
      <c r="I298" s="24" t="s">
        <v>58</v>
      </c>
      <c r="J298" s="24" t="s">
        <v>58</v>
      </c>
      <c r="K298" s="24" t="s">
        <v>58</v>
      </c>
      <c r="L298" s="24" t="s">
        <v>58</v>
      </c>
      <c r="M298" s="24" t="s">
        <v>45</v>
      </c>
      <c r="N298" s="24" t="s">
        <v>29</v>
      </c>
      <c r="O298" s="24" t="s">
        <v>34</v>
      </c>
      <c r="P298" s="24">
        <v>345251</v>
      </c>
      <c r="Q298" s="24">
        <v>0</v>
      </c>
      <c r="R298" s="24" t="s">
        <v>45</v>
      </c>
      <c r="S298" s="24">
        <f>VLOOKUP(A298,Sheet2!A:B,2,0)</f>
        <v>345251</v>
      </c>
      <c r="T298" s="24">
        <f>VLOOKUP(A298,Sheet2!A:C,3,0)</f>
        <v>0</v>
      </c>
      <c r="U298" s="24">
        <f>VLOOKUP(A298,Sheet2!A:D,4,0)</f>
        <v>256784</v>
      </c>
      <c r="V298" s="24">
        <f>VLOOKUP(A298,Sheet2!A:E,5,0)</f>
        <v>303568</v>
      </c>
    </row>
    <row r="299" spans="1:22" hidden="1" x14ac:dyDescent="0.3">
      <c r="A299" s="24" t="s">
        <v>1240</v>
      </c>
      <c r="B299" s="24" t="s">
        <v>31</v>
      </c>
      <c r="C299" s="24">
        <v>60</v>
      </c>
      <c r="D299" s="24" t="s">
        <v>424</v>
      </c>
      <c r="E299" s="24">
        <v>2014</v>
      </c>
      <c r="F299" s="24">
        <v>36</v>
      </c>
      <c r="G299" s="24">
        <v>0.76103638100000004</v>
      </c>
      <c r="H299" s="24" t="s">
        <v>24</v>
      </c>
      <c r="I299" s="24" t="s">
        <v>58</v>
      </c>
      <c r="J299" s="24" t="s">
        <v>58</v>
      </c>
      <c r="K299" s="24" t="s">
        <v>58</v>
      </c>
      <c r="L299" s="24" t="s">
        <v>58</v>
      </c>
      <c r="M299" s="24" t="s">
        <v>45</v>
      </c>
      <c r="N299" s="24" t="s">
        <v>45</v>
      </c>
      <c r="O299" s="24" t="s">
        <v>34</v>
      </c>
      <c r="P299" s="24">
        <v>0</v>
      </c>
      <c r="Q299" s="24">
        <v>0</v>
      </c>
      <c r="R299" s="24" t="s">
        <v>45</v>
      </c>
      <c r="S299" s="24">
        <f>VLOOKUP(A299,Sheet2!A:B,2,0)</f>
        <v>0</v>
      </c>
      <c r="T299" s="24">
        <f>VLOOKUP(A299,Sheet2!A:C,3,0)</f>
        <v>0</v>
      </c>
      <c r="U299" s="24">
        <f>VLOOKUP(A299,Sheet2!A:D,4,0)</f>
        <v>27500</v>
      </c>
      <c r="V299" s="24">
        <f>VLOOKUP(A299,Sheet2!A:E,5,0)</f>
        <v>415440</v>
      </c>
    </row>
    <row r="300" spans="1:22" hidden="1" x14ac:dyDescent="0.3">
      <c r="A300" s="24" t="s">
        <v>1241</v>
      </c>
      <c r="B300" s="24" t="s">
        <v>31</v>
      </c>
      <c r="C300" s="24">
        <v>61</v>
      </c>
      <c r="D300" s="24" t="s">
        <v>77</v>
      </c>
      <c r="E300" s="24">
        <v>2010</v>
      </c>
      <c r="F300" s="24">
        <v>26</v>
      </c>
      <c r="G300" s="24">
        <v>0.81727248299999999</v>
      </c>
      <c r="H300" s="24" t="s">
        <v>81</v>
      </c>
      <c r="I300" s="24" t="s">
        <v>155</v>
      </c>
      <c r="J300" s="24" t="s">
        <v>58</v>
      </c>
      <c r="K300" s="24" t="s">
        <v>58</v>
      </c>
      <c r="L300" s="24" t="s">
        <v>58</v>
      </c>
      <c r="M300" s="24" t="s">
        <v>29</v>
      </c>
      <c r="N300" s="24" t="s">
        <v>45</v>
      </c>
      <c r="O300" s="24" t="s">
        <v>29</v>
      </c>
      <c r="P300" s="24">
        <v>856732</v>
      </c>
      <c r="Q300" s="24">
        <v>0</v>
      </c>
      <c r="R300" s="24" t="s">
        <v>45</v>
      </c>
      <c r="S300" s="24">
        <f>VLOOKUP(A300,Sheet2!A:B,2,0)</f>
        <v>856732</v>
      </c>
      <c r="T300" s="24">
        <f>VLOOKUP(A300,Sheet2!A:C,3,0)</f>
        <v>0</v>
      </c>
      <c r="U300" s="24">
        <f>VLOOKUP(A300,Sheet2!A:D,4,0)</f>
        <v>437603.64</v>
      </c>
      <c r="V300" s="24">
        <f>VLOOKUP(A300,Sheet2!A:E,5,0)</f>
        <v>518254</v>
      </c>
    </row>
    <row r="301" spans="1:22" hidden="1" x14ac:dyDescent="0.3">
      <c r="A301" s="24" t="s">
        <v>1242</v>
      </c>
      <c r="B301" s="24" t="s">
        <v>31</v>
      </c>
      <c r="C301" s="24">
        <v>61</v>
      </c>
      <c r="D301" s="24" t="s">
        <v>77</v>
      </c>
      <c r="E301" s="24">
        <v>2007</v>
      </c>
      <c r="F301" s="24">
        <v>25</v>
      </c>
      <c r="G301" s="24">
        <v>0.82788168100000004</v>
      </c>
      <c r="H301" s="24" t="s">
        <v>81</v>
      </c>
      <c r="I301" s="24" t="s">
        <v>155</v>
      </c>
      <c r="J301" s="24" t="s">
        <v>26</v>
      </c>
      <c r="K301" s="24" t="s">
        <v>27</v>
      </c>
      <c r="L301" s="24" t="s">
        <v>58</v>
      </c>
      <c r="M301" s="24" t="s">
        <v>45</v>
      </c>
      <c r="N301" s="24" t="s">
        <v>45</v>
      </c>
      <c r="O301" s="24" t="s">
        <v>29</v>
      </c>
      <c r="P301" s="24">
        <v>0</v>
      </c>
      <c r="Q301" s="24">
        <v>0</v>
      </c>
      <c r="R301" s="24" t="s">
        <v>45</v>
      </c>
      <c r="S301" s="24">
        <f>VLOOKUP(A301,Sheet2!A:B,2,0)</f>
        <v>0</v>
      </c>
      <c r="T301" s="24">
        <f>VLOOKUP(A301,Sheet2!A:C,3,0)</f>
        <v>0</v>
      </c>
      <c r="U301" s="24">
        <f>VLOOKUP(A301,Sheet2!A:D,4,0)</f>
        <v>43222</v>
      </c>
      <c r="V301" s="24">
        <f>VLOOKUP(A301,Sheet2!A:E,5,0)</f>
        <v>410609</v>
      </c>
    </row>
    <row r="302" spans="1:22" hidden="1" x14ac:dyDescent="0.3">
      <c r="A302" s="24" t="s">
        <v>1243</v>
      </c>
      <c r="B302" s="24" t="s">
        <v>31</v>
      </c>
      <c r="C302" s="24">
        <v>60</v>
      </c>
      <c r="D302" s="24" t="s">
        <v>424</v>
      </c>
      <c r="E302" s="24">
        <v>2014</v>
      </c>
      <c r="F302" s="24">
        <v>31</v>
      </c>
      <c r="G302" s="24">
        <v>0.77311551899999997</v>
      </c>
      <c r="H302" s="24" t="s">
        <v>24</v>
      </c>
      <c r="I302" s="24" t="s">
        <v>58</v>
      </c>
      <c r="J302" s="24" t="s">
        <v>58</v>
      </c>
      <c r="K302" s="24" t="s">
        <v>58</v>
      </c>
      <c r="L302" s="24" t="s">
        <v>58</v>
      </c>
      <c r="M302" s="24" t="s">
        <v>45</v>
      </c>
      <c r="N302" s="24" t="s">
        <v>45</v>
      </c>
      <c r="O302" s="24" t="s">
        <v>34</v>
      </c>
      <c r="P302" s="24">
        <v>828971</v>
      </c>
      <c r="Q302" s="24">
        <v>828971</v>
      </c>
      <c r="R302" s="24" t="s">
        <v>45</v>
      </c>
      <c r="S302" s="24">
        <f>VLOOKUP(A302,Sheet2!A:B,2,0)</f>
        <v>828971</v>
      </c>
      <c r="T302" s="24">
        <f>VLOOKUP(A302,Sheet2!A:C,3,0)</f>
        <v>828971</v>
      </c>
      <c r="U302" s="24">
        <f>VLOOKUP(A302,Sheet2!A:D,4,0)</f>
        <v>41197.519999999997</v>
      </c>
      <c r="V302" s="24">
        <f>VLOOKUP(A302,Sheet2!A:E,5,0)</f>
        <v>347962.5</v>
      </c>
    </row>
    <row r="303" spans="1:22" hidden="1" x14ac:dyDescent="0.3">
      <c r="A303" s="24" t="s">
        <v>1244</v>
      </c>
      <c r="B303" s="24" t="s">
        <v>31</v>
      </c>
      <c r="C303" s="24">
        <v>60</v>
      </c>
      <c r="D303" s="24" t="s">
        <v>424</v>
      </c>
      <c r="E303" s="24">
        <v>2015</v>
      </c>
      <c r="F303" s="24">
        <v>36</v>
      </c>
      <c r="G303" s="24">
        <v>0.65149122800000003</v>
      </c>
      <c r="H303" s="24" t="s">
        <v>24</v>
      </c>
      <c r="I303" s="24" t="s">
        <v>58</v>
      </c>
      <c r="J303" s="24" t="s">
        <v>58</v>
      </c>
      <c r="K303" s="24" t="s">
        <v>58</v>
      </c>
      <c r="L303" s="24" t="s">
        <v>58</v>
      </c>
      <c r="M303" s="24" t="s">
        <v>29</v>
      </c>
      <c r="N303" s="24" t="s">
        <v>29</v>
      </c>
      <c r="O303" s="24" t="s">
        <v>34</v>
      </c>
      <c r="P303" s="24">
        <v>707631</v>
      </c>
      <c r="Q303" s="24">
        <v>0</v>
      </c>
      <c r="R303" s="24" t="s">
        <v>45</v>
      </c>
      <c r="S303" s="24">
        <f>VLOOKUP(A303,Sheet2!A:B,2,0)</f>
        <v>707631</v>
      </c>
      <c r="T303" s="24">
        <f>VLOOKUP(A303,Sheet2!A:C,3,0)</f>
        <v>0</v>
      </c>
      <c r="U303" s="24">
        <f>VLOOKUP(A303,Sheet2!A:D,4,0)</f>
        <v>302870.42</v>
      </c>
      <c r="V303" s="24">
        <f>VLOOKUP(A303,Sheet2!A:E,5,0)</f>
        <v>377280</v>
      </c>
    </row>
    <row r="304" spans="1:22" hidden="1" x14ac:dyDescent="0.3">
      <c r="A304" s="24" t="s">
        <v>1245</v>
      </c>
      <c r="B304" s="24" t="s">
        <v>31</v>
      </c>
      <c r="C304" s="24">
        <v>60</v>
      </c>
      <c r="D304" s="24" t="s">
        <v>424</v>
      </c>
      <c r="E304" s="24">
        <v>2014</v>
      </c>
      <c r="F304" s="24">
        <v>36</v>
      </c>
      <c r="G304" s="24">
        <v>0.73801633600000005</v>
      </c>
      <c r="H304" s="24" t="s">
        <v>24</v>
      </c>
      <c r="I304" s="24" t="s">
        <v>58</v>
      </c>
      <c r="J304" s="24" t="s">
        <v>58</v>
      </c>
      <c r="K304" s="24" t="s">
        <v>58</v>
      </c>
      <c r="L304" s="24" t="s">
        <v>58</v>
      </c>
      <c r="M304" s="24" t="s">
        <v>29</v>
      </c>
      <c r="N304" s="24" t="s">
        <v>45</v>
      </c>
      <c r="O304" s="24" t="s">
        <v>34</v>
      </c>
      <c r="P304" s="24">
        <v>788862</v>
      </c>
      <c r="Q304" s="24">
        <v>0</v>
      </c>
      <c r="R304" s="24" t="s">
        <v>45</v>
      </c>
      <c r="S304" s="24">
        <f>VLOOKUP(A304,Sheet2!A:B,2,0)</f>
        <v>788862</v>
      </c>
      <c r="T304" s="24">
        <f>VLOOKUP(A304,Sheet2!A:C,3,0)</f>
        <v>0</v>
      </c>
      <c r="U304" s="24">
        <f>VLOOKUP(A304,Sheet2!A:D,4,0)</f>
        <v>294330</v>
      </c>
      <c r="V304" s="24">
        <f>VLOOKUP(A304,Sheet2!A:E,5,0)</f>
        <v>352440</v>
      </c>
    </row>
    <row r="305" spans="1:22" hidden="1" x14ac:dyDescent="0.3">
      <c r="A305" s="24" t="s">
        <v>1246</v>
      </c>
      <c r="B305" s="24" t="s">
        <v>31</v>
      </c>
      <c r="C305" s="24">
        <v>60</v>
      </c>
      <c r="D305" s="24" t="s">
        <v>424</v>
      </c>
      <c r="E305" s="24">
        <v>2014</v>
      </c>
      <c r="F305" s="24">
        <v>36</v>
      </c>
      <c r="G305" s="24">
        <v>0.701276079</v>
      </c>
      <c r="H305" s="24" t="s">
        <v>24</v>
      </c>
      <c r="I305" s="24" t="s">
        <v>58</v>
      </c>
      <c r="J305" s="24" t="s">
        <v>58</v>
      </c>
      <c r="K305" s="24" t="s">
        <v>58</v>
      </c>
      <c r="L305" s="24" t="s">
        <v>58</v>
      </c>
      <c r="M305" s="24" t="s">
        <v>29</v>
      </c>
      <c r="N305" s="24" t="s">
        <v>45</v>
      </c>
      <c r="O305" s="24" t="s">
        <v>34</v>
      </c>
      <c r="P305" s="24">
        <v>666433</v>
      </c>
      <c r="Q305" s="24">
        <v>0</v>
      </c>
      <c r="R305" s="24" t="s">
        <v>45</v>
      </c>
      <c r="S305" s="24">
        <f>VLOOKUP(A305,Sheet2!A:B,2,0)</f>
        <v>666433</v>
      </c>
      <c r="T305" s="24">
        <f>VLOOKUP(A305,Sheet2!A:C,3,0)</f>
        <v>0</v>
      </c>
      <c r="U305" s="24">
        <f>VLOOKUP(A305,Sheet2!A:D,4,0)</f>
        <v>362916.12</v>
      </c>
      <c r="V305" s="24">
        <f>VLOOKUP(A305,Sheet2!A:E,5,0)</f>
        <v>388830</v>
      </c>
    </row>
    <row r="306" spans="1:22" hidden="1" x14ac:dyDescent="0.3">
      <c r="A306" s="24" t="s">
        <v>1247</v>
      </c>
      <c r="B306" s="24" t="s">
        <v>31</v>
      </c>
      <c r="C306" s="24">
        <v>54</v>
      </c>
      <c r="D306" s="24" t="s">
        <v>424</v>
      </c>
      <c r="E306" s="24">
        <v>2010</v>
      </c>
      <c r="F306" s="24">
        <v>36</v>
      </c>
      <c r="G306" s="24">
        <v>0.61835425399999999</v>
      </c>
      <c r="H306" s="24" t="s">
        <v>24</v>
      </c>
      <c r="I306" s="24" t="s">
        <v>58</v>
      </c>
      <c r="J306" s="24" t="s">
        <v>58</v>
      </c>
      <c r="K306" s="24" t="s">
        <v>58</v>
      </c>
      <c r="L306" s="24" t="s">
        <v>58</v>
      </c>
      <c r="M306" s="24" t="s">
        <v>45</v>
      </c>
      <c r="N306" s="24" t="s">
        <v>45</v>
      </c>
      <c r="O306" s="24" t="s">
        <v>34</v>
      </c>
      <c r="P306" s="24">
        <v>524915</v>
      </c>
      <c r="Q306" s="24">
        <v>524915</v>
      </c>
      <c r="R306" s="24" t="s">
        <v>45</v>
      </c>
      <c r="S306" s="24">
        <f>VLOOKUP(A306,Sheet2!A:B,2,0)</f>
        <v>524915</v>
      </c>
      <c r="T306" s="24">
        <f>VLOOKUP(A306,Sheet2!A:C,3,0)</f>
        <v>524915</v>
      </c>
      <c r="U306" s="24">
        <f>VLOOKUP(A306,Sheet2!A:D,4,0)</f>
        <v>121220</v>
      </c>
      <c r="V306" s="24">
        <f>VLOOKUP(A306,Sheet2!A:E,5,0)</f>
        <v>295545</v>
      </c>
    </row>
    <row r="307" spans="1:22" hidden="1" x14ac:dyDescent="0.3">
      <c r="A307" s="24" t="s">
        <v>1248</v>
      </c>
      <c r="B307" s="24" t="s">
        <v>31</v>
      </c>
      <c r="C307" s="24">
        <v>61</v>
      </c>
      <c r="D307" s="24" t="s">
        <v>77</v>
      </c>
      <c r="E307" s="24">
        <v>2010</v>
      </c>
      <c r="F307" s="24">
        <v>21</v>
      </c>
      <c r="G307" s="24">
        <v>0.82687448299999999</v>
      </c>
      <c r="H307" s="24" t="s">
        <v>81</v>
      </c>
      <c r="I307" s="24" t="s">
        <v>58</v>
      </c>
      <c r="J307" s="24" t="s">
        <v>58</v>
      </c>
      <c r="K307" s="24" t="s">
        <v>58</v>
      </c>
      <c r="L307" s="24" t="s">
        <v>58</v>
      </c>
      <c r="M307" s="24" t="s">
        <v>29</v>
      </c>
      <c r="N307" s="24" t="s">
        <v>45</v>
      </c>
      <c r="O307" s="24" t="s">
        <v>29</v>
      </c>
      <c r="P307" s="24">
        <v>614834</v>
      </c>
      <c r="Q307" s="24">
        <v>0</v>
      </c>
      <c r="R307" s="24" t="s">
        <v>45</v>
      </c>
      <c r="S307" s="24">
        <f>VLOOKUP(A307,Sheet2!A:B,2,0)</f>
        <v>614834</v>
      </c>
      <c r="T307" s="24">
        <f>VLOOKUP(A307,Sheet2!A:C,3,0)</f>
        <v>0</v>
      </c>
      <c r="U307" s="24">
        <f>VLOOKUP(A307,Sheet2!A:D,4,0)</f>
        <v>529641</v>
      </c>
      <c r="V307" s="24">
        <f>VLOOKUP(A307,Sheet2!A:E,5,0)</f>
        <v>529641</v>
      </c>
    </row>
    <row r="308" spans="1:22" hidden="1" x14ac:dyDescent="0.3">
      <c r="A308" s="24" t="s">
        <v>1249</v>
      </c>
      <c r="B308" s="24" t="s">
        <v>31</v>
      </c>
      <c r="C308" s="24">
        <v>48</v>
      </c>
      <c r="D308" s="24" t="s">
        <v>424</v>
      </c>
      <c r="E308" s="24">
        <v>2016</v>
      </c>
      <c r="F308" s="24">
        <v>36</v>
      </c>
      <c r="G308" s="24">
        <v>0.79754098399999995</v>
      </c>
      <c r="H308" s="24" t="s">
        <v>24</v>
      </c>
      <c r="I308" s="24" t="s">
        <v>72</v>
      </c>
      <c r="J308" s="24" t="s">
        <v>89</v>
      </c>
      <c r="K308" s="24" t="s">
        <v>87</v>
      </c>
      <c r="L308" s="24" t="s">
        <v>42</v>
      </c>
      <c r="M308" s="24" t="s">
        <v>45</v>
      </c>
      <c r="N308" s="24" t="s">
        <v>45</v>
      </c>
      <c r="O308" s="24" t="s">
        <v>34</v>
      </c>
      <c r="P308" s="24">
        <v>0</v>
      </c>
      <c r="Q308" s="24">
        <v>0</v>
      </c>
      <c r="R308" s="24" t="s">
        <v>45</v>
      </c>
      <c r="S308" s="24">
        <f>VLOOKUP(A308,Sheet2!A:B,2,0)</f>
        <v>0</v>
      </c>
      <c r="T308" s="24">
        <f>VLOOKUP(A308,Sheet2!A:C,3,0)</f>
        <v>0</v>
      </c>
      <c r="U308" s="24">
        <f>VLOOKUP(A308,Sheet2!A:D,4,0)</f>
        <v>150000</v>
      </c>
      <c r="V308" s="24">
        <f>VLOOKUP(A308,Sheet2!A:E,5,0)</f>
        <v>546180</v>
      </c>
    </row>
    <row r="309" spans="1:22" hidden="1" x14ac:dyDescent="0.3">
      <c r="A309" s="24" t="s">
        <v>1250</v>
      </c>
      <c r="B309" s="24" t="s">
        <v>31</v>
      </c>
      <c r="C309" s="24">
        <v>48</v>
      </c>
      <c r="D309" s="24" t="s">
        <v>424</v>
      </c>
      <c r="E309" s="24">
        <v>2012</v>
      </c>
      <c r="F309" s="24">
        <v>36</v>
      </c>
      <c r="G309" s="24">
        <v>0.66043645299999998</v>
      </c>
      <c r="H309" s="24" t="s">
        <v>24</v>
      </c>
      <c r="I309" s="24" t="s">
        <v>62</v>
      </c>
      <c r="J309" s="24" t="s">
        <v>89</v>
      </c>
      <c r="K309" s="24" t="s">
        <v>118</v>
      </c>
      <c r="L309" s="24" t="s">
        <v>42</v>
      </c>
      <c r="M309" s="24" t="s">
        <v>29</v>
      </c>
      <c r="N309" s="24" t="s">
        <v>45</v>
      </c>
      <c r="O309" s="24" t="s">
        <v>34</v>
      </c>
      <c r="P309" s="24">
        <v>592419</v>
      </c>
      <c r="Q309" s="24">
        <v>0</v>
      </c>
      <c r="R309" s="24" t="s">
        <v>45</v>
      </c>
      <c r="S309" s="24">
        <f>VLOOKUP(A309,Sheet2!A:B,2,0)</f>
        <v>592419</v>
      </c>
      <c r="T309" s="24">
        <f>VLOOKUP(A309,Sheet2!A:C,3,0)</f>
        <v>0</v>
      </c>
      <c r="U309" s="24">
        <f>VLOOKUP(A309,Sheet2!A:D,4,0)</f>
        <v>312138</v>
      </c>
      <c r="V309" s="24">
        <f>VLOOKUP(A309,Sheet2!A:E,5,0)</f>
        <v>377070</v>
      </c>
    </row>
    <row r="310" spans="1:22" hidden="1" x14ac:dyDescent="0.3">
      <c r="A310" s="24" t="s">
        <v>1251</v>
      </c>
      <c r="B310" s="24" t="s">
        <v>31</v>
      </c>
      <c r="C310" s="24">
        <v>49</v>
      </c>
      <c r="D310" s="24" t="s">
        <v>39</v>
      </c>
      <c r="E310" s="24">
        <v>2008</v>
      </c>
      <c r="F310" s="24">
        <v>28</v>
      </c>
      <c r="G310" s="24">
        <v>0.72840128999999998</v>
      </c>
      <c r="H310" s="24" t="s">
        <v>81</v>
      </c>
      <c r="I310" s="24" t="s">
        <v>303</v>
      </c>
      <c r="J310" s="24" t="s">
        <v>40</v>
      </c>
      <c r="K310" s="24" t="s">
        <v>51</v>
      </c>
      <c r="L310" s="24" t="s">
        <v>42</v>
      </c>
      <c r="M310" s="24" t="s">
        <v>45</v>
      </c>
      <c r="N310" s="24" t="s">
        <v>29</v>
      </c>
      <c r="O310" s="24" t="s">
        <v>67</v>
      </c>
      <c r="P310" s="24">
        <v>590584</v>
      </c>
      <c r="Q310" s="24">
        <v>590584</v>
      </c>
      <c r="R310" s="24" t="s">
        <v>45</v>
      </c>
      <c r="S310" s="24">
        <f>VLOOKUP(A310,Sheet2!A:B,2,0)</f>
        <v>590584</v>
      </c>
      <c r="T310" s="24">
        <f>VLOOKUP(A310,Sheet2!A:C,3,0)</f>
        <v>590584</v>
      </c>
      <c r="U310" s="24">
        <f>VLOOKUP(A310,Sheet2!A:D,4,0)</f>
        <v>179223</v>
      </c>
      <c r="V310" s="24">
        <f>VLOOKUP(A310,Sheet2!A:E,5,0)</f>
        <v>311122</v>
      </c>
    </row>
    <row r="311" spans="1:22" hidden="1" x14ac:dyDescent="0.3">
      <c r="A311" s="24" t="s">
        <v>1252</v>
      </c>
      <c r="B311" s="24" t="s">
        <v>31</v>
      </c>
      <c r="C311" s="24">
        <v>61</v>
      </c>
      <c r="D311" s="24" t="s">
        <v>77</v>
      </c>
      <c r="E311" s="24">
        <v>2011</v>
      </c>
      <c r="F311" s="24">
        <v>23</v>
      </c>
      <c r="G311" s="24">
        <v>0.69309006500000003</v>
      </c>
      <c r="H311" s="24" t="s">
        <v>81</v>
      </c>
      <c r="I311" s="24" t="s">
        <v>155</v>
      </c>
      <c r="J311" s="24" t="s">
        <v>58</v>
      </c>
      <c r="K311" s="24" t="s">
        <v>58</v>
      </c>
      <c r="L311" s="24" t="s">
        <v>58</v>
      </c>
      <c r="M311" s="24" t="s">
        <v>29</v>
      </c>
      <c r="N311" s="24" t="s">
        <v>45</v>
      </c>
      <c r="O311" s="24" t="s">
        <v>29</v>
      </c>
      <c r="P311" s="24">
        <v>596072</v>
      </c>
      <c r="Q311" s="24">
        <v>0</v>
      </c>
      <c r="R311" s="24" t="s">
        <v>45</v>
      </c>
      <c r="S311" s="24">
        <f>VLOOKUP(A311,Sheet2!A:B,2,0)</f>
        <v>596072</v>
      </c>
      <c r="T311" s="24">
        <f>VLOOKUP(A311,Sheet2!A:C,3,0)</f>
        <v>0</v>
      </c>
      <c r="U311" s="24">
        <f>VLOOKUP(A311,Sheet2!A:D,4,0)</f>
        <v>391163.54</v>
      </c>
      <c r="V311" s="24">
        <f>VLOOKUP(A311,Sheet2!A:E,5,0)</f>
        <v>400626</v>
      </c>
    </row>
    <row r="312" spans="1:22" hidden="1" x14ac:dyDescent="0.3">
      <c r="A312" s="24" t="s">
        <v>1253</v>
      </c>
      <c r="B312" s="24" t="s">
        <v>22</v>
      </c>
      <c r="C312" s="24">
        <v>49</v>
      </c>
      <c r="D312" s="24" t="s">
        <v>424</v>
      </c>
      <c r="E312" s="24">
        <v>2010</v>
      </c>
      <c r="F312" s="24">
        <v>23</v>
      </c>
      <c r="G312" s="24">
        <v>0.64278120800000005</v>
      </c>
      <c r="H312" s="24" t="s">
        <v>81</v>
      </c>
      <c r="I312" s="24" t="s">
        <v>58</v>
      </c>
      <c r="J312" s="24" t="s">
        <v>58</v>
      </c>
      <c r="K312" s="24" t="s">
        <v>58</v>
      </c>
      <c r="L312" s="24" t="s">
        <v>58</v>
      </c>
      <c r="M312" s="24" t="s">
        <v>45</v>
      </c>
      <c r="N312" s="24" t="s">
        <v>29</v>
      </c>
      <c r="O312" s="24" t="s">
        <v>29</v>
      </c>
      <c r="P312" s="24">
        <v>503482</v>
      </c>
      <c r="Q312" s="24">
        <v>503482</v>
      </c>
      <c r="R312" s="24" t="s">
        <v>45</v>
      </c>
      <c r="S312" s="24">
        <f>VLOOKUP(A312,Sheet2!A:B,2,0)</f>
        <v>503482</v>
      </c>
      <c r="T312" s="24">
        <f>VLOOKUP(A312,Sheet2!A:C,3,0)</f>
        <v>503482</v>
      </c>
      <c r="U312" s="24">
        <f>VLOOKUP(A312,Sheet2!A:D,4,0)</f>
        <v>328396.67</v>
      </c>
      <c r="V312" s="24">
        <f>VLOOKUP(A312,Sheet2!A:E,5,0)</f>
        <v>410760</v>
      </c>
    </row>
    <row r="313" spans="1:22" hidden="1" x14ac:dyDescent="0.3">
      <c r="A313" s="24" t="s">
        <v>1254</v>
      </c>
      <c r="B313" s="24" t="s">
        <v>22</v>
      </c>
      <c r="C313" s="24">
        <v>61</v>
      </c>
      <c r="D313" s="24" t="s">
        <v>424</v>
      </c>
      <c r="E313" s="24">
        <v>2013</v>
      </c>
      <c r="F313" s="24">
        <v>43</v>
      </c>
      <c r="G313" s="24">
        <v>8.2762857140000001</v>
      </c>
      <c r="H313" s="24" t="s">
        <v>81</v>
      </c>
      <c r="I313" s="24" t="s">
        <v>58</v>
      </c>
      <c r="J313" s="24" t="s">
        <v>58</v>
      </c>
      <c r="K313" s="24" t="s">
        <v>58</v>
      </c>
      <c r="L313" s="24" t="s">
        <v>58</v>
      </c>
      <c r="M313" s="24" t="s">
        <v>45</v>
      </c>
      <c r="N313" s="24" t="s">
        <v>29</v>
      </c>
      <c r="O313" s="24" t="s">
        <v>29</v>
      </c>
      <c r="P313" s="24">
        <v>891465</v>
      </c>
      <c r="Q313" s="24">
        <v>891465</v>
      </c>
      <c r="R313" s="24" t="s">
        <v>45</v>
      </c>
      <c r="S313" s="24">
        <f>VLOOKUP(A313,Sheet2!A:B,2,0)</f>
        <v>891465</v>
      </c>
      <c r="T313" s="24">
        <f>VLOOKUP(A313,Sheet2!A:C,3,0)</f>
        <v>891465</v>
      </c>
      <c r="U313" s="24">
        <f>VLOOKUP(A313,Sheet2!A:D,4,0)</f>
        <v>377348</v>
      </c>
      <c r="V313" s="24">
        <f>VLOOKUP(A313,Sheet2!A:E,5,0)</f>
        <v>561602</v>
      </c>
    </row>
    <row r="314" spans="1:22" hidden="1" x14ac:dyDescent="0.3">
      <c r="A314" s="24" t="s">
        <v>1255</v>
      </c>
      <c r="B314" s="24" t="s">
        <v>22</v>
      </c>
      <c r="C314" s="24">
        <v>61</v>
      </c>
      <c r="D314" s="24" t="s">
        <v>77</v>
      </c>
      <c r="E314" s="24">
        <v>2011</v>
      </c>
      <c r="F314" s="24">
        <v>20</v>
      </c>
      <c r="G314" s="24">
        <v>0.64054916100000003</v>
      </c>
      <c r="H314" s="24" t="s">
        <v>524</v>
      </c>
      <c r="I314" s="24" t="s">
        <v>58</v>
      </c>
      <c r="J314" s="24" t="s">
        <v>58</v>
      </c>
      <c r="K314" s="24" t="s">
        <v>58</v>
      </c>
      <c r="L314" s="24" t="s">
        <v>58</v>
      </c>
      <c r="M314" s="24" t="s">
        <v>45</v>
      </c>
      <c r="N314" s="24" t="s">
        <v>29</v>
      </c>
      <c r="O314" s="24" t="s">
        <v>67</v>
      </c>
      <c r="P314" s="24">
        <v>622228</v>
      </c>
      <c r="Q314" s="24">
        <v>622228</v>
      </c>
      <c r="R314" s="24" t="s">
        <v>45</v>
      </c>
      <c r="S314" s="24">
        <f>VLOOKUP(A314,Sheet2!A:B,2,0)</f>
        <v>622228</v>
      </c>
      <c r="T314" s="24">
        <f>VLOOKUP(A314,Sheet2!A:C,3,0)</f>
        <v>0</v>
      </c>
      <c r="U314" s="24">
        <f>VLOOKUP(A314,Sheet2!A:D,4,0)</f>
        <v>322136</v>
      </c>
      <c r="V314" s="24">
        <f>VLOOKUP(A314,Sheet2!A:E,5,0)</f>
        <v>438336</v>
      </c>
    </row>
    <row r="315" spans="1:22" hidden="1" x14ac:dyDescent="0.3">
      <c r="A315" s="24" t="s">
        <v>1256</v>
      </c>
      <c r="B315" s="24" t="s">
        <v>31</v>
      </c>
      <c r="C315" s="24">
        <v>61</v>
      </c>
      <c r="D315" s="24" t="s">
        <v>77</v>
      </c>
      <c r="E315" s="24">
        <v>2014</v>
      </c>
      <c r="F315" s="24">
        <v>31</v>
      </c>
      <c r="G315" s="24">
        <v>0.60895589299999997</v>
      </c>
      <c r="H315" s="24" t="s">
        <v>524</v>
      </c>
      <c r="I315" s="24" t="s">
        <v>58</v>
      </c>
      <c r="J315" s="24" t="s">
        <v>58</v>
      </c>
      <c r="K315" s="24" t="s">
        <v>58</v>
      </c>
      <c r="L315" s="24" t="s">
        <v>58</v>
      </c>
      <c r="M315" s="24" t="s">
        <v>45</v>
      </c>
      <c r="N315" s="24" t="s">
        <v>29</v>
      </c>
      <c r="O315" s="24" t="s">
        <v>67</v>
      </c>
      <c r="P315" s="24">
        <v>596935</v>
      </c>
      <c r="Q315" s="24">
        <v>0</v>
      </c>
      <c r="R315" s="24" t="s">
        <v>45</v>
      </c>
      <c r="S315" s="24">
        <f>VLOOKUP(A315,Sheet2!A:B,2,0)</f>
        <v>596935</v>
      </c>
      <c r="T315" s="24">
        <f>VLOOKUP(A315,Sheet2!A:C,3,0)</f>
        <v>0</v>
      </c>
      <c r="U315" s="24">
        <f>VLOOKUP(A315,Sheet2!A:D,4,0)</f>
        <v>334875</v>
      </c>
      <c r="V315" s="24">
        <f>VLOOKUP(A315,Sheet2!A:E,5,0)</f>
        <v>357200</v>
      </c>
    </row>
    <row r="316" spans="1:22" hidden="1" x14ac:dyDescent="0.3">
      <c r="A316" s="24" t="s">
        <v>1257</v>
      </c>
      <c r="B316" s="24" t="s">
        <v>31</v>
      </c>
      <c r="C316" s="24">
        <v>60</v>
      </c>
      <c r="D316" s="24" t="s">
        <v>424</v>
      </c>
      <c r="E316" s="24">
        <v>2010</v>
      </c>
      <c r="F316" s="24">
        <v>36</v>
      </c>
      <c r="G316" s="24">
        <v>0.60993288599999995</v>
      </c>
      <c r="H316" s="24" t="s">
        <v>24</v>
      </c>
      <c r="I316" s="24" t="s">
        <v>72</v>
      </c>
      <c r="J316" s="24" t="s">
        <v>40</v>
      </c>
      <c r="K316" s="24" t="s">
        <v>51</v>
      </c>
      <c r="L316" s="24" t="s">
        <v>28</v>
      </c>
      <c r="M316" s="24" t="s">
        <v>29</v>
      </c>
      <c r="N316" s="24" t="s">
        <v>45</v>
      </c>
      <c r="O316" s="24" t="s">
        <v>34</v>
      </c>
      <c r="P316" s="24">
        <v>524237</v>
      </c>
      <c r="Q316" s="24">
        <v>0</v>
      </c>
      <c r="R316" s="24" t="s">
        <v>45</v>
      </c>
      <c r="S316" s="24">
        <f>VLOOKUP(A316,Sheet2!A:B,2,0)</f>
        <v>524237</v>
      </c>
      <c r="T316" s="24">
        <f>VLOOKUP(A316,Sheet2!A:C,3,0)</f>
        <v>0</v>
      </c>
      <c r="U316" s="24">
        <f>VLOOKUP(A316,Sheet2!A:D,4,0)</f>
        <v>247953</v>
      </c>
      <c r="V316" s="24">
        <f>VLOOKUP(A316,Sheet2!A:E,5,0)</f>
        <v>289185</v>
      </c>
    </row>
    <row r="317" spans="1:22" hidden="1" x14ac:dyDescent="0.3">
      <c r="A317" s="24" t="s">
        <v>1258</v>
      </c>
      <c r="B317" s="24" t="s">
        <v>31</v>
      </c>
      <c r="C317" s="24">
        <v>60</v>
      </c>
      <c r="D317" s="24" t="s">
        <v>424</v>
      </c>
      <c r="E317" s="24">
        <v>2013</v>
      </c>
      <c r="F317" s="24">
        <v>36</v>
      </c>
      <c r="G317" s="24">
        <v>0.71503381600000004</v>
      </c>
      <c r="H317" s="24" t="s">
        <v>24</v>
      </c>
      <c r="I317" s="24" t="s">
        <v>58</v>
      </c>
      <c r="J317" s="24" t="s">
        <v>58</v>
      </c>
      <c r="K317" s="24" t="s">
        <v>58</v>
      </c>
      <c r="L317" s="24" t="s">
        <v>58</v>
      </c>
      <c r="M317" s="24" t="s">
        <v>45</v>
      </c>
      <c r="N317" s="24" t="s">
        <v>45</v>
      </c>
      <c r="O317" s="24" t="s">
        <v>34</v>
      </c>
      <c r="P317" s="24">
        <v>0</v>
      </c>
      <c r="Q317" s="24">
        <v>0</v>
      </c>
      <c r="R317" s="24" t="s">
        <v>45</v>
      </c>
      <c r="S317" s="24">
        <f>VLOOKUP(A317,Sheet2!A:B,2,0)</f>
        <v>0</v>
      </c>
      <c r="T317" s="24">
        <f>VLOOKUP(A317,Sheet2!A:C,3,0)</f>
        <v>0</v>
      </c>
      <c r="U317" s="24">
        <f>VLOOKUP(A317,Sheet2!A:D,4,0)</f>
        <v>35225.08</v>
      </c>
      <c r="V317" s="24">
        <f>VLOOKUP(A317,Sheet2!A:E,5,0)</f>
        <v>300305</v>
      </c>
    </row>
    <row r="318" spans="1:22" hidden="1" x14ac:dyDescent="0.3">
      <c r="A318" s="24" t="s">
        <v>1259</v>
      </c>
      <c r="B318" s="24" t="s">
        <v>31</v>
      </c>
      <c r="C318" s="24">
        <v>61</v>
      </c>
      <c r="D318" s="24" t="s">
        <v>77</v>
      </c>
      <c r="E318" s="24">
        <v>2008</v>
      </c>
      <c r="F318" s="24">
        <v>34</v>
      </c>
      <c r="G318" s="24">
        <v>0.80166967700000002</v>
      </c>
      <c r="H318" s="24" t="s">
        <v>81</v>
      </c>
      <c r="I318" s="24" t="s">
        <v>58</v>
      </c>
      <c r="J318" s="24" t="s">
        <v>58</v>
      </c>
      <c r="K318" s="24" t="s">
        <v>58</v>
      </c>
      <c r="L318" s="24" t="s">
        <v>58</v>
      </c>
      <c r="M318" s="24" t="s">
        <v>45</v>
      </c>
      <c r="N318" s="24" t="s">
        <v>45</v>
      </c>
      <c r="O318" s="24" t="s">
        <v>29</v>
      </c>
      <c r="P318" s="24">
        <v>0</v>
      </c>
      <c r="Q318" s="24">
        <v>0</v>
      </c>
      <c r="R318" s="24" t="s">
        <v>45</v>
      </c>
      <c r="S318" s="24">
        <f>VLOOKUP(A318,Sheet2!A:B,2,0)</f>
        <v>0</v>
      </c>
      <c r="T318" s="24">
        <f>VLOOKUP(A318,Sheet2!A:C,3,0)</f>
        <v>0</v>
      </c>
      <c r="U318" s="24">
        <f>VLOOKUP(A318,Sheet2!A:D,4,0)</f>
        <v>152234.03999999899</v>
      </c>
      <c r="V318" s="24">
        <f>VLOOKUP(A318,Sheet2!A:E,5,0)</f>
        <v>478640</v>
      </c>
    </row>
    <row r="319" spans="1:22" hidden="1" x14ac:dyDescent="0.3">
      <c r="A319" s="24" t="s">
        <v>1260</v>
      </c>
      <c r="B319" s="24" t="s">
        <v>31</v>
      </c>
      <c r="C319" s="24">
        <v>61</v>
      </c>
      <c r="D319" s="24" t="s">
        <v>424</v>
      </c>
      <c r="E319" s="24">
        <v>2010</v>
      </c>
      <c r="F319" s="24">
        <v>50</v>
      </c>
      <c r="G319" s="24">
        <v>3.3143005410000002</v>
      </c>
      <c r="H319" s="24" t="s">
        <v>81</v>
      </c>
      <c r="I319" s="24" t="s">
        <v>72</v>
      </c>
      <c r="J319" s="24" t="s">
        <v>58</v>
      </c>
      <c r="K319" s="24" t="s">
        <v>58</v>
      </c>
      <c r="L319" s="24" t="s">
        <v>58</v>
      </c>
      <c r="M319" s="24" t="s">
        <v>45</v>
      </c>
      <c r="N319" s="24" t="s">
        <v>29</v>
      </c>
      <c r="O319" s="24" t="s">
        <v>34</v>
      </c>
      <c r="P319" s="24">
        <v>687314</v>
      </c>
      <c r="Q319" s="24">
        <v>687314</v>
      </c>
      <c r="R319" s="24" t="s">
        <v>45</v>
      </c>
      <c r="S319" s="24">
        <f>VLOOKUP(A319,Sheet2!A:B,2,0)</f>
        <v>687314</v>
      </c>
      <c r="T319" s="24">
        <f>VLOOKUP(A319,Sheet2!A:C,3,0)</f>
        <v>687314</v>
      </c>
      <c r="U319" s="24">
        <f>VLOOKUP(A319,Sheet2!A:D,4,0)</f>
        <v>260452.16</v>
      </c>
      <c r="V319" s="24">
        <f>VLOOKUP(A319,Sheet2!A:E,5,0)</f>
        <v>469455</v>
      </c>
    </row>
    <row r="320" spans="1:22" hidden="1" x14ac:dyDescent="0.3">
      <c r="A320" s="24" t="s">
        <v>1261</v>
      </c>
      <c r="B320" s="24" t="s">
        <v>31</v>
      </c>
      <c r="C320" s="24">
        <v>61</v>
      </c>
      <c r="D320" s="24" t="s">
        <v>36</v>
      </c>
      <c r="E320" s="24">
        <v>2011</v>
      </c>
      <c r="F320" s="24">
        <v>31</v>
      </c>
      <c r="G320" s="24">
        <v>0.82301419399999998</v>
      </c>
      <c r="H320" s="24" t="s">
        <v>81</v>
      </c>
      <c r="I320" s="24" t="s">
        <v>155</v>
      </c>
      <c r="J320" s="24" t="s">
        <v>89</v>
      </c>
      <c r="K320" s="24" t="s">
        <v>87</v>
      </c>
      <c r="L320" s="24" t="s">
        <v>42</v>
      </c>
      <c r="M320" s="24" t="s">
        <v>45</v>
      </c>
      <c r="N320" s="24" t="s">
        <v>45</v>
      </c>
      <c r="O320" s="24" t="s">
        <v>29</v>
      </c>
      <c r="P320" s="24">
        <v>758988</v>
      </c>
      <c r="Q320" s="24">
        <v>758988</v>
      </c>
      <c r="R320" s="24" t="s">
        <v>45</v>
      </c>
      <c r="S320" s="24">
        <f>VLOOKUP(A320,Sheet2!A:B,2,0)</f>
        <v>758988</v>
      </c>
      <c r="T320" s="24">
        <f>VLOOKUP(A320,Sheet2!A:C,3,0)</f>
        <v>758988</v>
      </c>
      <c r="U320" s="24">
        <f>VLOOKUP(A320,Sheet2!A:D,4,0)</f>
        <v>334236.88</v>
      </c>
      <c r="V320" s="24">
        <f>VLOOKUP(A320,Sheet2!A:E,5,0)</f>
        <v>487641</v>
      </c>
    </row>
    <row r="321" spans="1:22" hidden="1" x14ac:dyDescent="0.3">
      <c r="A321" s="24" t="s">
        <v>1262</v>
      </c>
      <c r="B321" s="24" t="s">
        <v>31</v>
      </c>
      <c r="C321" s="24">
        <v>48</v>
      </c>
      <c r="D321" s="24" t="s">
        <v>424</v>
      </c>
      <c r="E321" s="24">
        <v>2009</v>
      </c>
      <c r="F321" s="24">
        <v>36</v>
      </c>
      <c r="G321" s="24">
        <v>0.63633678000000005</v>
      </c>
      <c r="H321" s="24" t="s">
        <v>24</v>
      </c>
      <c r="I321" s="24" t="s">
        <v>58</v>
      </c>
      <c r="J321" s="24" t="s">
        <v>58</v>
      </c>
      <c r="K321" s="24" t="s">
        <v>58</v>
      </c>
      <c r="L321" s="24" t="s">
        <v>58</v>
      </c>
      <c r="M321" s="24" t="s">
        <v>45</v>
      </c>
      <c r="N321" s="24" t="s">
        <v>29</v>
      </c>
      <c r="O321" s="24" t="s">
        <v>34</v>
      </c>
      <c r="P321" s="24">
        <v>491789</v>
      </c>
      <c r="Q321" s="24">
        <v>491789</v>
      </c>
      <c r="R321" s="24" t="s">
        <v>45</v>
      </c>
      <c r="S321" s="24">
        <f>VLOOKUP(A321,Sheet2!A:B,2,0)</f>
        <v>491789</v>
      </c>
      <c r="T321" s="24">
        <f>VLOOKUP(A321,Sheet2!A:C,3,0)</f>
        <v>491789</v>
      </c>
      <c r="U321" s="24">
        <f>VLOOKUP(A321,Sheet2!A:D,4,0)</f>
        <v>157353.51999999999</v>
      </c>
      <c r="V321" s="24">
        <f>VLOOKUP(A321,Sheet2!A:E,5,0)</f>
        <v>303825</v>
      </c>
    </row>
    <row r="322" spans="1:22" hidden="1" x14ac:dyDescent="0.3">
      <c r="A322" s="24" t="s">
        <v>1263</v>
      </c>
      <c r="B322" s="24" t="s">
        <v>31</v>
      </c>
      <c r="C322" s="24">
        <v>60</v>
      </c>
      <c r="D322" s="24" t="s">
        <v>424</v>
      </c>
      <c r="E322" s="24">
        <v>2012</v>
      </c>
      <c r="F322" s="24">
        <v>36</v>
      </c>
      <c r="G322" s="24">
        <v>0.71162561599999996</v>
      </c>
      <c r="H322" s="24" t="s">
        <v>24</v>
      </c>
      <c r="I322" s="24" t="s">
        <v>72</v>
      </c>
      <c r="J322" s="24" t="s">
        <v>89</v>
      </c>
      <c r="K322" s="24" t="s">
        <v>51</v>
      </c>
      <c r="L322" s="24" t="s">
        <v>42</v>
      </c>
      <c r="M322" s="24" t="s">
        <v>45</v>
      </c>
      <c r="N322" s="24" t="s">
        <v>29</v>
      </c>
      <c r="O322" s="24" t="s">
        <v>34</v>
      </c>
      <c r="P322" s="24">
        <v>753234</v>
      </c>
      <c r="Q322" s="24">
        <v>0</v>
      </c>
      <c r="R322" s="24" t="s">
        <v>45</v>
      </c>
      <c r="S322" s="24">
        <f>VLOOKUP(A322,Sheet2!A:B,2,0)</f>
        <v>753234</v>
      </c>
      <c r="T322" s="24">
        <f>VLOOKUP(A322,Sheet2!A:C,3,0)</f>
        <v>0</v>
      </c>
      <c r="U322" s="24">
        <f>VLOOKUP(A322,Sheet2!A:D,4,0)</f>
        <v>273600</v>
      </c>
      <c r="V322" s="24">
        <f>VLOOKUP(A322,Sheet2!A:E,5,0)</f>
        <v>345758</v>
      </c>
    </row>
    <row r="323" spans="1:22" hidden="1" x14ac:dyDescent="0.3">
      <c r="A323" s="24" t="s">
        <v>1264</v>
      </c>
      <c r="B323" s="24" t="s">
        <v>31</v>
      </c>
      <c r="C323" s="24">
        <v>60</v>
      </c>
      <c r="D323" s="24" t="s">
        <v>424</v>
      </c>
      <c r="E323" s="24">
        <v>2013</v>
      </c>
      <c r="F323" s="24">
        <v>36</v>
      </c>
      <c r="G323" s="24">
        <v>0.68</v>
      </c>
      <c r="H323" s="24" t="s">
        <v>24</v>
      </c>
      <c r="I323" s="24" t="s">
        <v>72</v>
      </c>
      <c r="J323" s="24" t="s">
        <v>26</v>
      </c>
      <c r="K323" s="24" t="s">
        <v>118</v>
      </c>
      <c r="L323" s="24" t="s">
        <v>28</v>
      </c>
      <c r="M323" s="24" t="s">
        <v>45</v>
      </c>
      <c r="N323" s="24" t="s">
        <v>45</v>
      </c>
      <c r="O323" s="24" t="s">
        <v>34</v>
      </c>
      <c r="P323" s="24">
        <v>0</v>
      </c>
      <c r="Q323" s="24">
        <v>0</v>
      </c>
      <c r="R323" s="24" t="s">
        <v>45</v>
      </c>
      <c r="S323" s="24">
        <f>VLOOKUP(A323,Sheet2!A:B,2,0)</f>
        <v>0</v>
      </c>
      <c r="T323" s="24">
        <f>VLOOKUP(A323,Sheet2!A:C,3,0)</f>
        <v>0</v>
      </c>
      <c r="U323" s="24">
        <f>VLOOKUP(A323,Sheet2!A:D,4,0)</f>
        <v>102798</v>
      </c>
      <c r="V323" s="24">
        <f>VLOOKUP(A323,Sheet2!A:E,5,0)</f>
        <v>339724</v>
      </c>
    </row>
    <row r="324" spans="1:22" hidden="1" x14ac:dyDescent="0.3">
      <c r="A324" s="24" t="s">
        <v>1265</v>
      </c>
      <c r="B324" s="24" t="s">
        <v>31</v>
      </c>
      <c r="C324" s="24">
        <v>61</v>
      </c>
      <c r="D324" s="24" t="s">
        <v>77</v>
      </c>
      <c r="E324" s="24">
        <v>2009</v>
      </c>
      <c r="F324" s="24">
        <v>21</v>
      </c>
      <c r="G324" s="24">
        <v>0.82839283600000002</v>
      </c>
      <c r="H324" s="24" t="s">
        <v>81</v>
      </c>
      <c r="I324" s="24" t="s">
        <v>58</v>
      </c>
      <c r="J324" s="24" t="s">
        <v>58</v>
      </c>
      <c r="K324" s="24" t="s">
        <v>58</v>
      </c>
      <c r="L324" s="24" t="s">
        <v>58</v>
      </c>
      <c r="M324" s="24" t="s">
        <v>29</v>
      </c>
      <c r="N324" s="24" t="s">
        <v>29</v>
      </c>
      <c r="O324" s="24" t="s">
        <v>29</v>
      </c>
      <c r="P324" s="24">
        <v>624350</v>
      </c>
      <c r="Q324" s="24">
        <v>0</v>
      </c>
      <c r="R324" s="24" t="s">
        <v>45</v>
      </c>
      <c r="S324" s="24">
        <f>VLOOKUP(A324,Sheet2!A:B,2,0)</f>
        <v>624350</v>
      </c>
      <c r="T324" s="24">
        <f>VLOOKUP(A324,Sheet2!A:C,3,0)</f>
        <v>0</v>
      </c>
      <c r="U324" s="24">
        <f>VLOOKUP(A324,Sheet2!A:D,4,0)</f>
        <v>470385</v>
      </c>
      <c r="V324" s="24">
        <f>VLOOKUP(A324,Sheet2!A:E,5,0)</f>
        <v>517545</v>
      </c>
    </row>
    <row r="325" spans="1:22" hidden="1" x14ac:dyDescent="0.3">
      <c r="A325" s="24" t="s">
        <v>1266</v>
      </c>
      <c r="B325" s="24" t="s">
        <v>31</v>
      </c>
      <c r="C325" s="24">
        <v>61</v>
      </c>
      <c r="D325" s="24" t="s">
        <v>77</v>
      </c>
      <c r="E325" s="24">
        <v>2013</v>
      </c>
      <c r="F325" s="24">
        <v>23</v>
      </c>
      <c r="G325" s="24">
        <v>0.82839238100000001</v>
      </c>
      <c r="H325" s="24" t="s">
        <v>81</v>
      </c>
      <c r="I325" s="24" t="s">
        <v>72</v>
      </c>
      <c r="J325" s="24" t="s">
        <v>89</v>
      </c>
      <c r="K325" s="24" t="s">
        <v>118</v>
      </c>
      <c r="L325" s="24" t="s">
        <v>42</v>
      </c>
      <c r="M325" s="24" t="s">
        <v>45</v>
      </c>
      <c r="N325" s="24" t="s">
        <v>45</v>
      </c>
      <c r="O325" s="24" t="s">
        <v>29</v>
      </c>
      <c r="P325" s="24">
        <v>823031</v>
      </c>
      <c r="Q325" s="24">
        <v>823031</v>
      </c>
      <c r="R325" s="24" t="s">
        <v>45</v>
      </c>
      <c r="S325" s="24">
        <f>VLOOKUP(A325,Sheet2!A:B,2,0)</f>
        <v>823031</v>
      </c>
      <c r="T325" s="24">
        <f>VLOOKUP(A325,Sheet2!A:C,3,0)</f>
        <v>823031</v>
      </c>
      <c r="U325" s="24">
        <f>VLOOKUP(A325,Sheet2!A:D,4,0)</f>
        <v>471270.86</v>
      </c>
      <c r="V325" s="24">
        <f>VLOOKUP(A325,Sheet2!A:E,5,0)</f>
        <v>583262</v>
      </c>
    </row>
    <row r="326" spans="1:22" hidden="1" x14ac:dyDescent="0.3">
      <c r="A326" s="24" t="s">
        <v>1267</v>
      </c>
      <c r="B326" s="24" t="s">
        <v>22</v>
      </c>
      <c r="C326" s="24">
        <v>49</v>
      </c>
      <c r="D326" s="24" t="s">
        <v>424</v>
      </c>
      <c r="E326" s="24">
        <v>2007</v>
      </c>
      <c r="F326" s="24">
        <v>32</v>
      </c>
      <c r="G326" s="24">
        <v>0.83069579800000004</v>
      </c>
      <c r="H326" s="24" t="s">
        <v>81</v>
      </c>
      <c r="I326" s="24" t="s">
        <v>62</v>
      </c>
      <c r="J326" s="24" t="s">
        <v>89</v>
      </c>
      <c r="K326" s="24" t="s">
        <v>118</v>
      </c>
      <c r="L326" s="24" t="s">
        <v>28</v>
      </c>
      <c r="M326" s="24" t="s">
        <v>45</v>
      </c>
      <c r="N326" s="24" t="s">
        <v>29</v>
      </c>
      <c r="O326" s="24" t="s">
        <v>29</v>
      </c>
      <c r="P326" s="24">
        <v>537054</v>
      </c>
      <c r="Q326" s="24">
        <v>537054</v>
      </c>
      <c r="R326" s="24" t="s">
        <v>45</v>
      </c>
      <c r="S326" s="24">
        <f>VLOOKUP(A326,Sheet2!A:B,2,0)</f>
        <v>537054</v>
      </c>
      <c r="T326" s="24">
        <f>VLOOKUP(A326,Sheet2!A:C,3,0)</f>
        <v>537054</v>
      </c>
      <c r="U326" s="24">
        <f>VLOOKUP(A326,Sheet2!A:D,4,0)</f>
        <v>363116.32</v>
      </c>
      <c r="V326" s="24">
        <f>VLOOKUP(A326,Sheet2!A:E,5,0)</f>
        <v>447602</v>
      </c>
    </row>
    <row r="327" spans="1:22" hidden="1" x14ac:dyDescent="0.3">
      <c r="A327" s="24" t="s">
        <v>1268</v>
      </c>
      <c r="B327" s="24" t="s">
        <v>31</v>
      </c>
      <c r="C327" s="24">
        <v>61</v>
      </c>
      <c r="D327" s="24" t="s">
        <v>424</v>
      </c>
      <c r="E327" s="24">
        <v>2007</v>
      </c>
      <c r="F327" s="24">
        <v>31</v>
      </c>
      <c r="G327" s="24">
        <v>0.82737613399999999</v>
      </c>
      <c r="H327" s="24" t="s">
        <v>81</v>
      </c>
      <c r="I327" s="24" t="s">
        <v>72</v>
      </c>
      <c r="J327" s="24" t="s">
        <v>40</v>
      </c>
      <c r="K327" s="24" t="s">
        <v>27</v>
      </c>
      <c r="L327" s="24" t="s">
        <v>33</v>
      </c>
      <c r="M327" s="24" t="s">
        <v>45</v>
      </c>
      <c r="N327" s="24" t="s">
        <v>45</v>
      </c>
      <c r="O327" s="24" t="s">
        <v>221</v>
      </c>
      <c r="P327" s="24">
        <v>546037</v>
      </c>
      <c r="Q327" s="24">
        <v>0</v>
      </c>
      <c r="R327" s="24" t="s">
        <v>45</v>
      </c>
      <c r="S327" s="24">
        <f>VLOOKUP(A327,Sheet2!A:B,2,0)</f>
        <v>546037</v>
      </c>
      <c r="T327" s="24">
        <f>VLOOKUP(A327,Sheet2!A:C,3,0)</f>
        <v>0</v>
      </c>
      <c r="U327" s="24">
        <f>VLOOKUP(A327,Sheet2!A:D,4,0)</f>
        <v>370176</v>
      </c>
      <c r="V327" s="24">
        <f>VLOOKUP(A327,Sheet2!A:E,5,0)</f>
        <v>423360</v>
      </c>
    </row>
    <row r="328" spans="1:22" hidden="1" x14ac:dyDescent="0.3">
      <c r="A328" s="24" t="s">
        <v>1269</v>
      </c>
      <c r="B328" s="24" t="s">
        <v>31</v>
      </c>
      <c r="C328" s="24">
        <v>60</v>
      </c>
      <c r="D328" s="24" t="s">
        <v>39</v>
      </c>
      <c r="E328" s="24">
        <v>2007</v>
      </c>
      <c r="F328" s="24">
        <v>28</v>
      </c>
      <c r="G328" s="24">
        <v>0.72578151300000004</v>
      </c>
      <c r="H328" s="24" t="s">
        <v>24</v>
      </c>
      <c r="I328" s="24" t="s">
        <v>303</v>
      </c>
      <c r="J328" s="24" t="s">
        <v>40</v>
      </c>
      <c r="K328" s="24" t="s">
        <v>118</v>
      </c>
      <c r="L328" s="24" t="s">
        <v>42</v>
      </c>
      <c r="M328" s="24" t="s">
        <v>45</v>
      </c>
      <c r="N328" s="24" t="s">
        <v>45</v>
      </c>
      <c r="O328" s="24" t="s">
        <v>34</v>
      </c>
      <c r="P328" s="24">
        <v>0</v>
      </c>
      <c r="Q328" s="24">
        <v>0</v>
      </c>
      <c r="R328" s="24" t="s">
        <v>45</v>
      </c>
      <c r="S328" s="24">
        <f>VLOOKUP(A328,Sheet2!A:B,2,0)</f>
        <v>0</v>
      </c>
      <c r="T328" s="24">
        <f>VLOOKUP(A328,Sheet2!A:C,3,0)</f>
        <v>0</v>
      </c>
      <c r="U328" s="24">
        <f>VLOOKUP(A328,Sheet2!A:D,4,0)</f>
        <v>30000</v>
      </c>
      <c r="V328" s="24">
        <f>VLOOKUP(A328,Sheet2!A:E,5,0)</f>
        <v>220968</v>
      </c>
    </row>
    <row r="329" spans="1:22" hidden="1" x14ac:dyDescent="0.3">
      <c r="A329" s="24" t="s">
        <v>1270</v>
      </c>
      <c r="B329" s="24" t="s">
        <v>31</v>
      </c>
      <c r="C329" s="24">
        <v>48</v>
      </c>
      <c r="D329" s="24" t="s">
        <v>424</v>
      </c>
      <c r="E329" s="24">
        <v>2008</v>
      </c>
      <c r="F329" s="24">
        <v>36</v>
      </c>
      <c r="G329" s="24">
        <v>0.490660131</v>
      </c>
      <c r="H329" s="24" t="s">
        <v>24</v>
      </c>
      <c r="I329" s="24" t="s">
        <v>303</v>
      </c>
      <c r="J329" s="24" t="s">
        <v>40</v>
      </c>
      <c r="K329" s="24" t="s">
        <v>237</v>
      </c>
      <c r="L329" s="24" t="s">
        <v>42</v>
      </c>
      <c r="M329" s="24" t="s">
        <v>45</v>
      </c>
      <c r="N329" s="24" t="s">
        <v>29</v>
      </c>
      <c r="O329" s="24" t="s">
        <v>34</v>
      </c>
      <c r="P329" s="24">
        <v>342293</v>
      </c>
      <c r="Q329" s="24">
        <v>342293</v>
      </c>
      <c r="R329" s="24" t="s">
        <v>45</v>
      </c>
      <c r="S329" s="24">
        <f>VLOOKUP(A329,Sheet2!A:B,2,0)</f>
        <v>342293</v>
      </c>
      <c r="T329" s="24">
        <f>VLOOKUP(A329,Sheet2!A:C,3,0)</f>
        <v>342293</v>
      </c>
      <c r="U329" s="24">
        <f>VLOOKUP(A329,Sheet2!A:D,4,0)</f>
        <v>112464</v>
      </c>
      <c r="V329" s="24">
        <f>VLOOKUP(A329,Sheet2!A:E,5,0)</f>
        <v>212565</v>
      </c>
    </row>
    <row r="330" spans="1:22" hidden="1" x14ac:dyDescent="0.3">
      <c r="A330" s="24" t="s">
        <v>1271</v>
      </c>
      <c r="B330" s="24" t="s">
        <v>31</v>
      </c>
      <c r="C330" s="24">
        <v>61</v>
      </c>
      <c r="D330" s="24" t="s">
        <v>77</v>
      </c>
      <c r="E330" s="24">
        <v>2010</v>
      </c>
      <c r="F330" s="24">
        <v>30</v>
      </c>
      <c r="G330" s="24">
        <v>0.82687355699999998</v>
      </c>
      <c r="H330" s="24" t="s">
        <v>24</v>
      </c>
      <c r="I330" s="24" t="s">
        <v>72</v>
      </c>
      <c r="J330" s="24" t="s">
        <v>169</v>
      </c>
      <c r="K330" s="24" t="s">
        <v>87</v>
      </c>
      <c r="L330" s="24" t="s">
        <v>42</v>
      </c>
      <c r="M330" s="24" t="s">
        <v>45</v>
      </c>
      <c r="N330" s="24" t="s">
        <v>45</v>
      </c>
      <c r="O330" s="24" t="s">
        <v>34</v>
      </c>
      <c r="P330" s="24">
        <v>723732</v>
      </c>
      <c r="Q330" s="24">
        <v>723732</v>
      </c>
      <c r="R330" s="24" t="s">
        <v>45</v>
      </c>
      <c r="S330" s="24">
        <f>VLOOKUP(A330,Sheet2!A:B,2,0)</f>
        <v>723732</v>
      </c>
      <c r="T330" s="24">
        <f>VLOOKUP(A330,Sheet2!A:C,3,0)</f>
        <v>723732</v>
      </c>
      <c r="U330" s="24">
        <f>VLOOKUP(A330,Sheet2!A:D,4,0)</f>
        <v>237503.88</v>
      </c>
      <c r="V330" s="24">
        <f>VLOOKUP(A330,Sheet2!A:E,5,0)</f>
        <v>542493</v>
      </c>
    </row>
    <row r="331" spans="1:22" hidden="1" x14ac:dyDescent="0.3">
      <c r="A331" s="24" t="s">
        <v>1272</v>
      </c>
      <c r="B331" s="24" t="s">
        <v>31</v>
      </c>
      <c r="C331" s="24">
        <v>61</v>
      </c>
      <c r="D331" s="24" t="s">
        <v>39</v>
      </c>
      <c r="E331" s="24">
        <v>2011</v>
      </c>
      <c r="F331" s="24">
        <v>29</v>
      </c>
      <c r="G331" s="24">
        <v>0.80167019399999995</v>
      </c>
      <c r="H331" s="24" t="s">
        <v>81</v>
      </c>
      <c r="I331" s="24" t="s">
        <v>72</v>
      </c>
      <c r="J331" s="24" t="s">
        <v>89</v>
      </c>
      <c r="K331" s="24" t="s">
        <v>237</v>
      </c>
      <c r="L331" s="24" t="s">
        <v>42</v>
      </c>
      <c r="M331" s="24" t="s">
        <v>45</v>
      </c>
      <c r="N331" s="24" t="s">
        <v>45</v>
      </c>
      <c r="O331" s="24" t="s">
        <v>29</v>
      </c>
      <c r="P331" s="24">
        <v>721140</v>
      </c>
      <c r="Q331" s="24">
        <v>721140</v>
      </c>
      <c r="R331" s="24" t="s">
        <v>45</v>
      </c>
      <c r="S331" s="24">
        <f>VLOOKUP(A331,Sheet2!A:B,2,0)</f>
        <v>721140</v>
      </c>
      <c r="T331" s="24">
        <f>VLOOKUP(A331,Sheet2!A:C,3,0)</f>
        <v>721140</v>
      </c>
      <c r="U331" s="24">
        <f>VLOOKUP(A331,Sheet2!A:D,4,0)</f>
        <v>454208</v>
      </c>
      <c r="V331" s="24">
        <f>VLOOKUP(A331,Sheet2!A:E,5,0)</f>
        <v>548680</v>
      </c>
    </row>
    <row r="332" spans="1:22" hidden="1" x14ac:dyDescent="0.3">
      <c r="A332" s="24" t="s">
        <v>1273</v>
      </c>
      <c r="B332" s="24" t="s">
        <v>31</v>
      </c>
      <c r="C332" s="24">
        <v>60</v>
      </c>
      <c r="D332" s="24" t="s">
        <v>424</v>
      </c>
      <c r="E332" s="24">
        <v>2010</v>
      </c>
      <c r="F332" s="24">
        <v>36</v>
      </c>
      <c r="G332" s="24">
        <v>0.63330543900000003</v>
      </c>
      <c r="H332" s="24" t="s">
        <v>24</v>
      </c>
      <c r="I332" s="24" t="s">
        <v>58</v>
      </c>
      <c r="J332" s="24" t="s">
        <v>58</v>
      </c>
      <c r="K332" s="24" t="s">
        <v>58</v>
      </c>
      <c r="L332" s="24" t="s">
        <v>58</v>
      </c>
      <c r="M332" s="24" t="s">
        <v>45</v>
      </c>
      <c r="N332" s="24" t="s">
        <v>29</v>
      </c>
      <c r="O332" s="24" t="s">
        <v>34</v>
      </c>
      <c r="P332" s="24">
        <v>553714</v>
      </c>
      <c r="Q332" s="24">
        <v>553714</v>
      </c>
      <c r="R332" s="24" t="s">
        <v>45</v>
      </c>
      <c r="S332" s="24">
        <f>VLOOKUP(A332,Sheet2!A:B,2,0)</f>
        <v>553714</v>
      </c>
      <c r="T332" s="24">
        <f>VLOOKUP(A332,Sheet2!A:C,3,0)</f>
        <v>0</v>
      </c>
      <c r="U332" s="24">
        <f>VLOOKUP(A332,Sheet2!A:D,4,0)</f>
        <v>219086</v>
      </c>
      <c r="V332" s="24">
        <f>VLOOKUP(A332,Sheet2!A:E,5,0)</f>
        <v>290220</v>
      </c>
    </row>
    <row r="333" spans="1:22" hidden="1" x14ac:dyDescent="0.3">
      <c r="A333" s="24" t="s">
        <v>1274</v>
      </c>
      <c r="B333" s="24" t="s">
        <v>31</v>
      </c>
      <c r="C333" s="24">
        <v>60</v>
      </c>
      <c r="D333" s="24" t="s">
        <v>424</v>
      </c>
      <c r="E333" s="24">
        <v>2010</v>
      </c>
      <c r="F333" s="24">
        <v>36</v>
      </c>
      <c r="G333" s="24">
        <v>0.77079194600000001</v>
      </c>
      <c r="H333" s="24" t="s">
        <v>24</v>
      </c>
      <c r="I333" s="24" t="s">
        <v>58</v>
      </c>
      <c r="J333" s="24" t="s">
        <v>58</v>
      </c>
      <c r="K333" s="24" t="s">
        <v>58</v>
      </c>
      <c r="L333" s="24" t="s">
        <v>58</v>
      </c>
      <c r="M333" s="24" t="s">
        <v>45</v>
      </c>
      <c r="N333" s="24" t="s">
        <v>29</v>
      </c>
      <c r="O333" s="24" t="s">
        <v>34</v>
      </c>
      <c r="P333" s="24">
        <v>0</v>
      </c>
      <c r="Q333" s="24">
        <v>0</v>
      </c>
      <c r="R333" s="24" t="s">
        <v>45</v>
      </c>
      <c r="S333" s="24">
        <f>VLOOKUP(A333,Sheet2!A:B,2,0)</f>
        <v>0</v>
      </c>
      <c r="T333" s="24">
        <f>VLOOKUP(A333,Sheet2!A:C,3,0)</f>
        <v>0</v>
      </c>
      <c r="U333" s="24">
        <f>VLOOKUP(A333,Sheet2!A:D,4,0)</f>
        <v>0</v>
      </c>
      <c r="V333" s="24">
        <f>VLOOKUP(A333,Sheet2!A:E,5,0)</f>
        <v>344806</v>
      </c>
    </row>
    <row r="334" spans="1:22" hidden="1" x14ac:dyDescent="0.3">
      <c r="A334" s="24" t="s">
        <v>1275</v>
      </c>
      <c r="B334" s="24" t="s">
        <v>31</v>
      </c>
      <c r="C334" s="24">
        <v>60</v>
      </c>
      <c r="D334" s="24" t="s">
        <v>424</v>
      </c>
      <c r="E334" s="24">
        <v>2010</v>
      </c>
      <c r="F334" s="24">
        <v>36</v>
      </c>
      <c r="G334" s="24">
        <v>0.70269230800000004</v>
      </c>
      <c r="H334" s="24" t="s">
        <v>24</v>
      </c>
      <c r="I334" s="24" t="s">
        <v>58</v>
      </c>
      <c r="J334" s="24" t="s">
        <v>58</v>
      </c>
      <c r="K334" s="24" t="s">
        <v>58</v>
      </c>
      <c r="L334" s="24" t="s">
        <v>58</v>
      </c>
      <c r="M334" s="24" t="s">
        <v>45</v>
      </c>
      <c r="N334" s="24" t="s">
        <v>29</v>
      </c>
      <c r="O334" s="24" t="s">
        <v>34</v>
      </c>
      <c r="P334" s="24">
        <v>0</v>
      </c>
      <c r="Q334" s="24">
        <v>0</v>
      </c>
      <c r="R334" s="24" t="s">
        <v>45</v>
      </c>
      <c r="S334" s="24">
        <f>VLOOKUP(A334,Sheet2!A:B,2,0)</f>
        <v>0</v>
      </c>
      <c r="T334" s="24">
        <f>VLOOKUP(A334,Sheet2!A:C,3,0)</f>
        <v>0</v>
      </c>
      <c r="U334" s="24">
        <f>VLOOKUP(A334,Sheet2!A:D,4,0)</f>
        <v>0</v>
      </c>
      <c r="V334" s="24">
        <f>VLOOKUP(A334,Sheet2!A:E,5,0)</f>
        <v>371205</v>
      </c>
    </row>
    <row r="335" spans="1:22" hidden="1" x14ac:dyDescent="0.3">
      <c r="A335" s="24" t="s">
        <v>1276</v>
      </c>
      <c r="B335" s="24" t="s">
        <v>31</v>
      </c>
      <c r="C335" s="24">
        <v>61</v>
      </c>
      <c r="D335" s="24" t="s">
        <v>77</v>
      </c>
      <c r="E335" s="24">
        <v>2007</v>
      </c>
      <c r="F335" s="24">
        <v>22</v>
      </c>
      <c r="G335" s="24">
        <v>0.828392605</v>
      </c>
      <c r="H335" s="24" t="s">
        <v>81</v>
      </c>
      <c r="I335" s="24" t="s">
        <v>72</v>
      </c>
      <c r="J335" s="24" t="s">
        <v>89</v>
      </c>
      <c r="K335" s="24" t="s">
        <v>118</v>
      </c>
      <c r="L335" s="24" t="s">
        <v>28</v>
      </c>
      <c r="M335" s="24" t="s">
        <v>45</v>
      </c>
      <c r="N335" s="24" t="s">
        <v>45</v>
      </c>
      <c r="O335" s="24" t="s">
        <v>29</v>
      </c>
      <c r="P335" s="24">
        <v>581633</v>
      </c>
      <c r="Q335" s="24">
        <v>581633</v>
      </c>
      <c r="R335" s="24" t="s">
        <v>45</v>
      </c>
      <c r="S335" s="24">
        <f>VLOOKUP(A335,Sheet2!A:B,2,0)</f>
        <v>581633</v>
      </c>
      <c r="T335" s="24">
        <f>VLOOKUP(A335,Sheet2!A:C,3,0)</f>
        <v>581633</v>
      </c>
      <c r="U335" s="24">
        <f>VLOOKUP(A335,Sheet2!A:D,4,0)</f>
        <v>353920</v>
      </c>
      <c r="V335" s="24">
        <f>VLOOKUP(A335,Sheet2!A:E,5,0)</f>
        <v>438560</v>
      </c>
    </row>
    <row r="336" spans="1:22" hidden="1" x14ac:dyDescent="0.3">
      <c r="A336" s="24" t="s">
        <v>1277</v>
      </c>
      <c r="B336" s="24" t="s">
        <v>31</v>
      </c>
      <c r="C336" s="24">
        <v>24</v>
      </c>
      <c r="D336" s="24" t="s">
        <v>424</v>
      </c>
      <c r="E336" s="24">
        <v>2005</v>
      </c>
      <c r="F336" s="24">
        <v>36</v>
      </c>
      <c r="G336" s="24">
        <v>0.70481973399999998</v>
      </c>
      <c r="H336" s="24" t="s">
        <v>24</v>
      </c>
      <c r="I336" s="24" t="s">
        <v>303</v>
      </c>
      <c r="J336" s="24" t="s">
        <v>40</v>
      </c>
      <c r="K336" s="24" t="s">
        <v>87</v>
      </c>
      <c r="L336" s="24" t="s">
        <v>28</v>
      </c>
      <c r="M336" s="24" t="s">
        <v>45</v>
      </c>
      <c r="N336" s="24" t="s">
        <v>29</v>
      </c>
      <c r="O336" s="24" t="s">
        <v>34</v>
      </c>
      <c r="P336" s="24">
        <v>440724</v>
      </c>
      <c r="Q336" s="24">
        <v>440724</v>
      </c>
      <c r="R336" s="24" t="s">
        <v>45</v>
      </c>
      <c r="S336" s="24">
        <f>VLOOKUP(A336,Sheet2!A:B,2,0)</f>
        <v>440724</v>
      </c>
      <c r="T336" s="24">
        <f>VLOOKUP(A336,Sheet2!A:C,3,0)</f>
        <v>440724</v>
      </c>
      <c r="U336" s="24">
        <f>VLOOKUP(A336,Sheet2!A:D,4,0)</f>
        <v>54396</v>
      </c>
      <c r="V336" s="24">
        <f>VLOOKUP(A336,Sheet2!A:E,5,0)</f>
        <v>326376</v>
      </c>
    </row>
    <row r="337" spans="1:22" hidden="1" x14ac:dyDescent="0.3">
      <c r="A337" s="24" t="s">
        <v>1278</v>
      </c>
      <c r="B337" s="24" t="s">
        <v>22</v>
      </c>
      <c r="C337" s="24">
        <v>61</v>
      </c>
      <c r="D337" s="24" t="s">
        <v>424</v>
      </c>
      <c r="E337" s="24">
        <v>2007</v>
      </c>
      <c r="F337" s="24">
        <v>52</v>
      </c>
      <c r="G337" s="24">
        <v>0.63461781500000003</v>
      </c>
      <c r="H337" s="24" t="s">
        <v>81</v>
      </c>
      <c r="I337" s="24" t="s">
        <v>58</v>
      </c>
      <c r="J337" s="24" t="s">
        <v>58</v>
      </c>
      <c r="K337" s="24" t="s">
        <v>58</v>
      </c>
      <c r="L337" s="24" t="s">
        <v>58</v>
      </c>
      <c r="M337" s="24" t="s">
        <v>29</v>
      </c>
      <c r="N337" s="24" t="s">
        <v>29</v>
      </c>
      <c r="O337" s="24" t="s">
        <v>67</v>
      </c>
      <c r="P337" s="24">
        <v>428132</v>
      </c>
      <c r="Q337" s="24">
        <v>0</v>
      </c>
      <c r="R337" s="24" t="s">
        <v>45</v>
      </c>
      <c r="S337" s="24">
        <f>VLOOKUP(A337,Sheet2!A:B,2,0)</f>
        <v>428132</v>
      </c>
      <c r="T337" s="24">
        <f>VLOOKUP(A337,Sheet2!A:C,3,0)</f>
        <v>0</v>
      </c>
      <c r="U337" s="24">
        <f>VLOOKUP(A337,Sheet2!A:D,4,0)</f>
        <v>209001</v>
      </c>
      <c r="V337" s="24">
        <f>VLOOKUP(A337,Sheet2!A:E,5,0)</f>
        <v>209001</v>
      </c>
    </row>
    <row r="338" spans="1:22" hidden="1" x14ac:dyDescent="0.3">
      <c r="A338" s="24" t="s">
        <v>1279</v>
      </c>
      <c r="B338" s="24" t="s">
        <v>31</v>
      </c>
      <c r="C338" s="24">
        <v>61</v>
      </c>
      <c r="D338" s="24" t="s">
        <v>77</v>
      </c>
      <c r="E338" s="24">
        <v>2011</v>
      </c>
      <c r="F338" s="24">
        <v>47</v>
      </c>
      <c r="G338" s="24">
        <v>0.80068645199999999</v>
      </c>
      <c r="H338" s="24" t="s">
        <v>524</v>
      </c>
      <c r="I338" s="24" t="s">
        <v>58</v>
      </c>
      <c r="J338" s="24" t="s">
        <v>58</v>
      </c>
      <c r="K338" s="24" t="s">
        <v>58</v>
      </c>
      <c r="L338" s="24" t="s">
        <v>58</v>
      </c>
      <c r="M338" s="24" t="s">
        <v>45</v>
      </c>
      <c r="N338" s="24" t="s">
        <v>45</v>
      </c>
      <c r="O338" s="24" t="s">
        <v>29</v>
      </c>
      <c r="P338" s="24">
        <v>817912</v>
      </c>
      <c r="Q338" s="24">
        <v>817912</v>
      </c>
      <c r="R338" s="24" t="s">
        <v>45</v>
      </c>
      <c r="S338" s="24">
        <f>VLOOKUP(A338,Sheet2!A:B,2,0)</f>
        <v>817912</v>
      </c>
      <c r="T338" s="24">
        <f>VLOOKUP(A338,Sheet2!A:C,3,0)</f>
        <v>817912</v>
      </c>
      <c r="U338" s="24">
        <f>VLOOKUP(A338,Sheet2!A:D,4,0)</f>
        <v>444655</v>
      </c>
      <c r="V338" s="24">
        <f>VLOOKUP(A338,Sheet2!A:E,5,0)</f>
        <v>561686</v>
      </c>
    </row>
    <row r="339" spans="1:22" hidden="1" x14ac:dyDescent="0.3">
      <c r="A339" s="24" t="s">
        <v>1280</v>
      </c>
      <c r="B339" s="24" t="s">
        <v>31</v>
      </c>
      <c r="C339" s="24">
        <v>60</v>
      </c>
      <c r="D339" s="24" t="s">
        <v>424</v>
      </c>
      <c r="E339" s="24">
        <v>2015</v>
      </c>
      <c r="F339" s="24">
        <v>36</v>
      </c>
      <c r="G339" s="24">
        <v>0.60701754399999996</v>
      </c>
      <c r="H339" s="24" t="s">
        <v>24</v>
      </c>
      <c r="I339" s="24" t="s">
        <v>72</v>
      </c>
      <c r="J339" s="24" t="s">
        <v>40</v>
      </c>
      <c r="K339" s="24" t="s">
        <v>87</v>
      </c>
      <c r="L339" s="24" t="s">
        <v>42</v>
      </c>
      <c r="M339" s="24" t="s">
        <v>45</v>
      </c>
      <c r="N339" s="24" t="s">
        <v>29</v>
      </c>
      <c r="O339" s="24" t="s">
        <v>34</v>
      </c>
      <c r="P339" s="24">
        <v>842801</v>
      </c>
      <c r="Q339" s="24">
        <v>842801</v>
      </c>
      <c r="R339" s="24" t="s">
        <v>45</v>
      </c>
      <c r="S339" s="24">
        <f>VLOOKUP(A339,Sheet2!A:B,2,0)</f>
        <v>842801</v>
      </c>
      <c r="T339" s="24">
        <f>VLOOKUP(A339,Sheet2!A:C,3,0)</f>
        <v>842801</v>
      </c>
      <c r="U339" s="24">
        <f>VLOOKUP(A339,Sheet2!A:D,4,0)</f>
        <v>215286</v>
      </c>
      <c r="V339" s="24">
        <f>VLOOKUP(A339,Sheet2!A:E,5,0)</f>
        <v>342262</v>
      </c>
    </row>
    <row r="340" spans="1:22" hidden="1" x14ac:dyDescent="0.3">
      <c r="A340" s="24" t="s">
        <v>1281</v>
      </c>
      <c r="B340" s="24" t="s">
        <v>31</v>
      </c>
      <c r="C340" s="24">
        <v>60</v>
      </c>
      <c r="D340" s="24" t="s">
        <v>36</v>
      </c>
      <c r="E340" s="24">
        <v>2010</v>
      </c>
      <c r="F340" s="24">
        <v>23</v>
      </c>
      <c r="G340" s="24">
        <v>0.78472524399999999</v>
      </c>
      <c r="H340" s="24" t="s">
        <v>24</v>
      </c>
      <c r="I340" s="24" t="s">
        <v>303</v>
      </c>
      <c r="J340" s="24" t="s">
        <v>89</v>
      </c>
      <c r="K340" s="24" t="s">
        <v>237</v>
      </c>
      <c r="L340" s="24" t="s">
        <v>158</v>
      </c>
      <c r="M340" s="24" t="s">
        <v>45</v>
      </c>
      <c r="N340" s="24" t="s">
        <v>45</v>
      </c>
      <c r="O340" s="24" t="s">
        <v>34</v>
      </c>
      <c r="P340" s="24">
        <v>0</v>
      </c>
      <c r="Q340" s="24">
        <v>0</v>
      </c>
      <c r="R340" s="24" t="s">
        <v>45</v>
      </c>
      <c r="S340" s="24">
        <f>VLOOKUP(A340,Sheet2!A:B,2,0)</f>
        <v>0</v>
      </c>
      <c r="T340" s="24">
        <f>VLOOKUP(A340,Sheet2!A:C,3,0)</f>
        <v>0</v>
      </c>
      <c r="U340" s="24">
        <f>VLOOKUP(A340,Sheet2!A:D,4,0)</f>
        <v>70000</v>
      </c>
      <c r="V340" s="24">
        <f>VLOOKUP(A340,Sheet2!A:E,5,0)</f>
        <v>286992</v>
      </c>
    </row>
    <row r="341" spans="1:22" hidden="1" x14ac:dyDescent="0.3">
      <c r="A341" s="24" t="s">
        <v>1282</v>
      </c>
      <c r="B341" s="24" t="s">
        <v>31</v>
      </c>
      <c r="C341" s="24">
        <v>61</v>
      </c>
      <c r="D341" s="24" t="s">
        <v>39</v>
      </c>
      <c r="E341" s="24">
        <v>2006</v>
      </c>
      <c r="F341" s="24">
        <v>42</v>
      </c>
      <c r="G341" s="24">
        <v>0.62246000000000001</v>
      </c>
      <c r="H341" s="24" t="s">
        <v>24</v>
      </c>
      <c r="I341" s="24" t="s">
        <v>72</v>
      </c>
      <c r="J341" s="24" t="s">
        <v>169</v>
      </c>
      <c r="K341" s="24" t="s">
        <v>237</v>
      </c>
      <c r="L341" s="24" t="s">
        <v>158</v>
      </c>
      <c r="M341" s="24" t="s">
        <v>45</v>
      </c>
      <c r="N341" s="24" t="s">
        <v>45</v>
      </c>
      <c r="O341" s="24" t="s">
        <v>67</v>
      </c>
      <c r="P341" s="24">
        <v>422261</v>
      </c>
      <c r="Q341" s="24">
        <v>0</v>
      </c>
      <c r="R341" s="24" t="s">
        <v>45</v>
      </c>
      <c r="S341" s="24">
        <f>VLOOKUP(A341,Sheet2!A:B,2,0)</f>
        <v>422261</v>
      </c>
      <c r="T341" s="24">
        <f>VLOOKUP(A341,Sheet2!A:C,3,0)</f>
        <v>0</v>
      </c>
      <c r="U341" s="24">
        <f>VLOOKUP(A341,Sheet2!A:D,4,0)</f>
        <v>151119.03999999899</v>
      </c>
      <c r="V341" s="24">
        <f>VLOOKUP(A341,Sheet2!A:E,5,0)</f>
        <v>183722</v>
      </c>
    </row>
    <row r="342" spans="1:22" hidden="1" x14ac:dyDescent="0.3">
      <c r="A342" s="24" t="s">
        <v>1283</v>
      </c>
      <c r="B342" s="24" t="s">
        <v>31</v>
      </c>
      <c r="C342" s="24">
        <v>60</v>
      </c>
      <c r="D342" s="24" t="s">
        <v>424</v>
      </c>
      <c r="E342" s="24">
        <v>2006</v>
      </c>
      <c r="F342" s="24">
        <v>36</v>
      </c>
      <c r="G342" s="24">
        <v>0.769130435</v>
      </c>
      <c r="H342" s="24" t="s">
        <v>24</v>
      </c>
      <c r="I342" s="24" t="s">
        <v>58</v>
      </c>
      <c r="J342" s="24" t="s">
        <v>58</v>
      </c>
      <c r="K342" s="24" t="s">
        <v>58</v>
      </c>
      <c r="L342" s="24" t="s">
        <v>58</v>
      </c>
      <c r="M342" s="24" t="s">
        <v>45</v>
      </c>
      <c r="N342" s="24" t="s">
        <v>29</v>
      </c>
      <c r="O342" s="24" t="s">
        <v>34</v>
      </c>
      <c r="P342" s="24">
        <v>0</v>
      </c>
      <c r="Q342" s="24">
        <v>0</v>
      </c>
      <c r="R342" s="24" t="s">
        <v>45</v>
      </c>
      <c r="S342" s="24">
        <f>VLOOKUP(A342,Sheet2!A:B,2,0)</f>
        <v>0</v>
      </c>
      <c r="T342" s="24">
        <f>VLOOKUP(A342,Sheet2!A:C,3,0)</f>
        <v>0</v>
      </c>
      <c r="U342" s="24">
        <f>VLOOKUP(A342,Sheet2!A:D,4,0)</f>
        <v>54000</v>
      </c>
      <c r="V342" s="24">
        <f>VLOOKUP(A342,Sheet2!A:E,5,0)</f>
        <v>261911</v>
      </c>
    </row>
    <row r="343" spans="1:22" hidden="1" x14ac:dyDescent="0.3">
      <c r="A343" s="24" t="s">
        <v>1284</v>
      </c>
      <c r="B343" s="24" t="s">
        <v>31</v>
      </c>
      <c r="C343" s="24">
        <v>60</v>
      </c>
      <c r="D343" s="24" t="s">
        <v>424</v>
      </c>
      <c r="E343" s="24">
        <v>2007</v>
      </c>
      <c r="F343" s="24">
        <v>36</v>
      </c>
      <c r="G343" s="24">
        <v>0.65747899200000004</v>
      </c>
      <c r="H343" s="24" t="s">
        <v>24</v>
      </c>
      <c r="I343" s="24" t="s">
        <v>58</v>
      </c>
      <c r="J343" s="24" t="s">
        <v>58</v>
      </c>
      <c r="K343" s="24" t="s">
        <v>58</v>
      </c>
      <c r="L343" s="24" t="s">
        <v>58</v>
      </c>
      <c r="M343" s="24" t="s">
        <v>45</v>
      </c>
      <c r="N343" s="24" t="s">
        <v>29</v>
      </c>
      <c r="O343" s="24" t="s">
        <v>34</v>
      </c>
      <c r="P343" s="24">
        <v>0</v>
      </c>
      <c r="Q343" s="24">
        <v>0</v>
      </c>
      <c r="R343" s="24" t="s">
        <v>45</v>
      </c>
      <c r="S343" s="24">
        <f>VLOOKUP(A343,Sheet2!A:B,2,0)</f>
        <v>0</v>
      </c>
      <c r="T343" s="24">
        <f>VLOOKUP(A343,Sheet2!A:C,3,0)</f>
        <v>0</v>
      </c>
      <c r="U343" s="24">
        <f>VLOOKUP(A343,Sheet2!A:D,4,0)</f>
        <v>51593</v>
      </c>
      <c r="V343" s="24">
        <f>VLOOKUP(A343,Sheet2!A:E,5,0)</f>
        <v>235088</v>
      </c>
    </row>
    <row r="344" spans="1:22" hidden="1" x14ac:dyDescent="0.3">
      <c r="A344" s="24" t="s">
        <v>1285</v>
      </c>
      <c r="B344" s="24" t="s">
        <v>31</v>
      </c>
      <c r="C344" s="24">
        <v>72</v>
      </c>
      <c r="D344" s="24" t="s">
        <v>424</v>
      </c>
      <c r="E344" s="24">
        <v>2009</v>
      </c>
      <c r="F344" s="24">
        <v>36</v>
      </c>
      <c r="G344" s="24">
        <v>0.71361890699999997</v>
      </c>
      <c r="H344" s="24" t="s">
        <v>24</v>
      </c>
      <c r="I344" s="24" t="s">
        <v>58</v>
      </c>
      <c r="J344" s="24" t="s">
        <v>58</v>
      </c>
      <c r="K344" s="24" t="s">
        <v>58</v>
      </c>
      <c r="L344" s="24" t="s">
        <v>58</v>
      </c>
      <c r="M344" s="24" t="s">
        <v>45</v>
      </c>
      <c r="N344" s="24" t="s">
        <v>45</v>
      </c>
      <c r="O344" s="24" t="s">
        <v>34</v>
      </c>
      <c r="P344" s="24">
        <v>0</v>
      </c>
      <c r="Q344" s="24">
        <v>0</v>
      </c>
      <c r="R344" s="24" t="s">
        <v>45</v>
      </c>
      <c r="S344" s="24">
        <f>VLOOKUP(A344,Sheet2!A:B,2,0)</f>
        <v>0</v>
      </c>
      <c r="T344" s="24">
        <f>VLOOKUP(A344,Sheet2!A:C,3,0)</f>
        <v>0</v>
      </c>
      <c r="U344" s="24">
        <f>VLOOKUP(A344,Sheet2!A:D,4,0)</f>
        <v>12818</v>
      </c>
      <c r="V344" s="24">
        <f>VLOOKUP(A344,Sheet2!A:E,5,0)</f>
        <v>230724</v>
      </c>
    </row>
    <row r="345" spans="1:22" hidden="1" x14ac:dyDescent="0.3">
      <c r="A345" s="24" t="s">
        <v>1286</v>
      </c>
      <c r="B345" s="24" t="s">
        <v>31</v>
      </c>
      <c r="C345" s="24">
        <v>61</v>
      </c>
      <c r="D345" s="24" t="s">
        <v>77</v>
      </c>
      <c r="E345" s="24">
        <v>2006</v>
      </c>
      <c r="F345" s="24">
        <v>41</v>
      </c>
      <c r="G345" s="24">
        <v>0.82737571399999998</v>
      </c>
      <c r="H345" s="24" t="s">
        <v>81</v>
      </c>
      <c r="I345" s="24" t="s">
        <v>72</v>
      </c>
      <c r="J345" s="24" t="s">
        <v>89</v>
      </c>
      <c r="K345" s="24" t="s">
        <v>87</v>
      </c>
      <c r="L345" s="24" t="s">
        <v>42</v>
      </c>
      <c r="M345" s="24" t="s">
        <v>45</v>
      </c>
      <c r="N345" s="24" t="s">
        <v>45</v>
      </c>
      <c r="O345" s="24" t="s">
        <v>29</v>
      </c>
      <c r="P345" s="24">
        <v>0</v>
      </c>
      <c r="Q345" s="24">
        <v>0</v>
      </c>
      <c r="R345" s="24" t="s">
        <v>45</v>
      </c>
      <c r="S345" s="24">
        <f>VLOOKUP(A345,Sheet2!A:B,2,0)</f>
        <v>0</v>
      </c>
      <c r="T345" s="24">
        <f>VLOOKUP(A345,Sheet2!A:C,3,0)</f>
        <v>0</v>
      </c>
      <c r="U345" s="24">
        <f>VLOOKUP(A345,Sheet2!A:D,4,0)</f>
        <v>50058</v>
      </c>
      <c r="V345" s="24">
        <f>VLOOKUP(A345,Sheet2!A:E,5,0)</f>
        <v>380551</v>
      </c>
    </row>
    <row r="346" spans="1:22" hidden="1" x14ac:dyDescent="0.3">
      <c r="A346" s="24" t="s">
        <v>1287</v>
      </c>
      <c r="B346" s="24" t="s">
        <v>31</v>
      </c>
      <c r="C346" s="24">
        <v>49</v>
      </c>
      <c r="D346" s="24" t="s">
        <v>39</v>
      </c>
      <c r="E346" s="24">
        <v>2010</v>
      </c>
      <c r="F346" s="24">
        <v>34</v>
      </c>
      <c r="G346" s="24">
        <v>0.82561071399999997</v>
      </c>
      <c r="H346" s="24" t="s">
        <v>81</v>
      </c>
      <c r="I346" s="24" t="s">
        <v>303</v>
      </c>
      <c r="J346" s="24" t="s">
        <v>40</v>
      </c>
      <c r="K346" s="24" t="s">
        <v>237</v>
      </c>
      <c r="L346" s="24" t="s">
        <v>42</v>
      </c>
      <c r="M346" s="24" t="s">
        <v>29</v>
      </c>
      <c r="N346" s="24" t="s">
        <v>45</v>
      </c>
      <c r="O346" s="24" t="s">
        <v>34</v>
      </c>
      <c r="P346" s="24">
        <v>1056714</v>
      </c>
      <c r="Q346" s="24">
        <v>0</v>
      </c>
      <c r="R346" s="24" t="s">
        <v>45</v>
      </c>
      <c r="S346" s="24">
        <f>VLOOKUP(A346,Sheet2!A:B,2,0)</f>
        <v>1056714</v>
      </c>
      <c r="T346" s="24">
        <f>VLOOKUP(A346,Sheet2!A:C,3,0)</f>
        <v>0</v>
      </c>
      <c r="U346" s="24">
        <f>VLOOKUP(A346,Sheet2!A:D,4,0)</f>
        <v>584811</v>
      </c>
      <c r="V346" s="24">
        <f>VLOOKUP(A346,Sheet2!A:E,5,0)</f>
        <v>651595</v>
      </c>
    </row>
    <row r="347" spans="1:22" hidden="1" x14ac:dyDescent="0.3">
      <c r="A347" s="24" t="s">
        <v>1288</v>
      </c>
      <c r="B347" s="24" t="s">
        <v>31</v>
      </c>
      <c r="C347" s="24">
        <v>49</v>
      </c>
      <c r="D347" s="24" t="s">
        <v>424</v>
      </c>
      <c r="E347" s="24">
        <v>2006</v>
      </c>
      <c r="F347" s="24">
        <v>20</v>
      </c>
      <c r="G347" s="24">
        <v>0.83117714300000001</v>
      </c>
      <c r="H347" s="24" t="s">
        <v>81</v>
      </c>
      <c r="I347" s="24" t="s">
        <v>58</v>
      </c>
      <c r="J347" s="24" t="s">
        <v>58</v>
      </c>
      <c r="K347" s="24" t="s">
        <v>58</v>
      </c>
      <c r="L347" s="24" t="s">
        <v>58</v>
      </c>
      <c r="M347" s="24" t="s">
        <v>45</v>
      </c>
      <c r="N347" s="24" t="s">
        <v>29</v>
      </c>
      <c r="O347" s="24" t="s">
        <v>221</v>
      </c>
      <c r="P347" s="24">
        <v>0</v>
      </c>
      <c r="Q347" s="24">
        <v>0</v>
      </c>
      <c r="R347" s="24" t="s">
        <v>45</v>
      </c>
      <c r="S347" s="24">
        <f>VLOOKUP(A347,Sheet2!A:B,2,0)</f>
        <v>0</v>
      </c>
      <c r="T347" s="24">
        <f>VLOOKUP(A347,Sheet2!A:C,3,0)</f>
        <v>0</v>
      </c>
      <c r="U347" s="24">
        <f>VLOOKUP(A347,Sheet2!A:D,4,0)</f>
        <v>137315.4</v>
      </c>
      <c r="V347" s="24">
        <f>VLOOKUP(A347,Sheet2!A:E,5,0)</f>
        <v>457560</v>
      </c>
    </row>
    <row r="348" spans="1:22" hidden="1" x14ac:dyDescent="0.3">
      <c r="A348" s="24" t="s">
        <v>1289</v>
      </c>
      <c r="B348" s="24" t="s">
        <v>31</v>
      </c>
      <c r="C348" s="24">
        <v>61</v>
      </c>
      <c r="D348" s="24" t="s">
        <v>39</v>
      </c>
      <c r="E348" s="24">
        <v>2010</v>
      </c>
      <c r="F348" s="24">
        <v>38</v>
      </c>
      <c r="G348" s="24">
        <v>0.81238841399999995</v>
      </c>
      <c r="H348" s="24" t="s">
        <v>81</v>
      </c>
      <c r="I348" s="24" t="s">
        <v>155</v>
      </c>
      <c r="J348" s="24" t="s">
        <v>89</v>
      </c>
      <c r="K348" s="24" t="s">
        <v>237</v>
      </c>
      <c r="L348" s="24" t="s">
        <v>42</v>
      </c>
      <c r="M348" s="24" t="s">
        <v>45</v>
      </c>
      <c r="N348" s="24" t="s">
        <v>45</v>
      </c>
      <c r="O348" s="24" t="s">
        <v>34</v>
      </c>
      <c r="P348" s="24">
        <v>813262</v>
      </c>
      <c r="Q348" s="24">
        <v>813262</v>
      </c>
      <c r="R348" s="24" t="s">
        <v>45</v>
      </c>
      <c r="S348" s="24">
        <f>VLOOKUP(A348,Sheet2!A:B,2,0)</f>
        <v>813262</v>
      </c>
      <c r="T348" s="24">
        <f>VLOOKUP(A348,Sheet2!A:C,3,0)</f>
        <v>813262</v>
      </c>
      <c r="U348" s="24">
        <f>VLOOKUP(A348,Sheet2!A:D,4,0)</f>
        <v>155090</v>
      </c>
      <c r="V348" s="24">
        <f>VLOOKUP(A348,Sheet2!A:E,5,0)</f>
        <v>325234</v>
      </c>
    </row>
    <row r="349" spans="1:22" hidden="1" x14ac:dyDescent="0.3">
      <c r="A349" s="24" t="s">
        <v>1290</v>
      </c>
      <c r="B349" s="24" t="s">
        <v>31</v>
      </c>
      <c r="C349" s="24">
        <v>36</v>
      </c>
      <c r="D349" s="24" t="s">
        <v>424</v>
      </c>
      <c r="E349" s="24">
        <v>2011</v>
      </c>
      <c r="F349" s="24">
        <v>36</v>
      </c>
      <c r="G349" s="24">
        <v>0.62143415899999999</v>
      </c>
      <c r="H349" s="24" t="s">
        <v>24</v>
      </c>
      <c r="I349" s="24" t="s">
        <v>303</v>
      </c>
      <c r="J349" s="24" t="s">
        <v>89</v>
      </c>
      <c r="K349" s="24" t="s">
        <v>118</v>
      </c>
      <c r="L349" s="24" t="s">
        <v>42</v>
      </c>
      <c r="M349" s="24" t="s">
        <v>29</v>
      </c>
      <c r="N349" s="24" t="s">
        <v>29</v>
      </c>
      <c r="O349" s="24" t="s">
        <v>34</v>
      </c>
      <c r="P349" s="24">
        <v>465341</v>
      </c>
      <c r="Q349" s="24">
        <v>0</v>
      </c>
      <c r="R349" s="24" t="s">
        <v>45</v>
      </c>
      <c r="S349" s="24">
        <f>VLOOKUP(A349,Sheet2!A:B,2,0)</f>
        <v>465341</v>
      </c>
      <c r="T349" s="24">
        <f>VLOOKUP(A349,Sheet2!A:C,3,0)</f>
        <v>0</v>
      </c>
      <c r="U349" s="24">
        <f>VLOOKUP(A349,Sheet2!A:D,4,0)</f>
        <v>341028</v>
      </c>
      <c r="V349" s="24">
        <f>VLOOKUP(A349,Sheet2!A:E,5,0)</f>
        <v>369447</v>
      </c>
    </row>
    <row r="350" spans="1:22" hidden="1" x14ac:dyDescent="0.3">
      <c r="A350" s="24" t="s">
        <v>1291</v>
      </c>
      <c r="B350" s="24" t="s">
        <v>31</v>
      </c>
      <c r="C350" s="24">
        <v>60</v>
      </c>
      <c r="D350" s="24" t="s">
        <v>424</v>
      </c>
      <c r="E350" s="24">
        <v>2015</v>
      </c>
      <c r="F350" s="24">
        <v>36</v>
      </c>
      <c r="G350" s="24">
        <v>0.77713043500000001</v>
      </c>
      <c r="H350" s="24" t="s">
        <v>24</v>
      </c>
      <c r="I350" s="24" t="s">
        <v>155</v>
      </c>
      <c r="J350" s="24" t="s">
        <v>40</v>
      </c>
      <c r="K350" s="24" t="s">
        <v>118</v>
      </c>
      <c r="L350" s="24" t="s">
        <v>42</v>
      </c>
      <c r="M350" s="24" t="s">
        <v>45</v>
      </c>
      <c r="N350" s="24" t="s">
        <v>45</v>
      </c>
      <c r="O350" s="24" t="s">
        <v>34</v>
      </c>
      <c r="P350" s="24">
        <v>871620</v>
      </c>
      <c r="Q350" s="24">
        <v>871620</v>
      </c>
      <c r="R350" s="24" t="s">
        <v>45</v>
      </c>
      <c r="S350" s="24">
        <f>VLOOKUP(A350,Sheet2!A:B,2,0)</f>
        <v>871620</v>
      </c>
      <c r="T350" s="24">
        <f>VLOOKUP(A350,Sheet2!A:C,3,0)</f>
        <v>0</v>
      </c>
      <c r="U350" s="24">
        <f>VLOOKUP(A350,Sheet2!A:D,4,0)</f>
        <v>341760</v>
      </c>
      <c r="V350" s="24">
        <f>VLOOKUP(A350,Sheet2!A:E,5,0)</f>
        <v>453300</v>
      </c>
    </row>
    <row r="351" spans="1:22" hidden="1" x14ac:dyDescent="0.3">
      <c r="A351" s="24" t="s">
        <v>1292</v>
      </c>
      <c r="B351" s="24" t="s">
        <v>31</v>
      </c>
      <c r="C351" s="24">
        <v>61</v>
      </c>
      <c r="D351" s="24" t="s">
        <v>424</v>
      </c>
      <c r="E351" s="24">
        <v>2010</v>
      </c>
      <c r="F351" s="24">
        <v>22</v>
      </c>
      <c r="G351" s="24">
        <v>0.799826759</v>
      </c>
      <c r="H351" s="24" t="s">
        <v>81</v>
      </c>
      <c r="I351" s="24" t="s">
        <v>58</v>
      </c>
      <c r="J351" s="24" t="s">
        <v>58</v>
      </c>
      <c r="K351" s="24" t="s">
        <v>58</v>
      </c>
      <c r="L351" s="24" t="s">
        <v>58</v>
      </c>
      <c r="M351" s="24" t="s">
        <v>29</v>
      </c>
      <c r="N351" s="24" t="s">
        <v>29</v>
      </c>
      <c r="O351" s="24" t="s">
        <v>29</v>
      </c>
      <c r="P351" s="24">
        <v>610492</v>
      </c>
      <c r="Q351" s="24">
        <v>0</v>
      </c>
      <c r="R351" s="24" t="s">
        <v>45</v>
      </c>
      <c r="S351" s="24">
        <f>VLOOKUP(A351,Sheet2!A:B,2,0)</f>
        <v>610492</v>
      </c>
      <c r="T351" s="24">
        <f>VLOOKUP(A351,Sheet2!A:C,3,0)</f>
        <v>0</v>
      </c>
      <c r="U351" s="24">
        <f>VLOOKUP(A351,Sheet2!A:D,4,0)</f>
        <v>514180</v>
      </c>
      <c r="V351" s="24">
        <f>VLOOKUP(A351,Sheet2!A:E,5,0)</f>
        <v>514180</v>
      </c>
    </row>
    <row r="352" spans="1:22" hidden="1" x14ac:dyDescent="0.3">
      <c r="A352" s="24" t="s">
        <v>1293</v>
      </c>
      <c r="B352" s="24" t="s">
        <v>31</v>
      </c>
      <c r="C352" s="24">
        <v>48</v>
      </c>
      <c r="D352" s="24" t="s">
        <v>424</v>
      </c>
      <c r="E352" s="24">
        <v>2013</v>
      </c>
      <c r="F352" s="24">
        <v>36</v>
      </c>
      <c r="G352" s="24">
        <v>0.75528846199999999</v>
      </c>
      <c r="H352" s="24" t="s">
        <v>24</v>
      </c>
      <c r="I352" s="24" t="s">
        <v>303</v>
      </c>
      <c r="J352" s="24" t="s">
        <v>89</v>
      </c>
      <c r="K352" s="24" t="s">
        <v>87</v>
      </c>
      <c r="L352" s="24" t="s">
        <v>42</v>
      </c>
      <c r="M352" s="24" t="s">
        <v>45</v>
      </c>
      <c r="N352" s="24" t="s">
        <v>45</v>
      </c>
      <c r="O352" s="24" t="s">
        <v>34</v>
      </c>
      <c r="P352" s="24">
        <v>0</v>
      </c>
      <c r="Q352" s="24">
        <v>0</v>
      </c>
      <c r="R352" s="24" t="s">
        <v>45</v>
      </c>
      <c r="S352" s="24">
        <f>VLOOKUP(A352,Sheet2!A:B,2,0)</f>
        <v>0</v>
      </c>
      <c r="T352" s="24">
        <f>VLOOKUP(A352,Sheet2!A:C,3,0)</f>
        <v>0</v>
      </c>
      <c r="U352" s="24">
        <f>VLOOKUP(A352,Sheet2!A:D,4,0)</f>
        <v>0</v>
      </c>
      <c r="V352" s="24">
        <f>VLOOKUP(A352,Sheet2!A:E,5,0)</f>
        <v>441675</v>
      </c>
    </row>
    <row r="353" spans="1:22" hidden="1" x14ac:dyDescent="0.3">
      <c r="A353" s="24" t="s">
        <v>1294</v>
      </c>
      <c r="B353" s="24" t="s">
        <v>31</v>
      </c>
      <c r="C353" s="24">
        <v>36</v>
      </c>
      <c r="D353" s="24" t="s">
        <v>424</v>
      </c>
      <c r="E353" s="24">
        <v>2008</v>
      </c>
      <c r="F353" s="24">
        <v>36</v>
      </c>
      <c r="G353" s="24">
        <v>0.76875817000000002</v>
      </c>
      <c r="H353" s="24" t="s">
        <v>24</v>
      </c>
      <c r="I353" s="24" t="s">
        <v>155</v>
      </c>
      <c r="J353" s="24" t="s">
        <v>40</v>
      </c>
      <c r="K353" s="24" t="s">
        <v>237</v>
      </c>
      <c r="L353" s="24" t="s">
        <v>28</v>
      </c>
      <c r="M353" s="24" t="s">
        <v>45</v>
      </c>
      <c r="N353" s="24" t="s">
        <v>29</v>
      </c>
      <c r="O353" s="24" t="s">
        <v>34</v>
      </c>
      <c r="P353" s="24">
        <v>582788</v>
      </c>
      <c r="Q353" s="24">
        <v>582788</v>
      </c>
      <c r="R353" s="24" t="s">
        <v>45</v>
      </c>
      <c r="S353" s="24">
        <f>VLOOKUP(A353,Sheet2!A:B,2,0)</f>
        <v>582788</v>
      </c>
      <c r="T353" s="24">
        <f>VLOOKUP(A353,Sheet2!A:C,3,0)</f>
        <v>582788</v>
      </c>
      <c r="U353" s="24">
        <f>VLOOKUP(A353,Sheet2!A:D,4,0)</f>
        <v>26000</v>
      </c>
      <c r="V353" s="24">
        <f>VLOOKUP(A353,Sheet2!A:E,5,0)</f>
        <v>363986</v>
      </c>
    </row>
    <row r="354" spans="1:22" hidden="1" x14ac:dyDescent="0.3">
      <c r="A354" s="24" t="s">
        <v>1295</v>
      </c>
      <c r="B354" s="24" t="s">
        <v>31</v>
      </c>
      <c r="C354" s="24">
        <v>42</v>
      </c>
      <c r="D354" s="24" t="s">
        <v>424</v>
      </c>
      <c r="E354" s="24">
        <v>2010</v>
      </c>
      <c r="F354" s="24">
        <v>36</v>
      </c>
      <c r="G354" s="24">
        <v>0.66440162800000002</v>
      </c>
      <c r="H354" s="24" t="s">
        <v>24</v>
      </c>
      <c r="I354" s="24" t="s">
        <v>155</v>
      </c>
      <c r="J354" s="24" t="s">
        <v>40</v>
      </c>
      <c r="K354" s="24" t="s">
        <v>237</v>
      </c>
      <c r="L354" s="24" t="s">
        <v>42</v>
      </c>
      <c r="M354" s="24" t="s">
        <v>29</v>
      </c>
      <c r="N354" s="24" t="s">
        <v>45</v>
      </c>
      <c r="O354" s="24" t="s">
        <v>34</v>
      </c>
      <c r="P354" s="24">
        <v>505502</v>
      </c>
      <c r="Q354" s="24">
        <v>0</v>
      </c>
      <c r="R354" s="24" t="s">
        <v>45</v>
      </c>
      <c r="S354" s="24">
        <f>VLOOKUP(A354,Sheet2!A:B,2,0)</f>
        <v>505502</v>
      </c>
      <c r="T354" s="24">
        <f>VLOOKUP(A354,Sheet2!A:C,3,0)</f>
        <v>0</v>
      </c>
      <c r="U354" s="24">
        <f>VLOOKUP(A354,Sheet2!A:D,4,0)</f>
        <v>329666</v>
      </c>
      <c r="V354" s="24">
        <f>VLOOKUP(A354,Sheet2!A:E,5,0)</f>
        <v>394384</v>
      </c>
    </row>
    <row r="355" spans="1:22" hidden="1" x14ac:dyDescent="0.3">
      <c r="A355" s="24" t="s">
        <v>1296</v>
      </c>
      <c r="B355" s="24" t="s">
        <v>31</v>
      </c>
      <c r="C355" s="24">
        <v>36</v>
      </c>
      <c r="D355" s="24" t="s">
        <v>424</v>
      </c>
      <c r="E355" s="24">
        <v>2005</v>
      </c>
      <c r="F355" s="24">
        <v>36</v>
      </c>
      <c r="G355" s="24">
        <v>0.782390892</v>
      </c>
      <c r="H355" s="24" t="s">
        <v>24</v>
      </c>
      <c r="I355" s="24" t="s">
        <v>303</v>
      </c>
      <c r="J355" s="24" t="s">
        <v>89</v>
      </c>
      <c r="K355" s="24" t="s">
        <v>87</v>
      </c>
      <c r="L355" s="24" t="s">
        <v>42</v>
      </c>
      <c r="M355" s="24" t="s">
        <v>45</v>
      </c>
      <c r="N355" s="24" t="s">
        <v>45</v>
      </c>
      <c r="O355" s="24" t="s">
        <v>34</v>
      </c>
      <c r="P355" s="24">
        <v>0</v>
      </c>
      <c r="Q355" s="24">
        <v>0</v>
      </c>
      <c r="R355" s="24" t="s">
        <v>45</v>
      </c>
      <c r="S355" s="24">
        <f>VLOOKUP(A355,Sheet2!A:B,2,0)</f>
        <v>0</v>
      </c>
      <c r="T355" s="24">
        <f>VLOOKUP(A355,Sheet2!A:C,3,0)</f>
        <v>0</v>
      </c>
      <c r="U355" s="24">
        <f>VLOOKUP(A355,Sheet2!A:D,4,0)</f>
        <v>70610</v>
      </c>
      <c r="V355" s="24">
        <f>VLOOKUP(A355,Sheet2!A:E,5,0)</f>
        <v>319930</v>
      </c>
    </row>
    <row r="356" spans="1:22" hidden="1" x14ac:dyDescent="0.3">
      <c r="A356" s="24" t="s">
        <v>1297</v>
      </c>
      <c r="B356" s="24" t="s">
        <v>31</v>
      </c>
      <c r="C356" s="24">
        <v>73</v>
      </c>
      <c r="D356" s="24" t="s">
        <v>424</v>
      </c>
      <c r="E356" s="24">
        <v>2011</v>
      </c>
      <c r="F356" s="24">
        <v>36</v>
      </c>
      <c r="G356" s="24">
        <v>0.93120390200000003</v>
      </c>
      <c r="H356" s="24" t="s">
        <v>81</v>
      </c>
      <c r="I356" s="24" t="s">
        <v>72</v>
      </c>
      <c r="J356" s="24" t="s">
        <v>169</v>
      </c>
      <c r="K356" s="24" t="s">
        <v>51</v>
      </c>
      <c r="L356" s="24" t="s">
        <v>42</v>
      </c>
      <c r="M356" s="24" t="s">
        <v>29</v>
      </c>
      <c r="N356" s="24" t="s">
        <v>29</v>
      </c>
      <c r="O356" s="24" t="s">
        <v>45</v>
      </c>
      <c r="P356" s="24">
        <v>966548</v>
      </c>
      <c r="Q356" s="24">
        <v>0</v>
      </c>
      <c r="R356" s="24" t="s">
        <v>45</v>
      </c>
      <c r="S356" s="24">
        <f>VLOOKUP(A356,Sheet2!A:B,2,0)</f>
        <v>966548</v>
      </c>
      <c r="T356" s="24">
        <f>VLOOKUP(A356,Sheet2!A:C,3,0)</f>
        <v>0</v>
      </c>
      <c r="U356" s="24">
        <f>VLOOKUP(A356,Sheet2!A:D,4,0)</f>
        <v>459692</v>
      </c>
      <c r="V356" s="24">
        <f>VLOOKUP(A356,Sheet2!A:E,5,0)</f>
        <v>541476</v>
      </c>
    </row>
    <row r="357" spans="1:22" hidden="1" x14ac:dyDescent="0.3">
      <c r="A357" s="24" t="s">
        <v>1298</v>
      </c>
      <c r="B357" s="24" t="s">
        <v>31</v>
      </c>
      <c r="C357" s="24">
        <v>60</v>
      </c>
      <c r="D357" s="24" t="s">
        <v>424</v>
      </c>
      <c r="E357" s="24">
        <v>2010</v>
      </c>
      <c r="F357" s="24">
        <v>36</v>
      </c>
      <c r="G357" s="24">
        <v>0.78422069000000005</v>
      </c>
      <c r="H357" s="24" t="s">
        <v>24</v>
      </c>
      <c r="I357" s="24" t="s">
        <v>155</v>
      </c>
      <c r="J357" s="24" t="s">
        <v>169</v>
      </c>
      <c r="K357" s="24" t="s">
        <v>51</v>
      </c>
      <c r="L357" s="24" t="s">
        <v>42</v>
      </c>
      <c r="M357" s="24" t="s">
        <v>45</v>
      </c>
      <c r="N357" s="24" t="s">
        <v>29</v>
      </c>
      <c r="O357" s="24" t="s">
        <v>34</v>
      </c>
      <c r="P357" s="24">
        <v>717326</v>
      </c>
      <c r="Q357" s="24">
        <v>717326</v>
      </c>
      <c r="R357" s="24" t="s">
        <v>45</v>
      </c>
      <c r="S357" s="24">
        <f>VLOOKUP(A357,Sheet2!A:B,2,0)</f>
        <v>717326</v>
      </c>
      <c r="T357" s="24">
        <f>VLOOKUP(A357,Sheet2!A:C,3,0)</f>
        <v>717326</v>
      </c>
      <c r="U357" s="24">
        <f>VLOOKUP(A357,Sheet2!A:D,4,0)</f>
        <v>221760</v>
      </c>
      <c r="V357" s="24">
        <f>VLOOKUP(A357,Sheet2!A:E,5,0)</f>
        <v>319813</v>
      </c>
    </row>
    <row r="358" spans="1:22" hidden="1" x14ac:dyDescent="0.3">
      <c r="A358" s="24" t="s">
        <v>1299</v>
      </c>
      <c r="B358" s="24" t="s">
        <v>31</v>
      </c>
      <c r="C358" s="24">
        <v>61</v>
      </c>
      <c r="D358" s="24" t="s">
        <v>424</v>
      </c>
      <c r="E358" s="24">
        <v>2005</v>
      </c>
      <c r="F358" s="24">
        <v>22</v>
      </c>
      <c r="G358" s="24">
        <v>0.82301457899999997</v>
      </c>
      <c r="H358" s="24" t="s">
        <v>81</v>
      </c>
      <c r="I358" s="24" t="s">
        <v>54</v>
      </c>
      <c r="J358" s="24" t="s">
        <v>40</v>
      </c>
      <c r="K358" s="24" t="s">
        <v>87</v>
      </c>
      <c r="L358" s="24" t="s">
        <v>158</v>
      </c>
      <c r="M358" s="24" t="s">
        <v>45</v>
      </c>
      <c r="N358" s="24" t="s">
        <v>29</v>
      </c>
      <c r="O358" s="24" t="s">
        <v>29</v>
      </c>
      <c r="P358" s="24">
        <v>611188</v>
      </c>
      <c r="Q358" s="24">
        <v>611188</v>
      </c>
      <c r="R358" s="24" t="s">
        <v>45</v>
      </c>
      <c r="S358" s="24">
        <f>VLOOKUP(A358,Sheet2!A:B,2,0)</f>
        <v>611188</v>
      </c>
      <c r="T358" s="24">
        <f>VLOOKUP(A358,Sheet2!A:C,3,0)</f>
        <v>611188</v>
      </c>
      <c r="U358" s="24">
        <f>VLOOKUP(A358,Sheet2!A:D,4,0)</f>
        <v>217722.52</v>
      </c>
      <c r="V358" s="24">
        <f>VLOOKUP(A358,Sheet2!A:E,5,0)</f>
        <v>382004</v>
      </c>
    </row>
  </sheetData>
  <autoFilter ref="A12:R358" xr:uid="{396925BF-AE74-4A9F-9C3C-C60853938F35}">
    <filterColumn colId="13">
      <filters>
        <filter val="Red"/>
      </filters>
    </filterColumn>
    <filterColumn colId="17">
      <filters>
        <filter val="Yellow"/>
      </filters>
    </filterColumn>
  </autoFilter>
  <mergeCells count="20">
    <mergeCell ref="AP4:AQ4"/>
    <mergeCell ref="AN6:AN7"/>
    <mergeCell ref="K3:M3"/>
    <mergeCell ref="P3:R3"/>
    <mergeCell ref="V3:X3"/>
    <mergeCell ref="AC3:AE3"/>
    <mergeCell ref="AI3:AK3"/>
    <mergeCell ref="AO3:AQ3"/>
    <mergeCell ref="W4:X4"/>
    <mergeCell ref="U6:U7"/>
    <mergeCell ref="AD4:AE4"/>
    <mergeCell ref="AB6:AB7"/>
    <mergeCell ref="AJ4:AK4"/>
    <mergeCell ref="AH6:AH7"/>
    <mergeCell ref="E4:F4"/>
    <mergeCell ref="C6:C7"/>
    <mergeCell ref="L4:M4"/>
    <mergeCell ref="J6:J7"/>
    <mergeCell ref="Q4:R4"/>
    <mergeCell ref="O6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My_test_predictions_final</vt:lpstr>
      <vt:lpstr>Sheet2</vt:lpstr>
      <vt:lpstr>Orig_vs_Pred</vt:lpstr>
      <vt:lpstr>SCRD_vs_Pred</vt:lpstr>
      <vt:lpstr>Existing_vs_Pred</vt:lpstr>
      <vt:lpstr>NEW_SCRD_vs_Pred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sachintha Fernando</cp:lastModifiedBy>
  <dcterms:created xsi:type="dcterms:W3CDTF">2024-08-27T10:17:09Z</dcterms:created>
  <dcterms:modified xsi:type="dcterms:W3CDTF">2024-08-29T09:54:23Z</dcterms:modified>
</cp:coreProperties>
</file>